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xl/comments6.xml" ContentType="application/vnd.openxmlformats-officedocument.spreadsheetml.comments+xml"/>
  <Override PartName="/xl/comments9.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bout" sheetId="1" r:id="rId1"/>
    <sheet name="Policy Characteristics" sheetId="2" r:id="rId2"/>
    <sheet name="PolicyLevers" sheetId="3" r:id="rId3"/>
    <sheet name="UnitControlCenter" sheetId="4" r:id="rId4"/>
    <sheet name="OutputGraphs" sheetId="5" r:id="rId5"/>
    <sheet name="NDC Targets" sheetId="6" r:id="rId6"/>
    <sheet name="Output Graph Color Key" sheetId="7" r:id="rId7"/>
    <sheet name="ReferenceScenarios" sheetId="8" r:id="rId8"/>
    <sheet name="Target Calculations" sheetId="9" r:id="rId9"/>
    <sheet name="MaxBoundCalculations" sheetId="10" r:id="rId10"/>
  </sheets>
  <definedNames>
    <definedName name="_xlnm._FilterDatabase" localSheetId="2" hidden="1">PolicyLevers!$A$1:$R$1227</definedName>
  </definedNames>
</workbook>
</file>

<file path=xl/comments2.xml><?xml version="1.0" encoding="utf-8"?>
<comments xmlns="http://schemas.openxmlformats.org/spreadsheetml/2006/main">
  <authors>
    <author>tc={DEC2ADC6-4AB2-454A-B069-050E86ABCA25}</author>
    <author>tc={E2106FC3-386C-4714-B306-9BA0FD425274}</author>
    <author>tc={E8911680-E731-4D67-9690-17976D3FED66}</author>
    <author>tc={C12E46EA-3F96-434D-AD07-C9DAE30A70F4}</author>
    <author>tc={A29A373E-8B2B-4B45-BF1E-AC6A2B5F3C17}</author>
  </authors>
  <commentList>
    <comment ref="D3" authorId="0">
      <text>
        <t xml:space="preserve">[Threaded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I40" authorId="1">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2">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3">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4">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List>
</comments>
</file>

<file path=xl/comments6.xml><?xml version="1.0" encoding="utf-8"?>
<comments xmlns="http://schemas.openxmlformats.org/spreadsheetml/2006/main">
  <authors>
    <author>tc={C530949C-B39E-4BFD-A866-B13D7D36885C}</author>
  </authors>
  <commentList>
    <comment ref="C17" authorId="0">
      <text>
        <t xml:space="preserve">[Threaded comment]
Your version of Excel allows you to read this threaded comment; however, any edits to it will get removed if the file is opened in a newer version of Excel. Learn more: https://go.microsoft.com/fwlink/?linkid=870924
Comment:
    Added to industry</t>
      </text>
    </comment>
  </commentList>
</comments>
</file>

<file path=xl/comments9.xml><?xml version="1.0" encoding="utf-8"?>
<comments xmlns="http://schemas.openxmlformats.org/spreadsheetml/2006/main">
  <authors>
    <author>sheetjsghost</author>
  </authors>
  <commentList>
    <comment ref="B266" authorId="0">
      <text>
        <t xml:space="preserve">Evaporative Emissions are accounted for in on-road transportation emissions
</t>
      </text>
    </comment>
    <comment ref="G266" authorId="0">
      <text>
        <t xml:space="preserve">Evaporative Emissions are accounted for in on-road transportation emissions
</t>
      </text>
    </comment>
    <comment ref="B267" authorId="0">
      <text>
        <t xml:space="preserve">Evaporative Emissions are accounted for in on-road transportation emissions
</t>
      </text>
    </comment>
    <comment ref="G267" authorId="0">
      <text>
        <t xml:space="preserve">Evaporative Emissions are accounted for in on-road transportation emissions
</t>
      </text>
    </comment>
    <comment ref="B268" authorId="0">
      <text>
        <t xml:space="preserve">Evaporative Emissions are accounted for in on-road transportation emissions
</t>
      </text>
    </comment>
    <comment ref="G268" authorId="0">
      <text>
        <t xml:space="preserve">Evaporative Emissions are accounted for in on-road transportation emissions
</t>
      </text>
    </comment>
    <comment ref="B269" authorId="0">
      <text>
        <t xml:space="preserve">Evaporative Emissions are accounted for in on-road transportation emissions
</t>
      </text>
    </comment>
    <comment ref="G269" authorId="0">
      <text>
        <t xml:space="preserve">Evaporative Emissions are accounted for in on-road transportation emissions
</t>
      </text>
    </comment>
    <comment ref="B270" authorId="0">
      <text>
        <t xml:space="preserve">Evaporative Emissions are accounted for in on-road transportation emissions
</t>
      </text>
    </comment>
    <comment ref="G270" authorId="0">
      <text>
        <t xml:space="preserve">Evaporative Emissions are accounted for in on-road transportation emissions
</t>
      </text>
    </comment>
    <comment ref="B271" authorId="0">
      <text>
        <t xml:space="preserve">Evaporative Emissions are accounted for in on-road transportation emissions
</t>
      </text>
    </comment>
    <comment ref="G271" authorId="0">
      <text>
        <t xml:space="preserve">Evaporative Emissions are accounted for in on-road transportation emissions
</t>
      </text>
    </comment>
    <comment ref="B272" authorId="0">
      <text>
        <t xml:space="preserve">Evaporative Emissions are accounted for in on-road transportation emissions
</t>
      </text>
    </comment>
    <comment ref="G272" authorId="0">
      <text>
        <t xml:space="preserve">Evaporative Emissions are accounted for in on-road transportation emissions
</t>
      </text>
    </comment>
    <comment ref="H272" authorId="0">
      <text>
        <t xml:space="preserve">Evaporative Emissions are accounted for in on-road transportation emissions
</t>
      </text>
    </comment>
    <comment ref="I272" authorId="0">
      <text>
        <t xml:space="preserve">Evaporative Emissions are accounted for in on-road transportation emissions
</t>
      </text>
    </comment>
    <comment ref="E590" authorId="0">
      <text>
        <t>Reported under Grassland Remaining Grassland in the LULUCF Sector</t>
      </text>
    </comment>
    <comment ref="F590" authorId="0">
      <text>
        <t>Reported under Grassland Remaining Grassland in the LULUCF Sector.</t>
      </text>
    </comment>
    <comment ref="G608" authorId="0">
      <text>
        <t>VOCs are not estimated in the forest land category.</t>
      </text>
    </comment>
    <comment ref="E620" authorId="0">
      <text>
        <t>Activity data not available on biomass burning in settlements.</t>
      </text>
    </comment>
    <comment ref="F620" authorId="0">
      <text>
        <t>Activity data not available on biomass burning in settlements.</t>
      </text>
    </comment>
    <comment ref="E621" authorId="0">
      <text>
        <t>Activity data not available.</t>
      </text>
    </comment>
    <comment ref="F621" authorId="0">
      <text>
        <t>Activity data not available.</t>
      </text>
    </comment>
  </commentList>
</comments>
</file>

<file path=xl/styles.xml><?xml version="1.0" encoding="utf-8"?>
<styleSheet xmlns="http://schemas.openxmlformats.org/spreadsheetml/2006/main" xmlns:vt="http://schemas.openxmlformats.org/officeDocument/2006/docPropsVTypes">
  <numFmts count="15">
    <numFmt numFmtId="43" formatCode="_(* #,##0.00_);_(* \(#,##0.00\);_(* &quot;-&quot;??_);_(@_)"/>
    <numFmt numFmtId="56" formatCode="&quot;上午/下午 &quot;hh&quot;時&quot;mm&quot;分&quot;ss&quot;秒 &quot;"/>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dimension ref="A1:C53"/>
  <sheetViews>
    <sheetView workbookViewId="0" rightToLeft="0"/>
  </sheetViews>
  <sheetData>
    <row r="1">
      <c r="A1" t="str">
        <v>Web App Data</v>
      </c>
    </row>
    <row r="3">
      <c r="A3" t="str">
        <v>This spreadsheet contains data that is used to populate the web application interface</v>
      </c>
    </row>
    <row r="4">
      <c r="A4" t="str">
        <v>for the Energy Policy Simulator.  The data in other tabs in this spreadsheet are used</v>
      </c>
    </row>
    <row r="5">
      <c r="A5" t="str">
        <v>to establish the policy levers, lever bounds, descriptive text for pop-over</v>
      </c>
    </row>
    <row r="6">
      <c r="A6" t="str">
        <v>panels, output graphs, and reference scenarios available in the web app.</v>
      </c>
    </row>
    <row r="8">
      <c r="A8" t="str">
        <v>A live version of the web application interface powered by a copy of this model</v>
      </c>
    </row>
    <row r="9">
      <c r="A9" t="str">
        <v>can be found at:</v>
      </c>
    </row>
    <row r="10">
      <c r="A10" t="str">
        <v>https://www.energypolicy.solutions</v>
      </c>
    </row>
    <row r="12">
      <c r="A12" t="str">
        <v>You are unlikely to need to use or change the contents of this spreadsheet, unless</v>
      </c>
    </row>
    <row r="13">
      <c r="A13" t="str">
        <v>you are adapting the Energy Policy Simulator to a new country and desire</v>
      </c>
    </row>
    <row r="14">
      <c r="A14" t="str">
        <v>a web application interface customized for your country-specific model version.</v>
      </c>
    </row>
    <row r="16">
      <c r="A16" t="str">
        <v>Checks for Policy ID Number Validity</v>
      </c>
    </row>
    <row r="17">
      <c r="A17" t="str">
        <v>Max policy ID number in use</v>
      </c>
      <c r="B17">
        <f>MAX(PolicyLevers!H:H)</f>
        <v>1601</v>
      </c>
    </row>
    <row r="18">
      <c r="A18" t="str">
        <v>Lowest duplicate ID number</v>
      </c>
      <c r="B18" t="str">
        <f t="array" ref="B18">IF(MIN(IF(COUNTIF(PolicyLevers!$H$2:$H$1227,PolicyLevers!$H$2:$H$1227)&gt;1,PolicyLevers!$H$2:$H$1227, ""))=0,"No duplicate ID numbers",MIN(IF(COUNTIF(PolicyLevers!$H$2:$H$1227,PolicyLevers!$H$2:$H$1227)&gt;1,PolicyLevers!$H$2:$H$1227, "")))</f>
        <v>No duplicate ID numbers</v>
      </c>
    </row>
    <row r="19">
      <c r="A19" t="str">
        <v>Row of first policy missing a valid ID number</v>
      </c>
      <c r="B19" t="str">
        <f t="array" ref="B19">IF(MIN(IF((NOT(ISNUMBER(PolicyLevers!$H$2:$H$1227)))*(ISTEXT(PolicyLevers!$I$2:$I$1227)),ROW(PolicyLevers!$H$2:$H$1227)))=0,"No missing ID numbers",MIN(IF((NOT(ISNUMBER(PolicyLevers!$H$2:$H$1227)))*(ISTEXT(PolicyLevers!$I$2:$I$1227)),ROW(PolicyLevers!$H$2:$H$1227))))</f>
        <v>No missing ID numbers</v>
      </c>
    </row>
    <row r="21">
      <c r="A21" t="str">
        <v>Customizing Policy Levers</v>
      </c>
    </row>
    <row r="22">
      <c r="A22" t="str">
        <v>Define most policy properties on the "Policy Characteristics" tab.</v>
      </c>
    </row>
    <row r="23">
      <c r="A23" t="str">
        <v>Specify the subscripted elements of each policy and which are enabled/disabled on the "PolicyLevers" tab.</v>
      </c>
    </row>
    <row r="24">
      <c r="A24" t="str">
        <v>On the PolicyLevers tab, only manually edit the cells under the green column headers.  Simply extend the</v>
      </c>
    </row>
    <row r="25">
      <c r="A25" t="str">
        <v>existing formulas up or down to fill cells under the red headers on that tab.</v>
      </c>
    </row>
    <row r="27">
      <c r="A27" t="str">
        <v>Notes on Meaning of Blank Cells on the Policy Characteristics Tab</v>
      </c>
    </row>
    <row r="28">
      <c r="A28" t="str">
        <v>Leave the "Policy Schedule Subscript" cell blank to deny the ability to edit the implementation</v>
      </c>
    </row>
    <row r="29">
      <c r="A29" t="str">
        <v>schedule for a lever.  This should generally only be done for levers that do not use an</v>
      </c>
    </row>
    <row r="30">
      <c r="A30" t="str">
        <v>implementation schedule: the toggle to Non-BAU Mandated Capacity Construction</v>
      </c>
    </row>
    <row r="31">
      <c r="A31" t="str">
        <v>(which has its own schedule built into its input data) and the Nuclear Lifetime Extension</v>
      </c>
    </row>
    <row r="32">
      <c r="A32" t="str">
        <v>(which simply delays retirements that would occur in the BAU Retirements input data).</v>
      </c>
    </row>
    <row r="34">
      <c r="A34" t="str">
        <v>Leave the "Policy Group" cell blank to exclude a lever from wedge diagrams and abatement cost curves.</v>
      </c>
    </row>
    <row r="35">
      <c r="A35" t="str">
        <v>This should always be done for "Control Settings" (which affect both the BAU and policy cases),</v>
      </c>
    </row>
    <row r="36">
      <c r="A36" t="str">
        <v>and should generally never be done for actual policy levers.</v>
      </c>
    </row>
    <row r="38">
      <c r="A38" t="str">
        <v>Leave the "URL for "How the model handles this policy" links" cell blank to exclude this link from</v>
      </c>
    </row>
    <row r="39">
      <c r="A39" t="str">
        <v>the policy's pop-over pane.  You should generally do this whenever there is no on-topic place</v>
      </c>
    </row>
    <row r="40">
      <c r="A40" t="str">
        <v>in the documentation to which to send a user.</v>
      </c>
    </row>
    <row r="42">
      <c r="A42" t="str">
        <v>Leave the "URL for "How to design this policy well" links" cell blank to exclude this link from</v>
      </c>
    </row>
    <row r="43">
      <c r="A43" t="str">
        <v>the policy's pop-over pane.  You should generally do this whenever no documentation page</v>
      </c>
    </row>
    <row r="44">
      <c r="A44" t="str">
        <v>for that policy exists.</v>
      </c>
    </row>
    <row r="46">
      <c r="A46" t="str">
        <v>Notes on Unit Formatting on Policy Characteristics Tab</v>
      </c>
    </row>
    <row r="47">
      <c r="A47" t="str">
        <v>If you want a policy lever to be formatted as a percentage in the web interface, the percent</v>
      </c>
    </row>
    <row r="48">
      <c r="A48" t="str">
        <v>symbol (%) must appear somewhere in the "Units" field for that policy.</v>
      </c>
    </row>
    <row r="50">
      <c r="A50" t="str">
        <v>For percentages, the web interface will choose the number of decimal places to show for</v>
      </c>
    </row>
    <row r="51">
      <c r="A51" t="str">
        <v>policy settings based on the "Slider Step Size."  Up to 2 decimal places (e.g. showing values as</v>
      </c>
    </row>
    <row r="52">
      <c r="A52" t="str">
        <v>small as 0.01%) are supported.  If the slider step size is 1% or larger, you must use an integer</v>
      </c>
    </row>
    <row r="53">
      <c r="A53" t="str">
        <v>step size (e.g. 1.5% is not a valid step size, but 1%, 2%, 0.5% and 0.05% are all valid).</v>
      </c>
    </row>
  </sheetData>
  <hyperlinks>
    <hyperlink ref="A10" r:id="rId1"/>
  </hyperlinks>
  <pageMargins left="0.7" right="0.7" top="0.75" bottom="0.75" header="0.3" footer="0.3"/>
  <ignoredErrors>
    <ignoredError numberStoredAsText="1" sqref="A1:C53"/>
  </ignoredErrors>
</worksheet>
</file>

<file path=xl/worksheets/sheet2.xml><?xml version="1.0" encoding="utf-8"?>
<worksheet xmlns="http://schemas.openxmlformats.org/spreadsheetml/2006/main" xmlns:r="http://schemas.openxmlformats.org/officeDocument/2006/relationships">
  <dimension ref="A1:N98"/>
  <sheetViews>
    <sheetView workbookViewId="0" rightToLeft="0"/>
  </sheetViews>
  <sheetData>
    <row r="1">
      <c r="A1" t="str">
        <v>This tab contains information about each policy that does not vary by subscripted element of that policy.</v>
      </c>
    </row>
    <row r="2">
      <c r="A2" t="str">
        <v>It matches policies to the listing in the "PolicyLevers" tab using the "Vensim Variable Name" column.</v>
      </c>
    </row>
    <row r="3">
      <c r="A3" t="str">
        <v>Sector</v>
      </c>
      <c r="B3" t="str">
        <v>Short Name</v>
      </c>
      <c r="C3" t="str">
        <v>Vensim Variable Name</v>
      </c>
      <c r="D3" t="str">
        <v>Policy Group</v>
      </c>
      <c r="E3" t="str">
        <v>Policy Schedule Subscript</v>
      </c>
      <c r="F3" t="str">
        <v>Min Slider Value</v>
      </c>
      <c r="G3" t="str">
        <v>Max Slider Value</v>
      </c>
      <c r="H3" t="str">
        <v>Slider Step Size</v>
      </c>
      <c r="I3" t="str">
        <v>Units</v>
      </c>
      <c r="J3" t="str">
        <v>Text for Pop-Over Panel Description</v>
      </c>
      <c r="K3" t="str">
        <v>URL for "How the model handles this policy" links</v>
      </c>
      <c r="L3" t="str">
        <v>URL for "How to design this policy well" links</v>
      </c>
      <c r="M3" t="str">
        <v>Source for Guidance Text (if any)</v>
      </c>
      <c r="N3" t="str">
        <v>Source for Max Slider Value (if any)</v>
      </c>
    </row>
    <row r="4">
      <c r="A4" t="str">
        <v>Transportation</v>
      </c>
      <c r="B4" t="str">
        <v>Conventional Pollutant Standards</v>
      </c>
      <c r="C4" t="str">
        <v>Percentage Reduction of Separately Regulated Pollutants</v>
      </c>
      <c r="D4" t="str">
        <v>Conventional Pollutant Standard</v>
      </c>
      <c r="E4" t="str">
        <v>trans reduce regulated pollutants</v>
      </c>
      <c r="F4">
        <v>0</v>
      </c>
      <c r="G4">
        <v>1</v>
      </c>
      <c r="H4">
        <v>0.02</v>
      </c>
      <c r="I4" t="str">
        <v>% reduction in emissions</v>
      </c>
      <c r="J4" t="str">
        <v>**Description:** This policy represents strengthening standards for the selected pollutant(s) emitted by the selected vehicle type(s).  Conventional pollutants' most important, harmful impacts are on human health rather than on climate change. // **Guidance for setting values:** In South Korea, the 24-hour national ambient air quality standard (NAAQS) for PM2.5, the most harmful type of particulate for human health, is 35 µg/m^3.</v>
      </c>
      <c r="K4" t="str">
        <v>transportation-sector-main.html#conv-pol-stds</v>
      </c>
      <c r="L4" t="str">
        <v>conventional-pollutant-standards.html</v>
      </c>
    </row>
    <row r="5">
      <c r="A5" t="str">
        <v>Transportation</v>
      </c>
      <c r="B5" t="str">
        <v>Electric Vehicle Charger Deployment</v>
      </c>
      <c r="C5" t="str">
        <v>EV Charger Deployment</v>
      </c>
      <c r="D5" t="str">
        <v>EV Charger Deployment</v>
      </c>
      <c r="E5" t="str">
        <v>trans EV charger deployment</v>
      </c>
      <c r="F5">
        <v>0</v>
      </c>
      <c r="G5">
        <v>300</v>
      </c>
      <c r="H5">
        <v>5</v>
      </c>
      <c r="I5" t="str">
        <v>chargers / 100k pop</v>
      </c>
      <c r="J5" t="str">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Dec 2021, South Korea had 91,592 chargers, just under 177 chargers per 100k pop.  In Dec 2020, South Korea had 12,635 gas stations with an average of 14 fuel pumps each, or 342 pumps per 100k pop.  Therefore, a lever setting of 165 would cause the population density of EV chargers to equal the 2020 population density of fuel pumps.</v>
      </c>
      <c r="L5" t="str">
        <v>ev-charger-deployment.html</v>
      </c>
      <c r="M5" t="str">
        <v>https://www.korea.kr/news/policyNewsView.do?newsId=148890896#goList</v>
      </c>
    </row>
    <row r="6">
      <c r="A6" t="str">
        <v>Transportation</v>
      </c>
      <c r="B6" t="str">
        <v>Electric Vehicle Range &amp; Charging Time</v>
      </c>
      <c r="C6" t="str">
        <v>Reduce EV Range Anxiety and Charging Time</v>
      </c>
      <c r="D6" t="str">
        <v>EV Range &amp; Charging Time</v>
      </c>
      <c r="E6" t="str">
        <v>trans reduce EV range anxiety and charging time</v>
      </c>
      <c r="F6">
        <v>0</v>
      </c>
      <c r="G6">
        <v>1</v>
      </c>
      <c r="H6">
        <v>0.02</v>
      </c>
      <c r="I6" t="str">
        <v>% reduction in concern</v>
      </c>
      <c r="J6" t="str">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L6" t="str">
        <v>reduce-range-anxiety-charging-time.html</v>
      </c>
      <c r="M6" t="str">
        <v>Ranges: https://www.energy.gov/eere/vehicles/articles/fotw-1010-january-1-2018-all-electric-light-vehicle-ranges-can-exceed-those                                              Charging Times: https://www.chargepoint.com/files/Quick_Guide_to_Fast_Charging.pdf</v>
      </c>
    </row>
    <row r="7">
      <c r="A7" t="str">
        <v>Transportation</v>
      </c>
      <c r="B7" t="str">
        <v>Electric Vehicle Sales Standard</v>
      </c>
      <c r="C7" t="str">
        <v>Additional Minimum Required EV Sales Percentage</v>
      </c>
      <c r="D7" t="str">
        <v>EV Sales Standard</v>
      </c>
      <c r="E7" t="str">
        <v>trans EV minimum</v>
      </c>
      <c r="F7">
        <v>0</v>
      </c>
      <c r="G7">
        <v>1</v>
      </c>
      <c r="H7">
        <v>0.01</v>
      </c>
      <c r="I7" t="str">
        <v>% of new vehicles sold</v>
      </c>
      <c r="J7" t="str">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In South Korea, by 2025, EVs will account for about 20% of new car sales by 2025, and about 31% of new car sales by 2030, in "4th Eco-friendly Vehicle Master Plan" planed by Ministry of Trade, Industry and Energy(MOTIE).</v>
      </c>
      <c r="K7" t="str">
        <v>transportation-sector-main.html#ev-mandate</v>
      </c>
      <c r="L7" t="str">
        <v>ev-mandate.html</v>
      </c>
      <c r="M7" t="str">
        <v>https://www.cleanair.go.kr/dust/information/press.do?mode=download&amp;articleNo=747&amp;attachNo=745</v>
      </c>
    </row>
    <row r="8">
      <c r="A8" t="str">
        <v>Transportation</v>
      </c>
      <c r="B8" t="str">
        <v>Electric Vehicle Subsidy</v>
      </c>
      <c r="C8" t="str">
        <v>Additional EV Subsidy Percentage</v>
      </c>
      <c r="D8" t="str">
        <v>EV Subsidy</v>
      </c>
      <c r="E8" t="str">
        <v>trans EV subsidy</v>
      </c>
      <c r="F8">
        <v>0</v>
      </c>
      <c r="G8">
        <v>0.5</v>
      </c>
      <c r="H8">
        <v>0.01</v>
      </c>
      <c r="I8" t="str">
        <v>% of vehicle cost</v>
      </c>
      <c r="J8" t="str">
        <v>**Description:** This policy causes the government to pay for the specified percentage of the purchase price of new battery-electric passenger LDVs.  This is in addition to EV subsidies that exist in the BAU case.  // **Guidance for setting values:** In South Korea, as of 2019, electric vehicle national subsidies were up to $7,628 and local subsidies were up to $5,933. In 2021, electric vehicle national subsidies are up to $6,781 and local subsidies are up to $5,933. Subsidies for Passenger-LDVs are 28% of the average car price, 24% for passenger-HDV, and 44% for freight-LDV.</v>
      </c>
      <c r="K8" t="str">
        <v>transportation-sector-main.html#ev-subsidy</v>
      </c>
      <c r="L8" t="str">
        <v>ev-subsidy.html</v>
      </c>
      <c r="M8" t="str">
        <v>https://ev.or.kr/portal/buyersGuide/incenTive</v>
      </c>
    </row>
    <row r="9">
      <c r="A9" t="str">
        <v>Transportation</v>
      </c>
      <c r="B9" t="str">
        <v>Feebate</v>
      </c>
      <c r="C9" t="str">
        <v>LDVs Feebate Rate</v>
      </c>
      <c r="D9" t="str">
        <v>Feebate</v>
      </c>
      <c r="E9" t="str">
        <v>trans LDVs feebate</v>
      </c>
      <c r="F9">
        <v>0</v>
      </c>
      <c r="G9">
        <v>1</v>
      </c>
      <c r="H9">
        <v>0.02</v>
      </c>
      <c r="I9" t="str">
        <v>% of global best practice rate</v>
      </c>
      <c r="J9" t="str">
        <v xml:space="preserve">**Description:**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But please note that South Korea does not have any feebate policies at this stage. </v>
      </c>
      <c r="K9" t="str">
        <v>transportation-sector-main.html#feebate</v>
      </c>
      <c r="L9" t="str">
        <v>feebate.html</v>
      </c>
      <c r="M9" t="str">
        <v>Greene et al., 2005, "Feebates, rebates and gas-guzzler taxes: a study of incentives for increased fuel economy", Energy Policy, 33(6), 757-775, http://cta.ornl.gov/cta/Publications/Reports/FeebateEnergyPolicy_FINAL.pdf.</v>
      </c>
    </row>
    <row r="10">
      <c r="A10" t="str">
        <v>Transportation</v>
      </c>
      <c r="B10" t="str">
        <v>Fuel Economy Standard</v>
      </c>
      <c r="C10" t="str">
        <v>Percentage Additional Improvement of Fuel Economy Std</v>
      </c>
      <c r="D10" t="str">
        <v>Vehicle Fuel Economy Standards</v>
      </c>
      <c r="E10" t="str">
        <v>trans fuel economy standards</v>
      </c>
      <c r="F10">
        <v>0</v>
      </c>
      <c r="G10">
        <v>1</v>
      </c>
      <c r="H10">
        <v>0.01</v>
      </c>
      <c r="I10" t="str">
        <v>% increase in miles/gal</v>
      </c>
      <c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South Korea combined fuel economy standards for light duty cars is 57.15mpg and light trucks is 35.75mpg in 2021 and are scheduled to rise to 77.86mpg and 40.69mpg through 2030, then remain constant. // In South Korea, there is no plan for other vehicles' fuel economy.</v>
      </c>
      <c r="K10" t="str">
        <v>transportation-sector-main.html#fuel-econ-std</v>
      </c>
      <c r="L10" t="str">
        <v>fuel-economy-standard.html</v>
      </c>
      <c r="M10" t="str">
        <v>https://kosis.kr/statHtml/statHtml.do?tblId=DT_42601_N003&amp;orgId=426&amp;language=kor&amp;conn_path=&amp;vw_cd=&amp;list_id=</v>
      </c>
    </row>
    <row r="11">
      <c r="A11" t="str">
        <v>Transportation</v>
      </c>
      <c r="B11" t="str">
        <v>Hydrogen Vehicle Sales Standard</v>
      </c>
      <c r="C11" t="str">
        <v>Minimum Required Hydrogen Vehicle Sales Percentage</v>
      </c>
      <c r="D11" t="str">
        <v>Hydrogen Veh Sales Standard</v>
      </c>
      <c r="E11" t="str">
        <v>trans hydrogen vehicle minimum</v>
      </c>
      <c r="F11">
        <v>0</v>
      </c>
      <c r="G11">
        <v>1</v>
      </c>
      <c r="H11">
        <v>0.01</v>
      </c>
      <c r="I11" t="str">
        <v>% of new vehicles sold</v>
      </c>
      <c r="J11" t="str">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Only about 19,000 hydrogen vehicles are on South Korea roads today (roughly 0.0076% of South Korea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tr">
        <v>hydrogen-vehicle-mandate.html</v>
      </c>
      <c r="M11" t="str">
        <v>https://policy.nl.go.kr/search/searchDetail.do?rec_key=SH2_PLC20190231080&amp;kwd=</v>
      </c>
    </row>
    <row r="12">
      <c r="A12" t="str">
        <v>Transportation</v>
      </c>
      <c r="B12" t="str">
        <v>Low Carbon Fuel Standard</v>
      </c>
      <c r="C12" t="str">
        <v>Additional LCFS Percentage</v>
      </c>
      <c r="D12" t="str">
        <v>Low Carbon Fuel Standard</v>
      </c>
      <c r="E12" t="str">
        <v>trans LCFS</v>
      </c>
      <c r="F12">
        <v>0</v>
      </c>
      <c r="G12">
        <v>0.2</v>
      </c>
      <c r="H12">
        <v>0.01</v>
      </c>
      <c r="I12" t="str">
        <v>% reduction in carbon emissions</v>
      </c>
      <c r="J12" t="str">
        <v>**Description:** This policy specifies the percentage reduction in carbon emissions from the transportation sector that must be achieved via fuel switching.  This value is in addition to BAU requirements. // **Guidance for setting values:** South Korea has a plan to reduce greenhouse gas emissions by 24.3% (to 74.4 million tons) in 2030 compared to greenhouse gas emissions (98.3 million tons) in 2017.</v>
      </c>
      <c r="K12" t="str">
        <v>transportation-sector-main.html#lcfs</v>
      </c>
      <c r="L12" t="str">
        <v>low-carbon-fuel-standard.html</v>
      </c>
      <c r="M12" t="str">
        <v>http://www.2050cnc.go.kr/base/main/view</v>
      </c>
    </row>
    <row r="13" xml:space="preserve">
      <c r="A13" t="str">
        <v>Transportation</v>
      </c>
      <c r="B13" t="str">
        <v>Mode Shifting</v>
      </c>
      <c r="C13" t="str">
        <v>Percent of Travel Demand Shifted to Other Modes or Eliminated</v>
      </c>
      <c r="D13" t="str">
        <v>Mode Shifting</v>
      </c>
      <c r="E13" t="str">
        <v>trans mode shifting</v>
      </c>
      <c r="F13">
        <v>0</v>
      </c>
      <c r="G13">
        <v>0.26</v>
      </c>
      <c r="H13">
        <v>0.01</v>
      </c>
      <c r="I13" t="str">
        <v>% of trips shifted</v>
      </c>
      <c r="J13" t="str">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K13" t="str">
        <v>transportation-sector-main.html#tdm</v>
      </c>
      <c r="L13" t="str">
        <v>transportation-demand-management.html</v>
      </c>
      <c r="M13" t="str" xml:space="preserve">
        <v xml:space="preserve">International Energy Agency, 2009, "Transport, Energy and CO2: Moving toward Sustainability", http://www.iea.org/publications/freepublications/publication/transport2009.pdf_x000d_
"Freight Facts and Figures", 2013, https://ops.fhwa.dot.gov/freight/freight_analysis/nat_freight_stats/docs/13factsfigures/pdfs/fff2013_highres.pdf</v>
      </c>
    </row>
    <row r="14" xml:space="preserve">
      <c r="A14" t="str">
        <v>Buildings and Appliances</v>
      </c>
      <c r="B14" t="str">
        <v>Building Component Electrification</v>
      </c>
      <c r="C14" t="str">
        <v>Fraction of New Bldg Components Shifted to Other Fuels</v>
      </c>
      <c r="D14" t="str">
        <v>Building Component Electrification</v>
      </c>
      <c r="E14" t="str">
        <v>bldgs new component fuel shifting</v>
      </c>
      <c r="F14">
        <v>0</v>
      </c>
      <c r="G14">
        <v>1</v>
      </c>
      <c r="H14">
        <v>0.01</v>
      </c>
      <c r="I14" t="str">
        <v>% of newly sold non-electric building components</v>
      </c>
      <c r="J14" t="str">
        <v xml:space="preserve">**Description:** This policy replaces the specified fraction of newly sold non-electric building components of the selected type(s) in buildings of the selected type(s) with electricity-using components. // **Guidance for setting values:** // **Urban Residential Heating:** // In the BAU case, in South Korea, the share of electricity among fuels used for heating in urban, residential buildings will rise from 3% to 4% through 2050. // **Urban Residential Appliances:** In the BAU case, in South Korea, the share of electricity among fuels used by appliances in urban, residential buildings will rise from 70% to 76% through 2050. // **Rural Residential Heating:** In the BAU case, in South Korea, the share of electricity among fuels used for heating in rural, residential buildings will rise from 3% to 4% through 2050. // **Rural Residential Appliances:** In the BAU case, in South Korea, the share of electricity among fuels used by appliances in rural, residential buildings will rise from 70% to 76% through 2050. // **Commercial Heating:** In the BAU case, in South Korea, the share of electricity among fuels used for heating in commercial buildings will rise from 58% to 67% through 2050. // **Commercial Appliances:** In the BAU case, in South Korea, the share of electricity among fuels used by appliances in commercial buildings will rise from 34% to 41% through 2050. </v>
      </c>
      <c r="K14" t="str">
        <v>buildings-sector-main.html#component-elec</v>
      </c>
      <c r="L14" t="str">
        <v>building-component-electrification.html</v>
      </c>
      <c r="M14" t="str" xml:space="preserve">
        <v xml:space="preserve">https://kosis.kr/statHtml/statHtml.do?orgId=115&amp;tblId=DT_F_C845&amp;vw_cd=MT_ZTITLE&amp;list_id=11505_001&amp;seqNo=&amp;lang_mode=ko&amp;language=kor&amp;obj_var_id=&amp;itm_id=&amp;conn_path=MT_ZTITLE_x000d_
_x000d_
http://www.kesis.net/FileDownloadAction.do?file=/admin/admin_RegList.jsp/20200408/743991586327836294_01.pdf&amp;oldFile=2019_%EC%9E%A5%EA%B8%B0%EC%97%90%EB%84%88%EC%A7%80%EC%A0%84%EB%A7%9D.pdf_x000d_
</v>
      </c>
    </row>
    <row r="15">
      <c r="A15" t="str">
        <v>Buildings and Appliances</v>
      </c>
      <c r="B15" t="str">
        <v>Building Energy Efficiency Standards</v>
      </c>
      <c r="C15" t="str">
        <v>Reduction in E Use Allowed by Component Eff Std</v>
      </c>
      <c r="D15" t="str">
        <v>Building Energy Efficiency Standards</v>
      </c>
      <c r="E15" t="str">
        <v>bldgs efficiency standards</v>
      </c>
      <c r="F15">
        <v>0</v>
      </c>
      <c r="G15">
        <v>1</v>
      </c>
      <c r="H15">
        <v>0.01</v>
      </c>
      <c r="I15" t="str">
        <v>% reduction in energy use</v>
      </c>
      <c r="J15"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"2050 Carbon Neutral Scenario" (2021), the South Korean government considered approximately 23% reduction in building energy use (scenario A and B) from 2018 to 2050.</v>
      </c>
      <c r="K15" t="str">
        <v>buildings-sector-main.html#eff-stds</v>
      </c>
      <c r="L15" t="str">
        <v>building-energy-efficiency-standards.html</v>
      </c>
      <c r="M15" t="str">
        <v>http://www.2050cnc.go.kr/base/main/view</v>
      </c>
    </row>
    <row r="16">
      <c r="A16" t="str">
        <v>Buildings and Appliances</v>
      </c>
      <c r="B16" t="str">
        <v>Contractor Training</v>
      </c>
      <c r="C16" t="str">
        <v>Boolean Improved Contractor Edu and Training</v>
      </c>
      <c r="D16" t="str">
        <v>Contractor Training</v>
      </c>
      <c r="E16" t="str">
        <v>bldgs contractor training</v>
      </c>
      <c r="F16">
        <v>0</v>
      </c>
      <c r="G16">
        <v>1</v>
      </c>
      <c r="H16">
        <v>1</v>
      </c>
      <c r="I16" t="str">
        <v>on/off</v>
      </c>
      <c r="J16"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tr">
        <v>buildings-sector-main.html#contractor-ed</v>
      </c>
      <c r="L16" t="str">
        <v>contractor-training.html</v>
      </c>
    </row>
    <row r="17">
      <c r="A17" t="str">
        <v>Buildings and Appliances</v>
      </c>
      <c r="B17" t="str">
        <v>Distributed Solar Carve-Out</v>
      </c>
      <c r="C17" t="str">
        <v>Min Fraction of Total Elec Demand to be Met by Distributed Solar PV</v>
      </c>
      <c r="D17" t="str">
        <v>Distributed Solar Promotion</v>
      </c>
      <c r="E17" t="str">
        <v>bldgs min fraction distributed solar</v>
      </c>
      <c r="F17">
        <v>0</v>
      </c>
      <c r="G17">
        <v>1</v>
      </c>
      <c r="H17">
        <v>0.005</v>
      </c>
      <c r="I17" t="str">
        <v>minimum % elec from solar</v>
      </c>
      <c r="J17" t="str">
        <v>**Description:** This policy requires at least the specified percentage of total retail electricity demand to be generated by residential and commercial buildings' distributed solar systems (typically rooftop PV). // **Guidance for setting values:** In South Korea, there is no minimum solar requirement for electricity.</v>
      </c>
      <c r="K17" t="str">
        <v>buildings-sector-main.html#solar-carve-out</v>
      </c>
      <c r="L17" t="str">
        <v>solar-carve-out.html</v>
      </c>
    </row>
    <row r="18">
      <c r="A18" t="str">
        <v>Buildings and Appliances</v>
      </c>
      <c r="B18" t="str">
        <v>Distributed Solar Subsidy</v>
      </c>
      <c r="C18" t="str">
        <v>Perc Subsidy for Distributed Solar PV Capacity</v>
      </c>
      <c r="D18" t="str">
        <v>Distributed Solar Promotion</v>
      </c>
      <c r="E18" t="str">
        <v>bldgs distributed solar subsidy</v>
      </c>
      <c r="F18">
        <v>0</v>
      </c>
      <c r="G18">
        <v>0.5</v>
      </c>
      <c r="H18">
        <v>0.01</v>
      </c>
      <c r="I18" t="str">
        <v>% of PV system cost</v>
      </c>
      <c r="J18" t="str">
        <v>**Description:** This policy causes the government to reimburse building owners for a percentage of the cost of new distributed solar PV capacity that is installed on or around buildings. // **Guidance for setting values:** The South Korean Government pays some share of the cost of green remodeling - for urban and rural residential buildings 5%, and for commercial buildings 13%.</v>
      </c>
      <c r="K18" t="str">
        <v>buildings-sector-main.html#distributed-solar-subsidy</v>
      </c>
      <c r="L18" t="str">
        <v>distributed-solar-subsidy.html</v>
      </c>
      <c r="M18" t="str">
        <v>https://www.greenremodeling.or.kr/report/boardView.asp?bid=report&amp;nSeq=3168</v>
      </c>
    </row>
    <row r="19">
      <c r="A19" t="str">
        <v>Buildings and Appliances</v>
      </c>
      <c r="B19" t="str">
        <v>Improved Labeling</v>
      </c>
      <c r="C19" t="str">
        <v>Boolean Improved Device Labeling</v>
      </c>
      <c r="D19" t="str">
        <v>Improved Labeling</v>
      </c>
      <c r="E19" t="str">
        <v>bldgs device labeling</v>
      </c>
      <c r="F19">
        <v>0</v>
      </c>
      <c r="G19">
        <v>1</v>
      </c>
      <c r="H19">
        <v>1</v>
      </c>
      <c r="I19" t="str">
        <v>on/off</v>
      </c>
      <c r="J19"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tr">
        <v>buildings-sector-main.html#device-labeling</v>
      </c>
      <c r="L19" t="str">
        <v>improved-labeling.html</v>
      </c>
      <c r="M19" t="str">
        <v>none</v>
      </c>
    </row>
    <row r="20">
      <c r="A20" t="str">
        <v>Buildings and Appliances</v>
      </c>
      <c r="B20" t="str">
        <v>Retrofit Existing Buildings</v>
      </c>
      <c r="C20" t="str">
        <v>Share of Preexisting Buildings Subject to Retrofitting</v>
      </c>
      <c r="D20" t="str">
        <v>Increased Retrofitting</v>
      </c>
      <c r="E20" t="str">
        <v>bldgs retrofitting</v>
      </c>
      <c r="F20">
        <v>0</v>
      </c>
      <c r="G20">
        <v>0.5</v>
      </c>
      <c r="H20">
        <v>0.01</v>
      </c>
      <c r="I20" t="str">
        <v>% of existing buildings</v>
      </c>
      <c r="J20" t="str">
        <v>**Description:** Each year, the specified percentage of the selected building type(s) that existed at the start of the model run will be retrofit with more efficient heating, cooling, and envelope components. // **Guidance for setting values:** According to 2050 Carbon Neutral Scenarios, by 2050, 100% of the preexisting buildings in South Korea will meet 1st grade for Zero Energy Building (ZEB) grade. 100% of newly built ones also will meet 1++ for green remodeling efficiency grade, 1+ for commercial grade.</v>
      </c>
      <c r="K20" t="str">
        <v>buildings-sector-main.html#retrofitting</v>
      </c>
      <c r="L20" t="str">
        <v>increased-retrofitting.html</v>
      </c>
      <c r="M20" t="str">
        <v>http://www.2050cnc.go.kr/base/main/view</v>
      </c>
    </row>
    <row r="21">
      <c r="A21" t="str">
        <v>Buildings and Appliances</v>
      </c>
      <c r="B21" t="str">
        <v>Rebate for Efficient Products</v>
      </c>
      <c r="C21" t="str">
        <v>Boolean Rebate Program for Efficient Components</v>
      </c>
      <c r="D21" t="str">
        <v>Rebate for Efficient Products</v>
      </c>
      <c r="E21" t="str">
        <v>bldgs rebate</v>
      </c>
      <c r="F21">
        <v>0</v>
      </c>
      <c r="G21">
        <v>1</v>
      </c>
      <c r="H21">
        <v>1</v>
      </c>
      <c r="I21" t="str">
        <v>on/off</v>
      </c>
      <c r="J21" t="str">
        <v>**Description:** This policy represents a modest rebate paid to customers who purchase energy-efficient building equipment of the selected type(s).  Typical rebate amounts represented by this policy are $50-100 for a clothes washer and $25-50 for a dishwasher or refrigerator.</v>
      </c>
      <c r="K21" t="str">
        <v>buildings-sector-main.html#rebate</v>
      </c>
      <c r="L21" t="str">
        <v>rebate-for-efficient-products.html</v>
      </c>
    </row>
    <row r="22">
      <c r="A22" t="str">
        <v>Electricity Supply</v>
      </c>
      <c r="B22" t="str">
        <v>Ban New Power Plants</v>
      </c>
      <c r="C22" t="str">
        <v>Boolean Ban New Power Plants</v>
      </c>
      <c r="D22" t="str">
        <v>Ban New Power Plants</v>
      </c>
      <c r="E22" t="str">
        <v>elec ban new power plants</v>
      </c>
      <c r="F22">
        <v>0</v>
      </c>
      <c r="G22">
        <v>1</v>
      </c>
      <c r="H22">
        <v>1</v>
      </c>
      <c r="I22" t="str">
        <v>on/off</v>
      </c>
      <c r="J22" t="str">
        <v>**Description:** This policy prevents new capacity of the selected type(s) from being built or deployed.</v>
      </c>
      <c r="K22" t="str">
        <v>electricity-sector-main.html#ban</v>
      </c>
      <c r="L22" t="str">
        <v>ban-new-capacity.html</v>
      </c>
    </row>
    <row r="23">
      <c r="A23" t="str">
        <v>Electricity Supply</v>
      </c>
      <c r="B23" t="str">
        <v>Carbon Capture and Sequestration</v>
      </c>
      <c r="C23" t="str">
        <v>Electricity Sector Fraction of Potential Additional CCS Achieved</v>
      </c>
      <c r="D23" t="str">
        <v>Electricity Sector CCS</v>
      </c>
      <c r="E23" t="str">
        <v>elec CCS</v>
      </c>
      <c r="F23">
        <v>0</v>
      </c>
      <c r="G23">
        <v>1</v>
      </c>
      <c r="H23">
        <v>0.01</v>
      </c>
      <c r="I23" t="str">
        <v>% of CO2 captured</v>
      </c>
      <c r="J23" t="str">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tr">
        <v>ccs.html#ccs</v>
      </c>
      <c r="L23" t="str">
        <v>carbon-capture-and-sequestration.html</v>
      </c>
    </row>
    <row r="24">
      <c r="A24" t="str">
        <v>Electricity Supply</v>
      </c>
      <c r="B24" t="str">
        <v>Clean Electricity Standard</v>
      </c>
      <c r="C24" t="str">
        <v>Renewable Portfolio Std Percentage</v>
      </c>
      <c r="D24" t="str">
        <v>Clean Electricity Standard</v>
      </c>
      <c r="E24" t="str">
        <v>elec renewable portfolio standards</v>
      </c>
      <c r="F24">
        <v>0</v>
      </c>
      <c r="G24">
        <v>1</v>
      </c>
      <c r="H24">
        <v>0.01</v>
      </c>
      <c r="I24" t="str">
        <v>% of electricity generation</v>
      </c>
      <c r="J24" t="str">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According to 2050 Carbon Neutral Scenarios, South Korea set 60-70% renewable generation.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tr">
        <v>electricity-sector-main.html#ces</v>
      </c>
      <c r="L24" t="str">
        <v>clean-energy-standard.html</v>
      </c>
      <c r="M24" t="str">
        <v>http://www.2050cnc.go.kr/base/main/view</v>
      </c>
    </row>
    <row r="25">
      <c r="A25" t="str">
        <v>Electricity Supply</v>
      </c>
      <c r="B25" t="str">
        <v>Change Electricity Exports</v>
      </c>
      <c r="C25" t="str">
        <v>Percent Change in Electricity Exports</v>
      </c>
      <c r="D25" t="str">
        <v>Electricity Imports and Exports</v>
      </c>
      <c r="E25" t="str">
        <v>elec change exports</v>
      </c>
      <c r="F25">
        <v>-0.5</v>
      </c>
      <c r="G25">
        <v>1</v>
      </c>
      <c r="H25">
        <v>0.02</v>
      </c>
      <c r="I25" t="str">
        <v>% change in exports</v>
      </c>
      <c r="J25" t="str">
        <v>**Description:** This policy increases or decreases the amount of electricity exported from South Korea to Canada and Mexico.  It does not cause the construction or removal of transmission lines linking these countries. // **Guidance for setting values:** South Korea does not export electricity to foreign countries.</v>
      </c>
      <c r="K25" t="str">
        <v>electricity-sector-main.html#elec-exports</v>
      </c>
      <c r="L25" t="str">
        <v>electricity-imports-exports.html</v>
      </c>
      <c r="M25" t="str">
        <v>none</v>
      </c>
    </row>
    <row r="26">
      <c r="A26" t="str">
        <v>Electricity Supply</v>
      </c>
      <c r="B26" t="str">
        <v>Change Electricity Imports</v>
      </c>
      <c r="C26" t="str">
        <v>Percent Change in Electricity Imports</v>
      </c>
      <c r="D26" t="str">
        <v>Electricity Imports and Exports</v>
      </c>
      <c r="E26" t="str">
        <v>elec change imports</v>
      </c>
      <c r="F26">
        <v>-0.5</v>
      </c>
      <c r="G26">
        <v>1</v>
      </c>
      <c r="H26">
        <v>0.02</v>
      </c>
      <c r="I26" t="str">
        <v>% change in imports</v>
      </c>
      <c r="J26" t="str">
        <v>**Description:** This policy increases or decreases the amount of electricity imported to South Korea from Canada and Mexico.  It does not cause the construction or removal of transmission lines linking these countries. // **Guidance for setting values:** South Korea does not import electricity from foreign countries.</v>
      </c>
      <c r="K26" t="str">
        <v>electricity-sector-main.html#elec-imports</v>
      </c>
      <c r="L26" t="str">
        <v>electricity-imports-exports.html</v>
      </c>
      <c r="M26" t="str">
        <v>none</v>
      </c>
    </row>
    <row r="27">
      <c r="A27" t="str">
        <v>Electricity Supply</v>
      </c>
      <c r="B27" t="str">
        <v>Non BAU Guaranteed Dispatch</v>
      </c>
      <c r="C27" t="str">
        <v>Boolean Use Non BAU Guaranteed Dispatch Settings</v>
      </c>
      <c r="D27" t="str">
        <v>Non BAU Guaranteed Dispatch</v>
      </c>
      <c r="E27" t="str">
        <v>elec non BAU guaranteed dispatch</v>
      </c>
      <c r="F27">
        <v>0</v>
      </c>
      <c r="G27">
        <v>1</v>
      </c>
      <c r="H27">
        <v>1</v>
      </c>
      <c r="I27" t="str">
        <v>on/off</v>
      </c>
    </row>
    <row r="28">
      <c r="A28" t="str">
        <v>Electricity Supply</v>
      </c>
      <c r="B28" t="str">
        <v>Demand Response</v>
      </c>
      <c r="C28" t="str">
        <v>Fraction of Additional Demand Response Potential Achieved</v>
      </c>
      <c r="D28" t="str">
        <v>Demand Response</v>
      </c>
      <c r="E28" t="str">
        <v>elec demand response</v>
      </c>
      <c r="F28">
        <v>0</v>
      </c>
      <c r="G28">
        <v>1</v>
      </c>
      <c r="H28">
        <v>0.01</v>
      </c>
      <c r="I28" t="str">
        <v>% of potential achieved</v>
      </c>
      <c r="J28" t="str">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Additional 2625 MW of DR capacity will be provided in 2050, from 2195 MW in 2018 to 4819 MW in 2050.</v>
      </c>
      <c r="K28" t="str">
        <v>electricity-sector-main.html#dr</v>
      </c>
      <c r="L28" t="str">
        <v>demand-response.html</v>
      </c>
      <c r="M28" t="str">
        <v>Calculated from model data; see the relevant variable(s) in the InputData folder for source information.</v>
      </c>
    </row>
    <row r="29">
      <c r="A29" t="str">
        <v>Electricity Supply</v>
      </c>
      <c r="B29" t="str">
        <v>Early Retirement of Power Plants</v>
      </c>
      <c r="C29" t="str">
        <v>Annual Additional Capacity Retired due to Early Retirement Policy</v>
      </c>
      <c r="D29" t="str">
        <v>Early Retirement of Power Plants</v>
      </c>
      <c r="E29" t="str">
        <v>elec early retirement</v>
      </c>
      <c r="F29">
        <v>0</v>
      </c>
      <c r="G29">
        <v>25000</v>
      </c>
      <c r="H29">
        <v>500</v>
      </c>
      <c r="I29" t="str">
        <v>MW/year</v>
      </c>
      <c r="J29" t="str">
        <v>**Description:** This policy causes the specified quantity of otherwise non-retiring capacity of the selected type(s) to be retired each year. // **Guidance for setting values:** South Korea doesn't have an early retirement policy</v>
      </c>
      <c r="K29" t="str">
        <v>electricity-sector-main.html#early-ret</v>
      </c>
      <c r="L29" t="str">
        <v>early-retirement-of-power-plants.html</v>
      </c>
      <c r="M29" t="str">
        <v>none</v>
      </c>
    </row>
    <row r="30">
      <c r="A30" t="str">
        <v>Electricity Supply</v>
      </c>
      <c r="B30" t="str">
        <v>Grid-Scale Electricity Storage</v>
      </c>
      <c r="C30" t="str">
        <v>Fraction of Additional Grid Battery Storage Potential Achieved</v>
      </c>
      <c r="D30" t="str">
        <v>Grid-Scale Electricity Storage</v>
      </c>
      <c r="E30" t="str">
        <v>elec storage growth</v>
      </c>
      <c r="F30">
        <v>0</v>
      </c>
      <c r="G30">
        <v>1</v>
      </c>
      <c r="H30">
        <v>0.01</v>
      </c>
      <c r="I30" t="str">
        <v>% of potential achieved</v>
      </c>
      <c r="J30" t="str">
        <v>**Description:** This policy causes grid-scale electricity storage from chemical batteries to increase above the amount predicted in the BAU Scenario. // **Guidance for setting values:** In 2019, South Korea had about 2380 MW of grid battery storage.  The BAU scenario is based on ESS Peak reduction data in 9th Basic Plan of Long-Term Electricity Supply and Demand, and sees grid battery capacity reach 27,186 MW by 2050.</v>
      </c>
      <c r="K30" t="str">
        <v>electricity-sector-main.html#storage</v>
      </c>
      <c r="L30" t="str">
        <v>grid-scale-electricity-storage.html</v>
      </c>
      <c r="M30" t="str">
        <v>https://www.etrans.or.kr/lib/gen_download.php?file_name=%EC%A0%9C9%EC%B0%A8%EC%A0%84%EB%A0%A5%EC%88%98%EA%B8%89%EA%B8%B0%EB%B3%B8%EA%B3%84%ED%9A%8D.pdf</v>
      </c>
    </row>
    <row r="31">
      <c r="A31" t="str">
        <v>Electricity Supply</v>
      </c>
      <c r="B31" t="str">
        <v>Increase Transmission</v>
      </c>
      <c r="C31" t="str">
        <v>Percentage Increase in Transmission Capacity vs BAU</v>
      </c>
      <c r="D31" t="str">
        <v>Increase Transmission</v>
      </c>
      <c r="E31" t="str">
        <v>elec transmission growth</v>
      </c>
      <c r="F31">
        <v>0</v>
      </c>
      <c r="G31">
        <v>1.13</v>
      </c>
      <c r="H31">
        <v>0.01</v>
      </c>
      <c r="I31" t="str">
        <v>% increase in transmission capacity</v>
      </c>
      <c r="J31" t="str">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According to KEPCO's 9th Long-Term Transmission Plan, there would be an increase of 77% of transmission capacity from 2010 to 2050. The expected transmission capacity in 2050 is about 3.3*10^7 MW-miles.</v>
      </c>
      <c r="K31" t="str">
        <v>electricity-sector-main.html#transmission</v>
      </c>
      <c r="L31" t="str">
        <v>increase-transmission.html</v>
      </c>
      <c r="M31" t="str">
        <v>https://kpx.or.kr/www/contents.do?key=92</v>
      </c>
    </row>
    <row r="32">
      <c r="A32" t="str">
        <v>Electricity Supply</v>
      </c>
      <c r="B32" t="str">
        <v>Non BAU Capacity Retirement Schedule</v>
      </c>
      <c r="C32" t="str">
        <v>Boolean Use Non BAU Capacity Retirement Schedule</v>
      </c>
      <c r="D32" t="str">
        <v>Non BAU Capacity Retirement Schedule</v>
      </c>
      <c r="F32">
        <v>0</v>
      </c>
      <c r="G32">
        <v>1</v>
      </c>
      <c r="H32">
        <v>1</v>
      </c>
      <c r="I32" t="str">
        <v>on/off</v>
      </c>
      <c r="J32" t="str">
        <v>**Description:** This policy uses an alternative retirement schedule for existing capacity of the selected type(s). // **Guidance for setting values:** The BAU scenario uses retirements from the 9th Basic Plan of Long-Term Electricity Supply and Demand, and the lifetime of 30 years for all generation resources.</v>
      </c>
      <c r="M32" t="str">
        <v>https://kpx.or.kr/www/contents.do?key=92</v>
      </c>
    </row>
    <row r="33">
      <c r="A33" t="str">
        <v>Electricity Supply</v>
      </c>
      <c r="B33" t="str">
        <v>Non BAU Mandated Capacity Construction</v>
      </c>
      <c r="C33" t="str">
        <v>Boolean Use Non BAU Mandated Capacity Construction Schedule</v>
      </c>
      <c r="D33" t="str">
        <v>Non BAU Mandated Capacity Construction</v>
      </c>
      <c r="F33">
        <v>0</v>
      </c>
      <c r="G33">
        <v>1</v>
      </c>
      <c r="H33">
        <v>1</v>
      </c>
      <c r="I33" t="str">
        <v>on/off</v>
      </c>
      <c r="J33" t="str">
        <v>**Description:** The business-as-usual case includes all planned capacity additions (provided by the U.S. Energy Information Administration). This policy blocks all planned additions of the selected type(s) that have not already received regulatory approval.</v>
      </c>
    </row>
    <row r="34">
      <c r="A34" t="str">
        <v>Electricity Supply</v>
      </c>
      <c r="B34" t="str">
        <v>Non BAU RPS Qualifying Resources</v>
      </c>
      <c r="C34" t="str">
        <v>Boolean Use Non BAU RPS Qualifying Resource Definitions</v>
      </c>
      <c r="D34" t="str">
        <v>Non BAU RPS Qualifying Resources</v>
      </c>
      <c r="E34" t="str">
        <v>elec non BAU RPS qualifying resources</v>
      </c>
      <c r="F34">
        <v>0</v>
      </c>
      <c r="G34">
        <v>1</v>
      </c>
      <c r="H34">
        <v>1</v>
      </c>
      <c r="I34" t="str">
        <v>on/off</v>
      </c>
    </row>
    <row r="35">
      <c r="A35" t="str">
        <v>Electricity Supply</v>
      </c>
      <c r="B35" t="str">
        <v>Nuclear Plant Lifetime Extension</v>
      </c>
      <c r="C35" t="str">
        <v>Nuclear Capacity Lifetime Extension</v>
      </c>
      <c r="D35" t="str">
        <v>Nuclear Lifetime Extension</v>
      </c>
      <c r="F35">
        <v>0</v>
      </c>
      <c r="G35">
        <v>20</v>
      </c>
      <c r="H35">
        <v>1</v>
      </c>
      <c r="I35" t="str">
        <v>year(s)</v>
      </c>
      <c r="J35" t="str">
        <v>**Description:** This policy extends the lifetime of all nuclear plants by the specified number of years.</v>
      </c>
      <c r="K35" t="str">
        <v>electricity-sector-main.html#life-ext</v>
      </c>
      <c r="L35" t="str">
        <v>nuclear-lifetime-extension.html</v>
      </c>
      <c r="M35" t="str">
        <v>U.S. Energy Information Administration, 2014, "Almost all U.S. nuclear plants require life extension past 60 years to operate beyond 2050", http://www.eia.gov/todayinenergy/detail.cfm?id=19091.</v>
      </c>
      <c r="N35" t="str">
        <v>U.S. Energy Information Administration, 2014, "Almost all U.S. nuclear plants require life extension past 60 years to operate beyond 2050", http://www.eia.gov/todayinenergy/detail.cfm?id=19091.</v>
      </c>
    </row>
    <row r="36">
      <c r="A36" t="str">
        <v>Electricity Supply</v>
      </c>
      <c r="B36" t="str">
        <v>Reduce Plant Downtime</v>
      </c>
      <c r="C36" t="str">
        <v>Percentage Reduction in Plant Downtime</v>
      </c>
      <c r="D36" t="str">
        <v>Reduce Plant Downtime</v>
      </c>
      <c r="E36" t="str">
        <v>elec reduce plant downtime</v>
      </c>
      <c r="F36">
        <v>0</v>
      </c>
      <c r="G36">
        <v>0.6</v>
      </c>
      <c r="H36">
        <v>0.01</v>
      </c>
      <c r="I36" t="str">
        <v>% reduction in downtime</v>
      </c>
      <c r="J36"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Korean natural gas nonpeakers have an average capacity factor of 38%.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capacity factor of new wind turbines in the BAU case rises from 20.5% in 2019 to 22.8% in 2050.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K36" t="str">
        <v>electricity-sector-main.html#red-downtime</v>
      </c>
      <c r="L36" t="str">
        <v>reduce-downtime.html</v>
      </c>
      <c r="M36" t="str">
        <v>Calculated from model data; see the relevant variable(s) in the InputData folder for source information.</v>
      </c>
    </row>
    <row r="37">
      <c r="A37" t="str">
        <v>Electricity Supply</v>
      </c>
      <c r="B37" t="str">
        <v>Reduce Soft Costs</v>
      </c>
      <c r="C37" t="str">
        <v>Percent Reduction in Soft Costs of Capacity Construction</v>
      </c>
      <c r="D37" t="str">
        <v>Reduce Soft Costs</v>
      </c>
      <c r="E37" t="str">
        <v>elec reduce soft costs</v>
      </c>
      <c r="F37">
        <v>0</v>
      </c>
      <c r="G37">
        <v>0.9</v>
      </c>
      <c r="H37">
        <v>0.01</v>
      </c>
      <c r="I37" t="str">
        <v>% reduction in soft costs</v>
      </c>
      <c r="J37"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K37" t="str">
        <v>endogenous-learning.html#red-soft-costs</v>
      </c>
      <c r="L37" t="str">
        <v>reduce-soft-costs.html</v>
      </c>
    </row>
    <row r="38">
      <c r="A38" t="str">
        <v>Electricity Supply</v>
      </c>
      <c r="B38" t="str">
        <v>Reduce Transmission &amp; Distribution Losses</v>
      </c>
      <c r="C38" t="str">
        <v>Percentage TnD Losses Avoided</v>
      </c>
      <c r="D38" t="str">
        <v>Reduce T&amp;D Losses</v>
      </c>
      <c r="E38" t="str">
        <v>elec avoid TND loss</v>
      </c>
      <c r="F38">
        <v>0</v>
      </c>
      <c r="G38">
        <v>0.4</v>
      </c>
      <c r="H38">
        <v>0.01</v>
      </c>
      <c r="I38" t="str">
        <v>% of losses avoided</v>
      </c>
      <c r="J38" t="str">
        <v>**Description:** This policy specifies the reduction in transmission and distribution losses that will be achieved by 2050. // **Guidance for setting values:** South Korea has transmission and distribution losses of about 3.5%. U.S. have T&amp;D losses of about 6%, and  Germany, Japan, Finland, and Netherlands have around 4%.</v>
      </c>
      <c r="K38" t="str">
        <v>electricity-sector-main.html#red-tnd-losses</v>
      </c>
      <c r="L38" t="str">
        <v>reduce-tnd-losses.html</v>
      </c>
      <c r="M38" t="str">
        <v>The World Bank.  Electric power transmission and distribution losses (% of output).  http://data.worldbank.org/indicator/EG.ELC.LOSS.ZS</v>
      </c>
    </row>
    <row r="39">
      <c r="A39" t="str">
        <v>Electricity Supply</v>
      </c>
      <c r="B39" t="str">
        <v>Subsidy for Capacity Construction</v>
      </c>
      <c r="C39" t="str">
        <v>Perc Subsidy for Elec Capacity Construction</v>
      </c>
      <c r="D39" t="str">
        <v>Subsidy for Capacity Construction</v>
      </c>
      <c r="E39" t="str">
        <v>elec capacity construction subsidy</v>
      </c>
      <c r="F39">
        <v>0</v>
      </c>
      <c r="G39">
        <v>0.95</v>
      </c>
      <c r="H39">
        <v>0.01</v>
      </c>
      <c r="I39" t="str">
        <v>% of construction cost</v>
      </c>
      <c r="J39" t="str">
        <v>**Description:** This policy is a subsidy paid by the government to electricity suppliers per unit of new capacity constructed.  This only applies to utilities, not distributed systems (such as rooftop solar). // **Guidance for setting values:** South Korea doesn't have any subsidy policy for electricity capacity</v>
      </c>
      <c r="K39" t="str">
        <v>electricity-sector-main.html#subsidies</v>
      </c>
    </row>
    <row r="40">
      <c r="A40" t="str">
        <v>Electricity Supply</v>
      </c>
      <c r="B40" t="str">
        <v>Subsidy for Electricity Production</v>
      </c>
      <c r="C40" t="str">
        <v>Subsidy for Elec Production by Fuel</v>
      </c>
      <c r="D40" t="str">
        <v>Subsidy for Electricity Production</v>
      </c>
      <c r="E40" t="str">
        <v>elec generation subsidy</v>
      </c>
      <c r="F40">
        <v>0</v>
      </c>
      <c r="G40">
        <v>100000</v>
      </c>
      <c r="H40">
        <v>10000</v>
      </c>
      <c r="I40" t="str">
        <v>KRW/MWh</v>
      </c>
      <c r="J40" t="str">
        <v>**Description:** This policy is a subsidy paid by the government to suppliers of electricity per unit of electricity generated from the selected plant type(s). // **Guidance for setting values:** South Korea doesn't have any subsidy policy for electricity generation</v>
      </c>
      <c r="K40" t="str">
        <v>electricity-sector-main.html#subsidies</v>
      </c>
      <c r="L40" t="str">
        <v>subsidy-for-electricity-production.html</v>
      </c>
    </row>
    <row r="41">
      <c r="A41" t="str">
        <v>Industry</v>
      </c>
      <c r="B41" t="str">
        <v>Buy In-Region Products</v>
      </c>
      <c r="C41" t="str">
        <v>Fraction of Imported Industrial Outputs Shifted to In Region Suppliers</v>
      </c>
      <c r="D41" t="str">
        <v>Buy In-Region Products</v>
      </c>
      <c r="E41" t="str">
        <v>indst buy in region outputs</v>
      </c>
      <c r="F41">
        <v>0</v>
      </c>
      <c r="G41">
        <v>0.5</v>
      </c>
      <c r="H41">
        <v>0.01</v>
      </c>
      <c r="I41" t="str">
        <v>% of imports shifted</v>
      </c>
      <c r="J41"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row>
    <row r="42">
      <c r="A42" t="str">
        <v>Industry</v>
      </c>
      <c r="B42" t="str">
        <v>Carbon Capture and Sequestration</v>
      </c>
      <c r="C42" t="str">
        <v>Industry Sector Fraction of Potential Additional CCS Achieved</v>
      </c>
      <c r="D42" t="str">
        <v>Industry CCS</v>
      </c>
      <c r="E42" t="str">
        <v>indst CCS</v>
      </c>
      <c r="F42">
        <v>0</v>
      </c>
      <c r="G42">
        <v>1</v>
      </c>
      <c r="H42">
        <v>0.01</v>
      </c>
      <c r="I42" t="str">
        <v>% of CO2 captured</v>
      </c>
      <c r="J42"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2" t="str">
        <v>ccs.html#ccs</v>
      </c>
      <c r="L42" t="str">
        <v>carbon-capture-and-sequestration.html</v>
      </c>
    </row>
    <row r="43">
      <c r="A43" t="str">
        <v>Industry</v>
      </c>
      <c r="B43" t="str">
        <v>Cement Clinker Substitution</v>
      </c>
      <c r="C43" t="str">
        <v>Fraction of Cement Measures Achieved</v>
      </c>
      <c r="D43" t="str">
        <v>Cement Clinker Substitution</v>
      </c>
      <c r="E43" t="str">
        <v>indst cement measures</v>
      </c>
      <c r="F43">
        <v>0</v>
      </c>
      <c r="G43">
        <v>1</v>
      </c>
      <c r="H43">
        <v>0.01</v>
      </c>
      <c r="I43" t="str">
        <v>% of potential achieved</v>
      </c>
      <c r="J43" t="str">
        <v>**Description:** This policy reduces CO2 emissions from the cement industry by substituting other inputs, such as fly ash, for a portion of the clinker in cement. // **Guidance for setting values:**  If this policy is fully implemented, the share of clinker in cement is reduced to 60%.</v>
      </c>
      <c r="K43" t="str">
        <v>industry-ag-main.html#clinker</v>
      </c>
      <c r="L43" t="str">
        <v>cement-clinker-substitution.html</v>
      </c>
      <c r="M43" t="str">
        <v>International Energy Agency and Cement Sustainability Initiative. 2018. Technology Roadmap: Low-Carbon Transition in the Cement Industry. p41. http://www.iea.org/publications/freepublications/publication/TechnologyRoadmapLowCarbonTransitionintheCementIndustry.pdf</v>
      </c>
    </row>
    <row r="44">
      <c r="A44" t="str">
        <v>Industry</v>
      </c>
      <c r="B44" t="str">
        <v>Cogeneration and Waste Heat Recovery</v>
      </c>
      <c r="C44" t="str">
        <v>Fraction of Potential Cogeneration and Waste Heat Recovery Adopted</v>
      </c>
      <c r="D44" t="str">
        <v>Cogeneration and Waste Heat Recovery</v>
      </c>
      <c r="E44" t="str">
        <v>indst CHP</v>
      </c>
      <c r="F44">
        <v>0</v>
      </c>
      <c r="G44">
        <v>1</v>
      </c>
      <c r="H44">
        <v>0.01</v>
      </c>
      <c r="I44" t="str">
        <v>% of potential achieved</v>
      </c>
      <c r="J44"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5.4% for all industries in 2050.</v>
      </c>
      <c r="K44" t="str">
        <v>industry-ag-main.html#cogen</v>
      </c>
      <c r="L44" t="str">
        <v>cogeneration-and-waste-heat-recovery.html</v>
      </c>
      <c r="M44" t="str">
        <v>Calculated from model data; see the relevant variable(s) in the InputData folder for source information.</v>
      </c>
    </row>
    <row r="45">
      <c r="A45" t="str">
        <v>Industry</v>
      </c>
      <c r="B45" t="str">
        <v>Early Retirement of Industrial Facilities</v>
      </c>
      <c r="C45" t="str">
        <v>Fraction of Energy Savings from Early Facility Retirement Achieved</v>
      </c>
      <c r="D45" t="str">
        <v>Early Retirement of Industrial Facilities</v>
      </c>
      <c r="E45" t="str">
        <v>indst early retirement</v>
      </c>
      <c r="F45">
        <v>0</v>
      </c>
      <c r="G45">
        <v>1</v>
      </c>
      <c r="H45">
        <v>0.01</v>
      </c>
      <c r="I45" t="str">
        <v>% of potential achieved</v>
      </c>
      <c r="J45"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K45" t="str">
        <v>industry-ag-main.html#early-ret</v>
      </c>
      <c r="L45" t="str">
        <v>early-retirement-of-industrial-facilities.html</v>
      </c>
      <c r="M45" t="str">
        <v>Calculated from model data; see the relevant variable(s) in the InputData folder for source information.</v>
      </c>
    </row>
    <row r="46">
      <c r="A46" t="str">
        <v>Industry</v>
      </c>
      <c r="B46" t="str">
        <v>Industry Energy Efficiency Standards</v>
      </c>
      <c r="C46" t="str">
        <v>Percentage Improvement in Eqpt Efficiency Standards above BAU</v>
      </c>
      <c r="D46" t="str">
        <v>Industry Energy Efficiency Standards</v>
      </c>
      <c r="E46" t="str">
        <v>indst efficiency standards</v>
      </c>
      <c r="F46">
        <v>0</v>
      </c>
      <c r="G46">
        <v>0.25</v>
      </c>
      <c r="H46">
        <v>0.01</v>
      </c>
      <c r="I46" t="str">
        <v>% reduction in energy use</v>
      </c>
      <c r="J46"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One study of industrial energy efficiency potential in the US suggests the US could double its annual rate of improvement rate through 2030.  Extended through 2050, this equates to a maximum potential improvement of 17% by 2050 relative to BAU. Values are assumed to be similar for South Korea.</v>
      </c>
      <c r="K46" t="str">
        <v>industry-ag-main.html#eff-stds</v>
      </c>
      <c r="L46" t="str">
        <v>industry-energy-efficiency-standards.html</v>
      </c>
      <c r="M46" t="str">
        <v>U.S. DOE, 2016, Industrial Energy Efficiency Potential Analysis, https://energy.gov/sites/prod/files/2017/04/f34/energy-savings-by-state-industrial-methodology.pdf</v>
      </c>
      <c r="N46" t="str">
        <v>U.S. DOE, 2016, Industrial Energy Efficiency Potential Analysis, https://energy.gov/sites/prod/files/2017/04/f34/energy-savings-by-state-industrial-methodology.pdf</v>
      </c>
    </row>
    <row r="47">
      <c r="A47" t="str">
        <v>Industry</v>
      </c>
      <c r="B47" t="str">
        <v>Improved System Design</v>
      </c>
      <c r="C47" t="str">
        <v>Fraction of Installation and System Integration Issues Remedied</v>
      </c>
      <c r="D47" t="str">
        <v>Improved System Design</v>
      </c>
      <c r="E47" t="str">
        <v>indst system integration</v>
      </c>
      <c r="F47">
        <v>0</v>
      </c>
      <c r="G47">
        <v>1</v>
      </c>
      <c r="H47">
        <v>0.01</v>
      </c>
      <c r="I47" t="str">
        <v>% of potential achieved</v>
      </c>
      <c r="J47"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K47" t="str">
        <v>industry-ag-main.html#system-integ</v>
      </c>
      <c r="L47" t="str">
        <v>improved-system-design.html</v>
      </c>
      <c r="M47" t="str">
        <v>Calculated from model data; see the relevant variable(s) in the InputData folder for source information.</v>
      </c>
    </row>
    <row r="48">
      <c r="A48" t="str">
        <v>Industry</v>
      </c>
      <c r="B48" t="str">
        <v>Electrification + Hydrogen</v>
      </c>
      <c r="C48" t="str">
        <v>Fraction of Industrial Fuel Use Shifted to Other Fuels</v>
      </c>
      <c r="D48" t="str">
        <v>Electrification + Hydrogen</v>
      </c>
      <c r="E48" t="str">
        <v>indst fuel type shifting</v>
      </c>
      <c r="F48">
        <v>0</v>
      </c>
      <c r="G48">
        <v>1</v>
      </c>
      <c r="H48">
        <v>0.01</v>
      </c>
      <c r="I48" t="str">
        <v>% of fuel shifted</v>
      </c>
      <c r="J48" t="str">
        <v xml:space="preserve">**Description:**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temperature.  </v>
      </c>
      <c r="K48" t="str">
        <v>industry-ag-main.html#fuel-switching</v>
      </c>
      <c r="L48" t="str">
        <v>industry-elec-and-hydrogen.html</v>
      </c>
    </row>
    <row r="49">
      <c r="A49" t="str">
        <v>Industry</v>
      </c>
      <c r="B49" t="str">
        <v>F-Gas Substitution</v>
      </c>
      <c r="C49" t="str">
        <v>Fraction of F Gas Substitution Achieved</v>
      </c>
      <c r="D49" t="str">
        <v>F-gas Measures</v>
      </c>
      <c r="E49" t="str">
        <v>indst f gas substitution</v>
      </c>
      <c r="F49">
        <v>0</v>
      </c>
      <c r="G49">
        <v>1</v>
      </c>
      <c r="H49">
        <v>0.01</v>
      </c>
      <c r="I49" t="str">
        <v>% of potential achieved</v>
      </c>
      <c r="J49" t="str">
        <v>**Description:** This policy reduces emissions of high-GWP, fluorinated gases (F-gases) from the industry sector by substituting less-harmful chemicals. // **Guidance for setting values:** If this policy is fully implemented, F-gas emissions in 2050 are reduced by 61%.</v>
      </c>
      <c r="K49" t="str">
        <v>industry-ag-main.html#avoid-f-gases</v>
      </c>
      <c r="L49" t="str">
        <v>avoid-f-gases.html</v>
      </c>
      <c r="M49" t="str">
        <v>Calculated from model data; see the relevant variable(s) in the InputData folder for source information.</v>
      </c>
    </row>
    <row r="50">
      <c r="A50" t="str">
        <v>Industry</v>
      </c>
      <c r="B50" t="str">
        <v>F-Gas Destruction</v>
      </c>
      <c r="C50" t="str">
        <v>Fraction of F Gas Destruction Achieved</v>
      </c>
      <c r="D50" t="str">
        <v>F-gas Measures</v>
      </c>
      <c r="E50" t="str">
        <v>indst f gas destruction</v>
      </c>
      <c r="F50">
        <v>0</v>
      </c>
      <c r="G50">
        <v>1</v>
      </c>
      <c r="H50">
        <v>0.01</v>
      </c>
      <c r="I50" t="str">
        <v>% of potential achieved</v>
      </c>
      <c r="J50" t="str">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K50" t="str">
        <v>industry-ag-main.html#avoid-f-gases</v>
      </c>
      <c r="L50" t="str">
        <v>avoid-f-gases.html</v>
      </c>
    </row>
    <row r="51">
      <c r="A51" t="str">
        <v>Industry</v>
      </c>
      <c r="B51" t="str">
        <v>F-Gas Recovery</v>
      </c>
      <c r="C51" t="str">
        <v>Fraction of F Gas Recovery Achieved</v>
      </c>
      <c r="D51" t="str">
        <v>F-gas Measures</v>
      </c>
      <c r="E51" t="str">
        <v>indst f gas recovery</v>
      </c>
      <c r="F51">
        <v>0</v>
      </c>
      <c r="G51">
        <v>1</v>
      </c>
      <c r="H51">
        <v>0.01</v>
      </c>
      <c r="I51" t="str">
        <v>% of potential achieved</v>
      </c>
      <c r="J51" t="str">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K51" t="str">
        <v>industry-ag-main.html#avoid-f-gases</v>
      </c>
      <c r="L51" t="str">
        <v>avoid-f-gases.html</v>
      </c>
    </row>
    <row r="52">
      <c r="A52" t="str">
        <v>Industry</v>
      </c>
      <c r="B52" t="str">
        <v>F-Gas Eqpt. Maintenance &amp; Retrofits</v>
      </c>
      <c r="C52" t="str">
        <v>Fraction of F Gas Inspct Maint Retrofit Achieved</v>
      </c>
      <c r="D52" t="str">
        <v>F-gas Measures</v>
      </c>
      <c r="E52" t="str">
        <v>indst f gas inspct maint retrofit</v>
      </c>
      <c r="F52">
        <v>0</v>
      </c>
      <c r="G52">
        <v>1</v>
      </c>
      <c r="H52">
        <v>0.01</v>
      </c>
      <c r="I52" t="str">
        <v>% of potential achieved</v>
      </c>
      <c r="J52" t="str">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K52" t="str">
        <v>industry-ag-main.html#avoid-f-gases</v>
      </c>
      <c r="L52" t="str">
        <v>avoid-f-gases.html</v>
      </c>
    </row>
    <row r="53" xml:space="preserve">
      <c r="A53" t="str">
        <v>Industry</v>
      </c>
      <c r="B53" t="str">
        <v>Material Efficiency, Longevity, &amp; Re-Use</v>
      </c>
      <c r="C53" t="str">
        <v>Percent Reduction in Nonenergy Nonagriculture Industry Product Demand</v>
      </c>
      <c r="D53" t="str">
        <v>Material Efficiency, Longevity, &amp; Re-Use</v>
      </c>
      <c r="E53" t="str">
        <v>indst reduce nonenergy product demand</v>
      </c>
      <c r="F53">
        <v>0</v>
      </c>
      <c r="G53">
        <v>1</v>
      </c>
      <c r="H53">
        <v>0.01</v>
      </c>
      <c r="I53" t="str">
        <v>% demand reduction</v>
      </c>
      <c r="J53"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Non-agriculture uses, including lawn irrigation and in-home use, may be able to achieve similar savings through improved practices and fixtures.</v>
      </c>
      <c r="L53" t="str">
        <v>material-efficiency-longevity-reuse.html</v>
      </c>
      <c r="M53" t="str" xml:space="preserve">
        <v xml:space="preserve">Allwood and Cullen, "Sustainable Materials Without the Hot Air: Making Buildings, Vehicles and Products Efficiently and with Less New Material"_x000d_
Allwood and Cullen, "Sustainable Materials With Both Eyes Open" - page 185, http://www.withbotheyesopen.com/read.php?c=12_x000d_
USDA Irrigation &amp; Water Use: https://www.ers.usda.gov/topics/farm-practices-management/irrigation-water-use.aspx and EPA WaterSense Statistics and Facts: https://www.epa.gov/watersense/statistics-and-facts</v>
      </c>
    </row>
    <row r="54">
      <c r="A54" t="str">
        <v>Industry</v>
      </c>
      <c r="B54" t="str">
        <v>Methane Capture</v>
      </c>
      <c r="C54" t="str">
        <v>Fraction of Methane Capture Opportunities Achieved</v>
      </c>
      <c r="D54" t="str">
        <v>Methane Capture and Destruction</v>
      </c>
      <c r="E54" t="str">
        <v>indst methane capture</v>
      </c>
      <c r="F54">
        <v>0</v>
      </c>
      <c r="G54">
        <v>1</v>
      </c>
      <c r="H54">
        <v>0.01</v>
      </c>
      <c r="I54" t="str">
        <v>% of potential achieved</v>
      </c>
      <c r="J54" t="str">
        <v>**Description:** This policy reduces methane emissions from the selected industry by increasing the capture of methane that is currently being released into the atmosphere (for example, stopping leaks from wellheads, pipes, coal mines, landfills, etc.).</v>
      </c>
      <c r="K54" t="str">
        <v>industry-ag-main.html#methane-capture</v>
      </c>
      <c r="L54" t="str">
        <v>methane-capture.html</v>
      </c>
    </row>
    <row r="55">
      <c r="A55" t="str">
        <v>Industry</v>
      </c>
      <c r="B55" t="str">
        <v>Methane Destruction</v>
      </c>
      <c r="C55" t="str">
        <v>Fraction of Methane Destruction Opportunities Achieved</v>
      </c>
      <c r="D55" t="str">
        <v>Methane Capture and Destruction</v>
      </c>
      <c r="E55" t="str">
        <v>indst methane destruction</v>
      </c>
      <c r="F55">
        <v>0</v>
      </c>
      <c r="G55">
        <v>1</v>
      </c>
      <c r="H55">
        <v>0.01</v>
      </c>
      <c r="I55" t="str">
        <v>% of potential achieved</v>
      </c>
      <c r="J55" t="str">
        <v>**Description:** This policy reduces methane emissions from the selected industry by increasing the burning of methane that is currently being released into the atmosphere (i.e. flaring instead of venting/leaking).</v>
      </c>
      <c r="K55" t="str">
        <v>industry-ag-main.html#methane-destr</v>
      </c>
      <c r="L55" t="str">
        <v>methane-destruction.html</v>
      </c>
    </row>
    <row r="56">
      <c r="A56" t="str">
        <v>Industry</v>
      </c>
      <c r="B56" t="str">
        <v>N2O Abatement</v>
      </c>
      <c r="C56" t="str">
        <v>Fraction of N2O Abatement Achieved</v>
      </c>
      <c r="D56" t="str">
        <v>N2O Abatement</v>
      </c>
      <c r="E56" t="str">
        <v>indst N2O abatement</v>
      </c>
      <c r="F56">
        <v>0</v>
      </c>
      <c r="G56">
        <v>1</v>
      </c>
      <c r="H56">
        <v>0.01</v>
      </c>
      <c r="I56" t="str">
        <v>% of potential achieved</v>
      </c>
      <c r="J56" t="str">
        <v>**Description:** This policy reduces nitrous oxide (N2O) process emissions from the chemicals industry (primarily from the production of nitric acid and adipic acid) by destroying the N2O rather than venting it to the atmosphere.</v>
      </c>
    </row>
    <row r="57">
      <c r="A57" t="str">
        <v>Industry</v>
      </c>
      <c r="B57" t="str">
        <v>Reduce Fossil Fuel Exports</v>
      </c>
      <c r="C57" t="str">
        <v>Percent Reduction in Fossil Fuel Exports</v>
      </c>
      <c r="D57" t="str">
        <v>Percent Reduction in Fossil Fuel Exports</v>
      </c>
      <c r="E57" t="str">
        <v>indst reduce fossil fuel exports</v>
      </c>
      <c r="F57">
        <v>0</v>
      </c>
      <c r="G57">
        <v>1</v>
      </c>
      <c r="H57">
        <v>0.01</v>
      </c>
      <c r="I57" t="str">
        <v>% reduction in exports</v>
      </c>
      <c r="J57"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South Korea does not have fossil fuel exports.</v>
      </c>
      <c r="L57" t="str">
        <v>reduce-fuel-exports.html</v>
      </c>
    </row>
    <row r="58">
      <c r="A58" t="str">
        <v>Agriculture, Land Use, and Forestry</v>
      </c>
      <c r="B58" t="str">
        <v>Afforestation and Reforestation</v>
      </c>
      <c r="C58" t="str">
        <v>Fraction of Afforestation and Reforestation Achieved</v>
      </c>
      <c r="D58" t="str">
        <v>Afforestation and Reforestation</v>
      </c>
      <c r="E58" t="str">
        <v>land afforestation and reforestation</v>
      </c>
      <c r="F58">
        <v>0</v>
      </c>
      <c r="G58">
        <v>1</v>
      </c>
      <c r="H58">
        <v>0.01</v>
      </c>
      <c r="I58" t="str">
        <v>% of potential achieved</v>
      </c>
      <c r="J58" t="str">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58 thousand acres per year in 2050 (roughly equal to 0.23% of the land area).</v>
      </c>
      <c r="K58" t="str">
        <v>lulucf.html#aff-ref</v>
      </c>
      <c r="L58" t="str">
        <v>afforestation-and-reforestation.html</v>
      </c>
      <c r="M58" t="str">
        <v>Calculated from model data; see the relevant variable(s) in the InputData folder for source information.</v>
      </c>
    </row>
    <row r="59">
      <c r="A59" t="str">
        <v>Agriculture, Land Use, and Forestry</v>
      </c>
      <c r="B59" t="str">
        <v>Avoid Deforestation</v>
      </c>
      <c r="C59" t="str">
        <v>Fraction of Avoided Deforestation Achieved</v>
      </c>
      <c r="D59" t="str">
        <v>Avoid Deforestation</v>
      </c>
      <c r="E59" t="str">
        <v>land avoid deforestation</v>
      </c>
      <c r="F59">
        <v>0</v>
      </c>
      <c r="G59">
        <v>1</v>
      </c>
      <c r="H59">
        <v>0.01</v>
      </c>
      <c r="I59" t="str">
        <v>% of potential achieved</v>
      </c>
      <c r="J59" t="str">
        <v>**Guidance for setting values:** If this policy is fully implemented, the 1975 acres per year will be managed with best practices by 2050. This is roughly 0.0001% of forests. The forests of South Korea are 15,724 thousand acres.</v>
      </c>
      <c r="K59" t="str">
        <v>lulucf.html#avoid-def</v>
      </c>
      <c r="L59" t="str">
        <v>avoid-deforestation.html</v>
      </c>
    </row>
    <row r="60">
      <c r="A60" t="str">
        <v>Agriculture, Land Use, and Forestry</v>
      </c>
      <c r="B60" t="str">
        <v>Forest Restoration</v>
      </c>
      <c r="C60" t="str">
        <v>Fraction of Forest Restoration Achieved</v>
      </c>
      <c r="D60" t="str">
        <v>Forest Restoration</v>
      </c>
      <c r="E60" t="str">
        <v>land forest restoration</v>
      </c>
      <c r="F60">
        <v>0</v>
      </c>
      <c r="G60">
        <v>1</v>
      </c>
      <c r="H60">
        <v>0.01</v>
      </c>
      <c r="I60" t="str">
        <v>% of potential achieved</v>
      </c>
      <c r="J60" t="str">
        <v>**Guidance for setting values:** If this policy is fully implemented, the 112 acres per year will be managed with best practices by 2050. This is roughly 0.007% of forests.</v>
      </c>
      <c r="L60" t="str">
        <v>forest-restoration.html</v>
      </c>
    </row>
    <row r="61">
      <c r="A61" t="str">
        <v>Agriculture, Land Use, and Forestry</v>
      </c>
      <c r="B61" t="str">
        <v>Forest Set-Asides</v>
      </c>
      <c r="C61" t="str">
        <v>Fraction of Forest Set Asides Achieved</v>
      </c>
      <c r="D61" t="str">
        <v>Forest Set-Asides</v>
      </c>
      <c r="E61" t="str">
        <v>land forest set asides</v>
      </c>
      <c r="F61">
        <v>0</v>
      </c>
      <c r="G61">
        <v>1</v>
      </c>
      <c r="H61">
        <v>0.01</v>
      </c>
      <c r="I61" t="str">
        <v>% of potential achieved</v>
      </c>
      <c r="J61" t="str">
        <v>**Description:** This policy avoids the release of CO2 from forests by reducing timber harvesting. // **Guidance for setting values:** A 100% setting of this lever reduces timber harvesting by 0% of the BAU amount per year, because age-class of forests is getting older, so timber harvesting will be maintained.</v>
      </c>
      <c r="K61" t="str">
        <v>lulucf.html#set-asides</v>
      </c>
      <c r="L61" t="str">
        <v>forest-set-asides.html</v>
      </c>
      <c r="M61" t="str">
        <v>Calculated from model data; see the relevant variable(s) in the InputData folder for source information.</v>
      </c>
    </row>
    <row r="62">
      <c r="A62" t="str">
        <v>Agriculture, Land Use, and Forestry</v>
      </c>
      <c r="B62" t="str">
        <v>Cropland and Rice Measures</v>
      </c>
      <c r="C62" t="str">
        <v>Fraction of Cropland and Rice Measures Achieved</v>
      </c>
      <c r="D62" t="str">
        <v>Cropland and Rice Measures</v>
      </c>
      <c r="E62" t="str">
        <v>indst cropland and rice measures</v>
      </c>
      <c r="F62">
        <v>0</v>
      </c>
      <c r="G62">
        <v>1</v>
      </c>
      <c r="H62">
        <v>0.01</v>
      </c>
      <c r="I62" t="str">
        <v>% of potential achieved</v>
      </c>
      <c r="J62" t="str">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K62" t="str">
        <v>industry-ag-main.html#cropland</v>
      </c>
      <c r="L62" t="str">
        <v>cropland-management.html</v>
      </c>
      <c r="M62" t="str">
        <v>Calculated from model data; see the relevant variable(s) in the InputData folder for source information.</v>
      </c>
    </row>
    <row r="63">
      <c r="A63" t="str">
        <v>Agriculture, Land Use, and Forestry</v>
      </c>
      <c r="B63" t="str">
        <v>Improved Forest Management</v>
      </c>
      <c r="C63" t="str">
        <v>Fraction of Improved Forest Management Achieved</v>
      </c>
      <c r="D63" t="str">
        <v>Improved Forest Management</v>
      </c>
      <c r="E63" t="str">
        <v>land forest management</v>
      </c>
      <c r="F63">
        <v>0</v>
      </c>
      <c r="G63">
        <v>1</v>
      </c>
      <c r="H63">
        <v>0.01</v>
      </c>
      <c r="I63" t="str">
        <v>% of potential achieved</v>
      </c>
      <c r="J63" t="str">
        <v>**Description:** This policy increases CO2 sequestration by forests through improved forest management practices.  // **Guidance for setting values:** If this policy is fully implemented, the 475 thousand acres per year will be managed with best practices by 2050. This is roughly 3% of forests.</v>
      </c>
      <c r="K63" t="str">
        <v>lulucf.html#forest-mgmt</v>
      </c>
      <c r="L63" t="str">
        <v>improved-forest-management.html</v>
      </c>
      <c r="M63" t="str">
        <v>Calculated from model data; see the relevant variable(s) in the InputData folder for source information.</v>
      </c>
    </row>
    <row r="64">
      <c r="A64" t="str">
        <v>Agriculture, Land Use, and Forestry</v>
      </c>
      <c r="B64" t="str">
        <v>Livestock Measures</v>
      </c>
      <c r="C64" t="str">
        <v>Fraction of Livestock Measures Achieved</v>
      </c>
      <c r="D64" t="str">
        <v>Livestock Measures</v>
      </c>
      <c r="E64" t="str">
        <v>indst livestock measures</v>
      </c>
      <c r="F64">
        <v>0</v>
      </c>
      <c r="G64">
        <v>1</v>
      </c>
      <c r="H64">
        <v>0.01</v>
      </c>
      <c r="I64" t="str">
        <v>% of potential achieved</v>
      </c>
      <c r="J64" t="str">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45%.</v>
      </c>
      <c r="K64" t="str">
        <v>industry-ag-main.html#livestock</v>
      </c>
      <c r="L64" t="str">
        <v>livestock-measures.html</v>
      </c>
      <c r="M64" t="str">
        <v>Calculated from model data; see the relevant variable(s) in the InputData folder for source information.</v>
      </c>
    </row>
    <row r="65">
      <c r="A65" t="str">
        <v>Agriculture, Land Use, and Forestry</v>
      </c>
      <c r="B65" t="str">
        <v>Peatland Restoration</v>
      </c>
      <c r="C65" t="str">
        <v>Fraction of Peatland Restoration Achieved</v>
      </c>
      <c r="D65" t="str">
        <v>Peatland Restoration</v>
      </c>
      <c r="E65" t="str">
        <v>land peatland restoration</v>
      </c>
      <c r="F65">
        <v>0</v>
      </c>
      <c r="G65">
        <v>1</v>
      </c>
      <c r="H65">
        <v>0.01</v>
      </c>
      <c r="I65" t="str">
        <v>% of potential achieved</v>
      </c>
      <c r="L65" t="str">
        <v>peatland-restoration.html</v>
      </c>
    </row>
    <row r="66">
      <c r="A66" t="str">
        <v>Agriculture, Land Use, and Forestry</v>
      </c>
      <c r="B66" t="str">
        <v>Shift to Non-Animal Products</v>
      </c>
      <c r="C66" t="str">
        <v>Percent Animal Products Shifted to Nonanimal Products</v>
      </c>
      <c r="D66" t="str">
        <v>Shift to Non-Animal Products</v>
      </c>
      <c r="E66" t="str">
        <v>indst shift to nonanimal products</v>
      </c>
      <c r="F66">
        <v>0</v>
      </c>
      <c r="G66">
        <v>1</v>
      </c>
      <c r="H66">
        <v>0.01</v>
      </c>
      <c r="I66" t="str">
        <v>% reduction in animal products</v>
      </c>
      <c r="J66"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South Korea consumes 57 kg/person/year, which is moderate compared to other countries. The US consumes 98 kg/person/yr, Europe is at 70 kg/person/yr, Japan at 36 kg/person/yr, or India 3 kg/person/yr.</v>
      </c>
      <c r="L66" t="str">
        <v>shift-to-non-animal-products.html</v>
      </c>
      <c r="M66" t="str">
        <v>https://en.wikipedia.org/wiki/List_of_countries_by_meat_consumption_per_capita (article revision 00:12, 22 Feb 2019)</v>
      </c>
    </row>
    <row r="67">
      <c r="A67" t="str">
        <v>District Heat and Hydrogen</v>
      </c>
      <c r="B67" t="str">
        <v>Use CHP for District Heat</v>
      </c>
      <c r="C67" t="str">
        <v>Fraction of Non CHP Heat Production Converted to CHP</v>
      </c>
      <c r="D67" t="str">
        <v>District Heat CHP</v>
      </c>
      <c r="E67" t="str">
        <v>heat convert heat to CHP</v>
      </c>
      <c r="F67">
        <v>0</v>
      </c>
      <c r="G67">
        <v>1</v>
      </c>
      <c r="H67">
        <v>0.01</v>
      </c>
      <c r="I67" t="str">
        <v>% non-CHP heat converted</v>
      </c>
      <c r="J67"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K67" t="str">
        <v>district-heating.html#chp</v>
      </c>
      <c r="L67" t="str">
        <v>convert-non-chp-heat-production.html</v>
      </c>
      <c r="M67" t="str">
        <v>Calculated from model data; see the relevant variable(s) in the InputData folder for source information.</v>
      </c>
    </row>
    <row r="68">
      <c r="A68" t="str">
        <v>District Heat and Hydrogen</v>
      </c>
      <c r="B68" t="str">
        <v>Produce District Heat with Hydrogen</v>
      </c>
      <c r="C68" t="str">
        <v>Fraction of District Heat Fuel Use Shifted to Other Fuels</v>
      </c>
      <c r="D68" t="str">
        <v>District Heat Fuel Switching</v>
      </c>
      <c r="E68" t="str">
        <v>heat fuel type shifting</v>
      </c>
      <c r="F68">
        <v>0</v>
      </c>
      <c r="G68">
        <v>1</v>
      </c>
      <c r="H68">
        <v>0.01</v>
      </c>
      <c r="I68" t="str">
        <v>% of fuel use</v>
      </c>
      <c r="J68" t="str">
        <v>**Description:** This policy causes a percentage of the district heat to be generated by burning hydrogen instead of the fuels used in the BAU case. // **Guidance for setting values:** In South Korea, 80% of district heat is made by burning natural gas, 17% from coal, 3% from petroleum. Hydrogen technologies are still emerging, and it is not yet clear if it will be more economical to electrify end uses of heat (ceasing to use district heat), or if decarbonizing district heat facilities will be an economical pathway.</v>
      </c>
      <c r="K68" t="str">
        <v>district-heating.html#convert-coal</v>
      </c>
      <c r="L68" t="str">
        <v>district-heat-fuel-switching.html</v>
      </c>
      <c r="M68" t="str">
        <v>Calculated from model data; see the relevant variable(s) in the InputData folder for source information.</v>
      </c>
    </row>
    <row r="69">
      <c r="A69" t="str">
        <v>District Heat and Hydrogen</v>
      </c>
      <c r="B69" t="str">
        <v>Shift Hydrogen Production to Electrolysis</v>
      </c>
      <c r="C69" t="str">
        <v>Fraction of Hydrogen Production Pathways Shifted</v>
      </c>
      <c r="D69" t="str">
        <v>Hydrogen Electrolysis</v>
      </c>
      <c r="E69" t="str">
        <v>hydgn shift production pathways</v>
      </c>
      <c r="F69">
        <v>0</v>
      </c>
      <c r="G69">
        <v>1</v>
      </c>
      <c r="H69">
        <v>0.01</v>
      </c>
      <c r="I69" t="str">
        <v>% of hydrogen production</v>
      </c>
      <c r="J69" t="str">
        <v>**Description:** This policy causes a percentage of merchant hydrogen (i.e. hydrogen produced for sale, not hydrogen produced and consumed on-site within a facility) to be produced via electrolysis rather than via other production pathways. // **Guidance for setting values:** Today, roughly 95% of hydrogen is produced via steam reforming of natural gas and 5% is produced via electrolysis.  These shares are not projected to change in the BAU case.</v>
      </c>
      <c r="L69" t="str">
        <v>switch-hydrogen-production-pathway.html</v>
      </c>
    </row>
    <row r="70">
      <c r="A70" t="str">
        <v>Cross-Sector</v>
      </c>
      <c r="B70" t="str">
        <v>Carbon Price</v>
      </c>
      <c r="C70" t="str">
        <v>Additional Carbon Tax Rate</v>
      </c>
      <c r="D70" t="str">
        <v>Carbon Price</v>
      </c>
      <c r="E70" t="str">
        <v>cross carbon tax</v>
      </c>
      <c r="F70">
        <v>0</v>
      </c>
      <c r="G70">
        <v>200000</v>
      </c>
      <c r="H70">
        <v>10000</v>
      </c>
      <c r="I70" t="str">
        <v>KRW/metric ton CO2e</v>
      </c>
      <c r="J70"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(KRW 38,000) to $115 (KRW 137,000) per ton (in inflation-adjusted 2018 dollars), depending on one's choice of discount rate.</v>
      </c>
      <c r="K70" t="str">
        <v>fuels.html#carbon-tax</v>
      </c>
      <c r="L70" t="str">
        <v>carbon-tax.html</v>
      </c>
      <c r="M70" t="str">
        <v>U.S. EPA, 2015, "The Social Cost of Carbon", https://www.epa.gov/climatechange/social-cost-carbon, Row "2050".  (For source for adjustment to 2018 dollars, see cpi.xlsx in InputData.)</v>
      </c>
      <c r="N70" t="str">
        <v>U.S. EPA, 2016, "Social Cost of CO2, 2015-2020," https://www.epa.gov/climatechange/social-cost-carbon</v>
      </c>
    </row>
    <row r="71">
      <c r="A71" t="str">
        <v>Cross-Sector</v>
      </c>
      <c r="B71" t="str">
        <v>End Existing Subsidies</v>
      </c>
      <c r="C71" t="str">
        <v>Percent Reduction in BAU Subsidies</v>
      </c>
      <c r="D71" t="str">
        <v>End Existing Subsidies</v>
      </c>
      <c r="E71" t="str">
        <v>cross reduce BAU subsidies</v>
      </c>
      <c r="F71">
        <v>0</v>
      </c>
      <c r="G71">
        <v>1</v>
      </c>
      <c r="H71">
        <v>0.01</v>
      </c>
      <c r="I71" t="str">
        <v>% reduction in BAU subsidies</v>
      </c>
      <c r="J71"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K71" t="str">
        <v>fuels.html#end-subsidies</v>
      </c>
      <c r="L71" t="str">
        <v>end-existing-subsidies.html</v>
      </c>
      <c r="M71" t="str">
        <v>Calculated from model data; see the relevant variable(s) in the InputData folder for source information.</v>
      </c>
    </row>
    <row r="72">
      <c r="A72" t="str">
        <v>Cross-Sector</v>
      </c>
      <c r="B72" t="str">
        <v>Exempt Non-CO2 Emissions from C Tax</v>
      </c>
      <c r="C72" t="str">
        <v>Toggle Whether Carbon Tax Affects Non CO2 Emissions</v>
      </c>
      <c r="D72" t="str">
        <v>Carbon Tax Exemptions</v>
      </c>
      <c r="E72" t="str">
        <v>cross toggle whether carbon tax affects non CO2 emissions</v>
      </c>
      <c r="F72">
        <v>0</v>
      </c>
      <c r="G72">
        <v>1</v>
      </c>
      <c r="H72">
        <v>1</v>
      </c>
      <c r="I72" t="str">
        <v>on/off</v>
      </c>
    </row>
    <row r="73">
      <c r="A73" t="str">
        <v>Cross-Sector</v>
      </c>
      <c r="B73" t="str">
        <v>Exempt Process Emissions from C Tax</v>
      </c>
      <c r="C73" t="str">
        <v>Toggle Whether Carbon Tax Affects Process Emissions</v>
      </c>
      <c r="D73" t="str">
        <v>Carbon Tax on Process Emissions</v>
      </c>
      <c r="E73" t="str">
        <v>cross toggle whether carbon tax affects process emissions</v>
      </c>
      <c r="F73">
        <v>0</v>
      </c>
      <c r="G73">
        <v>1</v>
      </c>
      <c r="H73">
        <v>1</v>
      </c>
      <c r="I73" t="str">
        <v>on/off</v>
      </c>
      <c r="J73" t="str">
        <v>**Description:** This policy prevents the carbon tax from being levied on process emissions (non-energy greenhouse gas emissions from industrial and agricultural operations).</v>
      </c>
      <c r="K73" t="str">
        <v>fuels.html#carbon-tax</v>
      </c>
      <c r="L73" t="str">
        <v>carbon-tax.html</v>
      </c>
    </row>
    <row r="74">
      <c r="A74" t="str">
        <v>Cross-Sector</v>
      </c>
      <c r="B74" t="str">
        <v>Fixed Energy Prices</v>
      </c>
      <c r="C74" t="str">
        <v>Toggle Whether Policies Affect Energy Prices</v>
      </c>
      <c r="D74" t="str">
        <v>Fixed Energy Prices</v>
      </c>
      <c r="E74" t="str">
        <v>cross toggle whether policies affect energy prices</v>
      </c>
      <c r="F74">
        <v>0</v>
      </c>
      <c r="G74">
        <v>1</v>
      </c>
      <c r="H74">
        <v>1</v>
      </c>
      <c r="I74" t="str">
        <v>on/off</v>
      </c>
    </row>
    <row r="75">
      <c r="A75" t="str">
        <v>Cross-Sector</v>
      </c>
      <c r="B75" t="str">
        <v>Fuel Price Deregulation</v>
      </c>
      <c r="C75" t="str">
        <v>Fuel Price Deregulation</v>
      </c>
      <c r="D75" t="str">
        <v>Fuel Price Deregulation</v>
      </c>
      <c r="E75" t="str">
        <v>cross fuel price deregulation</v>
      </c>
      <c r="F75">
        <v>0</v>
      </c>
      <c r="G75">
        <v>1</v>
      </c>
      <c r="H75">
        <v>0.01</v>
      </c>
      <c r="I75" t="str">
        <v>% of price deregulated</v>
      </c>
      <c r="J75" t="str">
        <v xml:space="preserve">**Description:** This policy causes the price of the selected fuel(s) for domestic buyers to approach international market prices. // </v>
      </c>
      <c r="K75" t="str">
        <v>fuels.html#fuel-price-deregulation</v>
      </c>
    </row>
    <row r="76">
      <c r="A76" t="str">
        <v>Cross-Sector</v>
      </c>
      <c r="B76" t="str">
        <v>Fuel Taxes</v>
      </c>
      <c r="C76" t="str">
        <v>Additional Fuel Tax Rate by Fuel</v>
      </c>
      <c r="D76" t="str">
        <v>Fuel Taxes</v>
      </c>
      <c r="E76" t="str">
        <v>cross fuel tax</v>
      </c>
      <c r="F76">
        <v>0</v>
      </c>
      <c r="G76">
        <v>0.2</v>
      </c>
      <c r="H76">
        <v>0.005</v>
      </c>
      <c r="I76" t="str">
        <v>% of BAU price</v>
      </c>
      <c r="J76" t="str">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K76" t="str">
        <v>fuels.html#fuel-taxes</v>
      </c>
      <c r="L76" t="str">
        <v>fuel-taxes.html</v>
      </c>
      <c r="M76" t="str">
        <v>AVG SALES TAX: The Sales Tax Clearinghouse, FAQ, https://thestc.com/FAQ.stm, Question "What is the average sales tax nationally?"  AVG GASOLINE TAX: Energy Information Administration, 2014, Annual Energy Outlook 2014, http://www.eia.gov/forecasts/aeo/supplement/suptab_130.xlsx, Supplement Table 130.</v>
      </c>
    </row>
    <row r="77">
      <c r="A77" t="str">
        <v>Research and Development</v>
      </c>
      <c r="B77" t="str">
        <v>Capital Cost Reduction</v>
      </c>
      <c r="C77" t="str">
        <v>RnD Building Capital Cost Perc Reduction</v>
      </c>
      <c r="D77" t="str">
        <v>R&amp;D Capital Cost Reductions</v>
      </c>
      <c r="E77" t="str">
        <v>RnD building capital cost reduction</v>
      </c>
      <c r="F77">
        <v>0</v>
      </c>
      <c r="G77">
        <v>0.4</v>
      </c>
      <c r="H77">
        <v>0.01</v>
      </c>
      <c r="I77" t="str">
        <v>% reduction in cost</v>
      </c>
      <c r="J77"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tr">
        <v>architectural-design.html#rnd</v>
      </c>
      <c r="L77" t="str">
        <v>research-and-development.html</v>
      </c>
    </row>
    <row r="78">
      <c r="A78" t="str">
        <v>Research and Development</v>
      </c>
      <c r="B78" t="str">
        <v>Capital Cost Reduction</v>
      </c>
      <c r="C78" t="str">
        <v>RnD CCS Capital Cost Perc Reduction</v>
      </c>
      <c r="D78" t="str">
        <v>R&amp;D Capital Cost Reductions</v>
      </c>
      <c r="E78" t="str">
        <v>RnD CCS capital cost reduction</v>
      </c>
      <c r="F78">
        <v>0</v>
      </c>
      <c r="G78">
        <v>0.4</v>
      </c>
      <c r="H78">
        <v>0.01</v>
      </c>
      <c r="I78" t="str">
        <v>% reduction in cost</v>
      </c>
      <c r="J7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tr">
        <v>architectural-design.html#rnd</v>
      </c>
      <c r="L78" t="str">
        <v>research-and-development.html</v>
      </c>
    </row>
    <row r="79">
      <c r="A79" t="str">
        <v>Research and Development</v>
      </c>
      <c r="B79" t="str">
        <v>Capital Cost Reduction</v>
      </c>
      <c r="C79" t="str">
        <v>RnD Electricity Capital Cost Perc Reduction</v>
      </c>
      <c r="D79" t="str">
        <v>R&amp;D Capital Cost Reductions</v>
      </c>
      <c r="E79" t="str">
        <v>RnD electricity capital cost reduction</v>
      </c>
      <c r="F79">
        <v>0</v>
      </c>
      <c r="G79">
        <v>0.4</v>
      </c>
      <c r="H79">
        <v>0.01</v>
      </c>
      <c r="I79" t="str">
        <v>% reduction in cost</v>
      </c>
      <c r="J7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tr">
        <v>architectural-design.html#rnd</v>
      </c>
      <c r="L79" t="str">
        <v>research-and-development.html</v>
      </c>
    </row>
    <row r="80">
      <c r="A80" t="str">
        <v>Research and Development</v>
      </c>
      <c r="B80" t="str">
        <v>Capital Cost Reduction</v>
      </c>
      <c r="C80" t="str">
        <v>RnD Industry Capital Cost Perc Reduction</v>
      </c>
      <c r="D80" t="str">
        <v>R&amp;D Capital Cost Reductions</v>
      </c>
      <c r="E80" t="str">
        <v>RnD industry capital cost reduction</v>
      </c>
      <c r="F80">
        <v>0</v>
      </c>
      <c r="G80">
        <v>0.4</v>
      </c>
      <c r="H80">
        <v>0.01</v>
      </c>
      <c r="I80" t="str">
        <v>% reduction in cost</v>
      </c>
      <c r="J8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tr">
        <v>architectural-design.html#rnd</v>
      </c>
      <c r="L80" t="str">
        <v>research-and-development.html</v>
      </c>
    </row>
    <row r="81">
      <c r="A81" t="str">
        <v>Research and Development</v>
      </c>
      <c r="B81" t="str">
        <v>Capital Cost Reduction</v>
      </c>
      <c r="C81" t="str">
        <v>RnD Transportation Capital Cost Perc Reduction</v>
      </c>
      <c r="D81" t="str">
        <v>R&amp;D Capital Cost Reductions</v>
      </c>
      <c r="E81" t="str">
        <v>RnD transportation capital cost reduction</v>
      </c>
      <c r="F81">
        <v>0</v>
      </c>
      <c r="G81">
        <v>0.4</v>
      </c>
      <c r="H81">
        <v>0.01</v>
      </c>
      <c r="I81" t="str">
        <v>% reduction in cost</v>
      </c>
      <c r="J8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t="str">
        <v>architectural-design.html#rnd</v>
      </c>
      <c r="L81" t="str">
        <v>research-and-development.html</v>
      </c>
    </row>
    <row r="82">
      <c r="A82" t="str">
        <v>Research and Development</v>
      </c>
      <c r="B82" t="str">
        <v>Direct Air Capture</v>
      </c>
      <c r="C82" t="str">
        <v>Fraction of Direct Air Capture Potential Achieved</v>
      </c>
      <c r="D82" t="str">
        <v>Direct Air Capture</v>
      </c>
      <c r="E82" t="str">
        <v>geoeng direct air capture</v>
      </c>
      <c r="F82">
        <v>0</v>
      </c>
      <c r="G82">
        <v>1</v>
      </c>
      <c r="H82">
        <v>0.01</v>
      </c>
      <c r="I82" t="str">
        <v>% of potential achieved</v>
      </c>
      <c r="J82"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2" t="str">
        <v>direct-air-capture.html#dac</v>
      </c>
      <c r="L82" t="str">
        <v>direct-air-capture.html</v>
      </c>
      <c r="M82" t="str">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row>
    <row r="83">
      <c r="A83" t="str">
        <v>Research and Development</v>
      </c>
      <c r="B83" t="str">
        <v>Fuel Use Reduction</v>
      </c>
      <c r="C83" t="str">
        <v>RnD Building Fuel Use Perc Reduction</v>
      </c>
      <c r="D83" t="str">
        <v>R&amp;D Fuel Use Reductions</v>
      </c>
      <c r="E83" t="str">
        <v>RnD building fuel use reduction</v>
      </c>
      <c r="F83">
        <v>0</v>
      </c>
      <c r="G83">
        <v>0.4</v>
      </c>
      <c r="H83">
        <v>0.01</v>
      </c>
      <c r="I83" t="str">
        <v>% reduction in fuel use</v>
      </c>
      <c r="J83"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tr">
        <v>architectural-design.html#rnd</v>
      </c>
      <c r="L83" t="str">
        <v>research-and-development.html</v>
      </c>
    </row>
    <row r="84">
      <c r="A84" t="str">
        <v>Research and Development</v>
      </c>
      <c r="B84" t="str">
        <v>Fuel Use Reduction</v>
      </c>
      <c r="C84" t="str">
        <v>RnD CCS Fuel Use Perc Reduction</v>
      </c>
      <c r="D84" t="str">
        <v>R&amp;D Fuel Use Reductions</v>
      </c>
      <c r="E84" t="str">
        <v>RnD CCS fuel use reduction</v>
      </c>
      <c r="F84">
        <v>0</v>
      </c>
      <c r="G84">
        <v>0.4</v>
      </c>
      <c r="H84">
        <v>0.01</v>
      </c>
      <c r="I84" t="str">
        <v>% reduction in fuel use</v>
      </c>
      <c r="J84"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t="str">
        <v>architectural-design.html#rnd</v>
      </c>
      <c r="L84" t="str">
        <v>research-and-development.html</v>
      </c>
    </row>
    <row r="85">
      <c r="A85" t="str">
        <v>Research and Development</v>
      </c>
      <c r="B85" t="str">
        <v>Fuel Use Reduction</v>
      </c>
      <c r="C85" t="str">
        <v>RnD Electricity Fuel Use Perc Reduction</v>
      </c>
      <c r="D85" t="str">
        <v>R&amp;D Fuel Use Reductions</v>
      </c>
      <c r="E85" t="str">
        <v>RnD electricity fuel use reduction</v>
      </c>
      <c r="F85">
        <v>0</v>
      </c>
      <c r="G85">
        <v>0.4</v>
      </c>
      <c r="H85">
        <v>0.01</v>
      </c>
      <c r="I85" t="str">
        <v>% reduction in fuel use</v>
      </c>
      <c r="J8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tr">
        <v>architectural-design.html#rnd</v>
      </c>
      <c r="L85" t="str">
        <v>research-and-development.html</v>
      </c>
    </row>
    <row r="86">
      <c r="A86" t="str">
        <v>Research and Development</v>
      </c>
      <c r="B86" t="str">
        <v>Fuel Use Reduction</v>
      </c>
      <c r="C86" t="str">
        <v>RnD Industry Fuel Use Perc Reduction</v>
      </c>
      <c r="D86" t="str">
        <v>R&amp;D Fuel Use Reductions</v>
      </c>
      <c r="E86" t="str">
        <v>RnD industry fuel use reduction</v>
      </c>
      <c r="F86">
        <v>0</v>
      </c>
      <c r="G86">
        <v>0.4</v>
      </c>
      <c r="H86">
        <v>0.01</v>
      </c>
      <c r="I86" t="str">
        <v>% reduction in fuel use</v>
      </c>
      <c r="J8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tr">
        <v>architectural-design.html#rnd</v>
      </c>
      <c r="L86" t="str">
        <v>research-and-development.html</v>
      </c>
    </row>
    <row r="87">
      <c r="A87" t="str">
        <v>Research and Development</v>
      </c>
      <c r="B87" t="str">
        <v>Fuel Use Reduction</v>
      </c>
      <c r="C87" t="str">
        <v>RnD Transportation Fuel Use Perc Reduction</v>
      </c>
      <c r="D87" t="str">
        <v>R&amp;D Fuel Use Reductions</v>
      </c>
      <c r="E87" t="str">
        <v>RnD transportation fuel use reduction</v>
      </c>
      <c r="F87">
        <v>0</v>
      </c>
      <c r="G87">
        <v>0.4</v>
      </c>
      <c r="H87">
        <v>0.01</v>
      </c>
      <c r="I87" t="str">
        <v>% reduction in fuel use</v>
      </c>
      <c r="J8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t="str">
        <v>architectural-design.html#rnd</v>
      </c>
      <c r="L87" t="str">
        <v>research-and-development.html</v>
      </c>
    </row>
    <row r="88">
      <c r="A88" t="str">
        <v>Control Settings</v>
      </c>
      <c r="B88" t="str">
        <v>COVID-19 Recession</v>
      </c>
      <c r="C88" t="str">
        <v>GDPGR Alternative Base Case GDP Growth Rate</v>
      </c>
      <c r="E88" t="str">
        <v>settings exogenous GDP adjustment</v>
      </c>
      <c r="F88">
        <v>-0.08</v>
      </c>
      <c r="G88">
        <v>0.02</v>
      </c>
      <c r="H88">
        <v>0.001</v>
      </c>
      <c r="I88" t="str">
        <v>GDP growth rate (%)</v>
      </c>
      <c r="J88" t="str">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South Korea expects a 0.9% shrinkage in GDP (versus a counter-factual growth of 2.0%).  This is the default setting.</v>
      </c>
      <c r="M88" t="str">
        <v>see ctrl-settings/GDPGR</v>
      </c>
    </row>
    <row r="89">
      <c r="A89" t="str">
        <v>Government Revenue Accounting</v>
      </c>
      <c r="B89" t="str">
        <v>Carbon Tax Revenue</v>
      </c>
      <c r="C89" t="str">
        <v>GRA for Carbon Tax Revenue</v>
      </c>
      <c r="E89" t="str">
        <v>GRA carbon tax revenue</v>
      </c>
      <c r="F89">
        <v>0</v>
      </c>
      <c r="G89">
        <v>10</v>
      </c>
      <c r="H89">
        <v>1</v>
      </c>
      <c r="I89" t="str">
        <v>weight</v>
      </c>
      <c r="J8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tr">
        <v>io-model.html</v>
      </c>
    </row>
    <row r="90">
      <c r="A90" t="str">
        <v>Government Revenue Accounting</v>
      </c>
      <c r="B90" t="str">
        <v>Fuel Tax Revenue</v>
      </c>
      <c r="C90" t="str">
        <v>GRA for Fuel Tax Revenue</v>
      </c>
      <c r="E90" t="str">
        <v>GRA fuel tax revenue</v>
      </c>
      <c r="F90">
        <v>0</v>
      </c>
      <c r="G90">
        <v>10</v>
      </c>
      <c r="H90">
        <v>1</v>
      </c>
      <c r="I90" t="str">
        <v>weight</v>
      </c>
      <c r="J9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tr">
        <v>io-model.html</v>
      </c>
    </row>
    <row r="91">
      <c r="A91" t="str">
        <v>Government Revenue Accounting</v>
      </c>
      <c r="B91" t="str">
        <v>EV Subsidy</v>
      </c>
      <c r="C91" t="str">
        <v>GRA for EV Subsidy</v>
      </c>
      <c r="E91" t="str">
        <v>GRA EV subsidy</v>
      </c>
      <c r="F91">
        <v>0</v>
      </c>
      <c r="G91">
        <v>10</v>
      </c>
      <c r="H91">
        <v>1</v>
      </c>
      <c r="I91" t="str">
        <v>weight</v>
      </c>
      <c r="J9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tr">
        <v>io-model.html</v>
      </c>
    </row>
    <row r="92">
      <c r="A92" t="str">
        <v>Government Revenue Accounting</v>
      </c>
      <c r="B92" t="str">
        <v>Electricity Generation Subsidy</v>
      </c>
      <c r="C92" t="str">
        <v>GRA for Electricity Generation Subsidies</v>
      </c>
      <c r="E92" t="str">
        <v>GRA elec gen subsidy</v>
      </c>
      <c r="F92">
        <v>0</v>
      </c>
      <c r="G92">
        <v>10</v>
      </c>
      <c r="H92">
        <v>1</v>
      </c>
      <c r="I92" t="str">
        <v>weight</v>
      </c>
      <c r="J9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tr">
        <v>io-model.html</v>
      </c>
    </row>
    <row r="93">
      <c r="A93" t="str">
        <v>Government Revenue Accounting</v>
      </c>
      <c r="B93" t="str">
        <v>Electricity Capacity Construction Subsidy</v>
      </c>
      <c r="C93" t="str">
        <v>GRA for Electricity Capacity Construction Subsidies</v>
      </c>
      <c r="E93" t="str">
        <v>GRA elec cap const subsidy</v>
      </c>
      <c r="F93">
        <v>0</v>
      </c>
      <c r="G93">
        <v>10</v>
      </c>
      <c r="H93">
        <v>1</v>
      </c>
      <c r="I93" t="str">
        <v>weight</v>
      </c>
      <c r="J9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tr">
        <v>io-model.html</v>
      </c>
    </row>
    <row r="94">
      <c r="A94" t="str">
        <v>Government Revenue Accounting</v>
      </c>
      <c r="B94" t="str">
        <v>Distributed Solar Subsidy</v>
      </c>
      <c r="C94" t="str">
        <v>GRA for Distributed Solar Subsidy</v>
      </c>
      <c r="E94" t="str">
        <v>GRA dist solar subsidy</v>
      </c>
      <c r="F94">
        <v>0</v>
      </c>
      <c r="G94">
        <v>10</v>
      </c>
      <c r="H94">
        <v>1</v>
      </c>
      <c r="I94" t="str">
        <v>weight</v>
      </c>
      <c r="J9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tr">
        <v>io-model.html</v>
      </c>
    </row>
    <row r="95">
      <c r="A95" t="str">
        <v>Government Revenue Accounting</v>
      </c>
      <c r="B95" t="str">
        <v>Fuel Subsidy</v>
      </c>
      <c r="C95" t="str">
        <v>GRA for Fuel Subsidies</v>
      </c>
      <c r="E95" t="str">
        <v>GRA fuel subsidy</v>
      </c>
      <c r="F95">
        <v>0</v>
      </c>
      <c r="G95">
        <v>10</v>
      </c>
      <c r="H95">
        <v>1</v>
      </c>
      <c r="I95" t="str">
        <v>weight</v>
      </c>
      <c r="J9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tr">
        <v>io-model.html</v>
      </c>
    </row>
    <row r="96">
      <c r="A96" t="str">
        <v>Government Revenue Accounting</v>
      </c>
      <c r="B96" t="str">
        <v>National Debt Interest</v>
      </c>
      <c r="C96" t="str">
        <v>GRA for National Debt Interest</v>
      </c>
      <c r="E96" t="str">
        <v>GRA national debt interest</v>
      </c>
      <c r="F96">
        <v>0</v>
      </c>
      <c r="G96">
        <v>10</v>
      </c>
      <c r="H96">
        <v>1</v>
      </c>
      <c r="I96" t="str">
        <v>weight</v>
      </c>
      <c r="J9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tr">
        <v>io-model.html</v>
      </c>
    </row>
    <row r="97">
      <c r="A97" t="str">
        <v>Government Revenue Accounting</v>
      </c>
      <c r="B97" t="str">
        <v>Remaining Government Cash Flows</v>
      </c>
      <c r="C97" t="str">
        <v>GRA for Remaining Government Cash Flow Changes</v>
      </c>
      <c r="E97" t="str">
        <v>GRA remaining cash flow changes</v>
      </c>
      <c r="F97">
        <v>0</v>
      </c>
      <c r="G97">
        <v>10</v>
      </c>
      <c r="H97">
        <v>1</v>
      </c>
      <c r="I97" t="str">
        <v>weight</v>
      </c>
      <c r="J9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t="str">
        <v>io-model.html</v>
      </c>
    </row>
    <row r="98">
      <c r="A98" t="str">
        <v>Control Settings</v>
      </c>
      <c r="B98" t="str">
        <v>Use 20-Year GWP Values</v>
      </c>
      <c r="C98" t="str">
        <v>BUTYGV Boolean Use Twenty Year GWP Values</v>
      </c>
      <c r="F98">
        <v>0</v>
      </c>
      <c r="G98">
        <v>1</v>
      </c>
      <c r="H98">
        <v>1</v>
      </c>
      <c r="I98" t="str">
        <v>on/off</v>
      </c>
      <c r="J98" t="str">
        <v>**Description:**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v>
      </c>
    </row>
  </sheetData>
  <pageMargins left="0.7" right="0.7" top="0.75" bottom="0.75" header="0.3" footer="0.3"/>
  <ignoredErrors>
    <ignoredError numberStoredAsText="1" sqref="A1:N98"/>
  </ignoredErrors>
  <legacyDrawing r:id="rId1"/>
</worksheet>
</file>

<file path=xl/worksheets/sheet3.xml><?xml version="1.0" encoding="utf-8"?>
<worksheet xmlns="http://schemas.openxmlformats.org/spreadsheetml/2006/main" xmlns:r="http://schemas.openxmlformats.org/officeDocument/2006/relationships">
  <dimension ref="A1:S1228"/>
  <sheetViews>
    <sheetView workbookViewId="0" rightToLeft="0"/>
  </sheetViews>
  <sheetData>
    <row r="1">
      <c r="A1" t="str">
        <v>Sector</v>
      </c>
      <c r="B1" t="str">
        <v>Short Name</v>
      </c>
      <c r="C1" t="str">
        <v>Vensim Variable Name</v>
      </c>
      <c r="D1" t="str">
        <v>Subscript 1 Value</v>
      </c>
      <c r="E1" t="str">
        <v>Subscript 2 Value</v>
      </c>
      <c r="F1" t="str">
        <v>Subscript 1 Display Name</v>
      </c>
      <c r="G1" t="str">
        <v>Subscript 2 Display Name</v>
      </c>
      <c r="H1" t="str">
        <v>Policy ID Number</v>
      </c>
      <c r="I1" t="str">
        <v>Include in Web App</v>
      </c>
      <c r="J1" t="str">
        <v>Policy Group</v>
      </c>
      <c r="K1" t="str">
        <v>Policy Schedule Subscript</v>
      </c>
      <c r="L1" t="str">
        <v>Min Slider Value</v>
      </c>
      <c r="M1" t="str">
        <v>Max Slider Value</v>
      </c>
      <c r="N1" t="str">
        <v>Slider Step Size</v>
      </c>
      <c r="O1" t="str">
        <v>Units</v>
      </c>
      <c r="P1" t="str">
        <v>Text for Pop-Over Panel Description</v>
      </c>
      <c r="Q1" t="str">
        <v>URL for "How the model handles this policy" links</v>
      </c>
      <c r="R1" t="str">
        <v>URL for "How to design this policy well" links</v>
      </c>
    </row>
    <row r="2">
      <c r="A2" t="str">
        <f>INDEX('Policy Characteristics'!A:A,MATCH($C2,'Policy Characteristics'!$C:$C,0))</f>
        <v>수송</v>
      </c>
      <c r="B2" t="str">
        <f>INDEX('Policy Characteristics'!B:B,MATCH($C2,'Policy Characteristics'!$C:$C,0))</f>
        <v>기존 오염원 표준</v>
      </c>
      <c r="C2" t="str">
        <v>Percentage Reduction of Separately Regulated Pollutants</v>
      </c>
      <c r="D2" t="str">
        <v>LDVs</v>
      </c>
      <c r="E2" t="str">
        <v>VOC</v>
      </c>
      <c r="F2" t="str">
        <v>소형차(LDV)</v>
      </c>
      <c r="G2" t="str">
        <v>VOC</v>
      </c>
      <c r="H2">
        <v>300</v>
      </c>
      <c r="I2" t="str">
        <v>Yes</v>
      </c>
      <c r="J2" t="str">
        <f>INDEX('Policy Characteristics'!D:D,MATCH($C2,'Policy Characteristics'!$C:$C,0))</f>
        <v>기존 오염원 표준</v>
      </c>
      <c r="K2" t="str">
        <f>INDEX('Policy Characteristics'!E:E,MATCH($C2,'Policy Characteristics'!$C:$C,0))</f>
        <v>trans reduce regulated pollutants</v>
      </c>
      <c r="L2">
        <f>INDEX('Policy Characteristics'!F:F,MATCH($C2,'Policy Characteristics'!$C:$C,0))</f>
        <v>0</v>
      </c>
      <c r="M2">
        <f>INDEX('Policy Characteristics'!G:G,MATCH($C2,'Policy Characteristics'!$C:$C,0))</f>
        <v>1</v>
      </c>
      <c r="N2">
        <f>INDEX('Policy Characteristics'!H:H,MATCH($C2,'Policy Characteristics'!$C:$C,0))</f>
        <v>0.02</v>
      </c>
      <c r="O2" t="str">
        <f>INDEX('Policy Characteristics'!I:I,MATCH($C2,'Policy Characteristics'!$C:$C,0))</f>
        <v>배출량 감소 %</v>
      </c>
      <c r="P2" t="str">
        <f>INDEX('Policy Characteristics'!J:J,MATCH($C2,'Policy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 t="str">
        <f>INDEX('Policy Characteristics'!K:K,MATCH($C2,'Policy Characteristics'!$C:$C,0))</f>
        <v>transportation-sector-main.html#conv-pol-stds</v>
      </c>
      <c r="R2" t="str">
        <f>INDEX('Policy Characteristics'!L:L,MATCH($C2,'Policy Characteristics'!$C:$C,0))</f>
        <v>conventional-pollutant-standards.html</v>
      </c>
    </row>
    <row r="3">
      <c r="A3" t="str">
        <f>INDEX('Policy Characteristics'!A:A,MATCH($C3,'Policy Characteristics'!$C:$C,0))</f>
        <v>수송</v>
      </c>
      <c r="B3" t="str">
        <f>INDEX('Policy Characteristics'!B:B,MATCH($C3,'Policy Characteristics'!$C:$C,0))</f>
        <v>기존 오염원 표준</v>
      </c>
      <c r="C3" t="str">
        <f>C$2</f>
        <v>Percentage Reduction of Separately Regulated Pollutants</v>
      </c>
      <c r="D3" t="str">
        <v>LDVs</v>
      </c>
      <c r="E3" t="str">
        <v>CO</v>
      </c>
      <c r="F3" t="str">
        <v>소형차(LDV)</v>
      </c>
      <c r="G3" t="str">
        <v>CO</v>
      </c>
      <c r="H3">
        <v>301</v>
      </c>
      <c r="I3" t="str">
        <v>Yes</v>
      </c>
      <c r="J3" t="str">
        <f>INDEX('Policy Characteristics'!D:D,MATCH($C3,'Policy Characteristics'!$C:$C,0))</f>
        <v>기존 오염원 표준</v>
      </c>
      <c r="K3" t="str">
        <f>INDEX('Policy Characteristics'!E:E,MATCH($C3,'Policy Characteristics'!$C:$C,0))</f>
        <v>trans reduce regulated pollutants</v>
      </c>
      <c r="L3">
        <f>INDEX('Policy Characteristics'!F:F,MATCH($C3,'Policy Characteristics'!$C:$C,0))</f>
        <v>0</v>
      </c>
      <c r="M3">
        <f>INDEX('Policy Characteristics'!G:G,MATCH($C3,'Policy Characteristics'!$C:$C,0))</f>
        <v>1</v>
      </c>
      <c r="N3">
        <f>INDEX('Policy Characteristics'!H:H,MATCH($C3,'Policy Characteristics'!$C:$C,0))</f>
        <v>0.02</v>
      </c>
      <c r="O3" t="str">
        <f>INDEX('Policy Characteristics'!I:I,MATCH($C3,'Policy Characteristics'!$C:$C,0))</f>
        <v>배출량 감소 %</v>
      </c>
      <c r="P3" t="str">
        <f>INDEX('Policy Characteristics'!J:J,MATCH($C3,'Policy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 t="str">
        <f>INDEX('Policy Characteristics'!K:K,MATCH($C3,'Policy Characteristics'!$C:$C,0))</f>
        <v>transportation-sector-main.html#conv-pol-stds</v>
      </c>
      <c r="R3" t="str">
        <f>INDEX('Policy Characteristics'!L:L,MATCH($C3,'Policy Characteristics'!$C:$C,0))</f>
        <v>conventional-pollutant-standards.html</v>
      </c>
    </row>
    <row r="4">
      <c r="A4" t="str">
        <f>INDEX('Policy Characteristics'!A:A,MATCH($C4,'Policy Characteristics'!$C:$C,0))</f>
        <v>수송</v>
      </c>
      <c r="B4" t="str">
        <f>INDEX('Policy Characteristics'!B:B,MATCH($C4,'Policy Characteristics'!$C:$C,0))</f>
        <v>기존 오염원 표준</v>
      </c>
      <c r="C4" t="str">
        <f>C$2</f>
        <v>Percentage Reduction of Separately Regulated Pollutants</v>
      </c>
      <c r="D4" t="str">
        <v>LDVs</v>
      </c>
      <c r="E4" t="str">
        <v>NOx</v>
      </c>
      <c r="F4" t="str">
        <v>소형차(LDV)</v>
      </c>
      <c r="G4" t="str">
        <v>NOx</v>
      </c>
      <c r="H4">
        <v>302</v>
      </c>
      <c r="I4" t="str">
        <v>Yes</v>
      </c>
      <c r="J4" t="str">
        <f>INDEX('Policy Characteristics'!D:D,MATCH($C4,'Policy Characteristics'!$C:$C,0))</f>
        <v>기존 오염원 표준</v>
      </c>
      <c r="K4" t="str">
        <f>INDEX('Policy Characteristics'!E:E,MATCH($C4,'Policy Characteristics'!$C:$C,0))</f>
        <v>trans reduce regulated pollutants</v>
      </c>
      <c r="L4">
        <f>INDEX('Policy Characteristics'!F:F,MATCH($C4,'Policy Characteristics'!$C:$C,0))</f>
        <v>0</v>
      </c>
      <c r="M4">
        <f>INDEX('Policy Characteristics'!G:G,MATCH($C4,'Policy Characteristics'!$C:$C,0))</f>
        <v>1</v>
      </c>
      <c r="N4">
        <f>INDEX('Policy Characteristics'!H:H,MATCH($C4,'Policy Characteristics'!$C:$C,0))</f>
        <v>0.02</v>
      </c>
      <c r="O4" t="str">
        <f>INDEX('Policy Characteristics'!I:I,MATCH($C4,'Policy Characteristics'!$C:$C,0))</f>
        <v>배출량 감소 %</v>
      </c>
      <c r="P4" t="str">
        <f>INDEX('Policy Characteristics'!J:J,MATCH($C4,'Policy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 t="str">
        <f>INDEX('Policy Characteristics'!K:K,MATCH($C4,'Policy Characteristics'!$C:$C,0))</f>
        <v>transportation-sector-main.html#conv-pol-stds</v>
      </c>
      <c r="R4" t="str">
        <f>INDEX('Policy Characteristics'!L:L,MATCH($C4,'Policy Characteristics'!$C:$C,0))</f>
        <v>conventional-pollutant-standards.html</v>
      </c>
    </row>
    <row r="5">
      <c r="A5" t="str">
        <f>INDEX('Policy Characteristics'!A:A,MATCH($C5,'Policy Characteristics'!$C:$C,0))</f>
        <v>수송</v>
      </c>
      <c r="B5" t="str">
        <f>INDEX('Policy Characteristics'!B:B,MATCH($C5,'Policy Characteristics'!$C:$C,0))</f>
        <v>기존 오염원 표준</v>
      </c>
      <c r="C5" t="str">
        <f>C$2</f>
        <v>Percentage Reduction of Separately Regulated Pollutants</v>
      </c>
      <c r="D5" t="str">
        <v>LDVs</v>
      </c>
      <c r="E5" t="str">
        <v>PM10</v>
      </c>
      <c r="F5" t="str">
        <v>소형차(LDV)</v>
      </c>
      <c r="G5" t="str">
        <v>PM10</v>
      </c>
      <c r="H5">
        <v>303</v>
      </c>
      <c r="I5" t="str">
        <v>Yes</v>
      </c>
      <c r="J5" t="str">
        <f>INDEX('Policy Characteristics'!D:D,MATCH($C5,'Policy Characteristics'!$C:$C,0))</f>
        <v>기존 오염원 표준</v>
      </c>
      <c r="K5" t="str">
        <f>INDEX('Policy Characteristics'!E:E,MATCH($C5,'Policy Characteristics'!$C:$C,0))</f>
        <v>trans reduce regulated pollutants</v>
      </c>
      <c r="L5">
        <f>INDEX('Policy Characteristics'!F:F,MATCH($C5,'Policy Characteristics'!$C:$C,0))</f>
        <v>0</v>
      </c>
      <c r="M5">
        <f>INDEX('Policy Characteristics'!G:G,MATCH($C5,'Policy Characteristics'!$C:$C,0))</f>
        <v>1</v>
      </c>
      <c r="N5">
        <f>INDEX('Policy Characteristics'!H:H,MATCH($C5,'Policy Characteristics'!$C:$C,0))</f>
        <v>0.02</v>
      </c>
      <c r="O5" t="str">
        <f>INDEX('Policy Characteristics'!I:I,MATCH($C5,'Policy Characteristics'!$C:$C,0))</f>
        <v>배출량 감소 %</v>
      </c>
      <c r="P5" t="str">
        <f>INDEX('Policy Characteristics'!J:J,MATCH($C5,'Policy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 t="str">
        <f>INDEX('Policy Characteristics'!K:K,MATCH($C5,'Policy Characteristics'!$C:$C,0))</f>
        <v>transportation-sector-main.html#conv-pol-stds</v>
      </c>
      <c r="R5" t="str">
        <f>INDEX('Policy Characteristics'!L:L,MATCH($C5,'Policy Characteristics'!$C:$C,0))</f>
        <v>conventional-pollutant-standards.html</v>
      </c>
    </row>
    <row r="6">
      <c r="A6" t="str">
        <f>INDEX('Policy Characteristics'!A:A,MATCH($C6,'Policy Characteristics'!$C:$C,0))</f>
        <v>수송</v>
      </c>
      <c r="B6" t="str">
        <f>INDEX('Policy Characteristics'!B:B,MATCH($C6,'Policy Characteristics'!$C:$C,0))</f>
        <v>기존 오염원 표준</v>
      </c>
      <c r="C6" t="str">
        <f>C$2</f>
        <v>Percentage Reduction of Separately Regulated Pollutants</v>
      </c>
      <c r="D6" t="str">
        <v>LDVs</v>
      </c>
      <c r="E6" t="str">
        <v>PM25</v>
      </c>
      <c r="F6" t="str">
        <v>소형차(LDV)</v>
      </c>
      <c r="G6" t="str">
        <v>PM2.5</v>
      </c>
      <c r="H6">
        <v>304</v>
      </c>
      <c r="I6" t="str">
        <v>Yes</v>
      </c>
      <c r="J6" t="str">
        <f>INDEX('Policy Characteristics'!D:D,MATCH($C6,'Policy Characteristics'!$C:$C,0))</f>
        <v>기존 오염원 표준</v>
      </c>
      <c r="K6" t="str">
        <f>INDEX('Policy Characteristics'!E:E,MATCH($C6,'Policy Characteristics'!$C:$C,0))</f>
        <v>trans reduce regulated pollutants</v>
      </c>
      <c r="L6">
        <f>INDEX('Policy Characteristics'!F:F,MATCH($C6,'Policy Characteristics'!$C:$C,0))</f>
        <v>0</v>
      </c>
      <c r="M6">
        <f>INDEX('Policy Characteristics'!G:G,MATCH($C6,'Policy Characteristics'!$C:$C,0))</f>
        <v>1</v>
      </c>
      <c r="N6">
        <f>INDEX('Policy Characteristics'!H:H,MATCH($C6,'Policy Characteristics'!$C:$C,0))</f>
        <v>0.02</v>
      </c>
      <c r="O6" t="str">
        <f>INDEX('Policy Characteristics'!I:I,MATCH($C6,'Policy Characteristics'!$C:$C,0))</f>
        <v>배출량 감소 %</v>
      </c>
      <c r="P6" t="str">
        <f>INDEX('Policy Characteristics'!J:J,MATCH($C6,'Policy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 t="str">
        <f>INDEX('Policy Characteristics'!K:K,MATCH($C6,'Policy Characteristics'!$C:$C,0))</f>
        <v>transportation-sector-main.html#conv-pol-stds</v>
      </c>
      <c r="R6" t="str">
        <f>INDEX('Policy Characteristics'!L:L,MATCH($C6,'Policy Characteristics'!$C:$C,0))</f>
        <v>conventional-pollutant-standards.html</v>
      </c>
    </row>
    <row r="7">
      <c r="A7" t="str">
        <f>INDEX('Policy Characteristics'!A:A,MATCH($C7,'Policy Characteristics'!$C:$C,0))</f>
        <v>수송</v>
      </c>
      <c r="B7" t="str">
        <f>INDEX('Policy Characteristics'!B:B,MATCH($C7,'Policy Characteristics'!$C:$C,0))</f>
        <v>기존 오염원 표준</v>
      </c>
      <c r="C7" t="str">
        <f>C$2</f>
        <v>Percentage Reduction of Separately Regulated Pollutants</v>
      </c>
      <c r="D7" t="str">
        <v>LDVs</v>
      </c>
      <c r="E7" t="str">
        <v>SOx</v>
      </c>
      <c r="F7" t="str">
        <v>소형차(LDV)</v>
      </c>
      <c r="G7" t="str">
        <v>SOx</v>
      </c>
      <c r="H7">
        <v>305</v>
      </c>
      <c r="I7" t="str">
        <v>Yes</v>
      </c>
      <c r="J7" t="str">
        <f>INDEX('Policy Characteristics'!D:D,MATCH($C7,'Policy Characteristics'!$C:$C,0))</f>
        <v>기존 오염원 표준</v>
      </c>
      <c r="K7" t="str">
        <f>INDEX('Policy Characteristics'!E:E,MATCH($C7,'Policy Characteristics'!$C:$C,0))</f>
        <v>trans reduce regulated pollutants</v>
      </c>
      <c r="L7">
        <f>INDEX('Policy Characteristics'!F:F,MATCH($C7,'Policy Characteristics'!$C:$C,0))</f>
        <v>0</v>
      </c>
      <c r="M7">
        <f>INDEX('Policy Characteristics'!G:G,MATCH($C7,'Policy Characteristics'!$C:$C,0))</f>
        <v>1</v>
      </c>
      <c r="N7">
        <f>INDEX('Policy Characteristics'!H:H,MATCH($C7,'Policy Characteristics'!$C:$C,0))</f>
        <v>0.02</v>
      </c>
      <c r="O7" t="str">
        <f>INDEX('Policy Characteristics'!I:I,MATCH($C7,'Policy Characteristics'!$C:$C,0))</f>
        <v>배출량 감소 %</v>
      </c>
      <c r="P7" t="str">
        <f>INDEX('Policy Characteristics'!J:J,MATCH($C7,'Policy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7" t="str">
        <f>INDEX('Policy Characteristics'!K:K,MATCH($C7,'Policy Characteristics'!$C:$C,0))</f>
        <v>transportation-sector-main.html#conv-pol-stds</v>
      </c>
      <c r="R7" t="str">
        <f>INDEX('Policy Characteristics'!L:L,MATCH($C7,'Policy Characteristics'!$C:$C,0))</f>
        <v>conventional-pollutant-standards.html</v>
      </c>
    </row>
    <row r="8">
      <c r="A8" t="str">
        <f>IF(ISBLANK(INDEX('Policy Characteristics'!A:A,MATCH($C8,'Policy Characteristics'!$C:$C,0))),"",INDEX('Policy Characteristics'!A:A,MATCH($C8,'Policy Characteristics'!$C:$C,0)))</f>
        <v>수송</v>
      </c>
      <c r="B8" t="str">
        <f>IF(ISBLANK(INDEX('Policy Characteristics'!B:B,MATCH($C8,'Policy Characteristics'!$C:$C,0))),"",INDEX('Policy Characteristics'!B:B,MATCH($C8,'Policy Characteristics'!$C:$C,0)))</f>
        <v>기존 오염원 표준</v>
      </c>
      <c r="C8" t="str">
        <f>C$2</f>
        <v>Percentage Reduction of Separately Regulated Pollutants</v>
      </c>
      <c r="D8" t="str">
        <v>LDVs</v>
      </c>
      <c r="E8" t="str">
        <v>BC</v>
      </c>
      <c r="F8" t="str">
        <v>소형차(LDV)</v>
      </c>
      <c r="G8" t="str">
        <v>BC</v>
      </c>
      <c r="H8">
        <v>306</v>
      </c>
      <c r="I8" t="str">
        <v>Yes</v>
      </c>
      <c r="J8" t="str">
        <f>INDEX('Policy Characteristics'!D:D,MATCH($C8,'Policy Characteristics'!$C:$C,0))</f>
        <v>기존 오염원 표준</v>
      </c>
      <c r="K8" t="str">
        <f>INDEX('Policy Characteristics'!E:E,MATCH($C8,'Policy Characteristics'!$C:$C,0))</f>
        <v>trans reduce regulated pollutants</v>
      </c>
      <c r="L8">
        <f>INDEX('Policy Characteristics'!F:F,MATCH($C8,'Policy Characteristics'!$C:$C,0))</f>
        <v>0</v>
      </c>
      <c r="M8">
        <f>INDEX('Policy Characteristics'!G:G,MATCH($C8,'Policy Characteristics'!$C:$C,0))</f>
        <v>1</v>
      </c>
      <c r="N8">
        <f>INDEX('Policy Characteristics'!H:H,MATCH($C8,'Policy Characteristics'!$C:$C,0))</f>
        <v>0.02</v>
      </c>
      <c r="O8" t="str">
        <f>INDEX('Policy Characteristics'!I:I,MATCH($C8,'Policy Characteristics'!$C:$C,0))</f>
        <v>배출량 감소 %</v>
      </c>
      <c r="P8" t="str">
        <f>INDEX('Policy Characteristics'!J:J,MATCH($C8,'Policy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8" t="str">
        <f>INDEX('Policy Characteristics'!K:K,MATCH($C8,'Policy Characteristics'!$C:$C,0))</f>
        <v>transportation-sector-main.html#conv-pol-stds</v>
      </c>
      <c r="R8" t="str">
        <f>INDEX('Policy Characteristics'!L:L,MATCH($C8,'Policy Characteristics'!$C:$C,0))</f>
        <v>conventional-pollutant-standards.html</v>
      </c>
    </row>
    <row r="9">
      <c r="A9" t="str">
        <f>IF(ISBLANK(INDEX('Policy Characteristics'!A:A,MATCH($C9,'Policy Characteristics'!$C:$C,0))),"",INDEX('Policy Characteristics'!A:A,MATCH($C9,'Policy Characteristics'!$C:$C,0)))</f>
        <v>수송</v>
      </c>
      <c r="B9" t="str">
        <f>IF(ISBLANK(INDEX('Policy Characteristics'!B:B,MATCH($C9,'Policy Characteristics'!$C:$C,0))),"",INDEX('Policy Characteristics'!B:B,MATCH($C9,'Policy Characteristics'!$C:$C,0)))</f>
        <v>기존 오염원 표준</v>
      </c>
      <c r="C9" t="str">
        <f>C$2</f>
        <v>Percentage Reduction of Separately Regulated Pollutants</v>
      </c>
      <c r="D9" t="str">
        <v>LDVs</v>
      </c>
      <c r="E9" t="str">
        <v>OC</v>
      </c>
      <c r="F9" t="str">
        <v>소형차(LDV)</v>
      </c>
      <c r="G9" t="str">
        <v>OC</v>
      </c>
      <c r="H9">
        <v>307</v>
      </c>
      <c r="I9" t="str">
        <v>Yes</v>
      </c>
      <c r="J9" t="str">
        <f>INDEX('Policy Characteristics'!D:D,MATCH($C9,'Policy Characteristics'!$C:$C,0))</f>
        <v>기존 오염원 표준</v>
      </c>
      <c r="K9" t="str">
        <f>INDEX('Policy Characteristics'!E:E,MATCH($C9,'Policy Characteristics'!$C:$C,0))</f>
        <v>trans reduce regulated pollutants</v>
      </c>
      <c r="L9">
        <f>INDEX('Policy Characteristics'!F:F,MATCH($C9,'Policy Characteristics'!$C:$C,0))</f>
        <v>0</v>
      </c>
      <c r="M9">
        <f>INDEX('Policy Characteristics'!G:G,MATCH($C9,'Policy Characteristics'!$C:$C,0))</f>
        <v>1</v>
      </c>
      <c r="N9">
        <f>INDEX('Policy Characteristics'!H:H,MATCH($C9,'Policy Characteristics'!$C:$C,0))</f>
        <v>0.02</v>
      </c>
      <c r="O9" t="str">
        <f>INDEX('Policy Characteristics'!I:I,MATCH($C9,'Policy Characteristics'!$C:$C,0))</f>
        <v>배출량 감소 %</v>
      </c>
      <c r="P9" t="str">
        <f>INDEX('Policy Characteristics'!J:J,MATCH($C9,'Policy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9" t="str">
        <f>INDEX('Policy Characteristics'!K:K,MATCH($C9,'Policy Characteristics'!$C:$C,0))</f>
        <v>transportation-sector-main.html#conv-pol-stds</v>
      </c>
      <c r="R9" t="str">
        <f>INDEX('Policy Characteristics'!L:L,MATCH($C9,'Policy Characteristics'!$C:$C,0))</f>
        <v>conventional-pollutant-standards.html</v>
      </c>
    </row>
    <row r="10">
      <c r="A10" t="str">
        <f>IF(ISBLANK(INDEX('Policy Characteristics'!A:A,MATCH($C10,'Policy Characteristics'!$C:$C,0))),"",INDEX('Policy Characteristics'!A:A,MATCH($C10,'Policy Characteristics'!$C:$C,0)))</f>
        <v>수송</v>
      </c>
      <c r="B10" t="str">
        <f>IF(ISBLANK(INDEX('Policy Characteristics'!B:B,MATCH($C10,'Policy Characteristics'!$C:$C,0))),"",INDEX('Policy Characteristics'!B:B,MATCH($C10,'Policy Characteristics'!$C:$C,0)))</f>
        <v>기존 오염원 표준</v>
      </c>
      <c r="C10" t="str">
        <f>C$2</f>
        <v>Percentage Reduction of Separately Regulated Pollutants</v>
      </c>
      <c r="D10" t="str">
        <v>LDVs</v>
      </c>
      <c r="E10" t="str">
        <v>CH4</v>
      </c>
      <c r="F10" t="str">
        <v>소형차(LDV)</v>
      </c>
      <c r="G10" t="str">
        <v>CH4</v>
      </c>
      <c r="H10">
        <v>308</v>
      </c>
      <c r="I10" t="str">
        <v>No</v>
      </c>
      <c r="J10" t="str">
        <f>INDEX('Policy Characteristics'!D:D,MATCH($C10,'Policy Characteristics'!$C:$C,0))</f>
        <v>기존 오염원 표준</v>
      </c>
      <c r="K10" t="str">
        <f>INDEX('Policy Characteristics'!E:E,MATCH($C10,'Policy Characteristics'!$C:$C,0))</f>
        <v>trans reduce regulated pollutants</v>
      </c>
      <c r="L10">
        <f>INDEX('Policy Characteristics'!F:F,MATCH($C10,'Policy Characteristics'!$C:$C,0))</f>
        <v>0</v>
      </c>
      <c r="M10">
        <f>INDEX('Policy Characteristics'!G:G,MATCH($C10,'Policy Characteristics'!$C:$C,0))</f>
        <v>1</v>
      </c>
      <c r="N10">
        <f>INDEX('Policy Characteristics'!H:H,MATCH($C10,'Policy Characteristics'!$C:$C,0))</f>
        <v>0.02</v>
      </c>
      <c r="O10" t="str">
        <f>INDEX('Policy Characteristics'!I:I,MATCH($C10,'Policy Characteristics'!$C:$C,0))</f>
        <v>배출량 감소 %</v>
      </c>
      <c r="P10" t="str">
        <f>INDEX('Policy Characteristics'!J:J,MATCH($C10,'Policy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0" t="str">
        <f>INDEX('Policy Characteristics'!K:K,MATCH($C10,'Policy Characteristics'!$C:$C,0))</f>
        <v>transportation-sector-main.html#conv-pol-stds</v>
      </c>
      <c r="R10" t="str">
        <f>INDEX('Policy Characteristics'!L:L,MATCH($C10,'Policy Characteristics'!$C:$C,0))</f>
        <v>conventional-pollutant-standards.html</v>
      </c>
    </row>
    <row r="11">
      <c r="A11" t="str">
        <f>IF(ISBLANK(INDEX('Policy Characteristics'!A:A,MATCH($C11,'Policy Characteristics'!$C:$C,0))),"",INDEX('Policy Characteristics'!A:A,MATCH($C11,'Policy Characteristics'!$C:$C,0)))</f>
        <v>수송</v>
      </c>
      <c r="B11" t="str">
        <f>IF(ISBLANK(INDEX('Policy Characteristics'!B:B,MATCH($C11,'Policy Characteristics'!$C:$C,0))),"",INDEX('Policy Characteristics'!B:B,MATCH($C11,'Policy Characteristics'!$C:$C,0)))</f>
        <v>기존 오염원 표준</v>
      </c>
      <c r="C11" t="str">
        <f>C$2</f>
        <v>Percentage Reduction of Separately Regulated Pollutants</v>
      </c>
      <c r="D11" t="str">
        <v>LDVs</v>
      </c>
      <c r="E11" t="str">
        <v>N2O</v>
      </c>
      <c r="F11" t="str">
        <v>소형차(LDV)</v>
      </c>
      <c r="G11" t="str">
        <v>N2O</v>
      </c>
      <c r="H11">
        <v>309</v>
      </c>
      <c r="I11" t="str">
        <v>No</v>
      </c>
      <c r="J11" t="str">
        <f>INDEX('Policy Characteristics'!D:D,MATCH($C11,'Policy Characteristics'!$C:$C,0))</f>
        <v>기존 오염원 표준</v>
      </c>
      <c r="K11" t="str">
        <f>INDEX('Policy Characteristics'!E:E,MATCH($C11,'Policy Characteristics'!$C:$C,0))</f>
        <v>trans reduce regulated pollutants</v>
      </c>
      <c r="L11">
        <f>INDEX('Policy Characteristics'!F:F,MATCH($C11,'Policy Characteristics'!$C:$C,0))</f>
        <v>0</v>
      </c>
      <c r="M11">
        <f>INDEX('Policy Characteristics'!G:G,MATCH($C11,'Policy Characteristics'!$C:$C,0))</f>
        <v>1</v>
      </c>
      <c r="N11">
        <f>INDEX('Policy Characteristics'!H:H,MATCH($C11,'Policy Characteristics'!$C:$C,0))</f>
        <v>0.02</v>
      </c>
      <c r="O11" t="str">
        <f>INDEX('Policy Characteristics'!I:I,MATCH($C11,'Policy Characteristics'!$C:$C,0))</f>
        <v>배출량 감소 %</v>
      </c>
      <c r="P11" t="str">
        <f>INDEX('Policy Characteristics'!J:J,MATCH($C11,'Policy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1" t="str">
        <f>INDEX('Policy Characteristics'!K:K,MATCH($C11,'Policy Characteristics'!$C:$C,0))</f>
        <v>transportation-sector-main.html#conv-pol-stds</v>
      </c>
      <c r="R11" t="str">
        <f>INDEX('Policy Characteristics'!L:L,MATCH($C11,'Policy Characteristics'!$C:$C,0))</f>
        <v>conventional-pollutant-standards.html</v>
      </c>
    </row>
    <row r="12">
      <c r="A12" t="str">
        <f>IF(ISBLANK(INDEX('Policy Characteristics'!A:A,MATCH($C12,'Policy Characteristics'!$C:$C,0))),"",INDEX('Policy Characteristics'!A:A,MATCH($C12,'Policy Characteristics'!$C:$C,0)))</f>
        <v>수송</v>
      </c>
      <c r="B12" t="str">
        <f>IF(ISBLANK(INDEX('Policy Characteristics'!B:B,MATCH($C12,'Policy Characteristics'!$C:$C,0))),"",INDEX('Policy Characteristics'!B:B,MATCH($C12,'Policy Characteristics'!$C:$C,0)))</f>
        <v>기존 오염원 표준</v>
      </c>
      <c r="C12" t="str">
        <f>C$2</f>
        <v>Percentage Reduction of Separately Regulated Pollutants</v>
      </c>
      <c r="D12" t="str">
        <v>HDVs</v>
      </c>
      <c r="E12" t="str">
        <v>VOC</v>
      </c>
      <c r="F12" t="str">
        <v>대형차(HDV)</v>
      </c>
      <c r="G12" t="str">
        <v>VOC</v>
      </c>
      <c r="H12">
        <v>310</v>
      </c>
      <c r="I12" t="str">
        <v>Yes</v>
      </c>
      <c r="J12" t="str">
        <f>INDEX('Policy Characteristics'!D:D,MATCH($C12,'Policy Characteristics'!$C:$C,0))</f>
        <v>기존 오염원 표준</v>
      </c>
      <c r="K12" t="str">
        <f>INDEX('Policy Characteristics'!E:E,MATCH($C12,'Policy Characteristics'!$C:$C,0))</f>
        <v>trans reduce regulated pollutants</v>
      </c>
      <c r="L12">
        <f>INDEX('Policy Characteristics'!F:F,MATCH($C12,'Policy Characteristics'!$C:$C,0))</f>
        <v>0</v>
      </c>
      <c r="M12">
        <f>INDEX('Policy Characteristics'!G:G,MATCH($C12,'Policy Characteristics'!$C:$C,0))</f>
        <v>1</v>
      </c>
      <c r="N12">
        <f>INDEX('Policy Characteristics'!H:H,MATCH($C12,'Policy Characteristics'!$C:$C,0))</f>
        <v>0.02</v>
      </c>
      <c r="O12" t="str">
        <f>INDEX('Policy Characteristics'!I:I,MATCH($C12,'Policy Characteristics'!$C:$C,0))</f>
        <v>배출량 감소 %</v>
      </c>
      <c r="P12" t="str">
        <f>INDEX('Policy Characteristics'!J:J,MATCH($C12,'Policy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2" t="str">
        <f>INDEX('Policy Characteristics'!K:K,MATCH($C12,'Policy Characteristics'!$C:$C,0))</f>
        <v>transportation-sector-main.html#conv-pol-stds</v>
      </c>
      <c r="R12" t="str">
        <f>INDEX('Policy Characteristics'!L:L,MATCH($C12,'Policy Characteristics'!$C:$C,0))</f>
        <v>conventional-pollutant-standards.html</v>
      </c>
    </row>
    <row r="13">
      <c r="A13" t="str">
        <f>IF(ISBLANK(INDEX('Policy Characteristics'!A:A,MATCH($C13,'Policy Characteristics'!$C:$C,0))),"",INDEX('Policy Characteristics'!A:A,MATCH($C13,'Policy Characteristics'!$C:$C,0)))</f>
        <v>수송</v>
      </c>
      <c r="B13" t="str">
        <f>IF(ISBLANK(INDEX('Policy Characteristics'!B:B,MATCH($C13,'Policy Characteristics'!$C:$C,0))),"",INDEX('Policy Characteristics'!B:B,MATCH($C13,'Policy Characteristics'!$C:$C,0)))</f>
        <v>기존 오염원 표준</v>
      </c>
      <c r="C13" t="str">
        <f>C$2</f>
        <v>Percentage Reduction of Separately Regulated Pollutants</v>
      </c>
      <c r="D13" t="str">
        <v>HDVs</v>
      </c>
      <c r="E13" t="str">
        <v>CO</v>
      </c>
      <c r="F13" t="str">
        <v>대형차(HDV)</v>
      </c>
      <c r="G13" t="str">
        <v>CO</v>
      </c>
      <c r="H13">
        <v>311</v>
      </c>
      <c r="I13" t="str">
        <v>Yes</v>
      </c>
      <c r="J13" t="str">
        <f>INDEX('Policy Characteristics'!D:D,MATCH($C13,'Policy Characteristics'!$C:$C,0))</f>
        <v>기존 오염원 표준</v>
      </c>
      <c r="K13" t="str">
        <f>INDEX('Policy Characteristics'!E:E,MATCH($C13,'Policy Characteristics'!$C:$C,0))</f>
        <v>trans reduce regulated pollutants</v>
      </c>
      <c r="L13">
        <f>INDEX('Policy Characteristics'!F:F,MATCH($C13,'Policy Characteristics'!$C:$C,0))</f>
        <v>0</v>
      </c>
      <c r="M13">
        <f>INDEX('Policy Characteristics'!G:G,MATCH($C13,'Policy Characteristics'!$C:$C,0))</f>
        <v>1</v>
      </c>
      <c r="N13">
        <f>INDEX('Policy Characteristics'!H:H,MATCH($C13,'Policy Characteristics'!$C:$C,0))</f>
        <v>0.02</v>
      </c>
      <c r="O13" t="str">
        <f>INDEX('Policy Characteristics'!I:I,MATCH($C13,'Policy Characteristics'!$C:$C,0))</f>
        <v>배출량 감소 %</v>
      </c>
      <c r="P13" t="str">
        <f>INDEX('Policy Characteristics'!J:J,MATCH($C13,'Policy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3" t="str">
        <f>INDEX('Policy Characteristics'!K:K,MATCH($C13,'Policy Characteristics'!$C:$C,0))</f>
        <v>transportation-sector-main.html#conv-pol-stds</v>
      </c>
      <c r="R13" t="str">
        <f>INDEX('Policy Characteristics'!L:L,MATCH($C13,'Policy Characteristics'!$C:$C,0))</f>
        <v>conventional-pollutant-standards.html</v>
      </c>
    </row>
    <row r="14">
      <c r="A14" t="str">
        <f>IF(ISBLANK(INDEX('Policy Characteristics'!A:A,MATCH($C14,'Policy Characteristics'!$C:$C,0))),"",INDEX('Policy Characteristics'!A:A,MATCH($C14,'Policy Characteristics'!$C:$C,0)))</f>
        <v>수송</v>
      </c>
      <c r="B14" t="str">
        <f>IF(ISBLANK(INDEX('Policy Characteristics'!B:B,MATCH($C14,'Policy Characteristics'!$C:$C,0))),"",INDEX('Policy Characteristics'!B:B,MATCH($C14,'Policy Characteristics'!$C:$C,0)))</f>
        <v>기존 오염원 표준</v>
      </c>
      <c r="C14" t="str">
        <f>C$2</f>
        <v>Percentage Reduction of Separately Regulated Pollutants</v>
      </c>
      <c r="D14" t="str">
        <v>HDVs</v>
      </c>
      <c r="E14" t="str">
        <v>NOx</v>
      </c>
      <c r="F14" t="str">
        <v>대형차(HDV)</v>
      </c>
      <c r="G14" t="str">
        <v>NOx</v>
      </c>
      <c r="H14">
        <v>312</v>
      </c>
      <c r="I14" t="str">
        <v>Yes</v>
      </c>
      <c r="J14" t="str">
        <f>IF(ISBLANK(INDEX('Policy Characteristics'!D:D,MATCH($C14,'Policy Characteristics'!$C:$C,0))),"",INDEX('Policy Characteristics'!D:D,MATCH($C14,'Policy Characteristics'!$C:$C,0)))</f>
        <v>기존 오염원 표준</v>
      </c>
      <c r="K14" t="str">
        <f>IF(ISBLANK(INDEX('Policy Characteristics'!E:E,MATCH($C14,'Policy Characteristics'!$C:$C,0))),"",INDEX('Policy Characteristics'!E:E,MATCH($C14,'Policy Characteristics'!$C:$C,0)))</f>
        <v>trans reduce regulated pollutants</v>
      </c>
      <c r="L14">
        <f>IF(ISBLANK(INDEX('Policy Characteristics'!F:F,MATCH($C14,'Policy Characteristics'!$C:$C,0))),"",INDEX('Policy Characteristics'!F:F,MATCH($C14,'Policy Characteristics'!$C:$C,0)))</f>
        <v>0</v>
      </c>
      <c r="M14">
        <f>IF(ISBLANK(INDEX('Policy Characteristics'!G:G,MATCH($C14,'Policy Characteristics'!$C:$C,0))),"",INDEX('Policy Characteristics'!G:G,MATCH($C14,'Policy Characteristics'!$C:$C,0)))</f>
        <v>1</v>
      </c>
      <c r="N14">
        <f>IF(ISBLANK(INDEX('Policy Characteristics'!H:H,MATCH($C14,'Policy Characteristics'!$C:$C,0))),"",INDEX('Policy Characteristics'!H:H,MATCH($C14,'Policy Characteristics'!$C:$C,0)))</f>
        <v>0.02</v>
      </c>
      <c r="O14" t="str">
        <f>IF(ISBLANK(INDEX('Policy Characteristics'!I:I,MATCH($C14,'Policy Characteristics'!$C:$C,0))),"",INDEX('Policy Characteristics'!I:I,MATCH($C14,'Policy Characteristics'!$C:$C,0)))</f>
        <v>배출량 감소 %</v>
      </c>
      <c r="P14" t="str">
        <f>IF(ISBLANK(INDEX('Policy Characteristics'!J:J,MATCH($C14,'Policy Characteristics'!$C:$C,0))),"",INDEX('Policy Characteristics'!J:J,MATCH($C14,'Policy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4" t="str">
        <f>IF(ISBLANK(INDEX('Policy Characteristics'!K:K,MATCH($C14,'Policy Characteristics'!$C:$C,0))),"",INDEX('Policy Characteristics'!K:K,MATCH($C14,'Policy Characteristics'!$C:$C,0)))</f>
        <v>transportation-sector-main.html#conv-pol-stds</v>
      </c>
      <c r="R14" t="str">
        <f>IF(ISBLANK(INDEX('Policy Characteristics'!L:L,MATCH($C14,'Policy Characteristics'!$C:$C,0))),"",INDEX('Policy Characteristics'!L:L,MATCH($C14,'Policy Characteristics'!$C:$C,0)))</f>
        <v>conventional-pollutant-standards.html</v>
      </c>
    </row>
    <row r="15">
      <c r="A15" t="str">
        <f>IF(ISBLANK(INDEX('Policy Characteristics'!A:A,MATCH($C15,'Policy Characteristics'!$C:$C,0))),"",INDEX('Policy Characteristics'!A:A,MATCH($C15,'Policy Characteristics'!$C:$C,0)))</f>
        <v>수송</v>
      </c>
      <c r="B15" t="str">
        <f>IF(ISBLANK(INDEX('Policy Characteristics'!B:B,MATCH($C15,'Policy Characteristics'!$C:$C,0))),"",INDEX('Policy Characteristics'!B:B,MATCH($C15,'Policy Characteristics'!$C:$C,0)))</f>
        <v>기존 오염원 표준</v>
      </c>
      <c r="C15" t="str">
        <f>C$2</f>
        <v>Percentage Reduction of Separately Regulated Pollutants</v>
      </c>
      <c r="D15" t="str">
        <v>HDVs</v>
      </c>
      <c r="E15" t="str">
        <v>PM10</v>
      </c>
      <c r="F15" t="str">
        <v>대형차(HDV)</v>
      </c>
      <c r="G15" t="str">
        <v>PM10</v>
      </c>
      <c r="H15">
        <v>313</v>
      </c>
      <c r="I15" t="str">
        <v>Yes</v>
      </c>
      <c r="J15" t="str">
        <f>IF(ISBLANK(INDEX('Policy Characteristics'!D:D,MATCH($C15,'Policy Characteristics'!$C:$C,0))),"",INDEX('Policy Characteristics'!D:D,MATCH($C15,'Policy Characteristics'!$C:$C,0)))</f>
        <v>기존 오염원 표준</v>
      </c>
      <c r="K15" t="str">
        <f>IF(ISBLANK(INDEX('Policy Characteristics'!E:E,MATCH($C15,'Policy Characteristics'!$C:$C,0))),"",INDEX('Policy Characteristics'!E:E,MATCH($C15,'Policy Characteristics'!$C:$C,0)))</f>
        <v>trans reduce regulated pollutants</v>
      </c>
      <c r="L15">
        <f>IF(ISBLANK(INDEX('Policy Characteristics'!F:F,MATCH($C15,'Policy Characteristics'!$C:$C,0))),"",INDEX('Policy Characteristics'!F:F,MATCH($C15,'Policy Characteristics'!$C:$C,0)))</f>
        <v>0</v>
      </c>
      <c r="M15">
        <f>IF(ISBLANK(INDEX('Policy Characteristics'!G:G,MATCH($C15,'Policy Characteristics'!$C:$C,0))),"",INDEX('Policy Characteristics'!G:G,MATCH($C15,'Policy Characteristics'!$C:$C,0)))</f>
        <v>1</v>
      </c>
      <c r="N15">
        <f>IF(ISBLANK(INDEX('Policy Characteristics'!H:H,MATCH($C15,'Policy Characteristics'!$C:$C,0))),"",INDEX('Policy Characteristics'!H:H,MATCH($C15,'Policy Characteristics'!$C:$C,0)))</f>
        <v>0.02</v>
      </c>
      <c r="O15" t="str">
        <f>IF(ISBLANK(INDEX('Policy Characteristics'!I:I,MATCH($C15,'Policy Characteristics'!$C:$C,0))),"",INDEX('Policy Characteristics'!I:I,MATCH($C15,'Policy Characteristics'!$C:$C,0)))</f>
        <v>배출량 감소 %</v>
      </c>
      <c r="P15" t="str">
        <f>IF(ISBLANK(INDEX('Policy Characteristics'!J:J,MATCH($C15,'Policy Characteristics'!$C:$C,0))),"",INDEX('Policy Characteristics'!J:J,MATCH($C15,'Policy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5" t="str">
        <f>IF(ISBLANK(INDEX('Policy Characteristics'!K:K,MATCH($C15,'Policy Characteristics'!$C:$C,0))),"",INDEX('Policy Characteristics'!K:K,MATCH($C15,'Policy Characteristics'!$C:$C,0)))</f>
        <v>transportation-sector-main.html#conv-pol-stds</v>
      </c>
      <c r="R15" t="str">
        <f>IF(ISBLANK(INDEX('Policy Characteristics'!L:L,MATCH($C15,'Policy Characteristics'!$C:$C,0))),"",INDEX('Policy Characteristics'!L:L,MATCH($C15,'Policy Characteristics'!$C:$C,0)))</f>
        <v>conventional-pollutant-standards.html</v>
      </c>
    </row>
    <row r="16">
      <c r="A16" t="str">
        <f>IF(ISBLANK(INDEX('Policy Characteristics'!A:A,MATCH($C16,'Policy Characteristics'!$C:$C,0))),"",INDEX('Policy Characteristics'!A:A,MATCH($C16,'Policy Characteristics'!$C:$C,0)))</f>
        <v>수송</v>
      </c>
      <c r="B16" t="str">
        <f>IF(ISBLANK(INDEX('Policy Characteristics'!B:B,MATCH($C16,'Policy Characteristics'!$C:$C,0))),"",INDEX('Policy Characteristics'!B:B,MATCH($C16,'Policy Characteristics'!$C:$C,0)))</f>
        <v>기존 오염원 표준</v>
      </c>
      <c r="C16" t="str">
        <f>C$2</f>
        <v>Percentage Reduction of Separately Regulated Pollutants</v>
      </c>
      <c r="D16" t="str">
        <v>HDVs</v>
      </c>
      <c r="E16" t="str">
        <v>PM25</v>
      </c>
      <c r="F16" t="str">
        <v>대형차(HDV)</v>
      </c>
      <c r="G16" t="str">
        <v>PM2.5</v>
      </c>
      <c r="H16">
        <v>314</v>
      </c>
      <c r="I16" t="str">
        <v>Yes</v>
      </c>
      <c r="J16" t="str">
        <f>IF(ISBLANK(INDEX('Policy Characteristics'!D:D,MATCH($C16,'Policy Characteristics'!$C:$C,0))),"",INDEX('Policy Characteristics'!D:D,MATCH($C16,'Policy Characteristics'!$C:$C,0)))</f>
        <v>기존 오염원 표준</v>
      </c>
      <c r="K16" t="str">
        <f>IF(ISBLANK(INDEX('Policy Characteristics'!E:E,MATCH($C16,'Policy Characteristics'!$C:$C,0))),"",INDEX('Policy Characteristics'!E:E,MATCH($C16,'Policy Characteristics'!$C:$C,0)))</f>
        <v>trans reduce regulated pollutants</v>
      </c>
      <c r="L16">
        <f>IF(ISBLANK(INDEX('Policy Characteristics'!F:F,MATCH($C16,'Policy Characteristics'!$C:$C,0))),"",INDEX('Policy Characteristics'!F:F,MATCH($C16,'Policy Characteristics'!$C:$C,0)))</f>
        <v>0</v>
      </c>
      <c r="M16">
        <f>IF(ISBLANK(INDEX('Policy Characteristics'!G:G,MATCH($C16,'Policy Characteristics'!$C:$C,0))),"",INDEX('Policy Characteristics'!G:G,MATCH($C16,'Policy Characteristics'!$C:$C,0)))</f>
        <v>1</v>
      </c>
      <c r="N16">
        <f>IF(ISBLANK(INDEX('Policy Characteristics'!H:H,MATCH($C16,'Policy Characteristics'!$C:$C,0))),"",INDEX('Policy Characteristics'!H:H,MATCH($C16,'Policy Characteristics'!$C:$C,0)))</f>
        <v>0.02</v>
      </c>
      <c r="O16" t="str">
        <f>IF(ISBLANK(INDEX('Policy Characteristics'!I:I,MATCH($C16,'Policy Characteristics'!$C:$C,0))),"",INDEX('Policy Characteristics'!I:I,MATCH($C16,'Policy Characteristics'!$C:$C,0)))</f>
        <v>배출량 감소 %</v>
      </c>
      <c r="P16" t="str">
        <f>IF(ISBLANK(INDEX('Policy Characteristics'!J:J,MATCH($C16,'Policy Characteristics'!$C:$C,0))),"",INDEX('Policy Characteristics'!J:J,MATCH($C16,'Policy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6" t="str">
        <f>IF(ISBLANK(INDEX('Policy Characteristics'!K:K,MATCH($C16,'Policy Characteristics'!$C:$C,0))),"",INDEX('Policy Characteristics'!K:K,MATCH($C16,'Policy Characteristics'!$C:$C,0)))</f>
        <v>transportation-sector-main.html#conv-pol-stds</v>
      </c>
      <c r="R16" t="str">
        <f>IF(ISBLANK(INDEX('Policy Characteristics'!L:L,MATCH($C16,'Policy Characteristics'!$C:$C,0))),"",INDEX('Policy Characteristics'!L:L,MATCH($C16,'Policy Characteristics'!$C:$C,0)))</f>
        <v>conventional-pollutant-standards.html</v>
      </c>
    </row>
    <row r="17">
      <c r="A17" t="str">
        <f>IF(ISBLANK(INDEX('Policy Characteristics'!A:A,MATCH($C17,'Policy Characteristics'!$C:$C,0))),"",INDEX('Policy Characteristics'!A:A,MATCH($C17,'Policy Characteristics'!$C:$C,0)))</f>
        <v>수송</v>
      </c>
      <c r="B17" t="str">
        <f>IF(ISBLANK(INDEX('Policy Characteristics'!B:B,MATCH($C17,'Policy Characteristics'!$C:$C,0))),"",INDEX('Policy Characteristics'!B:B,MATCH($C17,'Policy Characteristics'!$C:$C,0)))</f>
        <v>기존 오염원 표준</v>
      </c>
      <c r="C17" t="str">
        <f>C$2</f>
        <v>Percentage Reduction of Separately Regulated Pollutants</v>
      </c>
      <c r="D17" t="str">
        <v>HDVs</v>
      </c>
      <c r="E17" t="str">
        <v>SOx</v>
      </c>
      <c r="F17" t="str">
        <v>대형차(HDV)</v>
      </c>
      <c r="G17" t="str">
        <v>SOx</v>
      </c>
      <c r="H17">
        <v>315</v>
      </c>
      <c r="I17" t="str">
        <v>Yes</v>
      </c>
      <c r="J17" t="str">
        <f>IF(ISBLANK(INDEX('Policy Characteristics'!D:D,MATCH($C17,'Policy Characteristics'!$C:$C,0))),"",INDEX('Policy Characteristics'!D:D,MATCH($C17,'Policy Characteristics'!$C:$C,0)))</f>
        <v>기존 오염원 표준</v>
      </c>
      <c r="K17" t="str">
        <f>IF(ISBLANK(INDEX('Policy Characteristics'!E:E,MATCH($C17,'Policy Characteristics'!$C:$C,0))),"",INDEX('Policy Characteristics'!E:E,MATCH($C17,'Policy Characteristics'!$C:$C,0)))</f>
        <v>trans reduce regulated pollutants</v>
      </c>
      <c r="L17">
        <f>IF(ISBLANK(INDEX('Policy Characteristics'!F:F,MATCH($C17,'Policy Characteristics'!$C:$C,0))),"",INDEX('Policy Characteristics'!F:F,MATCH($C17,'Policy Characteristics'!$C:$C,0)))</f>
        <v>0</v>
      </c>
      <c r="M17">
        <f>IF(ISBLANK(INDEX('Policy Characteristics'!G:G,MATCH($C17,'Policy Characteristics'!$C:$C,0))),"",INDEX('Policy Characteristics'!G:G,MATCH($C17,'Policy Characteristics'!$C:$C,0)))</f>
        <v>1</v>
      </c>
      <c r="N17">
        <f>IF(ISBLANK(INDEX('Policy Characteristics'!H:H,MATCH($C17,'Policy Characteristics'!$C:$C,0))),"",INDEX('Policy Characteristics'!H:H,MATCH($C17,'Policy Characteristics'!$C:$C,0)))</f>
        <v>0.02</v>
      </c>
      <c r="O17" t="str">
        <f>IF(ISBLANK(INDEX('Policy Characteristics'!I:I,MATCH($C17,'Policy Characteristics'!$C:$C,0))),"",INDEX('Policy Characteristics'!I:I,MATCH($C17,'Policy Characteristics'!$C:$C,0)))</f>
        <v>배출량 감소 %</v>
      </c>
      <c r="P17" t="str">
        <f>IF(ISBLANK(INDEX('Policy Characteristics'!J:J,MATCH($C17,'Policy Characteristics'!$C:$C,0))),"",INDEX('Policy Characteristics'!J:J,MATCH($C17,'Policy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7" t="str">
        <f>IF(ISBLANK(INDEX('Policy Characteristics'!K:K,MATCH($C17,'Policy Characteristics'!$C:$C,0))),"",INDEX('Policy Characteristics'!K:K,MATCH($C17,'Policy Characteristics'!$C:$C,0)))</f>
        <v>transportation-sector-main.html#conv-pol-stds</v>
      </c>
      <c r="R17" t="str">
        <f>IF(ISBLANK(INDEX('Policy Characteristics'!L:L,MATCH($C17,'Policy Characteristics'!$C:$C,0))),"",INDEX('Policy Characteristics'!L:L,MATCH($C17,'Policy Characteristics'!$C:$C,0)))</f>
        <v>conventional-pollutant-standards.html</v>
      </c>
    </row>
    <row r="18">
      <c r="A18" t="str">
        <f>IF(ISBLANK(INDEX('Policy Characteristics'!A:A,MATCH($C18,'Policy Characteristics'!$C:$C,0))),"",INDEX('Policy Characteristics'!A:A,MATCH($C18,'Policy Characteristics'!$C:$C,0)))</f>
        <v>수송</v>
      </c>
      <c r="B18" t="str">
        <f>IF(ISBLANK(INDEX('Policy Characteristics'!B:B,MATCH($C18,'Policy Characteristics'!$C:$C,0))),"",INDEX('Policy Characteristics'!B:B,MATCH($C18,'Policy Characteristics'!$C:$C,0)))</f>
        <v>기존 오염원 표준</v>
      </c>
      <c r="C18" t="str">
        <f>C$2</f>
        <v>Percentage Reduction of Separately Regulated Pollutants</v>
      </c>
      <c r="D18" t="str">
        <v>HDVs</v>
      </c>
      <c r="E18" t="str">
        <v>BC</v>
      </c>
      <c r="F18" t="str">
        <v>대형차(HDV)</v>
      </c>
      <c r="G18" t="str">
        <v>BC</v>
      </c>
      <c r="H18">
        <v>316</v>
      </c>
      <c r="I18" t="str">
        <v>Yes</v>
      </c>
      <c r="J18" t="str">
        <f>IF(ISBLANK(INDEX('Policy Characteristics'!D:D,MATCH($C18,'Policy Characteristics'!$C:$C,0))),"",INDEX('Policy Characteristics'!D:D,MATCH($C18,'Policy Characteristics'!$C:$C,0)))</f>
        <v>기존 오염원 표준</v>
      </c>
      <c r="K18" t="str">
        <f>IF(ISBLANK(INDEX('Policy Characteristics'!E:E,MATCH($C18,'Policy Characteristics'!$C:$C,0))),"",INDEX('Policy Characteristics'!E:E,MATCH($C18,'Policy Characteristics'!$C:$C,0)))</f>
        <v>trans reduce regulated pollutants</v>
      </c>
      <c r="L18">
        <f>IF(ISBLANK(INDEX('Policy Characteristics'!F:F,MATCH($C18,'Policy Characteristics'!$C:$C,0))),"",INDEX('Policy Characteristics'!F:F,MATCH($C18,'Policy Characteristics'!$C:$C,0)))</f>
        <v>0</v>
      </c>
      <c r="M18">
        <f>IF(ISBLANK(INDEX('Policy Characteristics'!G:G,MATCH($C18,'Policy Characteristics'!$C:$C,0))),"",INDEX('Policy Characteristics'!G:G,MATCH($C18,'Policy Characteristics'!$C:$C,0)))</f>
        <v>1</v>
      </c>
      <c r="N18">
        <f>IF(ISBLANK(INDEX('Policy Characteristics'!H:H,MATCH($C18,'Policy Characteristics'!$C:$C,0))),"",INDEX('Policy Characteristics'!H:H,MATCH($C18,'Policy Characteristics'!$C:$C,0)))</f>
        <v>0.02</v>
      </c>
      <c r="O18" t="str">
        <f>IF(ISBLANK(INDEX('Policy Characteristics'!I:I,MATCH($C18,'Policy Characteristics'!$C:$C,0))),"",INDEX('Policy Characteristics'!I:I,MATCH($C18,'Policy Characteristics'!$C:$C,0)))</f>
        <v>배출량 감소 %</v>
      </c>
      <c r="P18" t="str">
        <f>IF(ISBLANK(INDEX('Policy Characteristics'!J:J,MATCH($C18,'Policy Characteristics'!$C:$C,0))),"",INDEX('Policy Characteristics'!J:J,MATCH($C18,'Policy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8" t="str">
        <f>IF(ISBLANK(INDEX('Policy Characteristics'!K:K,MATCH($C18,'Policy Characteristics'!$C:$C,0))),"",INDEX('Policy Characteristics'!K:K,MATCH($C18,'Policy Characteristics'!$C:$C,0)))</f>
        <v>transportation-sector-main.html#conv-pol-stds</v>
      </c>
      <c r="R18" t="str">
        <f>IF(ISBLANK(INDEX('Policy Characteristics'!L:L,MATCH($C18,'Policy Characteristics'!$C:$C,0))),"",INDEX('Policy Characteristics'!L:L,MATCH($C18,'Policy Characteristics'!$C:$C,0)))</f>
        <v>conventional-pollutant-standards.html</v>
      </c>
    </row>
    <row r="19">
      <c r="A19" t="str">
        <f>IF(ISBLANK(INDEX('Policy Characteristics'!A:A,MATCH($C19,'Policy Characteristics'!$C:$C,0))),"",INDEX('Policy Characteristics'!A:A,MATCH($C19,'Policy Characteristics'!$C:$C,0)))</f>
        <v>수송</v>
      </c>
      <c r="B19" t="str">
        <f>IF(ISBLANK(INDEX('Policy Characteristics'!B:B,MATCH($C19,'Policy Characteristics'!$C:$C,0))),"",INDEX('Policy Characteristics'!B:B,MATCH($C19,'Policy Characteristics'!$C:$C,0)))</f>
        <v>기존 오염원 표준</v>
      </c>
      <c r="C19" t="str">
        <f>C$2</f>
        <v>Percentage Reduction of Separately Regulated Pollutants</v>
      </c>
      <c r="D19" t="str">
        <v>HDVs</v>
      </c>
      <c r="E19" t="str">
        <v>OC</v>
      </c>
      <c r="F19" t="str">
        <v>대형차(HDV)</v>
      </c>
      <c r="G19" t="str">
        <v>OC</v>
      </c>
      <c r="H19">
        <v>317</v>
      </c>
      <c r="I19" t="str">
        <v>Yes</v>
      </c>
      <c r="J19" t="str">
        <f>IF(ISBLANK(INDEX('Policy Characteristics'!D:D,MATCH($C19,'Policy Characteristics'!$C:$C,0))),"",INDEX('Policy Characteristics'!D:D,MATCH($C19,'Policy Characteristics'!$C:$C,0)))</f>
        <v>기존 오염원 표준</v>
      </c>
      <c r="K19" t="str">
        <f>IF(ISBLANK(INDEX('Policy Characteristics'!E:E,MATCH($C19,'Policy Characteristics'!$C:$C,0))),"",INDEX('Policy Characteristics'!E:E,MATCH($C19,'Policy Characteristics'!$C:$C,0)))</f>
        <v>trans reduce regulated pollutants</v>
      </c>
      <c r="L19">
        <f>IF(ISBLANK(INDEX('Policy Characteristics'!F:F,MATCH($C19,'Policy Characteristics'!$C:$C,0))),"",INDEX('Policy Characteristics'!F:F,MATCH($C19,'Policy Characteristics'!$C:$C,0)))</f>
        <v>0</v>
      </c>
      <c r="M19">
        <f>IF(ISBLANK(INDEX('Policy Characteristics'!G:G,MATCH($C19,'Policy Characteristics'!$C:$C,0))),"",INDEX('Policy Characteristics'!G:G,MATCH($C19,'Policy Characteristics'!$C:$C,0)))</f>
        <v>1</v>
      </c>
      <c r="N19">
        <f>IF(ISBLANK(INDEX('Policy Characteristics'!H:H,MATCH($C19,'Policy Characteristics'!$C:$C,0))),"",INDEX('Policy Characteristics'!H:H,MATCH($C19,'Policy Characteristics'!$C:$C,0)))</f>
        <v>0.02</v>
      </c>
      <c r="O19" t="str">
        <f>IF(ISBLANK(INDEX('Policy Characteristics'!I:I,MATCH($C19,'Policy Characteristics'!$C:$C,0))),"",INDEX('Policy Characteristics'!I:I,MATCH($C19,'Policy Characteristics'!$C:$C,0)))</f>
        <v>배출량 감소 %</v>
      </c>
      <c r="P19" t="str">
        <f>IF(ISBLANK(INDEX('Policy Characteristics'!J:J,MATCH($C19,'Policy Characteristics'!$C:$C,0))),"",INDEX('Policy Characteristics'!J:J,MATCH($C19,'Policy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9" t="str">
        <f>IF(ISBLANK(INDEX('Policy Characteristics'!K:K,MATCH($C19,'Policy Characteristics'!$C:$C,0))),"",INDEX('Policy Characteristics'!K:K,MATCH($C19,'Policy Characteristics'!$C:$C,0)))</f>
        <v>transportation-sector-main.html#conv-pol-stds</v>
      </c>
      <c r="R19" t="str">
        <f>IF(ISBLANK(INDEX('Policy Characteristics'!L:L,MATCH($C19,'Policy Characteristics'!$C:$C,0))),"",INDEX('Policy Characteristics'!L:L,MATCH($C19,'Policy Characteristics'!$C:$C,0)))</f>
        <v>conventional-pollutant-standards.html</v>
      </c>
    </row>
    <row r="20">
      <c r="A20" t="str">
        <f>IF(ISBLANK(INDEX('Policy Characteristics'!A:A,MATCH($C20,'Policy Characteristics'!$C:$C,0))),"",INDEX('Policy Characteristics'!A:A,MATCH($C20,'Policy Characteristics'!$C:$C,0)))</f>
        <v>수송</v>
      </c>
      <c r="B20" t="str">
        <f>IF(ISBLANK(INDEX('Policy Characteristics'!B:B,MATCH($C20,'Policy Characteristics'!$C:$C,0))),"",INDEX('Policy Characteristics'!B:B,MATCH($C20,'Policy Characteristics'!$C:$C,0)))</f>
        <v>기존 오염원 표준</v>
      </c>
      <c r="C20" t="str">
        <f>C$2</f>
        <v>Percentage Reduction of Separately Regulated Pollutants</v>
      </c>
      <c r="D20" t="str">
        <v>HDVs</v>
      </c>
      <c r="E20" t="str">
        <v>CH4</v>
      </c>
      <c r="F20" t="str">
        <v>대형차(HDV)</v>
      </c>
      <c r="G20" t="str">
        <v>CH4</v>
      </c>
      <c r="H20">
        <v>318</v>
      </c>
      <c r="I20" t="str">
        <v>No</v>
      </c>
      <c r="J20" t="str">
        <f>IF(ISBLANK(INDEX('Policy Characteristics'!D:D,MATCH($C20,'Policy Characteristics'!$C:$C,0))),"",INDEX('Policy Characteristics'!D:D,MATCH($C20,'Policy Characteristics'!$C:$C,0)))</f>
        <v>기존 오염원 표준</v>
      </c>
      <c r="K20" t="str">
        <f>IF(ISBLANK(INDEX('Policy Characteristics'!E:E,MATCH($C20,'Policy Characteristics'!$C:$C,0))),"",INDEX('Policy Characteristics'!E:E,MATCH($C20,'Policy Characteristics'!$C:$C,0)))</f>
        <v>trans reduce regulated pollutants</v>
      </c>
      <c r="L20">
        <f>IF(ISBLANK(INDEX('Policy Characteristics'!F:F,MATCH($C20,'Policy Characteristics'!$C:$C,0))),"",INDEX('Policy Characteristics'!F:F,MATCH($C20,'Policy Characteristics'!$C:$C,0)))</f>
        <v>0</v>
      </c>
      <c r="M20">
        <f>IF(ISBLANK(INDEX('Policy Characteristics'!G:G,MATCH($C20,'Policy Characteristics'!$C:$C,0))),"",INDEX('Policy Characteristics'!G:G,MATCH($C20,'Policy Characteristics'!$C:$C,0)))</f>
        <v>1</v>
      </c>
      <c r="N20">
        <f>IF(ISBLANK(INDEX('Policy Characteristics'!H:H,MATCH($C20,'Policy Characteristics'!$C:$C,0))),"",INDEX('Policy Characteristics'!H:H,MATCH($C20,'Policy Characteristics'!$C:$C,0)))</f>
        <v>0.02</v>
      </c>
      <c r="O20" t="str">
        <f>IF(ISBLANK(INDEX('Policy Characteristics'!I:I,MATCH($C20,'Policy Characteristics'!$C:$C,0))),"",INDEX('Policy Characteristics'!I:I,MATCH($C20,'Policy Characteristics'!$C:$C,0)))</f>
        <v>배출량 감소 %</v>
      </c>
      <c r="P20" t="str">
        <f>IF(ISBLANK(INDEX('Policy Characteristics'!J:J,MATCH($C20,'Policy Characteristics'!$C:$C,0))),"",INDEX('Policy Characteristics'!J:J,MATCH($C20,'Policy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0" t="str">
        <f>IF(ISBLANK(INDEX('Policy Characteristics'!K:K,MATCH($C20,'Policy Characteristics'!$C:$C,0))),"",INDEX('Policy Characteristics'!K:K,MATCH($C20,'Policy Characteristics'!$C:$C,0)))</f>
        <v>transportation-sector-main.html#conv-pol-stds</v>
      </c>
      <c r="R20" t="str">
        <f>IF(ISBLANK(INDEX('Policy Characteristics'!L:L,MATCH($C20,'Policy Characteristics'!$C:$C,0))),"",INDEX('Policy Characteristics'!L:L,MATCH($C20,'Policy Characteristics'!$C:$C,0)))</f>
        <v>conventional-pollutant-standards.html</v>
      </c>
    </row>
    <row r="21">
      <c r="A21" t="str">
        <f>IF(ISBLANK(INDEX('Policy Characteristics'!A:A,MATCH($C21,'Policy Characteristics'!$C:$C,0))),"",INDEX('Policy Characteristics'!A:A,MATCH($C21,'Policy Characteristics'!$C:$C,0)))</f>
        <v>수송</v>
      </c>
      <c r="B21" t="str">
        <f>IF(ISBLANK(INDEX('Policy Characteristics'!B:B,MATCH($C21,'Policy Characteristics'!$C:$C,0))),"",INDEX('Policy Characteristics'!B:B,MATCH($C21,'Policy Characteristics'!$C:$C,0)))</f>
        <v>기존 오염원 표준</v>
      </c>
      <c r="C21" t="str">
        <f>C$2</f>
        <v>Percentage Reduction of Separately Regulated Pollutants</v>
      </c>
      <c r="D21" t="str">
        <v>HDVs</v>
      </c>
      <c r="E21" t="str">
        <v>N2O</v>
      </c>
      <c r="F21" t="str">
        <v>대형차(HDV)</v>
      </c>
      <c r="G21" t="str">
        <v>N2O</v>
      </c>
      <c r="H21">
        <v>319</v>
      </c>
      <c r="I21" t="str">
        <v>No</v>
      </c>
      <c r="J21" t="str">
        <f>IF(ISBLANK(INDEX('Policy Characteristics'!D:D,MATCH($C21,'Policy Characteristics'!$C:$C,0))),"",INDEX('Policy Characteristics'!D:D,MATCH($C21,'Policy Characteristics'!$C:$C,0)))</f>
        <v>기존 오염원 표준</v>
      </c>
      <c r="K21" t="str">
        <f>IF(ISBLANK(INDEX('Policy Characteristics'!E:E,MATCH($C21,'Policy Characteristics'!$C:$C,0))),"",INDEX('Policy Characteristics'!E:E,MATCH($C21,'Policy Characteristics'!$C:$C,0)))</f>
        <v>trans reduce regulated pollutants</v>
      </c>
      <c r="L21">
        <f>IF(ISBLANK(INDEX('Policy Characteristics'!F:F,MATCH($C21,'Policy Characteristics'!$C:$C,0))),"",INDEX('Policy Characteristics'!F:F,MATCH($C21,'Policy Characteristics'!$C:$C,0)))</f>
        <v>0</v>
      </c>
      <c r="M21">
        <f>IF(ISBLANK(INDEX('Policy Characteristics'!G:G,MATCH($C21,'Policy Characteristics'!$C:$C,0))),"",INDEX('Policy Characteristics'!G:G,MATCH($C21,'Policy Characteristics'!$C:$C,0)))</f>
        <v>1</v>
      </c>
      <c r="N21">
        <f>IF(ISBLANK(INDEX('Policy Characteristics'!H:H,MATCH($C21,'Policy Characteristics'!$C:$C,0))),"",INDEX('Policy Characteristics'!H:H,MATCH($C21,'Policy Characteristics'!$C:$C,0)))</f>
        <v>0.02</v>
      </c>
      <c r="O21" t="str">
        <f>IF(ISBLANK(INDEX('Policy Characteristics'!I:I,MATCH($C21,'Policy Characteristics'!$C:$C,0))),"",INDEX('Policy Characteristics'!I:I,MATCH($C21,'Policy Characteristics'!$C:$C,0)))</f>
        <v>배출량 감소 %</v>
      </c>
      <c r="P21" t="str">
        <f>IF(ISBLANK(INDEX('Policy Characteristics'!J:J,MATCH($C21,'Policy Characteristics'!$C:$C,0))),"",INDEX('Policy Characteristics'!J:J,MATCH($C21,'Policy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1" t="str">
        <f>IF(ISBLANK(INDEX('Policy Characteristics'!K:K,MATCH($C21,'Policy Characteristics'!$C:$C,0))),"",INDEX('Policy Characteristics'!K:K,MATCH($C21,'Policy Characteristics'!$C:$C,0)))</f>
        <v>transportation-sector-main.html#conv-pol-stds</v>
      </c>
      <c r="R21" t="str">
        <f>IF(ISBLANK(INDEX('Policy Characteristics'!L:L,MATCH($C21,'Policy Characteristics'!$C:$C,0))),"",INDEX('Policy Characteristics'!L:L,MATCH($C21,'Policy Characteristics'!$C:$C,0)))</f>
        <v>conventional-pollutant-standards.html</v>
      </c>
    </row>
    <row r="22">
      <c r="A22" t="str">
        <f>IF(ISBLANK(INDEX('Policy Characteristics'!A:A,MATCH($C22,'Policy Characteristics'!$C:$C,0))),"",INDEX('Policy Characteristics'!A:A,MATCH($C22,'Policy Characteristics'!$C:$C,0)))</f>
        <v>수송</v>
      </c>
      <c r="B22" t="str">
        <f>IF(ISBLANK(INDEX('Policy Characteristics'!B:B,MATCH($C22,'Policy Characteristics'!$C:$C,0))),"",INDEX('Policy Characteristics'!B:B,MATCH($C22,'Policy Characteristics'!$C:$C,0)))</f>
        <v>기존 오염원 표준</v>
      </c>
      <c r="C22" t="str">
        <f>C$2</f>
        <v>Percentage Reduction of Separately Regulated Pollutants</v>
      </c>
      <c r="D22" t="str">
        <v>aircraft</v>
      </c>
      <c r="E22" t="str">
        <v>VOC</v>
      </c>
      <c r="F22" t="str">
        <v>항공기</v>
      </c>
      <c r="G22" t="str">
        <v>VOC</v>
      </c>
      <c r="H22">
        <v>320</v>
      </c>
      <c r="I22" t="str">
        <v>Yes</v>
      </c>
      <c r="J22" t="str">
        <f>IF(ISBLANK(INDEX('Policy Characteristics'!D:D,MATCH($C22,'Policy Characteristics'!$C:$C,0))),"",INDEX('Policy Characteristics'!D:D,MATCH($C22,'Policy Characteristics'!$C:$C,0)))</f>
        <v>기존 오염원 표준</v>
      </c>
      <c r="K22" t="str">
        <f>IF(ISBLANK(INDEX('Policy Characteristics'!E:E,MATCH($C22,'Policy Characteristics'!$C:$C,0))),"",INDEX('Policy Characteristics'!E:E,MATCH($C22,'Policy Characteristics'!$C:$C,0)))</f>
        <v>trans reduce regulated pollutants</v>
      </c>
      <c r="L22">
        <f>IF(ISBLANK(INDEX('Policy Characteristics'!F:F,MATCH($C22,'Policy Characteristics'!$C:$C,0))),"",INDEX('Policy Characteristics'!F:F,MATCH($C22,'Policy Characteristics'!$C:$C,0)))</f>
        <v>0</v>
      </c>
      <c r="M22">
        <f>IF(ISBLANK(INDEX('Policy Characteristics'!G:G,MATCH($C22,'Policy Characteristics'!$C:$C,0))),"",INDEX('Policy Characteristics'!G:G,MATCH($C22,'Policy Characteristics'!$C:$C,0)))</f>
        <v>1</v>
      </c>
      <c r="N22">
        <f>IF(ISBLANK(INDEX('Policy Characteristics'!H:H,MATCH($C22,'Policy Characteristics'!$C:$C,0))),"",INDEX('Policy Characteristics'!H:H,MATCH($C22,'Policy Characteristics'!$C:$C,0)))</f>
        <v>0.02</v>
      </c>
      <c r="O22" t="str">
        <f>IF(ISBLANK(INDEX('Policy Characteristics'!I:I,MATCH($C22,'Policy Characteristics'!$C:$C,0))),"",INDEX('Policy Characteristics'!I:I,MATCH($C22,'Policy Characteristics'!$C:$C,0)))</f>
        <v>배출량 감소 %</v>
      </c>
      <c r="P22" t="str">
        <f>IF(ISBLANK(INDEX('Policy Characteristics'!J:J,MATCH($C22,'Policy Characteristics'!$C:$C,0))),"",INDEX('Policy Characteristics'!J:J,MATCH($C22,'Policy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2" t="str">
        <f>IF(ISBLANK(INDEX('Policy Characteristics'!K:K,MATCH($C22,'Policy Characteristics'!$C:$C,0))),"",INDEX('Policy Characteristics'!K:K,MATCH($C22,'Policy Characteristics'!$C:$C,0)))</f>
        <v>transportation-sector-main.html#conv-pol-stds</v>
      </c>
      <c r="R22" t="str">
        <f>IF(ISBLANK(INDEX('Policy Characteristics'!L:L,MATCH($C22,'Policy Characteristics'!$C:$C,0))),"",INDEX('Policy Characteristics'!L:L,MATCH($C22,'Policy Characteristics'!$C:$C,0)))</f>
        <v>conventional-pollutant-standards.html</v>
      </c>
    </row>
    <row r="23">
      <c r="A23" t="str">
        <f>IF(ISBLANK(INDEX('Policy Characteristics'!A:A,MATCH($C23,'Policy Characteristics'!$C:$C,0))),"",INDEX('Policy Characteristics'!A:A,MATCH($C23,'Policy Characteristics'!$C:$C,0)))</f>
        <v>수송</v>
      </c>
      <c r="B23" t="str">
        <f>IF(ISBLANK(INDEX('Policy Characteristics'!B:B,MATCH($C23,'Policy Characteristics'!$C:$C,0))),"",INDEX('Policy Characteristics'!B:B,MATCH($C23,'Policy Characteristics'!$C:$C,0)))</f>
        <v>기존 오염원 표준</v>
      </c>
      <c r="C23" t="str">
        <f>C$2</f>
        <v>Percentage Reduction of Separately Regulated Pollutants</v>
      </c>
      <c r="D23" t="str">
        <v>aircraft</v>
      </c>
      <c r="E23" t="str">
        <v>CO</v>
      </c>
      <c r="F23" t="str">
        <v>항공기</v>
      </c>
      <c r="G23" t="str">
        <v>CO</v>
      </c>
      <c r="H23">
        <v>321</v>
      </c>
      <c r="I23" t="str">
        <v>No</v>
      </c>
      <c r="J23" t="str">
        <f>IF(ISBLANK(INDEX('Policy Characteristics'!D:D,MATCH($C23,'Policy Characteristics'!$C:$C,0))),"",INDEX('Policy Characteristics'!D:D,MATCH($C23,'Policy Characteristics'!$C:$C,0)))</f>
        <v>기존 오염원 표준</v>
      </c>
      <c r="K23" t="str">
        <f>IF(ISBLANK(INDEX('Policy Characteristics'!E:E,MATCH($C23,'Policy Characteristics'!$C:$C,0))),"",INDEX('Policy Characteristics'!E:E,MATCH($C23,'Policy Characteristics'!$C:$C,0)))</f>
        <v>trans reduce regulated pollutants</v>
      </c>
      <c r="L23">
        <f>IF(ISBLANK(INDEX('Policy Characteristics'!F:F,MATCH($C23,'Policy Characteristics'!$C:$C,0))),"",INDEX('Policy Characteristics'!F:F,MATCH($C23,'Policy Characteristics'!$C:$C,0)))</f>
        <v>0</v>
      </c>
      <c r="M23">
        <f>IF(ISBLANK(INDEX('Policy Characteristics'!G:G,MATCH($C23,'Policy Characteristics'!$C:$C,0))),"",INDEX('Policy Characteristics'!G:G,MATCH($C23,'Policy Characteristics'!$C:$C,0)))</f>
        <v>1</v>
      </c>
      <c r="N23">
        <f>IF(ISBLANK(INDEX('Policy Characteristics'!H:H,MATCH($C23,'Policy Characteristics'!$C:$C,0))),"",INDEX('Policy Characteristics'!H:H,MATCH($C23,'Policy Characteristics'!$C:$C,0)))</f>
        <v>0.02</v>
      </c>
      <c r="O23" t="str">
        <f>IF(ISBLANK(INDEX('Policy Characteristics'!I:I,MATCH($C23,'Policy Characteristics'!$C:$C,0))),"",INDEX('Policy Characteristics'!I:I,MATCH($C23,'Policy Characteristics'!$C:$C,0)))</f>
        <v>배출량 감소 %</v>
      </c>
      <c r="P23" t="str">
        <f>IF(ISBLANK(INDEX('Policy Characteristics'!J:J,MATCH($C23,'Policy Characteristics'!$C:$C,0))),"",INDEX('Policy Characteristics'!J:J,MATCH($C23,'Policy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3" t="str">
        <f>IF(ISBLANK(INDEX('Policy Characteristics'!K:K,MATCH($C23,'Policy Characteristics'!$C:$C,0))),"",INDEX('Policy Characteristics'!K:K,MATCH($C23,'Policy Characteristics'!$C:$C,0)))</f>
        <v>transportation-sector-main.html#conv-pol-stds</v>
      </c>
      <c r="R23" t="str">
        <f>IF(ISBLANK(INDEX('Policy Characteristics'!L:L,MATCH($C23,'Policy Characteristics'!$C:$C,0))),"",INDEX('Policy Characteristics'!L:L,MATCH($C23,'Policy Characteristics'!$C:$C,0)))</f>
        <v>conventional-pollutant-standards.html</v>
      </c>
    </row>
    <row r="24">
      <c r="A24" t="str">
        <f>IF(ISBLANK(INDEX('Policy Characteristics'!A:A,MATCH($C24,'Policy Characteristics'!$C:$C,0))),"",INDEX('Policy Characteristics'!A:A,MATCH($C24,'Policy Characteristics'!$C:$C,0)))</f>
        <v>수송</v>
      </c>
      <c r="B24" t="str">
        <f>IF(ISBLANK(INDEX('Policy Characteristics'!B:B,MATCH($C24,'Policy Characteristics'!$C:$C,0))),"",INDEX('Policy Characteristics'!B:B,MATCH($C24,'Policy Characteristics'!$C:$C,0)))</f>
        <v>기존 오염원 표준</v>
      </c>
      <c r="C24" t="str">
        <f>C$2</f>
        <v>Percentage Reduction of Separately Regulated Pollutants</v>
      </c>
      <c r="D24" t="str">
        <v>aircraft</v>
      </c>
      <c r="E24" t="str">
        <v>NOx</v>
      </c>
      <c r="F24" t="str">
        <v>항공기</v>
      </c>
      <c r="G24" t="str">
        <v>NOx</v>
      </c>
      <c r="H24">
        <v>322</v>
      </c>
      <c r="I24" t="str">
        <v>Yes</v>
      </c>
      <c r="J24" t="str">
        <f>IF(ISBLANK(INDEX('Policy Characteristics'!D:D,MATCH($C24,'Policy Characteristics'!$C:$C,0))),"",INDEX('Policy Characteristics'!D:D,MATCH($C24,'Policy Characteristics'!$C:$C,0)))</f>
        <v>기존 오염원 표준</v>
      </c>
      <c r="K24" t="str">
        <f>IF(ISBLANK(INDEX('Policy Characteristics'!E:E,MATCH($C24,'Policy Characteristics'!$C:$C,0))),"",INDEX('Policy Characteristics'!E:E,MATCH($C24,'Policy Characteristics'!$C:$C,0)))</f>
        <v>trans reduce regulated pollutants</v>
      </c>
      <c r="L24">
        <f>IF(ISBLANK(INDEX('Policy Characteristics'!F:F,MATCH($C24,'Policy Characteristics'!$C:$C,0))),"",INDEX('Policy Characteristics'!F:F,MATCH($C24,'Policy Characteristics'!$C:$C,0)))</f>
        <v>0</v>
      </c>
      <c r="M24">
        <f>IF(ISBLANK(INDEX('Policy Characteristics'!G:G,MATCH($C24,'Policy Characteristics'!$C:$C,0))),"",INDEX('Policy Characteristics'!G:G,MATCH($C24,'Policy Characteristics'!$C:$C,0)))</f>
        <v>1</v>
      </c>
      <c r="N24">
        <f>IF(ISBLANK(INDEX('Policy Characteristics'!H:H,MATCH($C24,'Policy Characteristics'!$C:$C,0))),"",INDEX('Policy Characteristics'!H:H,MATCH($C24,'Policy Characteristics'!$C:$C,0)))</f>
        <v>0.02</v>
      </c>
      <c r="O24" t="str">
        <f>IF(ISBLANK(INDEX('Policy Characteristics'!I:I,MATCH($C24,'Policy Characteristics'!$C:$C,0))),"",INDEX('Policy Characteristics'!I:I,MATCH($C24,'Policy Characteristics'!$C:$C,0)))</f>
        <v>배출량 감소 %</v>
      </c>
      <c r="P24" t="str">
        <f>IF(ISBLANK(INDEX('Policy Characteristics'!J:J,MATCH($C24,'Policy Characteristics'!$C:$C,0))),"",INDEX('Policy Characteristics'!J:J,MATCH($C24,'Policy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4" t="str">
        <f>IF(ISBLANK(INDEX('Policy Characteristics'!K:K,MATCH($C24,'Policy Characteristics'!$C:$C,0))),"",INDEX('Policy Characteristics'!K:K,MATCH($C24,'Policy Characteristics'!$C:$C,0)))</f>
        <v>transportation-sector-main.html#conv-pol-stds</v>
      </c>
      <c r="R24" t="str">
        <f>IF(ISBLANK(INDEX('Policy Characteristics'!L:L,MATCH($C24,'Policy Characteristics'!$C:$C,0))),"",INDEX('Policy Characteristics'!L:L,MATCH($C24,'Policy Characteristics'!$C:$C,0)))</f>
        <v>conventional-pollutant-standards.html</v>
      </c>
    </row>
    <row r="25">
      <c r="A25" t="str">
        <f>IF(ISBLANK(INDEX('Policy Characteristics'!A:A,MATCH($C25,'Policy Characteristics'!$C:$C,0))),"",INDEX('Policy Characteristics'!A:A,MATCH($C25,'Policy Characteristics'!$C:$C,0)))</f>
        <v>수송</v>
      </c>
      <c r="B25" t="str">
        <f>IF(ISBLANK(INDEX('Policy Characteristics'!B:B,MATCH($C25,'Policy Characteristics'!$C:$C,0))),"",INDEX('Policy Characteristics'!B:B,MATCH($C25,'Policy Characteristics'!$C:$C,0)))</f>
        <v>기존 오염원 표준</v>
      </c>
      <c r="C25" t="str">
        <f>C$2</f>
        <v>Percentage Reduction of Separately Regulated Pollutants</v>
      </c>
      <c r="D25" t="str">
        <v>aircraft</v>
      </c>
      <c r="E25" t="str">
        <v>PM10</v>
      </c>
      <c r="F25" t="str">
        <v>항공기</v>
      </c>
      <c r="G25" t="str">
        <v>PM10</v>
      </c>
      <c r="H25">
        <v>323</v>
      </c>
      <c r="I25" t="str">
        <v>No</v>
      </c>
      <c r="J25" t="str">
        <f>IF(ISBLANK(INDEX('Policy Characteristics'!D:D,MATCH($C25,'Policy Characteristics'!$C:$C,0))),"",INDEX('Policy Characteristics'!D:D,MATCH($C25,'Policy Characteristics'!$C:$C,0)))</f>
        <v>기존 오염원 표준</v>
      </c>
      <c r="K25" t="str">
        <f>IF(ISBLANK(INDEX('Policy Characteristics'!E:E,MATCH($C25,'Policy Characteristics'!$C:$C,0))),"",INDEX('Policy Characteristics'!E:E,MATCH($C25,'Policy Characteristics'!$C:$C,0)))</f>
        <v>trans reduce regulated pollutants</v>
      </c>
      <c r="L25">
        <f>IF(ISBLANK(INDEX('Policy Characteristics'!F:F,MATCH($C25,'Policy Characteristics'!$C:$C,0))),"",INDEX('Policy Characteristics'!F:F,MATCH($C25,'Policy Characteristics'!$C:$C,0)))</f>
        <v>0</v>
      </c>
      <c r="M25">
        <f>IF(ISBLANK(INDEX('Policy Characteristics'!G:G,MATCH($C25,'Policy Characteristics'!$C:$C,0))),"",INDEX('Policy Characteristics'!G:G,MATCH($C25,'Policy Characteristics'!$C:$C,0)))</f>
        <v>1</v>
      </c>
      <c r="N25">
        <f>IF(ISBLANK(INDEX('Policy Characteristics'!H:H,MATCH($C25,'Policy Characteristics'!$C:$C,0))),"",INDEX('Policy Characteristics'!H:H,MATCH($C25,'Policy Characteristics'!$C:$C,0)))</f>
        <v>0.02</v>
      </c>
      <c r="O25" t="str">
        <f>IF(ISBLANK(INDEX('Policy Characteristics'!I:I,MATCH($C25,'Policy Characteristics'!$C:$C,0))),"",INDEX('Policy Characteristics'!I:I,MATCH($C25,'Policy Characteristics'!$C:$C,0)))</f>
        <v>배출량 감소 %</v>
      </c>
      <c r="P25" t="str">
        <f>IF(ISBLANK(INDEX('Policy Characteristics'!J:J,MATCH($C25,'Policy Characteristics'!$C:$C,0))),"",INDEX('Policy Characteristics'!J:J,MATCH($C25,'Policy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5" t="str">
        <f>IF(ISBLANK(INDEX('Policy Characteristics'!K:K,MATCH($C25,'Policy Characteristics'!$C:$C,0))),"",INDEX('Policy Characteristics'!K:K,MATCH($C25,'Policy Characteristics'!$C:$C,0)))</f>
        <v>transportation-sector-main.html#conv-pol-stds</v>
      </c>
      <c r="R25" t="str">
        <f>IF(ISBLANK(INDEX('Policy Characteristics'!L:L,MATCH($C25,'Policy Characteristics'!$C:$C,0))),"",INDEX('Policy Characteristics'!L:L,MATCH($C25,'Policy Characteristics'!$C:$C,0)))</f>
        <v>conventional-pollutant-standards.html</v>
      </c>
    </row>
    <row r="26">
      <c r="A26" t="str">
        <f>IF(ISBLANK(INDEX('Policy Characteristics'!A:A,MATCH($C26,'Policy Characteristics'!$C:$C,0))),"",INDEX('Policy Characteristics'!A:A,MATCH($C26,'Policy Characteristics'!$C:$C,0)))</f>
        <v>수송</v>
      </c>
      <c r="B26" t="str">
        <f>IF(ISBLANK(INDEX('Policy Characteristics'!B:B,MATCH($C26,'Policy Characteristics'!$C:$C,0))),"",INDEX('Policy Characteristics'!B:B,MATCH($C26,'Policy Characteristics'!$C:$C,0)))</f>
        <v>기존 오염원 표준</v>
      </c>
      <c r="C26" t="str">
        <f>C$2</f>
        <v>Percentage Reduction of Separately Regulated Pollutants</v>
      </c>
      <c r="D26" t="str">
        <v>aircraft</v>
      </c>
      <c r="E26" t="str">
        <v>PM25</v>
      </c>
      <c r="F26" t="str">
        <v>항공기</v>
      </c>
      <c r="G26" t="str">
        <v>PM2.5</v>
      </c>
      <c r="H26">
        <v>324</v>
      </c>
      <c r="I26" t="str">
        <v>No</v>
      </c>
      <c r="J26" t="str">
        <f>IF(ISBLANK(INDEX('Policy Characteristics'!D:D,MATCH($C26,'Policy Characteristics'!$C:$C,0))),"",INDEX('Policy Characteristics'!D:D,MATCH($C26,'Policy Characteristics'!$C:$C,0)))</f>
        <v>기존 오염원 표준</v>
      </c>
      <c r="K26" t="str">
        <f>IF(ISBLANK(INDEX('Policy Characteristics'!E:E,MATCH($C26,'Policy Characteristics'!$C:$C,0))),"",INDEX('Policy Characteristics'!E:E,MATCH($C26,'Policy Characteristics'!$C:$C,0)))</f>
        <v>trans reduce regulated pollutants</v>
      </c>
      <c r="L26">
        <f>IF(ISBLANK(INDEX('Policy Characteristics'!F:F,MATCH($C26,'Policy Characteristics'!$C:$C,0))),"",INDEX('Policy Characteristics'!F:F,MATCH($C26,'Policy Characteristics'!$C:$C,0)))</f>
        <v>0</v>
      </c>
      <c r="M26">
        <f>IF(ISBLANK(INDEX('Policy Characteristics'!G:G,MATCH($C26,'Policy Characteristics'!$C:$C,0))),"",INDEX('Policy Characteristics'!G:G,MATCH($C26,'Policy Characteristics'!$C:$C,0)))</f>
        <v>1</v>
      </c>
      <c r="N26">
        <f>IF(ISBLANK(INDEX('Policy Characteristics'!H:H,MATCH($C26,'Policy Characteristics'!$C:$C,0))),"",INDEX('Policy Characteristics'!H:H,MATCH($C26,'Policy Characteristics'!$C:$C,0)))</f>
        <v>0.02</v>
      </c>
      <c r="O26" t="str">
        <f>IF(ISBLANK(INDEX('Policy Characteristics'!I:I,MATCH($C26,'Policy Characteristics'!$C:$C,0))),"",INDEX('Policy Characteristics'!I:I,MATCH($C26,'Policy Characteristics'!$C:$C,0)))</f>
        <v>배출량 감소 %</v>
      </c>
      <c r="P26" t="str">
        <f>IF(ISBLANK(INDEX('Policy Characteristics'!J:J,MATCH($C26,'Policy Characteristics'!$C:$C,0))),"",INDEX('Policy Characteristics'!J:J,MATCH($C26,'Policy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6" t="str">
        <f>IF(ISBLANK(INDEX('Policy Characteristics'!K:K,MATCH($C26,'Policy Characteristics'!$C:$C,0))),"",INDEX('Policy Characteristics'!K:K,MATCH($C26,'Policy Characteristics'!$C:$C,0)))</f>
        <v>transportation-sector-main.html#conv-pol-stds</v>
      </c>
      <c r="R26" t="str">
        <f>IF(ISBLANK(INDEX('Policy Characteristics'!L:L,MATCH($C26,'Policy Characteristics'!$C:$C,0))),"",INDEX('Policy Characteristics'!L:L,MATCH($C26,'Policy Characteristics'!$C:$C,0)))</f>
        <v>conventional-pollutant-standards.html</v>
      </c>
    </row>
    <row r="27">
      <c r="A27" t="str">
        <f>IF(ISBLANK(INDEX('Policy Characteristics'!A:A,MATCH($C27,'Policy Characteristics'!$C:$C,0))),"",INDEX('Policy Characteristics'!A:A,MATCH($C27,'Policy Characteristics'!$C:$C,0)))</f>
        <v>수송</v>
      </c>
      <c r="B27" t="str">
        <f>IF(ISBLANK(INDEX('Policy Characteristics'!B:B,MATCH($C27,'Policy Characteristics'!$C:$C,0))),"",INDEX('Policy Characteristics'!B:B,MATCH($C27,'Policy Characteristics'!$C:$C,0)))</f>
        <v>기존 오염원 표준</v>
      </c>
      <c r="C27" t="str">
        <f>C$2</f>
        <v>Percentage Reduction of Separately Regulated Pollutants</v>
      </c>
      <c r="D27" t="str">
        <v>aircraft</v>
      </c>
      <c r="E27" t="str">
        <v>SOx</v>
      </c>
      <c r="F27" t="str">
        <v>항공기</v>
      </c>
      <c r="G27" t="str">
        <v>SOx</v>
      </c>
      <c r="H27">
        <v>325</v>
      </c>
      <c r="I27" t="str">
        <v>No</v>
      </c>
      <c r="J27" t="str">
        <f>IF(ISBLANK(INDEX('Policy Characteristics'!D:D,MATCH($C27,'Policy Characteristics'!$C:$C,0))),"",INDEX('Policy Characteristics'!D:D,MATCH($C27,'Policy Characteristics'!$C:$C,0)))</f>
        <v>기존 오염원 표준</v>
      </c>
      <c r="K27" t="str">
        <f>IF(ISBLANK(INDEX('Policy Characteristics'!E:E,MATCH($C27,'Policy Characteristics'!$C:$C,0))),"",INDEX('Policy Characteristics'!E:E,MATCH($C27,'Policy Characteristics'!$C:$C,0)))</f>
        <v>trans reduce regulated pollutants</v>
      </c>
      <c r="L27">
        <f>IF(ISBLANK(INDEX('Policy Characteristics'!F:F,MATCH($C27,'Policy Characteristics'!$C:$C,0))),"",INDEX('Policy Characteristics'!F:F,MATCH($C27,'Policy Characteristics'!$C:$C,0)))</f>
        <v>0</v>
      </c>
      <c r="M27">
        <f>IF(ISBLANK(INDEX('Policy Characteristics'!G:G,MATCH($C27,'Policy Characteristics'!$C:$C,0))),"",INDEX('Policy Characteristics'!G:G,MATCH($C27,'Policy Characteristics'!$C:$C,0)))</f>
        <v>1</v>
      </c>
      <c r="N27">
        <f>IF(ISBLANK(INDEX('Policy Characteristics'!H:H,MATCH($C27,'Policy Characteristics'!$C:$C,0))),"",INDEX('Policy Characteristics'!H:H,MATCH($C27,'Policy Characteristics'!$C:$C,0)))</f>
        <v>0.02</v>
      </c>
      <c r="O27" t="str">
        <f>IF(ISBLANK(INDEX('Policy Characteristics'!I:I,MATCH($C27,'Policy Characteristics'!$C:$C,0))),"",INDEX('Policy Characteristics'!I:I,MATCH($C27,'Policy Characteristics'!$C:$C,0)))</f>
        <v>배출량 감소 %</v>
      </c>
      <c r="P27" t="str">
        <f>IF(ISBLANK(INDEX('Policy Characteristics'!J:J,MATCH($C27,'Policy Characteristics'!$C:$C,0))),"",INDEX('Policy Characteristics'!J:J,MATCH($C27,'Policy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7" t="str">
        <f>IF(ISBLANK(INDEX('Policy Characteristics'!K:K,MATCH($C27,'Policy Characteristics'!$C:$C,0))),"",INDEX('Policy Characteristics'!K:K,MATCH($C27,'Policy Characteristics'!$C:$C,0)))</f>
        <v>transportation-sector-main.html#conv-pol-stds</v>
      </c>
      <c r="R27" t="str">
        <f>IF(ISBLANK(INDEX('Policy Characteristics'!L:L,MATCH($C27,'Policy Characteristics'!$C:$C,0))),"",INDEX('Policy Characteristics'!L:L,MATCH($C27,'Policy Characteristics'!$C:$C,0)))</f>
        <v>conventional-pollutant-standards.html</v>
      </c>
    </row>
    <row r="28">
      <c r="A28" t="str">
        <f>IF(ISBLANK(INDEX('Policy Characteristics'!A:A,MATCH($C28,'Policy Characteristics'!$C:$C,0))),"",INDEX('Policy Characteristics'!A:A,MATCH($C28,'Policy Characteristics'!$C:$C,0)))</f>
        <v>수송</v>
      </c>
      <c r="B28" t="str">
        <f>IF(ISBLANK(INDEX('Policy Characteristics'!B:B,MATCH($C28,'Policy Characteristics'!$C:$C,0))),"",INDEX('Policy Characteristics'!B:B,MATCH($C28,'Policy Characteristics'!$C:$C,0)))</f>
        <v>기존 오염원 표준</v>
      </c>
      <c r="C28" t="str">
        <f>C$2</f>
        <v>Percentage Reduction of Separately Regulated Pollutants</v>
      </c>
      <c r="D28" t="str">
        <v>aircraft</v>
      </c>
      <c r="E28" t="str">
        <v>BC</v>
      </c>
      <c r="F28" t="str">
        <v>항공기</v>
      </c>
      <c r="G28" t="str">
        <v>BC</v>
      </c>
      <c r="H28">
        <v>326</v>
      </c>
      <c r="I28" t="str">
        <v>No</v>
      </c>
      <c r="J28" t="str">
        <f>IF(ISBLANK(INDEX('Policy Characteristics'!D:D,MATCH($C28,'Policy Characteristics'!$C:$C,0))),"",INDEX('Policy Characteristics'!D:D,MATCH($C28,'Policy Characteristics'!$C:$C,0)))</f>
        <v>기존 오염원 표준</v>
      </c>
      <c r="K28" t="str">
        <f>IF(ISBLANK(INDEX('Policy Characteristics'!E:E,MATCH($C28,'Policy Characteristics'!$C:$C,0))),"",INDEX('Policy Characteristics'!E:E,MATCH($C28,'Policy Characteristics'!$C:$C,0)))</f>
        <v>trans reduce regulated pollutants</v>
      </c>
      <c r="L28">
        <f>IF(ISBLANK(INDEX('Policy Characteristics'!F:F,MATCH($C28,'Policy Characteristics'!$C:$C,0))),"",INDEX('Policy Characteristics'!F:F,MATCH($C28,'Policy Characteristics'!$C:$C,0)))</f>
        <v>0</v>
      </c>
      <c r="M28">
        <f>IF(ISBLANK(INDEX('Policy Characteristics'!G:G,MATCH($C28,'Policy Characteristics'!$C:$C,0))),"",INDEX('Policy Characteristics'!G:G,MATCH($C28,'Policy Characteristics'!$C:$C,0)))</f>
        <v>1</v>
      </c>
      <c r="N28">
        <f>IF(ISBLANK(INDEX('Policy Characteristics'!H:H,MATCH($C28,'Policy Characteristics'!$C:$C,0))),"",INDEX('Policy Characteristics'!H:H,MATCH($C28,'Policy Characteristics'!$C:$C,0)))</f>
        <v>0.02</v>
      </c>
      <c r="O28" t="str">
        <f>IF(ISBLANK(INDEX('Policy Characteristics'!I:I,MATCH($C28,'Policy Characteristics'!$C:$C,0))),"",INDEX('Policy Characteristics'!I:I,MATCH($C28,'Policy Characteristics'!$C:$C,0)))</f>
        <v>배출량 감소 %</v>
      </c>
      <c r="P28" t="str">
        <f>IF(ISBLANK(INDEX('Policy Characteristics'!J:J,MATCH($C28,'Policy Characteristics'!$C:$C,0))),"",INDEX('Policy Characteristics'!J:J,MATCH($C28,'Policy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8" t="str">
        <f>IF(ISBLANK(INDEX('Policy Characteristics'!K:K,MATCH($C28,'Policy Characteristics'!$C:$C,0))),"",INDEX('Policy Characteristics'!K:K,MATCH($C28,'Policy Characteristics'!$C:$C,0)))</f>
        <v>transportation-sector-main.html#conv-pol-stds</v>
      </c>
      <c r="R28" t="str">
        <f>IF(ISBLANK(INDEX('Policy Characteristics'!L:L,MATCH($C28,'Policy Characteristics'!$C:$C,0))),"",INDEX('Policy Characteristics'!L:L,MATCH($C28,'Policy Characteristics'!$C:$C,0)))</f>
        <v>conventional-pollutant-standards.html</v>
      </c>
    </row>
    <row r="29">
      <c r="A29" t="str">
        <f>IF(ISBLANK(INDEX('Policy Characteristics'!A:A,MATCH($C29,'Policy Characteristics'!$C:$C,0))),"",INDEX('Policy Characteristics'!A:A,MATCH($C29,'Policy Characteristics'!$C:$C,0)))</f>
        <v>수송</v>
      </c>
      <c r="B29" t="str">
        <f>IF(ISBLANK(INDEX('Policy Characteristics'!B:B,MATCH($C29,'Policy Characteristics'!$C:$C,0))),"",INDEX('Policy Characteristics'!B:B,MATCH($C29,'Policy Characteristics'!$C:$C,0)))</f>
        <v>기존 오염원 표준</v>
      </c>
      <c r="C29" t="str">
        <f>C$2</f>
        <v>Percentage Reduction of Separately Regulated Pollutants</v>
      </c>
      <c r="D29" t="str">
        <v>aircraft</v>
      </c>
      <c r="E29" t="str">
        <v>OC</v>
      </c>
      <c r="F29" t="str">
        <v>항공기</v>
      </c>
      <c r="G29" t="str">
        <v>OC</v>
      </c>
      <c r="H29">
        <v>327</v>
      </c>
      <c r="I29" t="str">
        <v>No</v>
      </c>
      <c r="J29" t="str">
        <f>IF(ISBLANK(INDEX('Policy Characteristics'!D:D,MATCH($C29,'Policy Characteristics'!$C:$C,0))),"",INDEX('Policy Characteristics'!D:D,MATCH($C29,'Policy Characteristics'!$C:$C,0)))</f>
        <v>기존 오염원 표준</v>
      </c>
      <c r="K29" t="str">
        <f>IF(ISBLANK(INDEX('Policy Characteristics'!E:E,MATCH($C29,'Policy Characteristics'!$C:$C,0))),"",INDEX('Policy Characteristics'!E:E,MATCH($C29,'Policy Characteristics'!$C:$C,0)))</f>
        <v>trans reduce regulated pollutants</v>
      </c>
      <c r="L29">
        <f>IF(ISBLANK(INDEX('Policy Characteristics'!F:F,MATCH($C29,'Policy Characteristics'!$C:$C,0))),"",INDEX('Policy Characteristics'!F:F,MATCH($C29,'Policy Characteristics'!$C:$C,0)))</f>
        <v>0</v>
      </c>
      <c r="M29">
        <f>IF(ISBLANK(INDEX('Policy Characteristics'!G:G,MATCH($C29,'Policy Characteristics'!$C:$C,0))),"",INDEX('Policy Characteristics'!G:G,MATCH($C29,'Policy Characteristics'!$C:$C,0)))</f>
        <v>1</v>
      </c>
      <c r="N29">
        <f>IF(ISBLANK(INDEX('Policy Characteristics'!H:H,MATCH($C29,'Policy Characteristics'!$C:$C,0))),"",INDEX('Policy Characteristics'!H:H,MATCH($C29,'Policy Characteristics'!$C:$C,0)))</f>
        <v>0.02</v>
      </c>
      <c r="O29" t="str">
        <f>IF(ISBLANK(INDEX('Policy Characteristics'!I:I,MATCH($C29,'Policy Characteristics'!$C:$C,0))),"",INDEX('Policy Characteristics'!I:I,MATCH($C29,'Policy Characteristics'!$C:$C,0)))</f>
        <v>배출량 감소 %</v>
      </c>
      <c r="P29" t="str">
        <f>IF(ISBLANK(INDEX('Policy Characteristics'!J:J,MATCH($C29,'Policy Characteristics'!$C:$C,0))),"",INDEX('Policy Characteristics'!J:J,MATCH($C29,'Policy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9" t="str">
        <f>IF(ISBLANK(INDEX('Policy Characteristics'!K:K,MATCH($C29,'Policy Characteristics'!$C:$C,0))),"",INDEX('Policy Characteristics'!K:K,MATCH($C29,'Policy Characteristics'!$C:$C,0)))</f>
        <v>transportation-sector-main.html#conv-pol-stds</v>
      </c>
      <c r="R29" t="str">
        <f>IF(ISBLANK(INDEX('Policy Characteristics'!L:L,MATCH($C29,'Policy Characteristics'!$C:$C,0))),"",INDEX('Policy Characteristics'!L:L,MATCH($C29,'Policy Characteristics'!$C:$C,0)))</f>
        <v>conventional-pollutant-standards.html</v>
      </c>
    </row>
    <row r="30">
      <c r="A30" t="str">
        <f>IF(ISBLANK(INDEX('Policy Characteristics'!A:A,MATCH($C30,'Policy Characteristics'!$C:$C,0))),"",INDEX('Policy Characteristics'!A:A,MATCH($C30,'Policy Characteristics'!$C:$C,0)))</f>
        <v>수송</v>
      </c>
      <c r="B30" t="str">
        <f>IF(ISBLANK(INDEX('Policy Characteristics'!B:B,MATCH($C30,'Policy Characteristics'!$C:$C,0))),"",INDEX('Policy Characteristics'!B:B,MATCH($C30,'Policy Characteristics'!$C:$C,0)))</f>
        <v>기존 오염원 표준</v>
      </c>
      <c r="C30" t="str">
        <f>C$2</f>
        <v>Percentage Reduction of Separately Regulated Pollutants</v>
      </c>
      <c r="D30" t="str">
        <v>aircraft</v>
      </c>
      <c r="E30" t="str">
        <v>CH4</v>
      </c>
      <c r="F30" t="str">
        <v>항공기</v>
      </c>
      <c r="G30" t="str">
        <v>CH4</v>
      </c>
      <c r="H30">
        <v>328</v>
      </c>
      <c r="I30" t="str">
        <v>No</v>
      </c>
      <c r="J30" t="str">
        <f>IF(ISBLANK(INDEX('Policy Characteristics'!D:D,MATCH($C30,'Policy Characteristics'!$C:$C,0))),"",INDEX('Policy Characteristics'!D:D,MATCH($C30,'Policy Characteristics'!$C:$C,0)))</f>
        <v>기존 오염원 표준</v>
      </c>
      <c r="K30" t="str">
        <f>IF(ISBLANK(INDEX('Policy Characteristics'!E:E,MATCH($C30,'Policy Characteristics'!$C:$C,0))),"",INDEX('Policy Characteristics'!E:E,MATCH($C30,'Policy Characteristics'!$C:$C,0)))</f>
        <v>trans reduce regulated pollutants</v>
      </c>
      <c r="L30">
        <f>IF(ISBLANK(INDEX('Policy Characteristics'!F:F,MATCH($C30,'Policy Characteristics'!$C:$C,0))),"",INDEX('Policy Characteristics'!F:F,MATCH($C30,'Policy Characteristics'!$C:$C,0)))</f>
        <v>0</v>
      </c>
      <c r="M30">
        <f>IF(ISBLANK(INDEX('Policy Characteristics'!G:G,MATCH($C30,'Policy Characteristics'!$C:$C,0))),"",INDEX('Policy Characteristics'!G:G,MATCH($C30,'Policy Characteristics'!$C:$C,0)))</f>
        <v>1</v>
      </c>
      <c r="N30">
        <f>IF(ISBLANK(INDEX('Policy Characteristics'!H:H,MATCH($C30,'Policy Characteristics'!$C:$C,0))),"",INDEX('Policy Characteristics'!H:H,MATCH($C30,'Policy Characteristics'!$C:$C,0)))</f>
        <v>0.02</v>
      </c>
      <c r="O30" t="str">
        <f>IF(ISBLANK(INDEX('Policy Characteristics'!I:I,MATCH($C30,'Policy Characteristics'!$C:$C,0))),"",INDEX('Policy Characteristics'!I:I,MATCH($C30,'Policy Characteristics'!$C:$C,0)))</f>
        <v>배출량 감소 %</v>
      </c>
      <c r="P30" t="str">
        <f>IF(ISBLANK(INDEX('Policy Characteristics'!J:J,MATCH($C30,'Policy Characteristics'!$C:$C,0))),"",INDEX('Policy Characteristics'!J:J,MATCH($C30,'Policy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0" t="str">
        <f>IF(ISBLANK(INDEX('Policy Characteristics'!K:K,MATCH($C30,'Policy Characteristics'!$C:$C,0))),"",INDEX('Policy Characteristics'!K:K,MATCH($C30,'Policy Characteristics'!$C:$C,0)))</f>
        <v>transportation-sector-main.html#conv-pol-stds</v>
      </c>
      <c r="R30" t="str">
        <f>IF(ISBLANK(INDEX('Policy Characteristics'!L:L,MATCH($C30,'Policy Characteristics'!$C:$C,0))),"",INDEX('Policy Characteristics'!L:L,MATCH($C30,'Policy Characteristics'!$C:$C,0)))</f>
        <v>conventional-pollutant-standards.html</v>
      </c>
    </row>
    <row r="31">
      <c r="A31" t="str">
        <f>IF(ISBLANK(INDEX('Policy Characteristics'!A:A,MATCH($C31,'Policy Characteristics'!$C:$C,0))),"",INDEX('Policy Characteristics'!A:A,MATCH($C31,'Policy Characteristics'!$C:$C,0)))</f>
        <v>수송</v>
      </c>
      <c r="B31" t="str">
        <f>IF(ISBLANK(INDEX('Policy Characteristics'!B:B,MATCH($C31,'Policy Characteristics'!$C:$C,0))),"",INDEX('Policy Characteristics'!B:B,MATCH($C31,'Policy Characteristics'!$C:$C,0)))</f>
        <v>기존 오염원 표준</v>
      </c>
      <c r="C31" t="str">
        <f>C$2</f>
        <v>Percentage Reduction of Separately Regulated Pollutants</v>
      </c>
      <c r="D31" t="str">
        <v>aircraft</v>
      </c>
      <c r="E31" t="str">
        <v>N2O</v>
      </c>
      <c r="F31" t="str">
        <v>항공기</v>
      </c>
      <c r="G31" t="str">
        <v>N2O</v>
      </c>
      <c r="H31">
        <v>329</v>
      </c>
      <c r="I31" t="str">
        <v>No</v>
      </c>
      <c r="J31" t="str">
        <f>IF(ISBLANK(INDEX('Policy Characteristics'!D:D,MATCH($C31,'Policy Characteristics'!$C:$C,0))),"",INDEX('Policy Characteristics'!D:D,MATCH($C31,'Policy Characteristics'!$C:$C,0)))</f>
        <v>기존 오염원 표준</v>
      </c>
      <c r="K31" t="str">
        <f>IF(ISBLANK(INDEX('Policy Characteristics'!E:E,MATCH($C31,'Policy Characteristics'!$C:$C,0))),"",INDEX('Policy Characteristics'!E:E,MATCH($C31,'Policy Characteristics'!$C:$C,0)))</f>
        <v>trans reduce regulated pollutants</v>
      </c>
      <c r="L31">
        <f>IF(ISBLANK(INDEX('Policy Characteristics'!F:F,MATCH($C31,'Policy Characteristics'!$C:$C,0))),"",INDEX('Policy Characteristics'!F:F,MATCH($C31,'Policy Characteristics'!$C:$C,0)))</f>
        <v>0</v>
      </c>
      <c r="M31">
        <f>IF(ISBLANK(INDEX('Policy Characteristics'!G:G,MATCH($C31,'Policy Characteristics'!$C:$C,0))),"",INDEX('Policy Characteristics'!G:G,MATCH($C31,'Policy Characteristics'!$C:$C,0)))</f>
        <v>1</v>
      </c>
      <c r="N31">
        <f>IF(ISBLANK(INDEX('Policy Characteristics'!H:H,MATCH($C31,'Policy Characteristics'!$C:$C,0))),"",INDEX('Policy Characteristics'!H:H,MATCH($C31,'Policy Characteristics'!$C:$C,0)))</f>
        <v>0.02</v>
      </c>
      <c r="O31" t="str">
        <f>IF(ISBLANK(INDEX('Policy Characteristics'!I:I,MATCH($C31,'Policy Characteristics'!$C:$C,0))),"",INDEX('Policy Characteristics'!I:I,MATCH($C31,'Policy Characteristics'!$C:$C,0)))</f>
        <v>배출량 감소 %</v>
      </c>
      <c r="P31" t="str">
        <f>IF(ISBLANK(INDEX('Policy Characteristics'!J:J,MATCH($C31,'Policy Characteristics'!$C:$C,0))),"",INDEX('Policy Characteristics'!J:J,MATCH($C31,'Policy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1" t="str">
        <f>IF(ISBLANK(INDEX('Policy Characteristics'!K:K,MATCH($C31,'Policy Characteristics'!$C:$C,0))),"",INDEX('Policy Characteristics'!K:K,MATCH($C31,'Policy Characteristics'!$C:$C,0)))</f>
        <v>transportation-sector-main.html#conv-pol-stds</v>
      </c>
      <c r="R31" t="str">
        <f>IF(ISBLANK(INDEX('Policy Characteristics'!L:L,MATCH($C31,'Policy Characteristics'!$C:$C,0))),"",INDEX('Policy Characteristics'!L:L,MATCH($C31,'Policy Characteristics'!$C:$C,0)))</f>
        <v>conventional-pollutant-standards.html</v>
      </c>
    </row>
    <row r="32">
      <c r="A32" t="str">
        <f>IF(ISBLANK(INDEX('Policy Characteristics'!A:A,MATCH($C32,'Policy Characteristics'!$C:$C,0))),"",INDEX('Policy Characteristics'!A:A,MATCH($C32,'Policy Characteristics'!$C:$C,0)))</f>
        <v>수송</v>
      </c>
      <c r="B32" t="str">
        <f>IF(ISBLANK(INDEX('Policy Characteristics'!B:B,MATCH($C32,'Policy Characteristics'!$C:$C,0))),"",INDEX('Policy Characteristics'!B:B,MATCH($C32,'Policy Characteristics'!$C:$C,0)))</f>
        <v>기존 오염원 표준</v>
      </c>
      <c r="C32" t="str">
        <f>C$2</f>
        <v>Percentage Reduction of Separately Regulated Pollutants</v>
      </c>
      <c r="D32" t="str">
        <v>rail</v>
      </c>
      <c r="E32" t="str">
        <v>VOC</v>
      </c>
      <c r="F32" t="str">
        <v>철도</v>
      </c>
      <c r="G32" t="str">
        <v>VOC</v>
      </c>
      <c r="H32">
        <v>330</v>
      </c>
      <c r="I32" t="str">
        <v>Yes</v>
      </c>
      <c r="J32" t="str">
        <f>IF(ISBLANK(INDEX('Policy Characteristics'!D:D,MATCH($C32,'Policy Characteristics'!$C:$C,0))),"",INDEX('Policy Characteristics'!D:D,MATCH($C32,'Policy Characteristics'!$C:$C,0)))</f>
        <v>기존 오염원 표준</v>
      </c>
      <c r="K32" t="str">
        <f>IF(ISBLANK(INDEX('Policy Characteristics'!E:E,MATCH($C32,'Policy Characteristics'!$C:$C,0))),"",INDEX('Policy Characteristics'!E:E,MATCH($C32,'Policy Characteristics'!$C:$C,0)))</f>
        <v>trans reduce regulated pollutants</v>
      </c>
      <c r="L32">
        <f>IF(ISBLANK(INDEX('Policy Characteristics'!F:F,MATCH($C32,'Policy Characteristics'!$C:$C,0))),"",INDEX('Policy Characteristics'!F:F,MATCH($C32,'Policy Characteristics'!$C:$C,0)))</f>
        <v>0</v>
      </c>
      <c r="M32">
        <f>IF(ISBLANK(INDEX('Policy Characteristics'!G:G,MATCH($C32,'Policy Characteristics'!$C:$C,0))),"",INDEX('Policy Characteristics'!G:G,MATCH($C32,'Policy Characteristics'!$C:$C,0)))</f>
        <v>1</v>
      </c>
      <c r="N32">
        <f>IF(ISBLANK(INDEX('Policy Characteristics'!H:H,MATCH($C32,'Policy Characteristics'!$C:$C,0))),"",INDEX('Policy Characteristics'!H:H,MATCH($C32,'Policy Characteristics'!$C:$C,0)))</f>
        <v>0.02</v>
      </c>
      <c r="O32" t="str">
        <f>IF(ISBLANK(INDEX('Policy Characteristics'!I:I,MATCH($C32,'Policy Characteristics'!$C:$C,0))),"",INDEX('Policy Characteristics'!I:I,MATCH($C32,'Policy Characteristics'!$C:$C,0)))</f>
        <v>배출량 감소 %</v>
      </c>
      <c r="P32" t="str">
        <f>IF(ISBLANK(INDEX('Policy Characteristics'!J:J,MATCH($C32,'Policy Characteristics'!$C:$C,0))),"",INDEX('Policy Characteristics'!J:J,MATCH($C32,'Policy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2" t="str">
        <f>IF(ISBLANK(INDEX('Policy Characteristics'!K:K,MATCH($C32,'Policy Characteristics'!$C:$C,0))),"",INDEX('Policy Characteristics'!K:K,MATCH($C32,'Policy Characteristics'!$C:$C,0)))</f>
        <v>transportation-sector-main.html#conv-pol-stds</v>
      </c>
      <c r="R32" t="str">
        <f>IF(ISBLANK(INDEX('Policy Characteristics'!L:L,MATCH($C32,'Policy Characteristics'!$C:$C,0))),"",INDEX('Policy Characteristics'!L:L,MATCH($C32,'Policy Characteristics'!$C:$C,0)))</f>
        <v>conventional-pollutant-standards.html</v>
      </c>
    </row>
    <row r="33">
      <c r="A33" t="str">
        <f>IF(ISBLANK(INDEX('Policy Characteristics'!A:A,MATCH($C33,'Policy Characteristics'!$C:$C,0))),"",INDEX('Policy Characteristics'!A:A,MATCH($C33,'Policy Characteristics'!$C:$C,0)))</f>
        <v>수송</v>
      </c>
      <c r="B33" t="str">
        <f>IF(ISBLANK(INDEX('Policy Characteristics'!B:B,MATCH($C33,'Policy Characteristics'!$C:$C,0))),"",INDEX('Policy Characteristics'!B:B,MATCH($C33,'Policy Characteristics'!$C:$C,0)))</f>
        <v>기존 오염원 표준</v>
      </c>
      <c r="C33" t="str">
        <f>C$2</f>
        <v>Percentage Reduction of Separately Regulated Pollutants</v>
      </c>
      <c r="D33" t="str">
        <v>rail</v>
      </c>
      <c r="E33" t="str">
        <v>CO</v>
      </c>
      <c r="F33" t="str">
        <v>철도</v>
      </c>
      <c r="G33" t="str">
        <v>CO</v>
      </c>
      <c r="H33">
        <v>331</v>
      </c>
      <c r="I33" t="str">
        <v>Yes</v>
      </c>
      <c r="J33" t="str">
        <f>IF(ISBLANK(INDEX('Policy Characteristics'!D:D,MATCH($C33,'Policy Characteristics'!$C:$C,0))),"",INDEX('Policy Characteristics'!D:D,MATCH($C33,'Policy Characteristics'!$C:$C,0)))</f>
        <v>기존 오염원 표준</v>
      </c>
      <c r="K33" t="str">
        <f>IF(ISBLANK(INDEX('Policy Characteristics'!E:E,MATCH($C33,'Policy Characteristics'!$C:$C,0))),"",INDEX('Policy Characteristics'!E:E,MATCH($C33,'Policy Characteristics'!$C:$C,0)))</f>
        <v>trans reduce regulated pollutants</v>
      </c>
      <c r="L33">
        <f>IF(ISBLANK(INDEX('Policy Characteristics'!F:F,MATCH($C33,'Policy Characteristics'!$C:$C,0))),"",INDEX('Policy Characteristics'!F:F,MATCH($C33,'Policy Characteristics'!$C:$C,0)))</f>
        <v>0</v>
      </c>
      <c r="M33">
        <f>IF(ISBLANK(INDEX('Policy Characteristics'!G:G,MATCH($C33,'Policy Characteristics'!$C:$C,0))),"",INDEX('Policy Characteristics'!G:G,MATCH($C33,'Policy Characteristics'!$C:$C,0)))</f>
        <v>1</v>
      </c>
      <c r="N33">
        <f>IF(ISBLANK(INDEX('Policy Characteristics'!H:H,MATCH($C33,'Policy Characteristics'!$C:$C,0))),"",INDEX('Policy Characteristics'!H:H,MATCH($C33,'Policy Characteristics'!$C:$C,0)))</f>
        <v>0.02</v>
      </c>
      <c r="O33" t="str">
        <f>IF(ISBLANK(INDEX('Policy Characteristics'!I:I,MATCH($C33,'Policy Characteristics'!$C:$C,0))),"",INDEX('Policy Characteristics'!I:I,MATCH($C33,'Policy Characteristics'!$C:$C,0)))</f>
        <v>배출량 감소 %</v>
      </c>
      <c r="P33" t="str">
        <f>IF(ISBLANK(INDEX('Policy Characteristics'!J:J,MATCH($C33,'Policy Characteristics'!$C:$C,0))),"",INDEX('Policy Characteristics'!J:J,MATCH($C33,'Policy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3" t="str">
        <f>IF(ISBLANK(INDEX('Policy Characteristics'!K:K,MATCH($C33,'Policy Characteristics'!$C:$C,0))),"",INDEX('Policy Characteristics'!K:K,MATCH($C33,'Policy Characteristics'!$C:$C,0)))</f>
        <v>transportation-sector-main.html#conv-pol-stds</v>
      </c>
      <c r="R33" t="str">
        <f>IF(ISBLANK(INDEX('Policy Characteristics'!L:L,MATCH($C33,'Policy Characteristics'!$C:$C,0))),"",INDEX('Policy Characteristics'!L:L,MATCH($C33,'Policy Characteristics'!$C:$C,0)))</f>
        <v>conventional-pollutant-standards.html</v>
      </c>
    </row>
    <row r="34">
      <c r="A34" t="str">
        <f>IF(ISBLANK(INDEX('Policy Characteristics'!A:A,MATCH($C34,'Policy Characteristics'!$C:$C,0))),"",INDEX('Policy Characteristics'!A:A,MATCH($C34,'Policy Characteristics'!$C:$C,0)))</f>
        <v>수송</v>
      </c>
      <c r="B34" t="str">
        <f>IF(ISBLANK(INDEX('Policy Characteristics'!B:B,MATCH($C34,'Policy Characteristics'!$C:$C,0))),"",INDEX('Policy Characteristics'!B:B,MATCH($C34,'Policy Characteristics'!$C:$C,0)))</f>
        <v>기존 오염원 표준</v>
      </c>
      <c r="C34" t="str">
        <f>C$2</f>
        <v>Percentage Reduction of Separately Regulated Pollutants</v>
      </c>
      <c r="D34" t="str">
        <v>rail</v>
      </c>
      <c r="E34" t="str">
        <v>NOx</v>
      </c>
      <c r="F34" t="str">
        <v>철도</v>
      </c>
      <c r="G34" t="str">
        <v>NOx</v>
      </c>
      <c r="H34">
        <v>332</v>
      </c>
      <c r="I34" t="str">
        <v>Yes</v>
      </c>
      <c r="J34" t="str">
        <f>IF(ISBLANK(INDEX('Policy Characteristics'!D:D,MATCH($C34,'Policy Characteristics'!$C:$C,0))),"",INDEX('Policy Characteristics'!D:D,MATCH($C34,'Policy Characteristics'!$C:$C,0)))</f>
        <v>기존 오염원 표준</v>
      </c>
      <c r="K34" t="str">
        <f>IF(ISBLANK(INDEX('Policy Characteristics'!E:E,MATCH($C34,'Policy Characteristics'!$C:$C,0))),"",INDEX('Policy Characteristics'!E:E,MATCH($C34,'Policy Characteristics'!$C:$C,0)))</f>
        <v>trans reduce regulated pollutants</v>
      </c>
      <c r="L34">
        <f>IF(ISBLANK(INDEX('Policy Characteristics'!F:F,MATCH($C34,'Policy Characteristics'!$C:$C,0))),"",INDEX('Policy Characteristics'!F:F,MATCH($C34,'Policy Characteristics'!$C:$C,0)))</f>
        <v>0</v>
      </c>
      <c r="M34">
        <f>IF(ISBLANK(INDEX('Policy Characteristics'!G:G,MATCH($C34,'Policy Characteristics'!$C:$C,0))),"",INDEX('Policy Characteristics'!G:G,MATCH($C34,'Policy Characteristics'!$C:$C,0)))</f>
        <v>1</v>
      </c>
      <c r="N34">
        <f>IF(ISBLANK(INDEX('Policy Characteristics'!H:H,MATCH($C34,'Policy Characteristics'!$C:$C,0))),"",INDEX('Policy Characteristics'!H:H,MATCH($C34,'Policy Characteristics'!$C:$C,0)))</f>
        <v>0.02</v>
      </c>
      <c r="O34" t="str">
        <f>IF(ISBLANK(INDEX('Policy Characteristics'!I:I,MATCH($C34,'Policy Characteristics'!$C:$C,0))),"",INDEX('Policy Characteristics'!I:I,MATCH($C34,'Policy Characteristics'!$C:$C,0)))</f>
        <v>배출량 감소 %</v>
      </c>
      <c r="P34" t="str">
        <f>IF(ISBLANK(INDEX('Policy Characteristics'!J:J,MATCH($C34,'Policy Characteristics'!$C:$C,0))),"",INDEX('Policy Characteristics'!J:J,MATCH($C34,'Policy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4" t="str">
        <f>IF(ISBLANK(INDEX('Policy Characteristics'!K:K,MATCH($C34,'Policy Characteristics'!$C:$C,0))),"",INDEX('Policy Characteristics'!K:K,MATCH($C34,'Policy Characteristics'!$C:$C,0)))</f>
        <v>transportation-sector-main.html#conv-pol-stds</v>
      </c>
      <c r="R34" t="str">
        <f>IF(ISBLANK(INDEX('Policy Characteristics'!L:L,MATCH($C34,'Policy Characteristics'!$C:$C,0))),"",INDEX('Policy Characteristics'!L:L,MATCH($C34,'Policy Characteristics'!$C:$C,0)))</f>
        <v>conventional-pollutant-standards.html</v>
      </c>
    </row>
    <row r="35">
      <c r="A35" t="str">
        <f>IF(ISBLANK(INDEX('Policy Characteristics'!A:A,MATCH($C35,'Policy Characteristics'!$C:$C,0))),"",INDEX('Policy Characteristics'!A:A,MATCH($C35,'Policy Characteristics'!$C:$C,0)))</f>
        <v>수송</v>
      </c>
      <c r="B35" t="str">
        <f>IF(ISBLANK(INDEX('Policy Characteristics'!B:B,MATCH($C35,'Policy Characteristics'!$C:$C,0))),"",INDEX('Policy Characteristics'!B:B,MATCH($C35,'Policy Characteristics'!$C:$C,0)))</f>
        <v>기존 오염원 표준</v>
      </c>
      <c r="C35" t="str">
        <f>C$2</f>
        <v>Percentage Reduction of Separately Regulated Pollutants</v>
      </c>
      <c r="D35" t="str">
        <v>rail</v>
      </c>
      <c r="E35" t="str">
        <v>PM10</v>
      </c>
      <c r="F35" t="str">
        <v>철도</v>
      </c>
      <c r="G35" t="str">
        <v>PM10</v>
      </c>
      <c r="H35">
        <v>333</v>
      </c>
      <c r="I35" t="str">
        <v>Yes</v>
      </c>
      <c r="J35" t="str">
        <f>IF(ISBLANK(INDEX('Policy Characteristics'!D:D,MATCH($C35,'Policy Characteristics'!$C:$C,0))),"",INDEX('Policy Characteristics'!D:D,MATCH($C35,'Policy Characteristics'!$C:$C,0)))</f>
        <v>기존 오염원 표준</v>
      </c>
      <c r="K35" t="str">
        <f>IF(ISBLANK(INDEX('Policy Characteristics'!E:E,MATCH($C35,'Policy Characteristics'!$C:$C,0))),"",INDEX('Policy Characteristics'!E:E,MATCH($C35,'Policy Characteristics'!$C:$C,0)))</f>
        <v>trans reduce regulated pollutants</v>
      </c>
      <c r="L35">
        <f>IF(ISBLANK(INDEX('Policy Characteristics'!F:F,MATCH($C35,'Policy Characteristics'!$C:$C,0))),"",INDEX('Policy Characteristics'!F:F,MATCH($C35,'Policy Characteristics'!$C:$C,0)))</f>
        <v>0</v>
      </c>
      <c r="M35">
        <f>IF(ISBLANK(INDEX('Policy Characteristics'!G:G,MATCH($C35,'Policy Characteristics'!$C:$C,0))),"",INDEX('Policy Characteristics'!G:G,MATCH($C35,'Policy Characteristics'!$C:$C,0)))</f>
        <v>1</v>
      </c>
      <c r="N35">
        <f>IF(ISBLANK(INDEX('Policy Characteristics'!H:H,MATCH($C35,'Policy Characteristics'!$C:$C,0))),"",INDEX('Policy Characteristics'!H:H,MATCH($C35,'Policy Characteristics'!$C:$C,0)))</f>
        <v>0.02</v>
      </c>
      <c r="O35" t="str">
        <f>IF(ISBLANK(INDEX('Policy Characteristics'!I:I,MATCH($C35,'Policy Characteristics'!$C:$C,0))),"",INDEX('Policy Characteristics'!I:I,MATCH($C35,'Policy Characteristics'!$C:$C,0)))</f>
        <v>배출량 감소 %</v>
      </c>
      <c r="P35" t="str">
        <f>IF(ISBLANK(INDEX('Policy Characteristics'!J:J,MATCH($C35,'Policy Characteristics'!$C:$C,0))),"",INDEX('Policy Characteristics'!J:J,MATCH($C35,'Policy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5" t="str">
        <f>IF(ISBLANK(INDEX('Policy Characteristics'!K:K,MATCH($C35,'Policy Characteristics'!$C:$C,0))),"",INDEX('Policy Characteristics'!K:K,MATCH($C35,'Policy Characteristics'!$C:$C,0)))</f>
        <v>transportation-sector-main.html#conv-pol-stds</v>
      </c>
      <c r="R35" t="str">
        <f>IF(ISBLANK(INDEX('Policy Characteristics'!L:L,MATCH($C35,'Policy Characteristics'!$C:$C,0))),"",INDEX('Policy Characteristics'!L:L,MATCH($C35,'Policy Characteristics'!$C:$C,0)))</f>
        <v>conventional-pollutant-standards.html</v>
      </c>
    </row>
    <row r="36">
      <c r="A36" t="str">
        <f>IF(ISBLANK(INDEX('Policy Characteristics'!A:A,MATCH($C36,'Policy Characteristics'!$C:$C,0))),"",INDEX('Policy Characteristics'!A:A,MATCH($C36,'Policy Characteristics'!$C:$C,0)))</f>
        <v>수송</v>
      </c>
      <c r="B36" t="str">
        <f>IF(ISBLANK(INDEX('Policy Characteristics'!B:B,MATCH($C36,'Policy Characteristics'!$C:$C,0))),"",INDEX('Policy Characteristics'!B:B,MATCH($C36,'Policy Characteristics'!$C:$C,0)))</f>
        <v>기존 오염원 표준</v>
      </c>
      <c r="C36" t="str">
        <f>C$2</f>
        <v>Percentage Reduction of Separately Regulated Pollutants</v>
      </c>
      <c r="D36" t="str">
        <v>rail</v>
      </c>
      <c r="E36" t="str">
        <v>PM25</v>
      </c>
      <c r="F36" t="str">
        <v>철도</v>
      </c>
      <c r="G36" t="str">
        <v>PM2.5</v>
      </c>
      <c r="H36">
        <v>334</v>
      </c>
      <c r="I36" t="str">
        <v>Yes</v>
      </c>
      <c r="J36" t="str">
        <f>IF(ISBLANK(INDEX('Policy Characteristics'!D:D,MATCH($C36,'Policy Characteristics'!$C:$C,0))),"",INDEX('Policy Characteristics'!D:D,MATCH($C36,'Policy Characteristics'!$C:$C,0)))</f>
        <v>기존 오염원 표준</v>
      </c>
      <c r="K36" t="str">
        <f>IF(ISBLANK(INDEX('Policy Characteristics'!E:E,MATCH($C36,'Policy Characteristics'!$C:$C,0))),"",INDEX('Policy Characteristics'!E:E,MATCH($C36,'Policy Characteristics'!$C:$C,0)))</f>
        <v>trans reduce regulated pollutants</v>
      </c>
      <c r="L36">
        <f>IF(ISBLANK(INDEX('Policy Characteristics'!F:F,MATCH($C36,'Policy Characteristics'!$C:$C,0))),"",INDEX('Policy Characteristics'!F:F,MATCH($C36,'Policy Characteristics'!$C:$C,0)))</f>
        <v>0</v>
      </c>
      <c r="M36">
        <f>IF(ISBLANK(INDEX('Policy Characteristics'!G:G,MATCH($C36,'Policy Characteristics'!$C:$C,0))),"",INDEX('Policy Characteristics'!G:G,MATCH($C36,'Policy Characteristics'!$C:$C,0)))</f>
        <v>1</v>
      </c>
      <c r="N36">
        <f>IF(ISBLANK(INDEX('Policy Characteristics'!H:H,MATCH($C36,'Policy Characteristics'!$C:$C,0))),"",INDEX('Policy Characteristics'!H:H,MATCH($C36,'Policy Characteristics'!$C:$C,0)))</f>
        <v>0.02</v>
      </c>
      <c r="O36" t="str">
        <f>IF(ISBLANK(INDEX('Policy Characteristics'!I:I,MATCH($C36,'Policy Characteristics'!$C:$C,0))),"",INDEX('Policy Characteristics'!I:I,MATCH($C36,'Policy Characteristics'!$C:$C,0)))</f>
        <v>배출량 감소 %</v>
      </c>
      <c r="P36" t="str">
        <f>IF(ISBLANK(INDEX('Policy Characteristics'!J:J,MATCH($C36,'Policy Characteristics'!$C:$C,0))),"",INDEX('Policy Characteristics'!J:J,MATCH($C36,'Policy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6" t="str">
        <f>IF(ISBLANK(INDEX('Policy Characteristics'!K:K,MATCH($C36,'Policy Characteristics'!$C:$C,0))),"",INDEX('Policy Characteristics'!K:K,MATCH($C36,'Policy Characteristics'!$C:$C,0)))</f>
        <v>transportation-sector-main.html#conv-pol-stds</v>
      </c>
      <c r="R36" t="str">
        <f>IF(ISBLANK(INDEX('Policy Characteristics'!L:L,MATCH($C36,'Policy Characteristics'!$C:$C,0))),"",INDEX('Policy Characteristics'!L:L,MATCH($C36,'Policy Characteristics'!$C:$C,0)))</f>
        <v>conventional-pollutant-standards.html</v>
      </c>
    </row>
    <row r="37">
      <c r="A37" t="str">
        <f>IF(ISBLANK(INDEX('Policy Characteristics'!A:A,MATCH($C37,'Policy Characteristics'!$C:$C,0))),"",INDEX('Policy Characteristics'!A:A,MATCH($C37,'Policy Characteristics'!$C:$C,0)))</f>
        <v>수송</v>
      </c>
      <c r="B37" t="str">
        <f>IF(ISBLANK(INDEX('Policy Characteristics'!B:B,MATCH($C37,'Policy Characteristics'!$C:$C,0))),"",INDEX('Policy Characteristics'!B:B,MATCH($C37,'Policy Characteristics'!$C:$C,0)))</f>
        <v>기존 오염원 표준</v>
      </c>
      <c r="C37" t="str">
        <f>C$2</f>
        <v>Percentage Reduction of Separately Regulated Pollutants</v>
      </c>
      <c r="D37" t="str">
        <v>rail</v>
      </c>
      <c r="E37" t="str">
        <v>SOx</v>
      </c>
      <c r="F37" t="str">
        <v>철도</v>
      </c>
      <c r="G37" t="str">
        <v>SOx</v>
      </c>
      <c r="H37">
        <v>335</v>
      </c>
      <c r="I37" t="str">
        <v>No</v>
      </c>
      <c r="J37" t="str">
        <f>IF(ISBLANK(INDEX('Policy Characteristics'!D:D,MATCH($C37,'Policy Characteristics'!$C:$C,0))),"",INDEX('Policy Characteristics'!D:D,MATCH($C37,'Policy Characteristics'!$C:$C,0)))</f>
        <v>기존 오염원 표준</v>
      </c>
      <c r="K37" t="str">
        <f>IF(ISBLANK(INDEX('Policy Characteristics'!E:E,MATCH($C37,'Policy Characteristics'!$C:$C,0))),"",INDEX('Policy Characteristics'!E:E,MATCH($C37,'Policy Characteristics'!$C:$C,0)))</f>
        <v>trans reduce regulated pollutants</v>
      </c>
      <c r="L37">
        <f>IF(ISBLANK(INDEX('Policy Characteristics'!F:F,MATCH($C37,'Policy Characteristics'!$C:$C,0))),"",INDEX('Policy Characteristics'!F:F,MATCH($C37,'Policy Characteristics'!$C:$C,0)))</f>
        <v>0</v>
      </c>
      <c r="M37">
        <f>IF(ISBLANK(INDEX('Policy Characteristics'!G:G,MATCH($C37,'Policy Characteristics'!$C:$C,0))),"",INDEX('Policy Characteristics'!G:G,MATCH($C37,'Policy Characteristics'!$C:$C,0)))</f>
        <v>1</v>
      </c>
      <c r="N37">
        <f>IF(ISBLANK(INDEX('Policy Characteristics'!H:H,MATCH($C37,'Policy Characteristics'!$C:$C,0))),"",INDEX('Policy Characteristics'!H:H,MATCH($C37,'Policy Characteristics'!$C:$C,0)))</f>
        <v>0.02</v>
      </c>
      <c r="O37" t="str">
        <f>IF(ISBLANK(INDEX('Policy Characteristics'!I:I,MATCH($C37,'Policy Characteristics'!$C:$C,0))),"",INDEX('Policy Characteristics'!I:I,MATCH($C37,'Policy Characteristics'!$C:$C,0)))</f>
        <v>배출량 감소 %</v>
      </c>
      <c r="P37" t="str">
        <f>IF(ISBLANK(INDEX('Policy Characteristics'!J:J,MATCH($C37,'Policy Characteristics'!$C:$C,0))),"",INDEX('Policy Characteristics'!J:J,MATCH($C37,'Policy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7" t="str">
        <f>IF(ISBLANK(INDEX('Policy Characteristics'!K:K,MATCH($C37,'Policy Characteristics'!$C:$C,0))),"",INDEX('Policy Characteristics'!K:K,MATCH($C37,'Policy Characteristics'!$C:$C,0)))</f>
        <v>transportation-sector-main.html#conv-pol-stds</v>
      </c>
      <c r="R37" t="str">
        <f>IF(ISBLANK(INDEX('Policy Characteristics'!L:L,MATCH($C37,'Policy Characteristics'!$C:$C,0))),"",INDEX('Policy Characteristics'!L:L,MATCH($C37,'Policy Characteristics'!$C:$C,0)))</f>
        <v>conventional-pollutant-standards.html</v>
      </c>
    </row>
    <row r="38">
      <c r="A38" t="str">
        <f>IF(ISBLANK(INDEX('Policy Characteristics'!A:A,MATCH($C38,'Policy Characteristics'!$C:$C,0))),"",INDEX('Policy Characteristics'!A:A,MATCH($C38,'Policy Characteristics'!$C:$C,0)))</f>
        <v>수송</v>
      </c>
      <c r="B38" t="str">
        <f>IF(ISBLANK(INDEX('Policy Characteristics'!B:B,MATCH($C38,'Policy Characteristics'!$C:$C,0))),"",INDEX('Policy Characteristics'!B:B,MATCH($C38,'Policy Characteristics'!$C:$C,0)))</f>
        <v>기존 오염원 표준</v>
      </c>
      <c r="C38" t="str">
        <f>C$2</f>
        <v>Percentage Reduction of Separately Regulated Pollutants</v>
      </c>
      <c r="D38" t="str">
        <v>rail</v>
      </c>
      <c r="E38" t="str">
        <v>BC</v>
      </c>
      <c r="F38" t="str">
        <v>철도</v>
      </c>
      <c r="G38" t="str">
        <v>BC</v>
      </c>
      <c r="H38">
        <v>336</v>
      </c>
      <c r="I38" t="str">
        <v>Yes</v>
      </c>
      <c r="J38" t="str">
        <f>IF(ISBLANK(INDEX('Policy Characteristics'!D:D,MATCH($C38,'Policy Characteristics'!$C:$C,0))),"",INDEX('Policy Characteristics'!D:D,MATCH($C38,'Policy Characteristics'!$C:$C,0)))</f>
        <v>기존 오염원 표준</v>
      </c>
      <c r="K38" t="str">
        <f>IF(ISBLANK(INDEX('Policy Characteristics'!E:E,MATCH($C38,'Policy Characteristics'!$C:$C,0))),"",INDEX('Policy Characteristics'!E:E,MATCH($C38,'Policy Characteristics'!$C:$C,0)))</f>
        <v>trans reduce regulated pollutants</v>
      </c>
      <c r="L38">
        <f>IF(ISBLANK(INDEX('Policy Characteristics'!F:F,MATCH($C38,'Policy Characteristics'!$C:$C,0))),"",INDEX('Policy Characteristics'!F:F,MATCH($C38,'Policy Characteristics'!$C:$C,0)))</f>
        <v>0</v>
      </c>
      <c r="M38">
        <f>IF(ISBLANK(INDEX('Policy Characteristics'!G:G,MATCH($C38,'Policy Characteristics'!$C:$C,0))),"",INDEX('Policy Characteristics'!G:G,MATCH($C38,'Policy Characteristics'!$C:$C,0)))</f>
        <v>1</v>
      </c>
      <c r="N38">
        <f>IF(ISBLANK(INDEX('Policy Characteristics'!H:H,MATCH($C38,'Policy Characteristics'!$C:$C,0))),"",INDEX('Policy Characteristics'!H:H,MATCH($C38,'Policy Characteristics'!$C:$C,0)))</f>
        <v>0.02</v>
      </c>
      <c r="O38" t="str">
        <f>IF(ISBLANK(INDEX('Policy Characteristics'!I:I,MATCH($C38,'Policy Characteristics'!$C:$C,0))),"",INDEX('Policy Characteristics'!I:I,MATCH($C38,'Policy Characteristics'!$C:$C,0)))</f>
        <v>배출량 감소 %</v>
      </c>
      <c r="P38" t="str">
        <f>IF(ISBLANK(INDEX('Policy Characteristics'!J:J,MATCH($C38,'Policy Characteristics'!$C:$C,0))),"",INDEX('Policy Characteristics'!J:J,MATCH($C38,'Policy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8" t="str">
        <f>IF(ISBLANK(INDEX('Policy Characteristics'!K:K,MATCH($C38,'Policy Characteristics'!$C:$C,0))),"",INDEX('Policy Characteristics'!K:K,MATCH($C38,'Policy Characteristics'!$C:$C,0)))</f>
        <v>transportation-sector-main.html#conv-pol-stds</v>
      </c>
      <c r="R38" t="str">
        <f>IF(ISBLANK(INDEX('Policy Characteristics'!L:L,MATCH($C38,'Policy Characteristics'!$C:$C,0))),"",INDEX('Policy Characteristics'!L:L,MATCH($C38,'Policy Characteristics'!$C:$C,0)))</f>
        <v>conventional-pollutant-standards.html</v>
      </c>
    </row>
    <row r="39">
      <c r="A39" t="str">
        <f>IF(ISBLANK(INDEX('Policy Characteristics'!A:A,MATCH($C39,'Policy Characteristics'!$C:$C,0))),"",INDEX('Policy Characteristics'!A:A,MATCH($C39,'Policy Characteristics'!$C:$C,0)))</f>
        <v>수송</v>
      </c>
      <c r="B39" t="str">
        <f>IF(ISBLANK(INDEX('Policy Characteristics'!B:B,MATCH($C39,'Policy Characteristics'!$C:$C,0))),"",INDEX('Policy Characteristics'!B:B,MATCH($C39,'Policy Characteristics'!$C:$C,0)))</f>
        <v>기존 오염원 표준</v>
      </c>
      <c r="C39" t="str">
        <f>C$2</f>
        <v>Percentage Reduction of Separately Regulated Pollutants</v>
      </c>
      <c r="D39" t="str">
        <v>rail</v>
      </c>
      <c r="E39" t="str">
        <v>OC</v>
      </c>
      <c r="F39" t="str">
        <v>철도</v>
      </c>
      <c r="G39" t="str">
        <v>OC</v>
      </c>
      <c r="H39">
        <v>337</v>
      </c>
      <c r="I39" t="str">
        <v>Yes</v>
      </c>
      <c r="J39" t="str">
        <f>IF(ISBLANK(INDEX('Policy Characteristics'!D:D,MATCH($C39,'Policy Characteristics'!$C:$C,0))),"",INDEX('Policy Characteristics'!D:D,MATCH($C39,'Policy Characteristics'!$C:$C,0)))</f>
        <v>기존 오염원 표준</v>
      </c>
      <c r="K39" t="str">
        <f>IF(ISBLANK(INDEX('Policy Characteristics'!E:E,MATCH($C39,'Policy Characteristics'!$C:$C,0))),"",INDEX('Policy Characteristics'!E:E,MATCH($C39,'Policy Characteristics'!$C:$C,0)))</f>
        <v>trans reduce regulated pollutants</v>
      </c>
      <c r="L39">
        <f>IF(ISBLANK(INDEX('Policy Characteristics'!F:F,MATCH($C39,'Policy Characteristics'!$C:$C,0))),"",INDEX('Policy Characteristics'!F:F,MATCH($C39,'Policy Characteristics'!$C:$C,0)))</f>
        <v>0</v>
      </c>
      <c r="M39">
        <f>IF(ISBLANK(INDEX('Policy Characteristics'!G:G,MATCH($C39,'Policy Characteristics'!$C:$C,0))),"",INDEX('Policy Characteristics'!G:G,MATCH($C39,'Policy Characteristics'!$C:$C,0)))</f>
        <v>1</v>
      </c>
      <c r="N39">
        <f>IF(ISBLANK(INDEX('Policy Characteristics'!H:H,MATCH($C39,'Policy Characteristics'!$C:$C,0))),"",INDEX('Policy Characteristics'!H:H,MATCH($C39,'Policy Characteristics'!$C:$C,0)))</f>
        <v>0.02</v>
      </c>
      <c r="O39" t="str">
        <f>IF(ISBLANK(INDEX('Policy Characteristics'!I:I,MATCH($C39,'Policy Characteristics'!$C:$C,0))),"",INDEX('Policy Characteristics'!I:I,MATCH($C39,'Policy Characteristics'!$C:$C,0)))</f>
        <v>배출량 감소 %</v>
      </c>
      <c r="P39" t="str">
        <f>IF(ISBLANK(INDEX('Policy Characteristics'!J:J,MATCH($C39,'Policy Characteristics'!$C:$C,0))),"",INDEX('Policy Characteristics'!J:J,MATCH($C39,'Policy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9" t="str">
        <f>IF(ISBLANK(INDEX('Policy Characteristics'!K:K,MATCH($C39,'Policy Characteristics'!$C:$C,0))),"",INDEX('Policy Characteristics'!K:K,MATCH($C39,'Policy Characteristics'!$C:$C,0)))</f>
        <v>transportation-sector-main.html#conv-pol-stds</v>
      </c>
      <c r="R39" t="str">
        <f>IF(ISBLANK(INDEX('Policy Characteristics'!L:L,MATCH($C39,'Policy Characteristics'!$C:$C,0))),"",INDEX('Policy Characteristics'!L:L,MATCH($C39,'Policy Characteristics'!$C:$C,0)))</f>
        <v>conventional-pollutant-standards.html</v>
      </c>
    </row>
    <row r="40">
      <c r="A40" t="str">
        <f>IF(ISBLANK(INDEX('Policy Characteristics'!A:A,MATCH($C40,'Policy Characteristics'!$C:$C,0))),"",INDEX('Policy Characteristics'!A:A,MATCH($C40,'Policy Characteristics'!$C:$C,0)))</f>
        <v>수송</v>
      </c>
      <c r="B40" t="str">
        <f>IF(ISBLANK(INDEX('Policy Characteristics'!B:B,MATCH($C40,'Policy Characteristics'!$C:$C,0))),"",INDEX('Policy Characteristics'!B:B,MATCH($C40,'Policy Characteristics'!$C:$C,0)))</f>
        <v>기존 오염원 표준</v>
      </c>
      <c r="C40" t="str">
        <f>C$2</f>
        <v>Percentage Reduction of Separately Regulated Pollutants</v>
      </c>
      <c r="D40" t="str">
        <v>rail</v>
      </c>
      <c r="E40" t="str">
        <v>CH4</v>
      </c>
      <c r="F40" t="str">
        <v>철도</v>
      </c>
      <c r="G40" t="str">
        <v>CH4</v>
      </c>
      <c r="H40">
        <v>338</v>
      </c>
      <c r="I40" t="str">
        <v>No</v>
      </c>
      <c r="J40" t="str">
        <f>IF(ISBLANK(INDEX('Policy Characteristics'!D:D,MATCH($C40,'Policy Characteristics'!$C:$C,0))),"",INDEX('Policy Characteristics'!D:D,MATCH($C40,'Policy Characteristics'!$C:$C,0)))</f>
        <v>기존 오염원 표준</v>
      </c>
      <c r="K40" t="str">
        <f>IF(ISBLANK(INDEX('Policy Characteristics'!E:E,MATCH($C40,'Policy Characteristics'!$C:$C,0))),"",INDEX('Policy Characteristics'!E:E,MATCH($C40,'Policy Characteristics'!$C:$C,0)))</f>
        <v>trans reduce regulated pollutants</v>
      </c>
      <c r="L40">
        <f>IF(ISBLANK(INDEX('Policy Characteristics'!F:F,MATCH($C40,'Policy Characteristics'!$C:$C,0))),"",INDEX('Policy Characteristics'!F:F,MATCH($C40,'Policy Characteristics'!$C:$C,0)))</f>
        <v>0</v>
      </c>
      <c r="M40">
        <f>IF(ISBLANK(INDEX('Policy Characteristics'!G:G,MATCH($C40,'Policy Characteristics'!$C:$C,0))),"",INDEX('Policy Characteristics'!G:G,MATCH($C40,'Policy Characteristics'!$C:$C,0)))</f>
        <v>1</v>
      </c>
      <c r="N40">
        <f>IF(ISBLANK(INDEX('Policy Characteristics'!H:H,MATCH($C40,'Policy Characteristics'!$C:$C,0))),"",INDEX('Policy Characteristics'!H:H,MATCH($C40,'Policy Characteristics'!$C:$C,0)))</f>
        <v>0.02</v>
      </c>
      <c r="O40" t="str">
        <f>IF(ISBLANK(INDEX('Policy Characteristics'!I:I,MATCH($C40,'Policy Characteristics'!$C:$C,0))),"",INDEX('Policy Characteristics'!I:I,MATCH($C40,'Policy Characteristics'!$C:$C,0)))</f>
        <v>배출량 감소 %</v>
      </c>
      <c r="P40" t="str">
        <f>IF(ISBLANK(INDEX('Policy Characteristics'!J:J,MATCH($C40,'Policy Characteristics'!$C:$C,0))),"",INDEX('Policy Characteristics'!J:J,MATCH($C40,'Policy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0" t="str">
        <f>IF(ISBLANK(INDEX('Policy Characteristics'!K:K,MATCH($C40,'Policy Characteristics'!$C:$C,0))),"",INDEX('Policy Characteristics'!K:K,MATCH($C40,'Policy Characteristics'!$C:$C,0)))</f>
        <v>transportation-sector-main.html#conv-pol-stds</v>
      </c>
      <c r="R40" t="str">
        <f>IF(ISBLANK(INDEX('Policy Characteristics'!L:L,MATCH($C40,'Policy Characteristics'!$C:$C,0))),"",INDEX('Policy Characteristics'!L:L,MATCH($C40,'Policy Characteristics'!$C:$C,0)))</f>
        <v>conventional-pollutant-standards.html</v>
      </c>
    </row>
    <row r="41">
      <c r="A41" t="str">
        <f>IF(ISBLANK(INDEX('Policy Characteristics'!A:A,MATCH($C41,'Policy Characteristics'!$C:$C,0))),"",INDEX('Policy Characteristics'!A:A,MATCH($C41,'Policy Characteristics'!$C:$C,0)))</f>
        <v>수송</v>
      </c>
      <c r="B41" t="str">
        <f>IF(ISBLANK(INDEX('Policy Characteristics'!B:B,MATCH($C41,'Policy Characteristics'!$C:$C,0))),"",INDEX('Policy Characteristics'!B:B,MATCH($C41,'Policy Characteristics'!$C:$C,0)))</f>
        <v>기존 오염원 표준</v>
      </c>
      <c r="C41" t="str">
        <f>C$2</f>
        <v>Percentage Reduction of Separately Regulated Pollutants</v>
      </c>
      <c r="D41" t="str">
        <v>rail</v>
      </c>
      <c r="E41" t="str">
        <v>N2O</v>
      </c>
      <c r="F41" t="str">
        <v>철도</v>
      </c>
      <c r="G41" t="str">
        <v>N2O</v>
      </c>
      <c r="H41">
        <v>339</v>
      </c>
      <c r="I41" t="str">
        <v>No</v>
      </c>
      <c r="J41" t="str">
        <f>IF(ISBLANK(INDEX('Policy Characteristics'!D:D,MATCH($C41,'Policy Characteristics'!$C:$C,0))),"",INDEX('Policy Characteristics'!D:D,MATCH($C41,'Policy Characteristics'!$C:$C,0)))</f>
        <v>기존 오염원 표준</v>
      </c>
      <c r="K41" t="str">
        <f>IF(ISBLANK(INDEX('Policy Characteristics'!E:E,MATCH($C41,'Policy Characteristics'!$C:$C,0))),"",INDEX('Policy Characteristics'!E:E,MATCH($C41,'Policy Characteristics'!$C:$C,0)))</f>
        <v>trans reduce regulated pollutants</v>
      </c>
      <c r="L41">
        <f>IF(ISBLANK(INDEX('Policy Characteristics'!F:F,MATCH($C41,'Policy Characteristics'!$C:$C,0))),"",INDEX('Policy Characteristics'!F:F,MATCH($C41,'Policy Characteristics'!$C:$C,0)))</f>
        <v>0</v>
      </c>
      <c r="M41">
        <f>IF(ISBLANK(INDEX('Policy Characteristics'!G:G,MATCH($C41,'Policy Characteristics'!$C:$C,0))),"",INDEX('Policy Characteristics'!G:G,MATCH($C41,'Policy Characteristics'!$C:$C,0)))</f>
        <v>1</v>
      </c>
      <c r="N41">
        <f>IF(ISBLANK(INDEX('Policy Characteristics'!H:H,MATCH($C41,'Policy Characteristics'!$C:$C,0))),"",INDEX('Policy Characteristics'!H:H,MATCH($C41,'Policy Characteristics'!$C:$C,0)))</f>
        <v>0.02</v>
      </c>
      <c r="O41" t="str">
        <f>IF(ISBLANK(INDEX('Policy Characteristics'!I:I,MATCH($C41,'Policy Characteristics'!$C:$C,0))),"",INDEX('Policy Characteristics'!I:I,MATCH($C41,'Policy Characteristics'!$C:$C,0)))</f>
        <v>배출량 감소 %</v>
      </c>
      <c r="P41" t="str">
        <f>IF(ISBLANK(INDEX('Policy Characteristics'!J:J,MATCH($C41,'Policy Characteristics'!$C:$C,0))),"",INDEX('Policy Characteristics'!J:J,MATCH($C41,'Policy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1" t="str">
        <f>IF(ISBLANK(INDEX('Policy Characteristics'!K:K,MATCH($C41,'Policy Characteristics'!$C:$C,0))),"",INDEX('Policy Characteristics'!K:K,MATCH($C41,'Policy Characteristics'!$C:$C,0)))</f>
        <v>transportation-sector-main.html#conv-pol-stds</v>
      </c>
      <c r="R41" t="str">
        <f>IF(ISBLANK(INDEX('Policy Characteristics'!L:L,MATCH($C41,'Policy Characteristics'!$C:$C,0))),"",INDEX('Policy Characteristics'!L:L,MATCH($C41,'Policy Characteristics'!$C:$C,0)))</f>
        <v>conventional-pollutant-standards.html</v>
      </c>
    </row>
    <row r="42">
      <c r="A42" t="str">
        <f>IF(ISBLANK(INDEX('Policy Characteristics'!A:A,MATCH($C42,'Policy Characteristics'!$C:$C,0))),"",INDEX('Policy Characteristics'!A:A,MATCH($C42,'Policy Characteristics'!$C:$C,0)))</f>
        <v>수송</v>
      </c>
      <c r="B42" t="str">
        <f>IF(ISBLANK(INDEX('Policy Characteristics'!B:B,MATCH($C42,'Policy Characteristics'!$C:$C,0))),"",INDEX('Policy Characteristics'!B:B,MATCH($C42,'Policy Characteristics'!$C:$C,0)))</f>
        <v>기존 오염원 표준</v>
      </c>
      <c r="C42" t="str">
        <f>C$2</f>
        <v>Percentage Reduction of Separately Regulated Pollutants</v>
      </c>
      <c r="D42" t="str">
        <v>ships</v>
      </c>
      <c r="E42" t="str">
        <v>VOC</v>
      </c>
      <c r="F42" t="str">
        <v>선박</v>
      </c>
      <c r="G42" t="str">
        <v>VOC</v>
      </c>
      <c r="H42">
        <v>340</v>
      </c>
      <c r="I42" t="str">
        <v>Yes</v>
      </c>
      <c r="J42" t="str">
        <f>IF(ISBLANK(INDEX('Policy Characteristics'!D:D,MATCH($C42,'Policy Characteristics'!$C:$C,0))),"",INDEX('Policy Characteristics'!D:D,MATCH($C42,'Policy Characteristics'!$C:$C,0)))</f>
        <v>기존 오염원 표준</v>
      </c>
      <c r="K42" t="str">
        <f>IF(ISBLANK(INDEX('Policy Characteristics'!E:E,MATCH($C42,'Policy Characteristics'!$C:$C,0))),"",INDEX('Policy Characteristics'!E:E,MATCH($C42,'Policy Characteristics'!$C:$C,0)))</f>
        <v>trans reduce regulated pollutants</v>
      </c>
      <c r="L42">
        <f>IF(ISBLANK(INDEX('Policy Characteristics'!F:F,MATCH($C42,'Policy Characteristics'!$C:$C,0))),"",INDEX('Policy Characteristics'!F:F,MATCH($C42,'Policy Characteristics'!$C:$C,0)))</f>
        <v>0</v>
      </c>
      <c r="M42">
        <f>IF(ISBLANK(INDEX('Policy Characteristics'!G:G,MATCH($C42,'Policy Characteristics'!$C:$C,0))),"",INDEX('Policy Characteristics'!G:G,MATCH($C42,'Policy Characteristics'!$C:$C,0)))</f>
        <v>1</v>
      </c>
      <c r="N42">
        <f>IF(ISBLANK(INDEX('Policy Characteristics'!H:H,MATCH($C42,'Policy Characteristics'!$C:$C,0))),"",INDEX('Policy Characteristics'!H:H,MATCH($C42,'Policy Characteristics'!$C:$C,0)))</f>
        <v>0.02</v>
      </c>
      <c r="O42" t="str">
        <f>IF(ISBLANK(INDEX('Policy Characteristics'!I:I,MATCH($C42,'Policy Characteristics'!$C:$C,0))),"",INDEX('Policy Characteristics'!I:I,MATCH($C42,'Policy Characteristics'!$C:$C,0)))</f>
        <v>배출량 감소 %</v>
      </c>
      <c r="P42" t="str">
        <f>IF(ISBLANK(INDEX('Policy Characteristics'!J:J,MATCH($C42,'Policy Characteristics'!$C:$C,0))),"",INDEX('Policy Characteristics'!J:J,MATCH($C42,'Policy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2" t="str">
        <f>IF(ISBLANK(INDEX('Policy Characteristics'!K:K,MATCH($C42,'Policy Characteristics'!$C:$C,0))),"",INDEX('Policy Characteristics'!K:K,MATCH($C42,'Policy Characteristics'!$C:$C,0)))</f>
        <v>transportation-sector-main.html#conv-pol-stds</v>
      </c>
      <c r="R42" t="str">
        <f>IF(ISBLANK(INDEX('Policy Characteristics'!L:L,MATCH($C42,'Policy Characteristics'!$C:$C,0))),"",INDEX('Policy Characteristics'!L:L,MATCH($C42,'Policy Characteristics'!$C:$C,0)))</f>
        <v>conventional-pollutant-standards.html</v>
      </c>
    </row>
    <row r="43">
      <c r="A43" t="str">
        <f>IF(ISBLANK(INDEX('Policy Characteristics'!A:A,MATCH($C43,'Policy Characteristics'!$C:$C,0))),"",INDEX('Policy Characteristics'!A:A,MATCH($C43,'Policy Characteristics'!$C:$C,0)))</f>
        <v>수송</v>
      </c>
      <c r="B43" t="str">
        <f>IF(ISBLANK(INDEX('Policy Characteristics'!B:B,MATCH($C43,'Policy Characteristics'!$C:$C,0))),"",INDEX('Policy Characteristics'!B:B,MATCH($C43,'Policy Characteristics'!$C:$C,0)))</f>
        <v>기존 오염원 표준</v>
      </c>
      <c r="C43" t="str">
        <f>C$2</f>
        <v>Percentage Reduction of Separately Regulated Pollutants</v>
      </c>
      <c r="D43" t="str">
        <v>ships</v>
      </c>
      <c r="E43" t="str">
        <v>CO</v>
      </c>
      <c r="F43" t="str">
        <v>선박</v>
      </c>
      <c r="G43" t="str">
        <v>CO</v>
      </c>
      <c r="H43">
        <v>341</v>
      </c>
      <c r="I43" t="str">
        <v>Yes</v>
      </c>
      <c r="J43" t="str">
        <f>IF(ISBLANK(INDEX('Policy Characteristics'!D:D,MATCH($C43,'Policy Characteristics'!$C:$C,0))),"",INDEX('Policy Characteristics'!D:D,MATCH($C43,'Policy Characteristics'!$C:$C,0)))</f>
        <v>기존 오염원 표준</v>
      </c>
      <c r="K43" t="str">
        <f>IF(ISBLANK(INDEX('Policy Characteristics'!E:E,MATCH($C43,'Policy Characteristics'!$C:$C,0))),"",INDEX('Policy Characteristics'!E:E,MATCH($C43,'Policy Characteristics'!$C:$C,0)))</f>
        <v>trans reduce regulated pollutants</v>
      </c>
      <c r="L43">
        <f>IF(ISBLANK(INDEX('Policy Characteristics'!F:F,MATCH($C43,'Policy Characteristics'!$C:$C,0))),"",INDEX('Policy Characteristics'!F:F,MATCH($C43,'Policy Characteristics'!$C:$C,0)))</f>
        <v>0</v>
      </c>
      <c r="M43">
        <f>IF(ISBLANK(INDEX('Policy Characteristics'!G:G,MATCH($C43,'Policy Characteristics'!$C:$C,0))),"",INDEX('Policy Characteristics'!G:G,MATCH($C43,'Policy Characteristics'!$C:$C,0)))</f>
        <v>1</v>
      </c>
      <c r="N43">
        <f>IF(ISBLANK(INDEX('Policy Characteristics'!H:H,MATCH($C43,'Policy Characteristics'!$C:$C,0))),"",INDEX('Policy Characteristics'!H:H,MATCH($C43,'Policy Characteristics'!$C:$C,0)))</f>
        <v>0.02</v>
      </c>
      <c r="O43" t="str">
        <f>IF(ISBLANK(INDEX('Policy Characteristics'!I:I,MATCH($C43,'Policy Characteristics'!$C:$C,0))),"",INDEX('Policy Characteristics'!I:I,MATCH($C43,'Policy Characteristics'!$C:$C,0)))</f>
        <v>배출량 감소 %</v>
      </c>
      <c r="P43" t="str">
        <f>IF(ISBLANK(INDEX('Policy Characteristics'!J:J,MATCH($C43,'Policy Characteristics'!$C:$C,0))),"",INDEX('Policy Characteristics'!J:J,MATCH($C43,'Policy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3" t="str">
        <f>IF(ISBLANK(INDEX('Policy Characteristics'!K:K,MATCH($C43,'Policy Characteristics'!$C:$C,0))),"",INDEX('Policy Characteristics'!K:K,MATCH($C43,'Policy Characteristics'!$C:$C,0)))</f>
        <v>transportation-sector-main.html#conv-pol-stds</v>
      </c>
      <c r="R43" t="str">
        <f>IF(ISBLANK(INDEX('Policy Characteristics'!L:L,MATCH($C43,'Policy Characteristics'!$C:$C,0))),"",INDEX('Policy Characteristics'!L:L,MATCH($C43,'Policy Characteristics'!$C:$C,0)))</f>
        <v>conventional-pollutant-standards.html</v>
      </c>
    </row>
    <row r="44">
      <c r="A44" t="str">
        <f>IF(ISBLANK(INDEX('Policy Characteristics'!A:A,MATCH($C44,'Policy Characteristics'!$C:$C,0))),"",INDEX('Policy Characteristics'!A:A,MATCH($C44,'Policy Characteristics'!$C:$C,0)))</f>
        <v>수송</v>
      </c>
      <c r="B44" t="str">
        <f>IF(ISBLANK(INDEX('Policy Characteristics'!B:B,MATCH($C44,'Policy Characteristics'!$C:$C,0))),"",INDEX('Policy Characteristics'!B:B,MATCH($C44,'Policy Characteristics'!$C:$C,0)))</f>
        <v>기존 오염원 표준</v>
      </c>
      <c r="C44" t="str">
        <f>C$2</f>
        <v>Percentage Reduction of Separately Regulated Pollutants</v>
      </c>
      <c r="D44" t="str">
        <v>ships</v>
      </c>
      <c r="E44" t="str">
        <v>NOx</v>
      </c>
      <c r="F44" t="str">
        <v>선박</v>
      </c>
      <c r="G44" t="str">
        <v>NOx</v>
      </c>
      <c r="H44">
        <v>342</v>
      </c>
      <c r="I44" t="str">
        <v>Yes</v>
      </c>
      <c r="J44" t="str">
        <f>IF(ISBLANK(INDEX('Policy Characteristics'!D:D,MATCH($C44,'Policy Characteristics'!$C:$C,0))),"",INDEX('Policy Characteristics'!D:D,MATCH($C44,'Policy Characteristics'!$C:$C,0)))</f>
        <v>기존 오염원 표준</v>
      </c>
      <c r="K44" t="str">
        <f>IF(ISBLANK(INDEX('Policy Characteristics'!E:E,MATCH($C44,'Policy Characteristics'!$C:$C,0))),"",INDEX('Policy Characteristics'!E:E,MATCH($C44,'Policy Characteristics'!$C:$C,0)))</f>
        <v>trans reduce regulated pollutants</v>
      </c>
      <c r="L44">
        <f>IF(ISBLANK(INDEX('Policy Characteristics'!F:F,MATCH($C44,'Policy Characteristics'!$C:$C,0))),"",INDEX('Policy Characteristics'!F:F,MATCH($C44,'Policy Characteristics'!$C:$C,0)))</f>
        <v>0</v>
      </c>
      <c r="M44">
        <f>IF(ISBLANK(INDEX('Policy Characteristics'!G:G,MATCH($C44,'Policy Characteristics'!$C:$C,0))),"",INDEX('Policy Characteristics'!G:G,MATCH($C44,'Policy Characteristics'!$C:$C,0)))</f>
        <v>1</v>
      </c>
      <c r="N44">
        <f>IF(ISBLANK(INDEX('Policy Characteristics'!H:H,MATCH($C44,'Policy Characteristics'!$C:$C,0))),"",INDEX('Policy Characteristics'!H:H,MATCH($C44,'Policy Characteristics'!$C:$C,0)))</f>
        <v>0.02</v>
      </c>
      <c r="O44" t="str">
        <f>IF(ISBLANK(INDEX('Policy Characteristics'!I:I,MATCH($C44,'Policy Characteristics'!$C:$C,0))),"",INDEX('Policy Characteristics'!I:I,MATCH($C44,'Policy Characteristics'!$C:$C,0)))</f>
        <v>배출량 감소 %</v>
      </c>
      <c r="P44" t="str">
        <f>IF(ISBLANK(INDEX('Policy Characteristics'!J:J,MATCH($C44,'Policy Characteristics'!$C:$C,0))),"",INDEX('Policy Characteristics'!J:J,MATCH($C44,'Policy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4" t="str">
        <f>IF(ISBLANK(INDEX('Policy Characteristics'!K:K,MATCH($C44,'Policy Characteristics'!$C:$C,0))),"",INDEX('Policy Characteristics'!K:K,MATCH($C44,'Policy Characteristics'!$C:$C,0)))</f>
        <v>transportation-sector-main.html#conv-pol-stds</v>
      </c>
      <c r="R44" t="str">
        <f>IF(ISBLANK(INDEX('Policy Characteristics'!L:L,MATCH($C44,'Policy Characteristics'!$C:$C,0))),"",INDEX('Policy Characteristics'!L:L,MATCH($C44,'Policy Characteristics'!$C:$C,0)))</f>
        <v>conventional-pollutant-standards.html</v>
      </c>
    </row>
    <row r="45">
      <c r="A45" t="str">
        <f>IF(ISBLANK(INDEX('Policy Characteristics'!A:A,MATCH($C45,'Policy Characteristics'!$C:$C,0))),"",INDEX('Policy Characteristics'!A:A,MATCH($C45,'Policy Characteristics'!$C:$C,0)))</f>
        <v>수송</v>
      </c>
      <c r="B45" t="str">
        <f>IF(ISBLANK(INDEX('Policy Characteristics'!B:B,MATCH($C45,'Policy Characteristics'!$C:$C,0))),"",INDEX('Policy Characteristics'!B:B,MATCH($C45,'Policy Characteristics'!$C:$C,0)))</f>
        <v>기존 오염원 표준</v>
      </c>
      <c r="C45" t="str">
        <f>C$2</f>
        <v>Percentage Reduction of Separately Regulated Pollutants</v>
      </c>
      <c r="D45" t="str">
        <v>ships</v>
      </c>
      <c r="E45" t="str">
        <v>PM10</v>
      </c>
      <c r="F45" t="str">
        <v>선박</v>
      </c>
      <c r="G45" t="str">
        <v>PM10</v>
      </c>
      <c r="H45">
        <v>343</v>
      </c>
      <c r="I45" t="str">
        <v>Yes</v>
      </c>
      <c r="J45" t="str">
        <f>IF(ISBLANK(INDEX('Policy Characteristics'!D:D,MATCH($C45,'Policy Characteristics'!$C:$C,0))),"",INDEX('Policy Characteristics'!D:D,MATCH($C45,'Policy Characteristics'!$C:$C,0)))</f>
        <v>기존 오염원 표준</v>
      </c>
      <c r="K45" t="str">
        <f>IF(ISBLANK(INDEX('Policy Characteristics'!E:E,MATCH($C45,'Policy Characteristics'!$C:$C,0))),"",INDEX('Policy Characteristics'!E:E,MATCH($C45,'Policy Characteristics'!$C:$C,0)))</f>
        <v>trans reduce regulated pollutants</v>
      </c>
      <c r="L45">
        <f>IF(ISBLANK(INDEX('Policy Characteristics'!F:F,MATCH($C45,'Policy Characteristics'!$C:$C,0))),"",INDEX('Policy Characteristics'!F:F,MATCH($C45,'Policy Characteristics'!$C:$C,0)))</f>
        <v>0</v>
      </c>
      <c r="M45">
        <f>IF(ISBLANK(INDEX('Policy Characteristics'!G:G,MATCH($C45,'Policy Characteristics'!$C:$C,0))),"",INDEX('Policy Characteristics'!G:G,MATCH($C45,'Policy Characteristics'!$C:$C,0)))</f>
        <v>1</v>
      </c>
      <c r="N45">
        <f>IF(ISBLANK(INDEX('Policy Characteristics'!H:H,MATCH($C45,'Policy Characteristics'!$C:$C,0))),"",INDEX('Policy Characteristics'!H:H,MATCH($C45,'Policy Characteristics'!$C:$C,0)))</f>
        <v>0.02</v>
      </c>
      <c r="O45" t="str">
        <f>IF(ISBLANK(INDEX('Policy Characteristics'!I:I,MATCH($C45,'Policy Characteristics'!$C:$C,0))),"",INDEX('Policy Characteristics'!I:I,MATCH($C45,'Policy Characteristics'!$C:$C,0)))</f>
        <v>배출량 감소 %</v>
      </c>
      <c r="P45" t="str">
        <f>IF(ISBLANK(INDEX('Policy Characteristics'!J:J,MATCH($C45,'Policy Characteristics'!$C:$C,0))),"",INDEX('Policy Characteristics'!J:J,MATCH($C45,'Policy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5" t="str">
        <f>IF(ISBLANK(INDEX('Policy Characteristics'!K:K,MATCH($C45,'Policy Characteristics'!$C:$C,0))),"",INDEX('Policy Characteristics'!K:K,MATCH($C45,'Policy Characteristics'!$C:$C,0)))</f>
        <v>transportation-sector-main.html#conv-pol-stds</v>
      </c>
      <c r="R45" t="str">
        <f>IF(ISBLANK(INDEX('Policy Characteristics'!L:L,MATCH($C45,'Policy Characteristics'!$C:$C,0))),"",INDEX('Policy Characteristics'!L:L,MATCH($C45,'Policy Characteristics'!$C:$C,0)))</f>
        <v>conventional-pollutant-standards.html</v>
      </c>
    </row>
    <row r="46">
      <c r="A46" t="str">
        <f>IF(ISBLANK(INDEX('Policy Characteristics'!A:A,MATCH($C46,'Policy Characteristics'!$C:$C,0))),"",INDEX('Policy Characteristics'!A:A,MATCH($C46,'Policy Characteristics'!$C:$C,0)))</f>
        <v>수송</v>
      </c>
      <c r="B46" t="str">
        <f>IF(ISBLANK(INDEX('Policy Characteristics'!B:B,MATCH($C46,'Policy Characteristics'!$C:$C,0))),"",INDEX('Policy Characteristics'!B:B,MATCH($C46,'Policy Characteristics'!$C:$C,0)))</f>
        <v>기존 오염원 표준</v>
      </c>
      <c r="C46" t="str">
        <f>C$2</f>
        <v>Percentage Reduction of Separately Regulated Pollutants</v>
      </c>
      <c r="D46" t="str">
        <v>ships</v>
      </c>
      <c r="E46" t="str">
        <v>PM25</v>
      </c>
      <c r="F46" t="str">
        <v>선박</v>
      </c>
      <c r="G46" t="str">
        <v>PM2.5</v>
      </c>
      <c r="H46">
        <v>344</v>
      </c>
      <c r="I46" t="str">
        <v>Yes</v>
      </c>
      <c r="J46" t="str">
        <f>IF(ISBLANK(INDEX('Policy Characteristics'!D:D,MATCH($C46,'Policy Characteristics'!$C:$C,0))),"",INDEX('Policy Characteristics'!D:D,MATCH($C46,'Policy Characteristics'!$C:$C,0)))</f>
        <v>기존 오염원 표준</v>
      </c>
      <c r="K46" t="str">
        <f>IF(ISBLANK(INDEX('Policy Characteristics'!E:E,MATCH($C46,'Policy Characteristics'!$C:$C,0))),"",INDEX('Policy Characteristics'!E:E,MATCH($C46,'Policy Characteristics'!$C:$C,0)))</f>
        <v>trans reduce regulated pollutants</v>
      </c>
      <c r="L46">
        <f>IF(ISBLANK(INDEX('Policy Characteristics'!F:F,MATCH($C46,'Policy Characteristics'!$C:$C,0))),"",INDEX('Policy Characteristics'!F:F,MATCH($C46,'Policy Characteristics'!$C:$C,0)))</f>
        <v>0</v>
      </c>
      <c r="M46">
        <f>IF(ISBLANK(INDEX('Policy Characteristics'!G:G,MATCH($C46,'Policy Characteristics'!$C:$C,0))),"",INDEX('Policy Characteristics'!G:G,MATCH($C46,'Policy Characteristics'!$C:$C,0)))</f>
        <v>1</v>
      </c>
      <c r="N46">
        <f>IF(ISBLANK(INDEX('Policy Characteristics'!H:H,MATCH($C46,'Policy Characteristics'!$C:$C,0))),"",INDEX('Policy Characteristics'!H:H,MATCH($C46,'Policy Characteristics'!$C:$C,0)))</f>
        <v>0.02</v>
      </c>
      <c r="O46" t="str">
        <f>IF(ISBLANK(INDEX('Policy Characteristics'!I:I,MATCH($C46,'Policy Characteristics'!$C:$C,0))),"",INDEX('Policy Characteristics'!I:I,MATCH($C46,'Policy Characteristics'!$C:$C,0)))</f>
        <v>배출량 감소 %</v>
      </c>
      <c r="P46" t="str">
        <f>IF(ISBLANK(INDEX('Policy Characteristics'!J:J,MATCH($C46,'Policy Characteristics'!$C:$C,0))),"",INDEX('Policy Characteristics'!J:J,MATCH($C46,'Policy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6" t="str">
        <f>IF(ISBLANK(INDEX('Policy Characteristics'!K:K,MATCH($C46,'Policy Characteristics'!$C:$C,0))),"",INDEX('Policy Characteristics'!K:K,MATCH($C46,'Policy Characteristics'!$C:$C,0)))</f>
        <v>transportation-sector-main.html#conv-pol-stds</v>
      </c>
      <c r="R46" t="str">
        <f>IF(ISBLANK(INDEX('Policy Characteristics'!L:L,MATCH($C46,'Policy Characteristics'!$C:$C,0))),"",INDEX('Policy Characteristics'!L:L,MATCH($C46,'Policy Characteristics'!$C:$C,0)))</f>
        <v>conventional-pollutant-standards.html</v>
      </c>
    </row>
    <row r="47">
      <c r="A47" t="str">
        <f>IF(ISBLANK(INDEX('Policy Characteristics'!A:A,MATCH($C47,'Policy Characteristics'!$C:$C,0))),"",INDEX('Policy Characteristics'!A:A,MATCH($C47,'Policy Characteristics'!$C:$C,0)))</f>
        <v>수송</v>
      </c>
      <c r="B47" t="str">
        <f>IF(ISBLANK(INDEX('Policy Characteristics'!B:B,MATCH($C47,'Policy Characteristics'!$C:$C,0))),"",INDEX('Policy Characteristics'!B:B,MATCH($C47,'Policy Characteristics'!$C:$C,0)))</f>
        <v>기존 오염원 표준</v>
      </c>
      <c r="C47" t="str">
        <f>C$2</f>
        <v>Percentage Reduction of Separately Regulated Pollutants</v>
      </c>
      <c r="D47" t="str">
        <v>ships</v>
      </c>
      <c r="E47" t="str">
        <v>SOx</v>
      </c>
      <c r="F47" t="str">
        <v>선박</v>
      </c>
      <c r="G47" t="str">
        <v>SOx</v>
      </c>
      <c r="H47">
        <v>345</v>
      </c>
      <c r="I47" t="str">
        <v>No</v>
      </c>
      <c r="J47" t="str">
        <f>IF(ISBLANK(INDEX('Policy Characteristics'!D:D,MATCH($C47,'Policy Characteristics'!$C:$C,0))),"",INDEX('Policy Characteristics'!D:D,MATCH($C47,'Policy Characteristics'!$C:$C,0)))</f>
        <v>기존 오염원 표준</v>
      </c>
      <c r="K47" t="str">
        <f>IF(ISBLANK(INDEX('Policy Characteristics'!E:E,MATCH($C47,'Policy Characteristics'!$C:$C,0))),"",INDEX('Policy Characteristics'!E:E,MATCH($C47,'Policy Characteristics'!$C:$C,0)))</f>
        <v>trans reduce regulated pollutants</v>
      </c>
      <c r="L47">
        <f>IF(ISBLANK(INDEX('Policy Characteristics'!F:F,MATCH($C47,'Policy Characteristics'!$C:$C,0))),"",INDEX('Policy Characteristics'!F:F,MATCH($C47,'Policy Characteristics'!$C:$C,0)))</f>
        <v>0</v>
      </c>
      <c r="M47">
        <f>IF(ISBLANK(INDEX('Policy Characteristics'!G:G,MATCH($C47,'Policy Characteristics'!$C:$C,0))),"",INDEX('Policy Characteristics'!G:G,MATCH($C47,'Policy Characteristics'!$C:$C,0)))</f>
        <v>1</v>
      </c>
      <c r="N47">
        <f>IF(ISBLANK(INDEX('Policy Characteristics'!H:H,MATCH($C47,'Policy Characteristics'!$C:$C,0))),"",INDEX('Policy Characteristics'!H:H,MATCH($C47,'Policy Characteristics'!$C:$C,0)))</f>
        <v>0.02</v>
      </c>
      <c r="O47" t="str">
        <f>IF(ISBLANK(INDEX('Policy Characteristics'!I:I,MATCH($C47,'Policy Characteristics'!$C:$C,0))),"",INDEX('Policy Characteristics'!I:I,MATCH($C47,'Policy Characteristics'!$C:$C,0)))</f>
        <v>배출량 감소 %</v>
      </c>
      <c r="P47" t="str">
        <f>IF(ISBLANK(INDEX('Policy Characteristics'!J:J,MATCH($C47,'Policy Characteristics'!$C:$C,0))),"",INDEX('Policy Characteristics'!J:J,MATCH($C47,'Policy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7" t="str">
        <f>IF(ISBLANK(INDEX('Policy Characteristics'!K:K,MATCH($C47,'Policy Characteristics'!$C:$C,0))),"",INDEX('Policy Characteristics'!K:K,MATCH($C47,'Policy Characteristics'!$C:$C,0)))</f>
        <v>transportation-sector-main.html#conv-pol-stds</v>
      </c>
      <c r="R47" t="str">
        <f>IF(ISBLANK(INDEX('Policy Characteristics'!L:L,MATCH($C47,'Policy Characteristics'!$C:$C,0))),"",INDEX('Policy Characteristics'!L:L,MATCH($C47,'Policy Characteristics'!$C:$C,0)))</f>
        <v>conventional-pollutant-standards.html</v>
      </c>
    </row>
    <row r="48">
      <c r="A48" t="str">
        <f>IF(ISBLANK(INDEX('Policy Characteristics'!A:A,MATCH($C48,'Policy Characteristics'!$C:$C,0))),"",INDEX('Policy Characteristics'!A:A,MATCH($C48,'Policy Characteristics'!$C:$C,0)))</f>
        <v>수송</v>
      </c>
      <c r="B48" t="str">
        <f>IF(ISBLANK(INDEX('Policy Characteristics'!B:B,MATCH($C48,'Policy Characteristics'!$C:$C,0))),"",INDEX('Policy Characteristics'!B:B,MATCH($C48,'Policy Characteristics'!$C:$C,0)))</f>
        <v>기존 오염원 표준</v>
      </c>
      <c r="C48" t="str">
        <f>C$2</f>
        <v>Percentage Reduction of Separately Regulated Pollutants</v>
      </c>
      <c r="D48" t="str">
        <v>ships</v>
      </c>
      <c r="E48" t="str">
        <v>BC</v>
      </c>
      <c r="F48" t="str">
        <v>선박</v>
      </c>
      <c r="G48" t="str">
        <v>BC</v>
      </c>
      <c r="H48">
        <v>346</v>
      </c>
      <c r="I48" t="str">
        <v>Yes</v>
      </c>
      <c r="J48" t="str">
        <f>IF(ISBLANK(INDEX('Policy Characteristics'!D:D,MATCH($C48,'Policy Characteristics'!$C:$C,0))),"",INDEX('Policy Characteristics'!D:D,MATCH($C48,'Policy Characteristics'!$C:$C,0)))</f>
        <v>기존 오염원 표준</v>
      </c>
      <c r="K48" t="str">
        <f>IF(ISBLANK(INDEX('Policy Characteristics'!E:E,MATCH($C48,'Policy Characteristics'!$C:$C,0))),"",INDEX('Policy Characteristics'!E:E,MATCH($C48,'Policy Characteristics'!$C:$C,0)))</f>
        <v>trans reduce regulated pollutants</v>
      </c>
      <c r="L48">
        <f>IF(ISBLANK(INDEX('Policy Characteristics'!F:F,MATCH($C48,'Policy Characteristics'!$C:$C,0))),"",INDEX('Policy Characteristics'!F:F,MATCH($C48,'Policy Characteristics'!$C:$C,0)))</f>
        <v>0</v>
      </c>
      <c r="M48">
        <f>IF(ISBLANK(INDEX('Policy Characteristics'!G:G,MATCH($C48,'Policy Characteristics'!$C:$C,0))),"",INDEX('Policy Characteristics'!G:G,MATCH($C48,'Policy Characteristics'!$C:$C,0)))</f>
        <v>1</v>
      </c>
      <c r="N48">
        <f>IF(ISBLANK(INDEX('Policy Characteristics'!H:H,MATCH($C48,'Policy Characteristics'!$C:$C,0))),"",INDEX('Policy Characteristics'!H:H,MATCH($C48,'Policy Characteristics'!$C:$C,0)))</f>
        <v>0.02</v>
      </c>
      <c r="O48" t="str">
        <f>IF(ISBLANK(INDEX('Policy Characteristics'!I:I,MATCH($C48,'Policy Characteristics'!$C:$C,0))),"",INDEX('Policy Characteristics'!I:I,MATCH($C48,'Policy Characteristics'!$C:$C,0)))</f>
        <v>배출량 감소 %</v>
      </c>
      <c r="P48" t="str">
        <f>IF(ISBLANK(INDEX('Policy Characteristics'!J:J,MATCH($C48,'Policy Characteristics'!$C:$C,0))),"",INDEX('Policy Characteristics'!J:J,MATCH($C48,'Policy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8" t="str">
        <f>IF(ISBLANK(INDEX('Policy Characteristics'!K:K,MATCH($C48,'Policy Characteristics'!$C:$C,0))),"",INDEX('Policy Characteristics'!K:K,MATCH($C48,'Policy Characteristics'!$C:$C,0)))</f>
        <v>transportation-sector-main.html#conv-pol-stds</v>
      </c>
      <c r="R48" t="str">
        <f>IF(ISBLANK(INDEX('Policy Characteristics'!L:L,MATCH($C48,'Policy Characteristics'!$C:$C,0))),"",INDEX('Policy Characteristics'!L:L,MATCH($C48,'Policy Characteristics'!$C:$C,0)))</f>
        <v>conventional-pollutant-standards.html</v>
      </c>
    </row>
    <row r="49">
      <c r="A49" t="str">
        <f>IF(ISBLANK(INDEX('Policy Characteristics'!A:A,MATCH($C49,'Policy Characteristics'!$C:$C,0))),"",INDEX('Policy Characteristics'!A:A,MATCH($C49,'Policy Characteristics'!$C:$C,0)))</f>
        <v>수송</v>
      </c>
      <c r="B49" t="str">
        <f>IF(ISBLANK(INDEX('Policy Characteristics'!B:B,MATCH($C49,'Policy Characteristics'!$C:$C,0))),"",INDEX('Policy Characteristics'!B:B,MATCH($C49,'Policy Characteristics'!$C:$C,0)))</f>
        <v>기존 오염원 표준</v>
      </c>
      <c r="C49" t="str">
        <f>C$2</f>
        <v>Percentage Reduction of Separately Regulated Pollutants</v>
      </c>
      <c r="D49" t="str">
        <v>ships</v>
      </c>
      <c r="E49" t="str">
        <v>OC</v>
      </c>
      <c r="F49" t="str">
        <v>선박</v>
      </c>
      <c r="G49" t="str">
        <v>OC</v>
      </c>
      <c r="H49">
        <v>347</v>
      </c>
      <c r="I49" t="str">
        <v>Yes</v>
      </c>
      <c r="J49" t="str">
        <f>IF(ISBLANK(INDEX('Policy Characteristics'!D:D,MATCH($C49,'Policy Characteristics'!$C:$C,0))),"",INDEX('Policy Characteristics'!D:D,MATCH($C49,'Policy Characteristics'!$C:$C,0)))</f>
        <v>기존 오염원 표준</v>
      </c>
      <c r="K49" t="str">
        <f>IF(ISBLANK(INDEX('Policy Characteristics'!E:E,MATCH($C49,'Policy Characteristics'!$C:$C,0))),"",INDEX('Policy Characteristics'!E:E,MATCH($C49,'Policy Characteristics'!$C:$C,0)))</f>
        <v>trans reduce regulated pollutants</v>
      </c>
      <c r="L49">
        <f>IF(ISBLANK(INDEX('Policy Characteristics'!F:F,MATCH($C49,'Policy Characteristics'!$C:$C,0))),"",INDEX('Policy Characteristics'!F:F,MATCH($C49,'Policy Characteristics'!$C:$C,0)))</f>
        <v>0</v>
      </c>
      <c r="M49">
        <f>IF(ISBLANK(INDEX('Policy Characteristics'!G:G,MATCH($C49,'Policy Characteristics'!$C:$C,0))),"",INDEX('Policy Characteristics'!G:G,MATCH($C49,'Policy Characteristics'!$C:$C,0)))</f>
        <v>1</v>
      </c>
      <c r="N49">
        <f>IF(ISBLANK(INDEX('Policy Characteristics'!H:H,MATCH($C49,'Policy Characteristics'!$C:$C,0))),"",INDEX('Policy Characteristics'!H:H,MATCH($C49,'Policy Characteristics'!$C:$C,0)))</f>
        <v>0.02</v>
      </c>
      <c r="O49" t="str">
        <f>IF(ISBLANK(INDEX('Policy Characteristics'!I:I,MATCH($C49,'Policy Characteristics'!$C:$C,0))),"",INDEX('Policy Characteristics'!I:I,MATCH($C49,'Policy Characteristics'!$C:$C,0)))</f>
        <v>배출량 감소 %</v>
      </c>
      <c r="P49" t="str">
        <f>IF(ISBLANK(INDEX('Policy Characteristics'!J:J,MATCH($C49,'Policy Characteristics'!$C:$C,0))),"",INDEX('Policy Characteristics'!J:J,MATCH($C49,'Policy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9" t="str">
        <f>IF(ISBLANK(INDEX('Policy Characteristics'!K:K,MATCH($C49,'Policy Characteristics'!$C:$C,0))),"",INDEX('Policy Characteristics'!K:K,MATCH($C49,'Policy Characteristics'!$C:$C,0)))</f>
        <v>transportation-sector-main.html#conv-pol-stds</v>
      </c>
      <c r="R49" t="str">
        <f>IF(ISBLANK(INDEX('Policy Characteristics'!L:L,MATCH($C49,'Policy Characteristics'!$C:$C,0))),"",INDEX('Policy Characteristics'!L:L,MATCH($C49,'Policy Characteristics'!$C:$C,0)))</f>
        <v>conventional-pollutant-standards.html</v>
      </c>
    </row>
    <row r="50">
      <c r="A50" t="str">
        <f>IF(ISBLANK(INDEX('Policy Characteristics'!A:A,MATCH($C50,'Policy Characteristics'!$C:$C,0))),"",INDEX('Policy Characteristics'!A:A,MATCH($C50,'Policy Characteristics'!$C:$C,0)))</f>
        <v>수송</v>
      </c>
      <c r="B50" t="str">
        <f>IF(ISBLANK(INDEX('Policy Characteristics'!B:B,MATCH($C50,'Policy Characteristics'!$C:$C,0))),"",INDEX('Policy Characteristics'!B:B,MATCH($C50,'Policy Characteristics'!$C:$C,0)))</f>
        <v>기존 오염원 표준</v>
      </c>
      <c r="C50" t="str">
        <f>C$2</f>
        <v>Percentage Reduction of Separately Regulated Pollutants</v>
      </c>
      <c r="D50" t="str">
        <v>ships</v>
      </c>
      <c r="E50" t="str">
        <v>CH4</v>
      </c>
      <c r="F50" t="str">
        <v>선박</v>
      </c>
      <c r="G50" t="str">
        <v>CH4</v>
      </c>
      <c r="H50">
        <v>348</v>
      </c>
      <c r="I50" t="str">
        <v>No</v>
      </c>
      <c r="J50" t="str">
        <f>IF(ISBLANK(INDEX('Policy Characteristics'!D:D,MATCH($C50,'Policy Characteristics'!$C:$C,0))),"",INDEX('Policy Characteristics'!D:D,MATCH($C50,'Policy Characteristics'!$C:$C,0)))</f>
        <v>기존 오염원 표준</v>
      </c>
      <c r="K50" t="str">
        <f>IF(ISBLANK(INDEX('Policy Characteristics'!E:E,MATCH($C50,'Policy Characteristics'!$C:$C,0))),"",INDEX('Policy Characteristics'!E:E,MATCH($C50,'Policy Characteristics'!$C:$C,0)))</f>
        <v>trans reduce regulated pollutants</v>
      </c>
      <c r="L50">
        <f>IF(ISBLANK(INDEX('Policy Characteristics'!F:F,MATCH($C50,'Policy Characteristics'!$C:$C,0))),"",INDEX('Policy Characteristics'!F:F,MATCH($C50,'Policy Characteristics'!$C:$C,0)))</f>
        <v>0</v>
      </c>
      <c r="M50">
        <f>IF(ISBLANK(INDEX('Policy Characteristics'!G:G,MATCH($C50,'Policy Characteristics'!$C:$C,0))),"",INDEX('Policy Characteristics'!G:G,MATCH($C50,'Policy Characteristics'!$C:$C,0)))</f>
        <v>1</v>
      </c>
      <c r="N50">
        <f>IF(ISBLANK(INDEX('Policy Characteristics'!H:H,MATCH($C50,'Policy Characteristics'!$C:$C,0))),"",INDEX('Policy Characteristics'!H:H,MATCH($C50,'Policy Characteristics'!$C:$C,0)))</f>
        <v>0.02</v>
      </c>
      <c r="O50" t="str">
        <f>IF(ISBLANK(INDEX('Policy Characteristics'!I:I,MATCH($C50,'Policy Characteristics'!$C:$C,0))),"",INDEX('Policy Characteristics'!I:I,MATCH($C50,'Policy Characteristics'!$C:$C,0)))</f>
        <v>배출량 감소 %</v>
      </c>
      <c r="P50" t="str">
        <f>IF(ISBLANK(INDEX('Policy Characteristics'!J:J,MATCH($C50,'Policy Characteristics'!$C:$C,0))),"",INDEX('Policy Characteristics'!J:J,MATCH($C50,'Policy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0" t="str">
        <f>IF(ISBLANK(INDEX('Policy Characteristics'!K:K,MATCH($C50,'Policy Characteristics'!$C:$C,0))),"",INDEX('Policy Characteristics'!K:K,MATCH($C50,'Policy Characteristics'!$C:$C,0)))</f>
        <v>transportation-sector-main.html#conv-pol-stds</v>
      </c>
      <c r="R50" t="str">
        <f>IF(ISBLANK(INDEX('Policy Characteristics'!L:L,MATCH($C50,'Policy Characteristics'!$C:$C,0))),"",INDEX('Policy Characteristics'!L:L,MATCH($C50,'Policy Characteristics'!$C:$C,0)))</f>
        <v>conventional-pollutant-standards.html</v>
      </c>
    </row>
    <row r="51">
      <c r="A51" t="str">
        <f>IF(ISBLANK(INDEX('Policy Characteristics'!A:A,MATCH($C51,'Policy Characteristics'!$C:$C,0))),"",INDEX('Policy Characteristics'!A:A,MATCH($C51,'Policy Characteristics'!$C:$C,0)))</f>
        <v>수송</v>
      </c>
      <c r="B51" t="str">
        <f>IF(ISBLANK(INDEX('Policy Characteristics'!B:B,MATCH($C51,'Policy Characteristics'!$C:$C,0))),"",INDEX('Policy Characteristics'!B:B,MATCH($C51,'Policy Characteristics'!$C:$C,0)))</f>
        <v>기존 오염원 표준</v>
      </c>
      <c r="C51" t="str">
        <f>C$2</f>
        <v>Percentage Reduction of Separately Regulated Pollutants</v>
      </c>
      <c r="D51" t="str">
        <v>ships</v>
      </c>
      <c r="E51" t="str">
        <v>N2O</v>
      </c>
      <c r="F51" t="str">
        <v>선박</v>
      </c>
      <c r="G51" t="str">
        <v>N2O</v>
      </c>
      <c r="H51">
        <v>349</v>
      </c>
      <c r="I51" t="str">
        <v>No</v>
      </c>
      <c r="J51" t="str">
        <f>IF(ISBLANK(INDEX('Policy Characteristics'!D:D,MATCH($C51,'Policy Characteristics'!$C:$C,0))),"",INDEX('Policy Characteristics'!D:D,MATCH($C51,'Policy Characteristics'!$C:$C,0)))</f>
        <v>기존 오염원 표준</v>
      </c>
      <c r="K51" t="str">
        <f>IF(ISBLANK(INDEX('Policy Characteristics'!E:E,MATCH($C51,'Policy Characteristics'!$C:$C,0))),"",INDEX('Policy Characteristics'!E:E,MATCH($C51,'Policy Characteristics'!$C:$C,0)))</f>
        <v>trans reduce regulated pollutants</v>
      </c>
      <c r="L51">
        <f>IF(ISBLANK(INDEX('Policy Characteristics'!F:F,MATCH($C51,'Policy Characteristics'!$C:$C,0))),"",INDEX('Policy Characteristics'!F:F,MATCH($C51,'Policy Characteristics'!$C:$C,0)))</f>
        <v>0</v>
      </c>
      <c r="M51">
        <f>IF(ISBLANK(INDEX('Policy Characteristics'!G:G,MATCH($C51,'Policy Characteristics'!$C:$C,0))),"",INDEX('Policy Characteristics'!G:G,MATCH($C51,'Policy Characteristics'!$C:$C,0)))</f>
        <v>1</v>
      </c>
      <c r="N51">
        <f>IF(ISBLANK(INDEX('Policy Characteristics'!H:H,MATCH($C51,'Policy Characteristics'!$C:$C,0))),"",INDEX('Policy Characteristics'!H:H,MATCH($C51,'Policy Characteristics'!$C:$C,0)))</f>
        <v>0.02</v>
      </c>
      <c r="O51" t="str">
        <f>IF(ISBLANK(INDEX('Policy Characteristics'!I:I,MATCH($C51,'Policy Characteristics'!$C:$C,0))),"",INDEX('Policy Characteristics'!I:I,MATCH($C51,'Policy Characteristics'!$C:$C,0)))</f>
        <v>배출량 감소 %</v>
      </c>
      <c r="P51" t="str">
        <f>IF(ISBLANK(INDEX('Policy Characteristics'!J:J,MATCH($C51,'Policy Characteristics'!$C:$C,0))),"",INDEX('Policy Characteristics'!J:J,MATCH($C51,'Policy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1" t="str">
        <f>IF(ISBLANK(INDEX('Policy Characteristics'!K:K,MATCH($C51,'Policy Characteristics'!$C:$C,0))),"",INDEX('Policy Characteristics'!K:K,MATCH($C51,'Policy Characteristics'!$C:$C,0)))</f>
        <v>transportation-sector-main.html#conv-pol-stds</v>
      </c>
      <c r="R51" t="str">
        <f>IF(ISBLANK(INDEX('Policy Characteristics'!L:L,MATCH($C51,'Policy Characteristics'!$C:$C,0))),"",INDEX('Policy Characteristics'!L:L,MATCH($C51,'Policy Characteristics'!$C:$C,0)))</f>
        <v>conventional-pollutant-standards.html</v>
      </c>
    </row>
    <row r="52">
      <c r="A52" t="str">
        <f>IF(ISBLANK(INDEX('Policy Characteristics'!A:A,MATCH($C52,'Policy Characteristics'!$C:$C,0))),"",INDEX('Policy Characteristics'!A:A,MATCH($C52,'Policy Characteristics'!$C:$C,0)))</f>
        <v>수송</v>
      </c>
      <c r="B52" t="str">
        <f>IF(ISBLANK(INDEX('Policy Characteristics'!B:B,MATCH($C52,'Policy Characteristics'!$C:$C,0))),"",INDEX('Policy Characteristics'!B:B,MATCH($C52,'Policy Characteristics'!$C:$C,0)))</f>
        <v>기존 오염원 표준</v>
      </c>
      <c r="C52" t="str">
        <f>C$2</f>
        <v>Percentage Reduction of Separately Regulated Pollutants</v>
      </c>
      <c r="D52" t="str">
        <v>motorbikes</v>
      </c>
      <c r="E52" t="str">
        <v>VOC</v>
      </c>
      <c r="F52" t="str">
        <v>오토바이</v>
      </c>
      <c r="G52" t="str">
        <v>VOC</v>
      </c>
      <c r="H52">
        <v>350</v>
      </c>
      <c r="I52" t="str">
        <v>Yes</v>
      </c>
      <c r="J52" t="str">
        <f>IF(ISBLANK(INDEX('Policy Characteristics'!D:D,MATCH($C52,'Policy Characteristics'!$C:$C,0))),"",INDEX('Policy Characteristics'!D:D,MATCH($C52,'Policy Characteristics'!$C:$C,0)))</f>
        <v>기존 오염원 표준</v>
      </c>
      <c r="K52" t="str">
        <f>IF(ISBLANK(INDEX('Policy Characteristics'!E:E,MATCH($C52,'Policy Characteristics'!$C:$C,0))),"",INDEX('Policy Characteristics'!E:E,MATCH($C52,'Policy Characteristics'!$C:$C,0)))</f>
        <v>trans reduce regulated pollutants</v>
      </c>
      <c r="L52">
        <f>IF(ISBLANK(INDEX('Policy Characteristics'!F:F,MATCH($C52,'Policy Characteristics'!$C:$C,0))),"",INDEX('Policy Characteristics'!F:F,MATCH($C52,'Policy Characteristics'!$C:$C,0)))</f>
        <v>0</v>
      </c>
      <c r="M52">
        <f>IF(ISBLANK(INDEX('Policy Characteristics'!G:G,MATCH($C52,'Policy Characteristics'!$C:$C,0))),"",INDEX('Policy Characteristics'!G:G,MATCH($C52,'Policy Characteristics'!$C:$C,0)))</f>
        <v>1</v>
      </c>
      <c r="N52">
        <f>IF(ISBLANK(INDEX('Policy Characteristics'!H:H,MATCH($C52,'Policy Characteristics'!$C:$C,0))),"",INDEX('Policy Characteristics'!H:H,MATCH($C52,'Policy Characteristics'!$C:$C,0)))</f>
        <v>0.02</v>
      </c>
      <c r="O52" t="str">
        <f>IF(ISBLANK(INDEX('Policy Characteristics'!I:I,MATCH($C52,'Policy Characteristics'!$C:$C,0))),"",INDEX('Policy Characteristics'!I:I,MATCH($C52,'Policy Characteristics'!$C:$C,0)))</f>
        <v>배출량 감소 %</v>
      </c>
      <c r="P52" t="str">
        <f>IF(ISBLANK(INDEX('Policy Characteristics'!J:J,MATCH($C52,'Policy Characteristics'!$C:$C,0))),"",INDEX('Policy Characteristics'!J:J,MATCH($C52,'Policy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2" t="str">
        <f>IF(ISBLANK(INDEX('Policy Characteristics'!K:K,MATCH($C52,'Policy Characteristics'!$C:$C,0))),"",INDEX('Policy Characteristics'!K:K,MATCH($C52,'Policy Characteristics'!$C:$C,0)))</f>
        <v>transportation-sector-main.html#conv-pol-stds</v>
      </c>
      <c r="R52" t="str">
        <f>IF(ISBLANK(INDEX('Policy Characteristics'!L:L,MATCH($C52,'Policy Characteristics'!$C:$C,0))),"",INDEX('Policy Characteristics'!L:L,MATCH($C52,'Policy Characteristics'!$C:$C,0)))</f>
        <v>conventional-pollutant-standards.html</v>
      </c>
    </row>
    <row r="53">
      <c r="A53" t="str">
        <f>IF(ISBLANK(INDEX('Policy Characteristics'!A:A,MATCH($C53,'Policy Characteristics'!$C:$C,0))),"",INDEX('Policy Characteristics'!A:A,MATCH($C53,'Policy Characteristics'!$C:$C,0)))</f>
        <v>수송</v>
      </c>
      <c r="B53" t="str">
        <f>IF(ISBLANK(INDEX('Policy Characteristics'!B:B,MATCH($C53,'Policy Characteristics'!$C:$C,0))),"",INDEX('Policy Characteristics'!B:B,MATCH($C53,'Policy Characteristics'!$C:$C,0)))</f>
        <v>기존 오염원 표준</v>
      </c>
      <c r="C53" t="str">
        <f>C$2</f>
        <v>Percentage Reduction of Separately Regulated Pollutants</v>
      </c>
      <c r="D53" t="str">
        <v>motorbikes</v>
      </c>
      <c r="E53" t="str">
        <v>CO</v>
      </c>
      <c r="F53" t="str">
        <v>오토바이</v>
      </c>
      <c r="G53" t="str">
        <v>CO</v>
      </c>
      <c r="H53">
        <v>351</v>
      </c>
      <c r="I53" t="str">
        <v>Yes</v>
      </c>
      <c r="J53" t="str">
        <f>IF(ISBLANK(INDEX('Policy Characteristics'!D:D,MATCH($C53,'Policy Characteristics'!$C:$C,0))),"",INDEX('Policy Characteristics'!D:D,MATCH($C53,'Policy Characteristics'!$C:$C,0)))</f>
        <v>기존 오염원 표준</v>
      </c>
      <c r="K53" t="str">
        <f>IF(ISBLANK(INDEX('Policy Characteristics'!E:E,MATCH($C53,'Policy Characteristics'!$C:$C,0))),"",INDEX('Policy Characteristics'!E:E,MATCH($C53,'Policy Characteristics'!$C:$C,0)))</f>
        <v>trans reduce regulated pollutants</v>
      </c>
      <c r="L53">
        <f>IF(ISBLANK(INDEX('Policy Characteristics'!F:F,MATCH($C53,'Policy Characteristics'!$C:$C,0))),"",INDEX('Policy Characteristics'!F:F,MATCH($C53,'Policy Characteristics'!$C:$C,0)))</f>
        <v>0</v>
      </c>
      <c r="M53">
        <f>IF(ISBLANK(INDEX('Policy Characteristics'!G:G,MATCH($C53,'Policy Characteristics'!$C:$C,0))),"",INDEX('Policy Characteristics'!G:G,MATCH($C53,'Policy Characteristics'!$C:$C,0)))</f>
        <v>1</v>
      </c>
      <c r="N53">
        <f>IF(ISBLANK(INDEX('Policy Characteristics'!H:H,MATCH($C53,'Policy Characteristics'!$C:$C,0))),"",INDEX('Policy Characteristics'!H:H,MATCH($C53,'Policy Characteristics'!$C:$C,0)))</f>
        <v>0.02</v>
      </c>
      <c r="O53" t="str">
        <f>IF(ISBLANK(INDEX('Policy Characteristics'!I:I,MATCH($C53,'Policy Characteristics'!$C:$C,0))),"",INDEX('Policy Characteristics'!I:I,MATCH($C53,'Policy Characteristics'!$C:$C,0)))</f>
        <v>배출량 감소 %</v>
      </c>
      <c r="P53" t="str">
        <f>IF(ISBLANK(INDEX('Policy Characteristics'!J:J,MATCH($C53,'Policy Characteristics'!$C:$C,0))),"",INDEX('Policy Characteristics'!J:J,MATCH($C53,'Policy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3" t="str">
        <f>IF(ISBLANK(INDEX('Policy Characteristics'!K:K,MATCH($C53,'Policy Characteristics'!$C:$C,0))),"",INDEX('Policy Characteristics'!K:K,MATCH($C53,'Policy Characteristics'!$C:$C,0)))</f>
        <v>transportation-sector-main.html#conv-pol-stds</v>
      </c>
      <c r="R53" t="str">
        <f>IF(ISBLANK(INDEX('Policy Characteristics'!L:L,MATCH($C53,'Policy Characteristics'!$C:$C,0))),"",INDEX('Policy Characteristics'!L:L,MATCH($C53,'Policy Characteristics'!$C:$C,0)))</f>
        <v>conventional-pollutant-standards.html</v>
      </c>
    </row>
    <row r="54">
      <c r="A54" t="str">
        <f>IF(ISBLANK(INDEX('Policy Characteristics'!A:A,MATCH($C54,'Policy Characteristics'!$C:$C,0))),"",INDEX('Policy Characteristics'!A:A,MATCH($C54,'Policy Characteristics'!$C:$C,0)))</f>
        <v>수송</v>
      </c>
      <c r="B54" t="str">
        <f>IF(ISBLANK(INDEX('Policy Characteristics'!B:B,MATCH($C54,'Policy Characteristics'!$C:$C,0))),"",INDEX('Policy Characteristics'!B:B,MATCH($C54,'Policy Characteristics'!$C:$C,0)))</f>
        <v>기존 오염원 표준</v>
      </c>
      <c r="C54" t="str">
        <f>C$2</f>
        <v>Percentage Reduction of Separately Regulated Pollutants</v>
      </c>
      <c r="D54" t="str">
        <v>motorbikes</v>
      </c>
      <c r="E54" t="str">
        <v>NOx</v>
      </c>
      <c r="F54" t="str">
        <v>오토바이</v>
      </c>
      <c r="G54" t="str">
        <v>NOx</v>
      </c>
      <c r="H54">
        <v>352</v>
      </c>
      <c r="I54" t="str">
        <v>Yes</v>
      </c>
      <c r="J54" t="str">
        <f>IF(ISBLANK(INDEX('Policy Characteristics'!D:D,MATCH($C54,'Policy Characteristics'!$C:$C,0))),"",INDEX('Policy Characteristics'!D:D,MATCH($C54,'Policy Characteristics'!$C:$C,0)))</f>
        <v>기존 오염원 표준</v>
      </c>
      <c r="K54" t="str">
        <f>IF(ISBLANK(INDEX('Policy Characteristics'!E:E,MATCH($C54,'Policy Characteristics'!$C:$C,0))),"",INDEX('Policy Characteristics'!E:E,MATCH($C54,'Policy Characteristics'!$C:$C,0)))</f>
        <v>trans reduce regulated pollutants</v>
      </c>
      <c r="L54">
        <f>IF(ISBLANK(INDEX('Policy Characteristics'!F:F,MATCH($C54,'Policy Characteristics'!$C:$C,0))),"",INDEX('Policy Characteristics'!F:F,MATCH($C54,'Policy Characteristics'!$C:$C,0)))</f>
        <v>0</v>
      </c>
      <c r="M54">
        <f>IF(ISBLANK(INDEX('Policy Characteristics'!G:G,MATCH($C54,'Policy Characteristics'!$C:$C,0))),"",INDEX('Policy Characteristics'!G:G,MATCH($C54,'Policy Characteristics'!$C:$C,0)))</f>
        <v>1</v>
      </c>
      <c r="N54">
        <f>IF(ISBLANK(INDEX('Policy Characteristics'!H:H,MATCH($C54,'Policy Characteristics'!$C:$C,0))),"",INDEX('Policy Characteristics'!H:H,MATCH($C54,'Policy Characteristics'!$C:$C,0)))</f>
        <v>0.02</v>
      </c>
      <c r="O54" t="str">
        <f>IF(ISBLANK(INDEX('Policy Characteristics'!I:I,MATCH($C54,'Policy Characteristics'!$C:$C,0))),"",INDEX('Policy Characteristics'!I:I,MATCH($C54,'Policy Characteristics'!$C:$C,0)))</f>
        <v>배출량 감소 %</v>
      </c>
      <c r="P54" t="str">
        <f>IF(ISBLANK(INDEX('Policy Characteristics'!J:J,MATCH($C54,'Policy Characteristics'!$C:$C,0))),"",INDEX('Policy Characteristics'!J:J,MATCH($C54,'Policy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4" t="str">
        <f>IF(ISBLANK(INDEX('Policy Characteristics'!K:K,MATCH($C54,'Policy Characteristics'!$C:$C,0))),"",INDEX('Policy Characteristics'!K:K,MATCH($C54,'Policy Characteristics'!$C:$C,0)))</f>
        <v>transportation-sector-main.html#conv-pol-stds</v>
      </c>
      <c r="R54" t="str">
        <f>IF(ISBLANK(INDEX('Policy Characteristics'!L:L,MATCH($C54,'Policy Characteristics'!$C:$C,0))),"",INDEX('Policy Characteristics'!L:L,MATCH($C54,'Policy Characteristics'!$C:$C,0)))</f>
        <v>conventional-pollutant-standards.html</v>
      </c>
    </row>
    <row r="55">
      <c r="A55" t="str">
        <f>IF(ISBLANK(INDEX('Policy Characteristics'!A:A,MATCH($C55,'Policy Characteristics'!$C:$C,0))),"",INDEX('Policy Characteristics'!A:A,MATCH($C55,'Policy Characteristics'!$C:$C,0)))</f>
        <v>수송</v>
      </c>
      <c r="B55" t="str">
        <f>IF(ISBLANK(INDEX('Policy Characteristics'!B:B,MATCH($C55,'Policy Characteristics'!$C:$C,0))),"",INDEX('Policy Characteristics'!B:B,MATCH($C55,'Policy Characteristics'!$C:$C,0)))</f>
        <v>기존 오염원 표준</v>
      </c>
      <c r="C55" t="str">
        <f>C$2</f>
        <v>Percentage Reduction of Separately Regulated Pollutants</v>
      </c>
      <c r="D55" t="str">
        <v>motorbikes</v>
      </c>
      <c r="E55" t="str">
        <v>PM10</v>
      </c>
      <c r="F55" t="str">
        <v>오토바이</v>
      </c>
      <c r="G55" t="str">
        <v>PM10</v>
      </c>
      <c r="H55">
        <v>353</v>
      </c>
      <c r="I55" t="str">
        <v>Yes</v>
      </c>
      <c r="J55" t="str">
        <f>IF(ISBLANK(INDEX('Policy Characteristics'!D:D,MATCH($C55,'Policy Characteristics'!$C:$C,0))),"",INDEX('Policy Characteristics'!D:D,MATCH($C55,'Policy Characteristics'!$C:$C,0)))</f>
        <v>기존 오염원 표준</v>
      </c>
      <c r="K55" t="str">
        <f>IF(ISBLANK(INDEX('Policy Characteristics'!E:E,MATCH($C55,'Policy Characteristics'!$C:$C,0))),"",INDEX('Policy Characteristics'!E:E,MATCH($C55,'Policy Characteristics'!$C:$C,0)))</f>
        <v>trans reduce regulated pollutants</v>
      </c>
      <c r="L55">
        <f>IF(ISBLANK(INDEX('Policy Characteristics'!F:F,MATCH($C55,'Policy Characteristics'!$C:$C,0))),"",INDEX('Policy Characteristics'!F:F,MATCH($C55,'Policy Characteristics'!$C:$C,0)))</f>
        <v>0</v>
      </c>
      <c r="M55">
        <f>IF(ISBLANK(INDEX('Policy Characteristics'!G:G,MATCH($C55,'Policy Characteristics'!$C:$C,0))),"",INDEX('Policy Characteristics'!G:G,MATCH($C55,'Policy Characteristics'!$C:$C,0)))</f>
        <v>1</v>
      </c>
      <c r="N55">
        <f>IF(ISBLANK(INDEX('Policy Characteristics'!H:H,MATCH($C55,'Policy Characteristics'!$C:$C,0))),"",INDEX('Policy Characteristics'!H:H,MATCH($C55,'Policy Characteristics'!$C:$C,0)))</f>
        <v>0.02</v>
      </c>
      <c r="O55" t="str">
        <f>IF(ISBLANK(INDEX('Policy Characteristics'!I:I,MATCH($C55,'Policy Characteristics'!$C:$C,0))),"",INDEX('Policy Characteristics'!I:I,MATCH($C55,'Policy Characteristics'!$C:$C,0)))</f>
        <v>배출량 감소 %</v>
      </c>
      <c r="P55" t="str">
        <f>IF(ISBLANK(INDEX('Policy Characteristics'!J:J,MATCH($C55,'Policy Characteristics'!$C:$C,0))),"",INDEX('Policy Characteristics'!J:J,MATCH($C55,'Policy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5" t="str">
        <f>IF(ISBLANK(INDEX('Policy Characteristics'!K:K,MATCH($C55,'Policy Characteristics'!$C:$C,0))),"",INDEX('Policy Characteristics'!K:K,MATCH($C55,'Policy Characteristics'!$C:$C,0)))</f>
        <v>transportation-sector-main.html#conv-pol-stds</v>
      </c>
      <c r="R55" t="str">
        <f>IF(ISBLANK(INDEX('Policy Characteristics'!L:L,MATCH($C55,'Policy Characteristics'!$C:$C,0))),"",INDEX('Policy Characteristics'!L:L,MATCH($C55,'Policy Characteristics'!$C:$C,0)))</f>
        <v>conventional-pollutant-standards.html</v>
      </c>
    </row>
    <row r="56">
      <c r="A56" t="str">
        <f>IF(ISBLANK(INDEX('Policy Characteristics'!A:A,MATCH($C56,'Policy Characteristics'!$C:$C,0))),"",INDEX('Policy Characteristics'!A:A,MATCH($C56,'Policy Characteristics'!$C:$C,0)))</f>
        <v>수송</v>
      </c>
      <c r="B56" t="str">
        <f>IF(ISBLANK(INDEX('Policy Characteristics'!B:B,MATCH($C56,'Policy Characteristics'!$C:$C,0))),"",INDEX('Policy Characteristics'!B:B,MATCH($C56,'Policy Characteristics'!$C:$C,0)))</f>
        <v>기존 오염원 표준</v>
      </c>
      <c r="C56" t="str">
        <f>C$2</f>
        <v>Percentage Reduction of Separately Regulated Pollutants</v>
      </c>
      <c r="D56" t="str">
        <v>motorbikes</v>
      </c>
      <c r="E56" t="str">
        <v>PM25</v>
      </c>
      <c r="F56" t="str">
        <v>오토바이</v>
      </c>
      <c r="G56" t="str">
        <v>PM2.5</v>
      </c>
      <c r="H56">
        <v>354</v>
      </c>
      <c r="I56" t="str">
        <v>Yes</v>
      </c>
      <c r="J56" t="str">
        <f>IF(ISBLANK(INDEX('Policy Characteristics'!D:D,MATCH($C56,'Policy Characteristics'!$C:$C,0))),"",INDEX('Policy Characteristics'!D:D,MATCH($C56,'Policy Characteristics'!$C:$C,0)))</f>
        <v>기존 오염원 표준</v>
      </c>
      <c r="K56" t="str">
        <f>IF(ISBLANK(INDEX('Policy Characteristics'!E:E,MATCH($C56,'Policy Characteristics'!$C:$C,0))),"",INDEX('Policy Characteristics'!E:E,MATCH($C56,'Policy Characteristics'!$C:$C,0)))</f>
        <v>trans reduce regulated pollutants</v>
      </c>
      <c r="L56">
        <f>IF(ISBLANK(INDEX('Policy Characteristics'!F:F,MATCH($C56,'Policy Characteristics'!$C:$C,0))),"",INDEX('Policy Characteristics'!F:F,MATCH($C56,'Policy Characteristics'!$C:$C,0)))</f>
        <v>0</v>
      </c>
      <c r="M56">
        <f>IF(ISBLANK(INDEX('Policy Characteristics'!G:G,MATCH($C56,'Policy Characteristics'!$C:$C,0))),"",INDEX('Policy Characteristics'!G:G,MATCH($C56,'Policy Characteristics'!$C:$C,0)))</f>
        <v>1</v>
      </c>
      <c r="N56">
        <f>IF(ISBLANK(INDEX('Policy Characteristics'!H:H,MATCH($C56,'Policy Characteristics'!$C:$C,0))),"",INDEX('Policy Characteristics'!H:H,MATCH($C56,'Policy Characteristics'!$C:$C,0)))</f>
        <v>0.02</v>
      </c>
      <c r="O56" t="str">
        <f>IF(ISBLANK(INDEX('Policy Characteristics'!I:I,MATCH($C56,'Policy Characteristics'!$C:$C,0))),"",INDEX('Policy Characteristics'!I:I,MATCH($C56,'Policy Characteristics'!$C:$C,0)))</f>
        <v>배출량 감소 %</v>
      </c>
      <c r="P56" t="str">
        <f>IF(ISBLANK(INDEX('Policy Characteristics'!J:J,MATCH($C56,'Policy Characteristics'!$C:$C,0))),"",INDEX('Policy Characteristics'!J:J,MATCH($C56,'Policy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6" t="str">
        <f>IF(ISBLANK(INDEX('Policy Characteristics'!K:K,MATCH($C56,'Policy Characteristics'!$C:$C,0))),"",INDEX('Policy Characteristics'!K:K,MATCH($C56,'Policy Characteristics'!$C:$C,0)))</f>
        <v>transportation-sector-main.html#conv-pol-stds</v>
      </c>
      <c r="R56" t="str">
        <f>IF(ISBLANK(INDEX('Policy Characteristics'!L:L,MATCH($C56,'Policy Characteristics'!$C:$C,0))),"",INDEX('Policy Characteristics'!L:L,MATCH($C56,'Policy Characteristics'!$C:$C,0)))</f>
        <v>conventional-pollutant-standards.html</v>
      </c>
    </row>
    <row r="57">
      <c r="A57" t="str">
        <f>IF(ISBLANK(INDEX('Policy Characteristics'!A:A,MATCH($C57,'Policy Characteristics'!$C:$C,0))),"",INDEX('Policy Characteristics'!A:A,MATCH($C57,'Policy Characteristics'!$C:$C,0)))</f>
        <v>수송</v>
      </c>
      <c r="B57" t="str">
        <f>IF(ISBLANK(INDEX('Policy Characteristics'!B:B,MATCH($C57,'Policy Characteristics'!$C:$C,0))),"",INDEX('Policy Characteristics'!B:B,MATCH($C57,'Policy Characteristics'!$C:$C,0)))</f>
        <v>기존 오염원 표준</v>
      </c>
      <c r="C57" t="str">
        <f>C$2</f>
        <v>Percentage Reduction of Separately Regulated Pollutants</v>
      </c>
      <c r="D57" t="str">
        <v>motorbikes</v>
      </c>
      <c r="E57" t="str">
        <v>SOx</v>
      </c>
      <c r="F57" t="str">
        <v>오토바이</v>
      </c>
      <c r="G57" t="str">
        <v>SOx</v>
      </c>
      <c r="H57">
        <v>355</v>
      </c>
      <c r="I57" t="str">
        <v>Yes</v>
      </c>
      <c r="J57" t="str">
        <f>IF(ISBLANK(INDEX('Policy Characteristics'!D:D,MATCH($C57,'Policy Characteristics'!$C:$C,0))),"",INDEX('Policy Characteristics'!D:D,MATCH($C57,'Policy Characteristics'!$C:$C,0)))</f>
        <v>기존 오염원 표준</v>
      </c>
      <c r="K57" t="str">
        <f>IF(ISBLANK(INDEX('Policy Characteristics'!E:E,MATCH($C57,'Policy Characteristics'!$C:$C,0))),"",INDEX('Policy Characteristics'!E:E,MATCH($C57,'Policy Characteristics'!$C:$C,0)))</f>
        <v>trans reduce regulated pollutants</v>
      </c>
      <c r="L57">
        <f>IF(ISBLANK(INDEX('Policy Characteristics'!F:F,MATCH($C57,'Policy Characteristics'!$C:$C,0))),"",INDEX('Policy Characteristics'!F:F,MATCH($C57,'Policy Characteristics'!$C:$C,0)))</f>
        <v>0</v>
      </c>
      <c r="M57">
        <f>IF(ISBLANK(INDEX('Policy Characteristics'!G:G,MATCH($C57,'Policy Characteristics'!$C:$C,0))),"",INDEX('Policy Characteristics'!G:G,MATCH($C57,'Policy Characteristics'!$C:$C,0)))</f>
        <v>1</v>
      </c>
      <c r="N57">
        <f>IF(ISBLANK(INDEX('Policy Characteristics'!H:H,MATCH($C57,'Policy Characteristics'!$C:$C,0))),"",INDEX('Policy Characteristics'!H:H,MATCH($C57,'Policy Characteristics'!$C:$C,0)))</f>
        <v>0.02</v>
      </c>
      <c r="O57" t="str">
        <f>IF(ISBLANK(INDEX('Policy Characteristics'!I:I,MATCH($C57,'Policy Characteristics'!$C:$C,0))),"",INDEX('Policy Characteristics'!I:I,MATCH($C57,'Policy Characteristics'!$C:$C,0)))</f>
        <v>배출량 감소 %</v>
      </c>
      <c r="P57" t="str">
        <f>IF(ISBLANK(INDEX('Policy Characteristics'!J:J,MATCH($C57,'Policy Characteristics'!$C:$C,0))),"",INDEX('Policy Characteristics'!J:J,MATCH($C57,'Policy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7" t="str">
        <f>IF(ISBLANK(INDEX('Policy Characteristics'!K:K,MATCH($C57,'Policy Characteristics'!$C:$C,0))),"",INDEX('Policy Characteristics'!K:K,MATCH($C57,'Policy Characteristics'!$C:$C,0)))</f>
        <v>transportation-sector-main.html#conv-pol-stds</v>
      </c>
      <c r="R57" t="str">
        <f>IF(ISBLANK(INDEX('Policy Characteristics'!L:L,MATCH($C57,'Policy Characteristics'!$C:$C,0))),"",INDEX('Policy Characteristics'!L:L,MATCH($C57,'Policy Characteristics'!$C:$C,0)))</f>
        <v>conventional-pollutant-standards.html</v>
      </c>
    </row>
    <row r="58">
      <c r="A58" t="str">
        <f>IF(ISBLANK(INDEX('Policy Characteristics'!A:A,MATCH($C58,'Policy Characteristics'!$C:$C,0))),"",INDEX('Policy Characteristics'!A:A,MATCH($C58,'Policy Characteristics'!$C:$C,0)))</f>
        <v>수송</v>
      </c>
      <c r="B58" t="str">
        <f>IF(ISBLANK(INDEX('Policy Characteristics'!B:B,MATCH($C58,'Policy Characteristics'!$C:$C,0))),"",INDEX('Policy Characteristics'!B:B,MATCH($C58,'Policy Characteristics'!$C:$C,0)))</f>
        <v>기존 오염원 표준</v>
      </c>
      <c r="C58" t="str">
        <f>C$2</f>
        <v>Percentage Reduction of Separately Regulated Pollutants</v>
      </c>
      <c r="D58" t="str">
        <v>motorbikes</v>
      </c>
      <c r="E58" t="str">
        <v>BC</v>
      </c>
      <c r="F58" t="str">
        <v>오토바이</v>
      </c>
      <c r="G58" t="str">
        <v>BC</v>
      </c>
      <c r="H58">
        <v>356</v>
      </c>
      <c r="I58" t="str">
        <v>Yes</v>
      </c>
      <c r="J58" t="str">
        <f>IF(ISBLANK(INDEX('Policy Characteristics'!D:D,MATCH($C58,'Policy Characteristics'!$C:$C,0))),"",INDEX('Policy Characteristics'!D:D,MATCH($C58,'Policy Characteristics'!$C:$C,0)))</f>
        <v>기존 오염원 표준</v>
      </c>
      <c r="K58" t="str">
        <f>IF(ISBLANK(INDEX('Policy Characteristics'!E:E,MATCH($C58,'Policy Characteristics'!$C:$C,0))),"",INDEX('Policy Characteristics'!E:E,MATCH($C58,'Policy Characteristics'!$C:$C,0)))</f>
        <v>trans reduce regulated pollutants</v>
      </c>
      <c r="L58">
        <f>IF(ISBLANK(INDEX('Policy Characteristics'!F:F,MATCH($C58,'Policy Characteristics'!$C:$C,0))),"",INDEX('Policy Characteristics'!F:F,MATCH($C58,'Policy Characteristics'!$C:$C,0)))</f>
        <v>0</v>
      </c>
      <c r="M58">
        <f>IF(ISBLANK(INDEX('Policy Characteristics'!G:G,MATCH($C58,'Policy Characteristics'!$C:$C,0))),"",INDEX('Policy Characteristics'!G:G,MATCH($C58,'Policy Characteristics'!$C:$C,0)))</f>
        <v>1</v>
      </c>
      <c r="N58">
        <f>IF(ISBLANK(INDEX('Policy Characteristics'!H:H,MATCH($C58,'Policy Characteristics'!$C:$C,0))),"",INDEX('Policy Characteristics'!H:H,MATCH($C58,'Policy Characteristics'!$C:$C,0)))</f>
        <v>0.02</v>
      </c>
      <c r="O58" t="str">
        <f>IF(ISBLANK(INDEX('Policy Characteristics'!I:I,MATCH($C58,'Policy Characteristics'!$C:$C,0))),"",INDEX('Policy Characteristics'!I:I,MATCH($C58,'Policy Characteristics'!$C:$C,0)))</f>
        <v>배출량 감소 %</v>
      </c>
      <c r="P58" t="str">
        <f>IF(ISBLANK(INDEX('Policy Characteristics'!J:J,MATCH($C58,'Policy Characteristics'!$C:$C,0))),"",INDEX('Policy Characteristics'!J:J,MATCH($C58,'Policy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8" t="str">
        <f>IF(ISBLANK(INDEX('Policy Characteristics'!K:K,MATCH($C58,'Policy Characteristics'!$C:$C,0))),"",INDEX('Policy Characteristics'!K:K,MATCH($C58,'Policy Characteristics'!$C:$C,0)))</f>
        <v>transportation-sector-main.html#conv-pol-stds</v>
      </c>
      <c r="R58" t="str">
        <f>IF(ISBLANK(INDEX('Policy Characteristics'!L:L,MATCH($C58,'Policy Characteristics'!$C:$C,0))),"",INDEX('Policy Characteristics'!L:L,MATCH($C58,'Policy Characteristics'!$C:$C,0)))</f>
        <v>conventional-pollutant-standards.html</v>
      </c>
    </row>
    <row r="59">
      <c r="A59" t="str">
        <f>IF(ISBLANK(INDEX('Policy Characteristics'!A:A,MATCH($C59,'Policy Characteristics'!$C:$C,0))),"",INDEX('Policy Characteristics'!A:A,MATCH($C59,'Policy Characteristics'!$C:$C,0)))</f>
        <v>수송</v>
      </c>
      <c r="B59" t="str">
        <f>IF(ISBLANK(INDEX('Policy Characteristics'!B:B,MATCH($C59,'Policy Characteristics'!$C:$C,0))),"",INDEX('Policy Characteristics'!B:B,MATCH($C59,'Policy Characteristics'!$C:$C,0)))</f>
        <v>기존 오염원 표준</v>
      </c>
      <c r="C59" t="str">
        <f>C$2</f>
        <v>Percentage Reduction of Separately Regulated Pollutants</v>
      </c>
      <c r="D59" t="str">
        <v>motorbikes</v>
      </c>
      <c r="E59" t="str">
        <v>OC</v>
      </c>
      <c r="F59" t="str">
        <v>오토바이</v>
      </c>
      <c r="G59" t="str">
        <v>OC</v>
      </c>
      <c r="H59">
        <v>357</v>
      </c>
      <c r="I59" t="str">
        <v>Yes</v>
      </c>
      <c r="J59" t="str">
        <f>IF(ISBLANK(INDEX('Policy Characteristics'!D:D,MATCH($C59,'Policy Characteristics'!$C:$C,0))),"",INDEX('Policy Characteristics'!D:D,MATCH($C59,'Policy Characteristics'!$C:$C,0)))</f>
        <v>기존 오염원 표준</v>
      </c>
      <c r="K59" t="str">
        <f>IF(ISBLANK(INDEX('Policy Characteristics'!E:E,MATCH($C59,'Policy Characteristics'!$C:$C,0))),"",INDEX('Policy Characteristics'!E:E,MATCH($C59,'Policy Characteristics'!$C:$C,0)))</f>
        <v>trans reduce regulated pollutants</v>
      </c>
      <c r="L59">
        <f>IF(ISBLANK(INDEX('Policy Characteristics'!F:F,MATCH($C59,'Policy Characteristics'!$C:$C,0))),"",INDEX('Policy Characteristics'!F:F,MATCH($C59,'Policy Characteristics'!$C:$C,0)))</f>
        <v>0</v>
      </c>
      <c r="M59">
        <f>IF(ISBLANK(INDEX('Policy Characteristics'!G:G,MATCH($C59,'Policy Characteristics'!$C:$C,0))),"",INDEX('Policy Characteristics'!G:G,MATCH($C59,'Policy Characteristics'!$C:$C,0)))</f>
        <v>1</v>
      </c>
      <c r="N59">
        <f>IF(ISBLANK(INDEX('Policy Characteristics'!H:H,MATCH($C59,'Policy Characteristics'!$C:$C,0))),"",INDEX('Policy Characteristics'!H:H,MATCH($C59,'Policy Characteristics'!$C:$C,0)))</f>
        <v>0.02</v>
      </c>
      <c r="O59" t="str">
        <f>IF(ISBLANK(INDEX('Policy Characteristics'!I:I,MATCH($C59,'Policy Characteristics'!$C:$C,0))),"",INDEX('Policy Characteristics'!I:I,MATCH($C59,'Policy Characteristics'!$C:$C,0)))</f>
        <v>배출량 감소 %</v>
      </c>
      <c r="P59" t="str">
        <f>IF(ISBLANK(INDEX('Policy Characteristics'!J:J,MATCH($C59,'Policy Characteristics'!$C:$C,0))),"",INDEX('Policy Characteristics'!J:J,MATCH($C59,'Policy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9" t="str">
        <f>IF(ISBLANK(INDEX('Policy Characteristics'!K:K,MATCH($C59,'Policy Characteristics'!$C:$C,0))),"",INDEX('Policy Characteristics'!K:K,MATCH($C59,'Policy Characteristics'!$C:$C,0)))</f>
        <v>transportation-sector-main.html#conv-pol-stds</v>
      </c>
      <c r="R59" t="str">
        <f>IF(ISBLANK(INDEX('Policy Characteristics'!L:L,MATCH($C59,'Policy Characteristics'!$C:$C,0))),"",INDEX('Policy Characteristics'!L:L,MATCH($C59,'Policy Characteristics'!$C:$C,0)))</f>
        <v>conventional-pollutant-standards.html</v>
      </c>
    </row>
    <row r="60">
      <c r="A60" t="str">
        <f>IF(ISBLANK(INDEX('Policy Characteristics'!A:A,MATCH($C60,'Policy Characteristics'!$C:$C,0))),"",INDEX('Policy Characteristics'!A:A,MATCH($C60,'Policy Characteristics'!$C:$C,0)))</f>
        <v>수송</v>
      </c>
      <c r="B60" t="str">
        <f>IF(ISBLANK(INDEX('Policy Characteristics'!B:B,MATCH($C60,'Policy Characteristics'!$C:$C,0))),"",INDEX('Policy Characteristics'!B:B,MATCH($C60,'Policy Characteristics'!$C:$C,0)))</f>
        <v>기존 오염원 표준</v>
      </c>
      <c r="C60" t="str">
        <f>C$2</f>
        <v>Percentage Reduction of Separately Regulated Pollutants</v>
      </c>
      <c r="D60" t="str">
        <v>motorbikes</v>
      </c>
      <c r="E60" t="str">
        <v>CH4</v>
      </c>
      <c r="F60" t="str">
        <v>오토바이</v>
      </c>
      <c r="G60" t="str">
        <v>CH4</v>
      </c>
      <c r="H60">
        <v>358</v>
      </c>
      <c r="I60" t="str">
        <v>No</v>
      </c>
      <c r="J60" t="str">
        <f>IF(ISBLANK(INDEX('Policy Characteristics'!D:D,MATCH($C60,'Policy Characteristics'!$C:$C,0))),"",INDEX('Policy Characteristics'!D:D,MATCH($C60,'Policy Characteristics'!$C:$C,0)))</f>
        <v>기존 오염원 표준</v>
      </c>
      <c r="K60" t="str">
        <f>IF(ISBLANK(INDEX('Policy Characteristics'!E:E,MATCH($C60,'Policy Characteristics'!$C:$C,0))),"",INDEX('Policy Characteristics'!E:E,MATCH($C60,'Policy Characteristics'!$C:$C,0)))</f>
        <v>trans reduce regulated pollutants</v>
      </c>
      <c r="L60">
        <f>IF(ISBLANK(INDEX('Policy Characteristics'!F:F,MATCH($C60,'Policy Characteristics'!$C:$C,0))),"",INDEX('Policy Characteristics'!F:F,MATCH($C60,'Policy Characteristics'!$C:$C,0)))</f>
        <v>0</v>
      </c>
      <c r="M60">
        <f>IF(ISBLANK(INDEX('Policy Characteristics'!G:G,MATCH($C60,'Policy Characteristics'!$C:$C,0))),"",INDEX('Policy Characteristics'!G:G,MATCH($C60,'Policy Characteristics'!$C:$C,0)))</f>
        <v>1</v>
      </c>
      <c r="N60">
        <f>IF(ISBLANK(INDEX('Policy Characteristics'!H:H,MATCH($C60,'Policy Characteristics'!$C:$C,0))),"",INDEX('Policy Characteristics'!H:H,MATCH($C60,'Policy Characteristics'!$C:$C,0)))</f>
        <v>0.02</v>
      </c>
      <c r="O60" t="str">
        <f>IF(ISBLANK(INDEX('Policy Characteristics'!I:I,MATCH($C60,'Policy Characteristics'!$C:$C,0))),"",INDEX('Policy Characteristics'!I:I,MATCH($C60,'Policy Characteristics'!$C:$C,0)))</f>
        <v>배출량 감소 %</v>
      </c>
      <c r="P60" t="str">
        <f>IF(ISBLANK(INDEX('Policy Characteristics'!J:J,MATCH($C60,'Policy Characteristics'!$C:$C,0))),"",INDEX('Policy Characteristics'!J:J,MATCH($C60,'Policy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0" t="str">
        <f>IF(ISBLANK(INDEX('Policy Characteristics'!K:K,MATCH($C60,'Policy Characteristics'!$C:$C,0))),"",INDEX('Policy Characteristics'!K:K,MATCH($C60,'Policy Characteristics'!$C:$C,0)))</f>
        <v>transportation-sector-main.html#conv-pol-stds</v>
      </c>
      <c r="R60" t="str">
        <f>IF(ISBLANK(INDEX('Policy Characteristics'!L:L,MATCH($C60,'Policy Characteristics'!$C:$C,0))),"",INDEX('Policy Characteristics'!L:L,MATCH($C60,'Policy Characteristics'!$C:$C,0)))</f>
        <v>conventional-pollutant-standards.html</v>
      </c>
    </row>
    <row r="61">
      <c r="A61" t="str">
        <f>IF(ISBLANK(INDEX('Policy Characteristics'!A:A,MATCH($C61,'Policy Characteristics'!$C:$C,0))),"",INDEX('Policy Characteristics'!A:A,MATCH($C61,'Policy Characteristics'!$C:$C,0)))</f>
        <v>수송</v>
      </c>
      <c r="B61" t="str">
        <f>IF(ISBLANK(INDEX('Policy Characteristics'!B:B,MATCH($C61,'Policy Characteristics'!$C:$C,0))),"",INDEX('Policy Characteristics'!B:B,MATCH($C61,'Policy Characteristics'!$C:$C,0)))</f>
        <v>기존 오염원 표준</v>
      </c>
      <c r="C61" t="str">
        <f>C$2</f>
        <v>Percentage Reduction of Separately Regulated Pollutants</v>
      </c>
      <c r="D61" t="str">
        <v>motorbikes</v>
      </c>
      <c r="E61" t="str">
        <v>N2O</v>
      </c>
      <c r="F61" t="str">
        <v>오토바이</v>
      </c>
      <c r="G61" t="str">
        <v>N2O</v>
      </c>
      <c r="H61">
        <v>359</v>
      </c>
      <c r="I61" t="str">
        <v>No</v>
      </c>
      <c r="J61" t="str">
        <f>IF(ISBLANK(INDEX('Policy Characteristics'!D:D,MATCH($C61,'Policy Characteristics'!$C:$C,0))),"",INDEX('Policy Characteristics'!D:D,MATCH($C61,'Policy Characteristics'!$C:$C,0)))</f>
        <v>기존 오염원 표준</v>
      </c>
      <c r="K61" t="str">
        <f>IF(ISBLANK(INDEX('Policy Characteristics'!E:E,MATCH($C61,'Policy Characteristics'!$C:$C,0))),"",INDEX('Policy Characteristics'!E:E,MATCH($C61,'Policy Characteristics'!$C:$C,0)))</f>
        <v>trans reduce regulated pollutants</v>
      </c>
      <c r="L61">
        <f>IF(ISBLANK(INDEX('Policy Characteristics'!F:F,MATCH($C61,'Policy Characteristics'!$C:$C,0))),"",INDEX('Policy Characteristics'!F:F,MATCH($C61,'Policy Characteristics'!$C:$C,0)))</f>
        <v>0</v>
      </c>
      <c r="M61">
        <f>IF(ISBLANK(INDEX('Policy Characteristics'!G:G,MATCH($C61,'Policy Characteristics'!$C:$C,0))),"",INDEX('Policy Characteristics'!G:G,MATCH($C61,'Policy Characteristics'!$C:$C,0)))</f>
        <v>1</v>
      </c>
      <c r="N61">
        <f>IF(ISBLANK(INDEX('Policy Characteristics'!H:H,MATCH($C61,'Policy Characteristics'!$C:$C,0))),"",INDEX('Policy Characteristics'!H:H,MATCH($C61,'Policy Characteristics'!$C:$C,0)))</f>
        <v>0.02</v>
      </c>
      <c r="O61" t="str">
        <f>IF(ISBLANK(INDEX('Policy Characteristics'!I:I,MATCH($C61,'Policy Characteristics'!$C:$C,0))),"",INDEX('Policy Characteristics'!I:I,MATCH($C61,'Policy Characteristics'!$C:$C,0)))</f>
        <v>배출량 감소 %</v>
      </c>
      <c r="P61" t="str">
        <f>IF(ISBLANK(INDEX('Policy Characteristics'!J:J,MATCH($C61,'Policy Characteristics'!$C:$C,0))),"",INDEX('Policy Characteristics'!J:J,MATCH($C61,'Policy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1" t="str">
        <f>IF(ISBLANK(INDEX('Policy Characteristics'!K:K,MATCH($C61,'Policy Characteristics'!$C:$C,0))),"",INDEX('Policy Characteristics'!K:K,MATCH($C61,'Policy Characteristics'!$C:$C,0)))</f>
        <v>transportation-sector-main.html#conv-pol-stds</v>
      </c>
      <c r="R61" t="str">
        <f>IF(ISBLANK(INDEX('Policy Characteristics'!L:L,MATCH($C61,'Policy Characteristics'!$C:$C,0))),"",INDEX('Policy Characteristics'!L:L,MATCH($C61,'Policy Characteristics'!$C:$C,0)))</f>
        <v>conventional-pollutant-standards.html</v>
      </c>
    </row>
    <row r="62">
      <c r="A62" t="str">
        <f>IF(ISBLANK(INDEX('Policy Characteristics'!A:A,MATCH($C62,'Policy Characteristics'!$C:$C,0))),"",INDEX('Policy Characteristics'!A:A,MATCH($C62,'Policy Characteristics'!$C:$C,0)))</f>
        <v>수송</v>
      </c>
      <c r="B62" t="str">
        <f>IF(ISBLANK(INDEX('Policy Characteristics'!B:B,MATCH($C62,'Policy Characteristics'!$C:$C,0))),"",INDEX('Policy Characteristics'!B:B,MATCH($C62,'Policy Characteristics'!$C:$C,0)))</f>
        <v>전기차 충전기 보급</v>
      </c>
      <c r="C62" t="str">
        <v>EV Charger Deployment</v>
      </c>
      <c r="H62">
        <v>360</v>
      </c>
      <c r="I62" t="str">
        <v>Yes</v>
      </c>
      <c r="J62" t="str">
        <f>IF(ISBLANK(INDEX('Policy Characteristics'!D:D,MATCH($C62,'Policy Characteristics'!$C:$C,0))),"",INDEX('Policy Characteristics'!D:D,MATCH($C62,'Policy Characteristics'!$C:$C,0)))</f>
        <v>전기차 충전기 보급</v>
      </c>
      <c r="K62" t="str">
        <f>IF(ISBLANK(INDEX('Policy Characteristics'!E:E,MATCH($C62,'Policy Characteristics'!$C:$C,0))),"",INDEX('Policy Characteristics'!E:E,MATCH($C62,'Policy Characteristics'!$C:$C,0)))</f>
        <v>trans EV charger deployment</v>
      </c>
      <c r="L62">
        <f>IF(ISBLANK(INDEX('Policy Characteristics'!F:F,MATCH($C62,'Policy Characteristics'!$C:$C,0))),"",INDEX('Policy Characteristics'!F:F,MATCH($C62,'Policy Characteristics'!$C:$C,0)))</f>
        <v>0</v>
      </c>
      <c r="M62">
        <f>IF(ISBLANK(INDEX('Policy Characteristics'!G:G,MATCH($C62,'Policy Characteristics'!$C:$C,0))),"",INDEX('Policy Characteristics'!G:G,MATCH($C62,'Policy Characteristics'!$C:$C,0)))</f>
        <v>300</v>
      </c>
      <c r="N62">
        <f>IF(ISBLANK(INDEX('Policy Characteristics'!H:H,MATCH($C62,'Policy Characteristics'!$C:$C,0))),"",INDEX('Policy Characteristics'!H:H,MATCH($C62,'Policy Characteristics'!$C:$C,0)))</f>
        <v>5</v>
      </c>
      <c r="O62" t="str">
        <f>IF(ISBLANK(INDEX('Policy Characteristics'!I:I,MATCH($C62,'Policy Characteristics'!$C:$C,0))),"",INDEX('Policy Characteristics'!I:I,MATCH($C62,'Policy Characteristics'!$C:$C,0)))</f>
        <v>충전기/백만명</v>
      </c>
      <c r="P62" t="str">
        <f>IF(ISBLANK(INDEX('Policy Characteristics'!J:J,MATCH($C62,'Policy Characteristics'!$C:$C,0))),"",INDEX('Policy Characteristics'!J:J,MATCH($C62,'Policy Characteristics'!$C:$C,0)))</f>
        <v>**설명:** 이 정책은 직류 급속 충전소 및 2단계 충전소를 포함하여 전기차 충전소 보급 확대를 나타냅니다. 배출전망치(BAU)의 충전기에 추가하여 10만 명(연 단위가 아닌 누적값) 당 충전기 개수로 설정됩니다. 이 정책의 설정값은 에너지 사용/배출/보급에 영향을 미치지 않으며 충전 인프라 추가 설치에 따른 비용과 관련이 있습니다.   // **설정값 관련 참고 정보:** 2021년 12월 기준 한국에 설치된 충전기는 91,592개로 10만 명당 177개에 약간 못 미치는 수준입니다. 2020년 12월 기준 한국에는 12,635개의 주유소가 있으며, 주유소당 평균 14개, 혹은 10만 명당 342개의 주유 기계가 보급되어 있습니다. 따라서, 설정값을 165개로 하면 인구 밀도당 EV 충전기 개수가 2020년 인구 밀도당 주유 기계 개수와 같아집니다.</v>
      </c>
      <c r="Q62" t="str">
        <f>IF(ISBLANK(INDEX('Policy Characteristics'!K:K,MATCH($C62,'Policy Characteristics'!$C:$C,0))),"",INDEX('Policy Characteristics'!K:K,MATCH($C62,'Policy Characteristics'!$C:$C,0)))</f>
        <v/>
      </c>
      <c r="R62" t="str">
        <f>IF(ISBLANK(INDEX('Policy Characteristics'!L:L,MATCH($C62,'Policy Characteristics'!$C:$C,0))),"",INDEX('Policy Characteristics'!L:L,MATCH($C62,'Policy Characteristics'!$C:$C,0)))</f>
        <v>ev-charger-deployment.html</v>
      </c>
    </row>
    <row r="63">
      <c r="A63" t="str">
        <f>IF(ISBLANK(INDEX('Policy Characteristics'!A:A,MATCH($C63,'Policy Characteristics'!$C:$C,0))),"",INDEX('Policy Characteristics'!A:A,MATCH($C63,'Policy Characteristics'!$C:$C,0)))</f>
        <v>수송</v>
      </c>
      <c r="B63" t="str">
        <f>IF(ISBLANK(INDEX('Policy Characteristics'!B:B,MATCH($C63,'Policy Characteristics'!$C:$C,0))),"",INDEX('Policy Characteristics'!B:B,MATCH($C63,'Policy Characteristics'!$C:$C,0)))</f>
        <v>전기차 범위 및 충전 시간</v>
      </c>
      <c r="C63" t="str">
        <v>Reduce EV Range Anxiety and Charging Time</v>
      </c>
      <c r="H63">
        <v>361</v>
      </c>
      <c r="I63" t="str">
        <v>No</v>
      </c>
      <c r="J63" t="str">
        <f>IF(ISBLANK(INDEX('Policy Characteristics'!D:D,MATCH($C63,'Policy Characteristics'!$C:$C,0))),"",INDEX('Policy Characteristics'!D:D,MATCH($C63,'Policy Characteristics'!$C:$C,0)))</f>
        <v>전기차 범위 및 충전 시간</v>
      </c>
      <c r="K63" t="str">
        <f>IF(ISBLANK(INDEX('Policy Characteristics'!E:E,MATCH($C63,'Policy Characteristics'!$C:$C,0))),"",INDEX('Policy Characteristics'!E:E,MATCH($C63,'Policy Characteristics'!$C:$C,0)))</f>
        <v>trans reduce EV range anxiety and charging time</v>
      </c>
      <c r="L63">
        <f>IF(ISBLANK(INDEX('Policy Characteristics'!F:F,MATCH($C63,'Policy Characteristics'!$C:$C,0))),"",INDEX('Policy Characteristics'!F:F,MATCH($C63,'Policy Characteristics'!$C:$C,0)))</f>
        <v>0</v>
      </c>
      <c r="M63">
        <f>IF(ISBLANK(INDEX('Policy Characteristics'!G:G,MATCH($C63,'Policy Characteristics'!$C:$C,0))),"",INDEX('Policy Characteristics'!G:G,MATCH($C63,'Policy Characteristics'!$C:$C,0)))</f>
        <v>1</v>
      </c>
      <c r="N63">
        <f>IF(ISBLANK(INDEX('Policy Characteristics'!H:H,MATCH($C63,'Policy Characteristics'!$C:$C,0))),"",INDEX('Policy Characteristics'!H:H,MATCH($C63,'Policy Characteristics'!$C:$C,0)))</f>
        <v>0.02</v>
      </c>
      <c r="O63" t="str">
        <f>IF(ISBLANK(INDEX('Policy Characteristics'!I:I,MATCH($C63,'Policy Characteristics'!$C:$C,0))),"",INDEX('Policy Characteristics'!I:I,MATCH($C63,'Policy Characteristics'!$C:$C,0)))</f>
        <v>우려 감소 %</v>
      </c>
      <c r="P63" t="str">
        <f>IF(ISBLANK(INDEX('Policy Characteristics'!J:J,MATCH($C63,'Policy Characteristics'!$C:$C,0))),"",INDEX('Policy Characteristics'!J:J,MATCH($C63,'Policy Characteristics'!$C:$C,0)))</f>
        <v>**설명:** 이 정책은 전기차 구매를 망설이게 만드는 운행 범위(충전 1회 당 이동 가능 거리)와 충전 시간에 대해 구매자가 느끼는 우려 수준 감소 비율을 나타냅니다. 100%로 설정하면 소비자가 가솔린 자동차 대비 전기차의 운행 범위와 충전 시간에 대해 전혀 우려하지 않는다는 뜻입니다. 운행 범위에 제한이 없거나 즉각 충전이 가능하다는 의미는 아닙니다. 이 정책은 소형 승용차에만 영향을 미칩니다.  // **설정값 관련 참고 정보:** 2017년 미국 모델의 모든 전기차(하이브리드 제외)의 충전 1회 당 이동 거리는 58 ~ 335 마일(중간값 114 마일)이었으며, 일반적인 충전 시간은 0.5시간(직류 급속 충전기) 또는 3.5시간(2단계 충전기)이었습니다.</v>
      </c>
      <c r="Q63" t="str">
        <f>IF(ISBLANK(INDEX('Policy Characteristics'!K:K,MATCH($C63,'Policy Characteristics'!$C:$C,0))),"",INDEX('Policy Characteristics'!K:K,MATCH($C63,'Policy Characteristics'!$C:$C,0)))</f>
        <v/>
      </c>
      <c r="R63" t="str">
        <f>IF(ISBLANK(INDEX('Policy Characteristics'!L:L,MATCH($C63,'Policy Characteristics'!$C:$C,0))),"",INDEX('Policy Characteristics'!L:L,MATCH($C63,'Policy Characteristics'!$C:$C,0)))</f>
        <v>reduce-range-anxiety-charging-time.html</v>
      </c>
    </row>
    <row r="64">
      <c r="A64" t="str">
        <f>IF(ISBLANK(INDEX('Policy Characteristics'!A:A,MATCH($C64,'Policy Characteristics'!$C:$C,0))),"",INDEX('Policy Characteristics'!A:A,MATCH($C64,'Policy Characteristics'!$C:$C,0)))</f>
        <v>수송</v>
      </c>
      <c r="B64" t="str">
        <f>IF(ISBLANK(INDEX('Policy Characteristics'!B:B,MATCH($C64,'Policy Characteristics'!$C:$C,0))),"",INDEX('Policy Characteristics'!B:B,MATCH($C64,'Policy Characteristics'!$C:$C,0)))</f>
        <v>전기차 판매 표준</v>
      </c>
      <c r="C64" t="str">
        <v>Additional Minimum Required EV Sales Percentage</v>
      </c>
      <c r="D64" t="str">
        <v>passenger</v>
      </c>
      <c r="E64" t="str">
        <v>LDVs</v>
      </c>
      <c r="F64" t="str">
        <v>여객</v>
      </c>
      <c r="G64" t="str">
        <v>소형차(LDV)</v>
      </c>
      <c r="H64">
        <v>186</v>
      </c>
      <c r="I64" t="str">
        <v>Yes</v>
      </c>
      <c r="J64" t="str">
        <f>IF(ISBLANK(INDEX('Policy Characteristics'!D:D,MATCH($C64,'Policy Characteristics'!$C:$C,0))),"",INDEX('Policy Characteristics'!D:D,MATCH($C64,'Policy Characteristics'!$C:$C,0)))</f>
        <v>전기차 판매 표준</v>
      </c>
      <c r="K64" t="str">
        <f>IF(ISBLANK(INDEX('Policy Characteristics'!E:E,MATCH($C64,'Policy Characteristics'!$C:$C,0))),"",INDEX('Policy Characteristics'!E:E,MATCH($C64,'Policy Characteristics'!$C:$C,0)))</f>
        <v>trans EV minimum</v>
      </c>
      <c r="L64">
        <f>IF(ISBLANK(INDEX('Policy Characteristics'!F:F,MATCH($C64,'Policy Characteristics'!$C:$C,0))),"",INDEX('Policy Characteristics'!F:F,MATCH($C64,'Policy Characteristics'!$C:$C,0)))</f>
        <v>0</v>
      </c>
      <c r="M64">
        <f>IF(ISBLANK(INDEX('Policy Characteristics'!G:G,MATCH($C64,'Policy Characteristics'!$C:$C,0))),"",INDEX('Policy Characteristics'!G:G,MATCH($C64,'Policy Characteristics'!$C:$C,0)))</f>
        <v>1</v>
      </c>
      <c r="N64">
        <f>IF(ISBLANK(INDEX('Policy Characteristics'!H:H,MATCH($C64,'Policy Characteristics'!$C:$C,0))),"",INDEX('Policy Characteristics'!H:H,MATCH($C64,'Policy Characteristics'!$C:$C,0)))</f>
        <v>0.01</v>
      </c>
      <c r="O64" t="str">
        <f>IF(ISBLANK(INDEX('Policy Characteristics'!I:I,MATCH($C64,'Policy Characteristics'!$C:$C,0))),"",INDEX('Policy Characteristics'!I:I,MATCH($C64,'Policy Characteristics'!$C:$C,0)))</f>
        <v>신규 차량 판매의 %</v>
      </c>
      <c r="P64" t="str">
        <f>IF(ISBLANK(INDEX('Policy Characteristics'!J:J,MATCH($C64,'Policy Characteristics'!$C:$C,0))),"",INDEX('Policy Characteristics'!J:J,MATCH($C64,'Policy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4" t="str">
        <f>IF(ISBLANK(INDEX('Policy Characteristics'!K:K,MATCH($C64,'Policy Characteristics'!$C:$C,0))),"",INDEX('Policy Characteristics'!K:K,MATCH($C64,'Policy Characteristics'!$C:$C,0)))</f>
        <v>transportation-sector-main.html#ev-mandate</v>
      </c>
      <c r="R64" t="str">
        <f>IF(ISBLANK(INDEX('Policy Characteristics'!L:L,MATCH($C64,'Policy Characteristics'!$C:$C,0))),"",INDEX('Policy Characteristics'!L:L,MATCH($C64,'Policy Characteristics'!$C:$C,0)))</f>
        <v>ev-mandate.html</v>
      </c>
    </row>
    <row r="65">
      <c r="A65" t="str">
        <f>IF(ISBLANK(INDEX('Policy Characteristics'!A:A,MATCH($C65,'Policy Characteristics'!$C:$C,0))),"",INDEX('Policy Characteristics'!A:A,MATCH($C65,'Policy Characteristics'!$C:$C,0)))</f>
        <v>수송</v>
      </c>
      <c r="B65" t="str">
        <f>IF(ISBLANK(INDEX('Policy Characteristics'!B:B,MATCH($C65,'Policy Characteristics'!$C:$C,0))),"",INDEX('Policy Characteristics'!B:B,MATCH($C65,'Policy Characteristics'!$C:$C,0)))</f>
        <v>전기차 판매 표준</v>
      </c>
      <c r="C65" t="str">
        <f>C$64</f>
        <v>Additional Minimum Required EV Sales Percentage</v>
      </c>
      <c r="D65" t="str">
        <v>freight</v>
      </c>
      <c r="E65" t="str">
        <v>LDVs</v>
      </c>
      <c r="F65" t="str">
        <v>화물</v>
      </c>
      <c r="G65" t="str">
        <v>소형차(LDV)</v>
      </c>
      <c r="H65">
        <v>203</v>
      </c>
      <c r="I65" t="str">
        <v>Yes</v>
      </c>
      <c r="J65" t="str">
        <f>IF(ISBLANK(INDEX('Policy Characteristics'!D:D,MATCH($C65,'Policy Characteristics'!$C:$C,0))),"",INDEX('Policy Characteristics'!D:D,MATCH($C65,'Policy Characteristics'!$C:$C,0)))</f>
        <v>전기차 판매 표준</v>
      </c>
      <c r="K65" t="str">
        <f>IF(ISBLANK(INDEX('Policy Characteristics'!E:E,MATCH($C65,'Policy Characteristics'!$C:$C,0))),"",INDEX('Policy Characteristics'!E:E,MATCH($C65,'Policy Characteristics'!$C:$C,0)))</f>
        <v>trans EV minimum</v>
      </c>
      <c r="L65">
        <f>IF(ISBLANK(INDEX('Policy Characteristics'!F:F,MATCH($C65,'Policy Characteristics'!$C:$C,0))),"",INDEX('Policy Characteristics'!F:F,MATCH($C65,'Policy Characteristics'!$C:$C,0)))</f>
        <v>0</v>
      </c>
      <c r="M65">
        <f>IF(ISBLANK(INDEX('Policy Characteristics'!G:G,MATCH($C65,'Policy Characteristics'!$C:$C,0))),"",INDEX('Policy Characteristics'!G:G,MATCH($C65,'Policy Characteristics'!$C:$C,0)))</f>
        <v>1</v>
      </c>
      <c r="N65">
        <f>IF(ISBLANK(INDEX('Policy Characteristics'!H:H,MATCH($C65,'Policy Characteristics'!$C:$C,0))),"",INDEX('Policy Characteristics'!H:H,MATCH($C65,'Policy Characteristics'!$C:$C,0)))</f>
        <v>0.01</v>
      </c>
      <c r="O65" t="str">
        <f>IF(ISBLANK(INDEX('Policy Characteristics'!I:I,MATCH($C65,'Policy Characteristics'!$C:$C,0))),"",INDEX('Policy Characteristics'!I:I,MATCH($C65,'Policy Characteristics'!$C:$C,0)))</f>
        <v>신규 차량 판매의 %</v>
      </c>
      <c r="P65" t="str">
        <f>IF(ISBLANK(INDEX('Policy Characteristics'!J:J,MATCH($C65,'Policy Characteristics'!$C:$C,0))),"",INDEX('Policy Characteristics'!J:J,MATCH($C65,'Policy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5" t="str">
        <f>IF(ISBLANK(INDEX('Policy Characteristics'!K:K,MATCH($C65,'Policy Characteristics'!$C:$C,0))),"",INDEX('Policy Characteristics'!K:K,MATCH($C65,'Policy Characteristics'!$C:$C,0)))</f>
        <v>transportation-sector-main.html#ev-mandate</v>
      </c>
      <c r="R65" t="str">
        <f>IF(ISBLANK(INDEX('Policy Characteristics'!L:L,MATCH($C65,'Policy Characteristics'!$C:$C,0))),"",INDEX('Policy Characteristics'!L:L,MATCH($C65,'Policy Characteristics'!$C:$C,0)))</f>
        <v>ev-mandate.html</v>
      </c>
    </row>
    <row r="66">
      <c r="A66" t="str">
        <f>IF(ISBLANK(INDEX('Policy Characteristics'!A:A,MATCH($C66,'Policy Characteristics'!$C:$C,0))),"",INDEX('Policy Characteristics'!A:A,MATCH($C66,'Policy Characteristics'!$C:$C,0)))</f>
        <v>수송</v>
      </c>
      <c r="B66" t="str">
        <f>IF(ISBLANK(INDEX('Policy Characteristics'!B:B,MATCH($C66,'Policy Characteristics'!$C:$C,0))),"",INDEX('Policy Characteristics'!B:B,MATCH($C66,'Policy Characteristics'!$C:$C,0)))</f>
        <v>전기차 판매 표준</v>
      </c>
      <c r="C66" t="str">
        <f>C$64</f>
        <v>Additional Minimum Required EV Sales Percentage</v>
      </c>
      <c r="D66" t="str">
        <v>passenger</v>
      </c>
      <c r="E66" t="str">
        <v>HDVs</v>
      </c>
      <c r="F66" t="str">
        <v>여객</v>
      </c>
      <c r="G66" t="str">
        <v>대형차(HDV)</v>
      </c>
      <c r="H66">
        <v>187</v>
      </c>
      <c r="I66" t="str">
        <v>Yes</v>
      </c>
      <c r="J66" t="str">
        <f>IF(ISBLANK(INDEX('Policy Characteristics'!D:D,MATCH($C66,'Policy Characteristics'!$C:$C,0))),"",INDEX('Policy Characteristics'!D:D,MATCH($C66,'Policy Characteristics'!$C:$C,0)))</f>
        <v>전기차 판매 표준</v>
      </c>
      <c r="K66" t="str">
        <f>IF(ISBLANK(INDEX('Policy Characteristics'!E:E,MATCH($C66,'Policy Characteristics'!$C:$C,0))),"",INDEX('Policy Characteristics'!E:E,MATCH($C66,'Policy Characteristics'!$C:$C,0)))</f>
        <v>trans EV minimum</v>
      </c>
      <c r="L66">
        <f>IF(ISBLANK(INDEX('Policy Characteristics'!F:F,MATCH($C66,'Policy Characteristics'!$C:$C,0))),"",INDEX('Policy Characteristics'!F:F,MATCH($C66,'Policy Characteristics'!$C:$C,0)))</f>
        <v>0</v>
      </c>
      <c r="M66">
        <f>IF(ISBLANK(INDEX('Policy Characteristics'!G:G,MATCH($C66,'Policy Characteristics'!$C:$C,0))),"",INDEX('Policy Characteristics'!G:G,MATCH($C66,'Policy Characteristics'!$C:$C,0)))</f>
        <v>1</v>
      </c>
      <c r="N66">
        <f>IF(ISBLANK(INDEX('Policy Characteristics'!H:H,MATCH($C66,'Policy Characteristics'!$C:$C,0))),"",INDEX('Policy Characteristics'!H:H,MATCH($C66,'Policy Characteristics'!$C:$C,0)))</f>
        <v>0.01</v>
      </c>
      <c r="O66" t="str">
        <f>IF(ISBLANK(INDEX('Policy Characteristics'!I:I,MATCH($C66,'Policy Characteristics'!$C:$C,0))),"",INDEX('Policy Characteristics'!I:I,MATCH($C66,'Policy Characteristics'!$C:$C,0)))</f>
        <v>신규 차량 판매의 %</v>
      </c>
      <c r="P66" t="str">
        <f>IF(ISBLANK(INDEX('Policy Characteristics'!J:J,MATCH($C66,'Policy Characteristics'!$C:$C,0))),"",INDEX('Policy Characteristics'!J:J,MATCH($C66,'Policy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6" t="str">
        <f>IF(ISBLANK(INDEX('Policy Characteristics'!K:K,MATCH($C66,'Policy Characteristics'!$C:$C,0))),"",INDEX('Policy Characteristics'!K:K,MATCH($C66,'Policy Characteristics'!$C:$C,0)))</f>
        <v>transportation-sector-main.html#ev-mandate</v>
      </c>
      <c r="R66" t="str">
        <f>IF(ISBLANK(INDEX('Policy Characteristics'!L:L,MATCH($C66,'Policy Characteristics'!$C:$C,0))),"",INDEX('Policy Characteristics'!L:L,MATCH($C66,'Policy Characteristics'!$C:$C,0)))</f>
        <v>ev-mandate.html</v>
      </c>
    </row>
    <row r="67">
      <c r="A67" t="str">
        <f>IF(ISBLANK(INDEX('Policy Characteristics'!A:A,MATCH($C67,'Policy Characteristics'!$C:$C,0))),"",INDEX('Policy Characteristics'!A:A,MATCH($C67,'Policy Characteristics'!$C:$C,0)))</f>
        <v>수송</v>
      </c>
      <c r="B67" t="str">
        <f>IF(ISBLANK(INDEX('Policy Characteristics'!B:B,MATCH($C67,'Policy Characteristics'!$C:$C,0))),"",INDEX('Policy Characteristics'!B:B,MATCH($C67,'Policy Characteristics'!$C:$C,0)))</f>
        <v>전기차 판매 표준</v>
      </c>
      <c r="C67" t="str">
        <f>C$64</f>
        <v>Additional Minimum Required EV Sales Percentage</v>
      </c>
      <c r="D67" t="str">
        <v>freight</v>
      </c>
      <c r="E67" t="str">
        <v>HDVs</v>
      </c>
      <c r="F67" t="str">
        <v>화물</v>
      </c>
      <c r="G67" t="str">
        <v>대형차(HDV)</v>
      </c>
      <c r="H67">
        <v>191</v>
      </c>
      <c r="I67" t="str">
        <v>Yes</v>
      </c>
      <c r="J67" t="str">
        <f>IF(ISBLANK(INDEX('Policy Characteristics'!D:D,MATCH($C67,'Policy Characteristics'!$C:$C,0))),"",INDEX('Policy Characteristics'!D:D,MATCH($C67,'Policy Characteristics'!$C:$C,0)))</f>
        <v>전기차 판매 표준</v>
      </c>
      <c r="K67" t="str">
        <f>IF(ISBLANK(INDEX('Policy Characteristics'!E:E,MATCH($C67,'Policy Characteristics'!$C:$C,0))),"",INDEX('Policy Characteristics'!E:E,MATCH($C67,'Policy Characteristics'!$C:$C,0)))</f>
        <v>trans EV minimum</v>
      </c>
      <c r="L67">
        <f>IF(ISBLANK(INDEX('Policy Characteristics'!F:F,MATCH($C67,'Policy Characteristics'!$C:$C,0))),"",INDEX('Policy Characteristics'!F:F,MATCH($C67,'Policy Characteristics'!$C:$C,0)))</f>
        <v>0</v>
      </c>
      <c r="M67">
        <f>IF(ISBLANK(INDEX('Policy Characteristics'!G:G,MATCH($C67,'Policy Characteristics'!$C:$C,0))),"",INDEX('Policy Characteristics'!G:G,MATCH($C67,'Policy Characteristics'!$C:$C,0)))</f>
        <v>1</v>
      </c>
      <c r="N67">
        <f>IF(ISBLANK(INDEX('Policy Characteristics'!H:H,MATCH($C67,'Policy Characteristics'!$C:$C,0))),"",INDEX('Policy Characteristics'!H:H,MATCH($C67,'Policy Characteristics'!$C:$C,0)))</f>
        <v>0.01</v>
      </c>
      <c r="O67" t="str">
        <f>IF(ISBLANK(INDEX('Policy Characteristics'!I:I,MATCH($C67,'Policy Characteristics'!$C:$C,0))),"",INDEX('Policy Characteristics'!I:I,MATCH($C67,'Policy Characteristics'!$C:$C,0)))</f>
        <v>신규 차량 판매의 %</v>
      </c>
      <c r="P67" t="str">
        <f>IF(ISBLANK(INDEX('Policy Characteristics'!J:J,MATCH($C67,'Policy Characteristics'!$C:$C,0))),"",INDEX('Policy Characteristics'!J:J,MATCH($C67,'Policy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7" t="str">
        <f>IF(ISBLANK(INDEX('Policy Characteristics'!K:K,MATCH($C67,'Policy Characteristics'!$C:$C,0))),"",INDEX('Policy Characteristics'!K:K,MATCH($C67,'Policy Characteristics'!$C:$C,0)))</f>
        <v>transportation-sector-main.html#ev-mandate</v>
      </c>
      <c r="R67" t="str">
        <f>IF(ISBLANK(INDEX('Policy Characteristics'!L:L,MATCH($C67,'Policy Characteristics'!$C:$C,0))),"",INDEX('Policy Characteristics'!L:L,MATCH($C67,'Policy Characteristics'!$C:$C,0)))</f>
        <v>ev-mandate.html</v>
      </c>
    </row>
    <row r="68">
      <c r="A68" t="str">
        <f>IF(ISBLANK(INDEX('Policy Characteristics'!A:A,MATCH($C68,'Policy Characteristics'!$C:$C,0))),"",INDEX('Policy Characteristics'!A:A,MATCH($C68,'Policy Characteristics'!$C:$C,0)))</f>
        <v>수송</v>
      </c>
      <c r="B68" t="str">
        <f>IF(ISBLANK(INDEX('Policy Characteristics'!B:B,MATCH($C68,'Policy Characteristics'!$C:$C,0))),"",INDEX('Policy Characteristics'!B:B,MATCH($C68,'Policy Characteristics'!$C:$C,0)))</f>
        <v>전기차 판매 표준</v>
      </c>
      <c r="C68" t="str">
        <f>C$64</f>
        <v>Additional Minimum Required EV Sales Percentage</v>
      </c>
      <c r="D68" t="str">
        <v>passenger</v>
      </c>
      <c r="E68" t="str">
        <v>aircraft</v>
      </c>
      <c r="F68" t="str">
        <v>여객</v>
      </c>
      <c r="G68" t="str">
        <v>항공기</v>
      </c>
      <c r="H68">
        <v>496</v>
      </c>
      <c r="I68" t="str">
        <v>Yes</v>
      </c>
      <c r="J68" t="str">
        <f>IF(ISBLANK(INDEX('Policy Characteristics'!D:D,MATCH($C68,'Policy Characteristics'!$C:$C,0))),"",INDEX('Policy Characteristics'!D:D,MATCH($C68,'Policy Characteristics'!$C:$C,0)))</f>
        <v>전기차 판매 표준</v>
      </c>
      <c r="K68" t="str">
        <f>IF(ISBLANK(INDEX('Policy Characteristics'!E:E,MATCH($C68,'Policy Characteristics'!$C:$C,0))),"",INDEX('Policy Characteristics'!E:E,MATCH($C68,'Policy Characteristics'!$C:$C,0)))</f>
        <v>trans EV minimum</v>
      </c>
      <c r="L68">
        <f>IF(ISBLANK(INDEX('Policy Characteristics'!F:F,MATCH($C68,'Policy Characteristics'!$C:$C,0))),"",INDEX('Policy Characteristics'!F:F,MATCH($C68,'Policy Characteristics'!$C:$C,0)))</f>
        <v>0</v>
      </c>
      <c r="M68">
        <f>IF(ISBLANK(INDEX('Policy Characteristics'!G:G,MATCH($C68,'Policy Characteristics'!$C:$C,0))),"",INDEX('Policy Characteristics'!G:G,MATCH($C68,'Policy Characteristics'!$C:$C,0)))</f>
        <v>1</v>
      </c>
      <c r="N68">
        <f>IF(ISBLANK(INDEX('Policy Characteristics'!H:H,MATCH($C68,'Policy Characteristics'!$C:$C,0))),"",INDEX('Policy Characteristics'!H:H,MATCH($C68,'Policy Characteristics'!$C:$C,0)))</f>
        <v>0.01</v>
      </c>
      <c r="O68" t="str">
        <f>IF(ISBLANK(INDEX('Policy Characteristics'!I:I,MATCH($C68,'Policy Characteristics'!$C:$C,0))),"",INDEX('Policy Characteristics'!I:I,MATCH($C68,'Policy Characteristics'!$C:$C,0)))</f>
        <v>신규 차량 판매의 %</v>
      </c>
      <c r="P68" t="str">
        <f>IF(ISBLANK(INDEX('Policy Characteristics'!J:J,MATCH($C68,'Policy Characteristics'!$C:$C,0))),"",INDEX('Policy Characteristics'!J:J,MATCH($C68,'Policy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8" t="str">
        <f>IF(ISBLANK(INDEX('Policy Characteristics'!K:K,MATCH($C68,'Policy Characteristics'!$C:$C,0))),"",INDEX('Policy Characteristics'!K:K,MATCH($C68,'Policy Characteristics'!$C:$C,0)))</f>
        <v>transportation-sector-main.html#ev-mandate</v>
      </c>
      <c r="R68" t="str">
        <f>IF(ISBLANK(INDEX('Policy Characteristics'!L:L,MATCH($C68,'Policy Characteristics'!$C:$C,0))),"",INDEX('Policy Characteristics'!L:L,MATCH($C68,'Policy Characteristics'!$C:$C,0)))</f>
        <v>ev-mandate.html</v>
      </c>
    </row>
    <row r="69">
      <c r="A69" t="str">
        <f>IF(ISBLANK(INDEX('Policy Characteristics'!A:A,MATCH($C69,'Policy Characteristics'!$C:$C,0))),"",INDEX('Policy Characteristics'!A:A,MATCH($C69,'Policy Characteristics'!$C:$C,0)))</f>
        <v>수송</v>
      </c>
      <c r="B69" t="str">
        <f>IF(ISBLANK(INDEX('Policy Characteristics'!B:B,MATCH($C69,'Policy Characteristics'!$C:$C,0))),"",INDEX('Policy Characteristics'!B:B,MATCH($C69,'Policy Characteristics'!$C:$C,0)))</f>
        <v>전기차 판매 표준</v>
      </c>
      <c r="C69" t="str">
        <f>C$64</f>
        <v>Additional Minimum Required EV Sales Percentage</v>
      </c>
      <c r="D69" t="str">
        <v>freight</v>
      </c>
      <c r="E69" t="str">
        <v>aircraft</v>
      </c>
      <c r="F69" t="str">
        <v>화물</v>
      </c>
      <c r="G69" t="str">
        <v>항공기</v>
      </c>
      <c r="H69">
        <v>497</v>
      </c>
      <c r="I69" t="str">
        <v>Yes</v>
      </c>
      <c r="J69" t="str">
        <f>IF(ISBLANK(INDEX('Policy Characteristics'!D:D,MATCH($C69,'Policy Characteristics'!$C:$C,0))),"",INDEX('Policy Characteristics'!D:D,MATCH($C69,'Policy Characteristics'!$C:$C,0)))</f>
        <v>전기차 판매 표준</v>
      </c>
      <c r="K69" t="str">
        <f>IF(ISBLANK(INDEX('Policy Characteristics'!E:E,MATCH($C69,'Policy Characteristics'!$C:$C,0))),"",INDEX('Policy Characteristics'!E:E,MATCH($C69,'Policy Characteristics'!$C:$C,0)))</f>
        <v>trans EV minimum</v>
      </c>
      <c r="L69">
        <f>IF(ISBLANK(INDEX('Policy Characteristics'!F:F,MATCH($C69,'Policy Characteristics'!$C:$C,0))),"",INDEX('Policy Characteristics'!F:F,MATCH($C69,'Policy Characteristics'!$C:$C,0)))</f>
        <v>0</v>
      </c>
      <c r="M69">
        <f>IF(ISBLANK(INDEX('Policy Characteristics'!G:G,MATCH($C69,'Policy Characteristics'!$C:$C,0))),"",INDEX('Policy Characteristics'!G:G,MATCH($C69,'Policy Characteristics'!$C:$C,0)))</f>
        <v>1</v>
      </c>
      <c r="N69">
        <f>IF(ISBLANK(INDEX('Policy Characteristics'!H:H,MATCH($C69,'Policy Characteristics'!$C:$C,0))),"",INDEX('Policy Characteristics'!H:H,MATCH($C69,'Policy Characteristics'!$C:$C,0)))</f>
        <v>0.01</v>
      </c>
      <c r="O69" t="str">
        <f>IF(ISBLANK(INDEX('Policy Characteristics'!I:I,MATCH($C69,'Policy Characteristics'!$C:$C,0))),"",INDEX('Policy Characteristics'!I:I,MATCH($C69,'Policy Characteristics'!$C:$C,0)))</f>
        <v>신규 차량 판매의 %</v>
      </c>
      <c r="P69" t="str">
        <f>IF(ISBLANK(INDEX('Policy Characteristics'!J:J,MATCH($C69,'Policy Characteristics'!$C:$C,0))),"",INDEX('Policy Characteristics'!J:J,MATCH($C69,'Policy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9" t="str">
        <f>IF(ISBLANK(INDEX('Policy Characteristics'!K:K,MATCH($C69,'Policy Characteristics'!$C:$C,0))),"",INDEX('Policy Characteristics'!K:K,MATCH($C69,'Policy Characteristics'!$C:$C,0)))</f>
        <v>transportation-sector-main.html#ev-mandate</v>
      </c>
      <c r="R69" t="str">
        <f>IF(ISBLANK(INDEX('Policy Characteristics'!L:L,MATCH($C69,'Policy Characteristics'!$C:$C,0))),"",INDEX('Policy Characteristics'!L:L,MATCH($C69,'Policy Characteristics'!$C:$C,0)))</f>
        <v>ev-mandate.html</v>
      </c>
    </row>
    <row r="70">
      <c r="A70" t="str">
        <f>IF(ISBLANK(INDEX('Policy Characteristics'!A:A,MATCH($C70,'Policy Characteristics'!$C:$C,0))),"",INDEX('Policy Characteristics'!A:A,MATCH($C70,'Policy Characteristics'!$C:$C,0)))</f>
        <v>수송</v>
      </c>
      <c r="B70" t="str">
        <f>IF(ISBLANK(INDEX('Policy Characteristics'!B:B,MATCH($C70,'Policy Characteristics'!$C:$C,0))),"",INDEX('Policy Characteristics'!B:B,MATCH($C70,'Policy Characteristics'!$C:$C,0)))</f>
        <v>전기차 판매 표준</v>
      </c>
      <c r="C70" t="str">
        <f>C$64</f>
        <v>Additional Minimum Required EV Sales Percentage</v>
      </c>
      <c r="D70" t="str">
        <v>passenger</v>
      </c>
      <c r="E70" t="str">
        <v>rail</v>
      </c>
      <c r="F70" t="str">
        <v>여객</v>
      </c>
      <c r="G70" t="str">
        <v>철도</v>
      </c>
      <c r="H70">
        <v>498</v>
      </c>
      <c r="I70" t="str">
        <v>Yes</v>
      </c>
      <c r="J70" t="str">
        <f>IF(ISBLANK(INDEX('Policy Characteristics'!D:D,MATCH($C70,'Policy Characteristics'!$C:$C,0))),"",INDEX('Policy Characteristics'!D:D,MATCH($C70,'Policy Characteristics'!$C:$C,0)))</f>
        <v>전기차 판매 표준</v>
      </c>
      <c r="K70" t="str">
        <f>IF(ISBLANK(INDEX('Policy Characteristics'!E:E,MATCH($C70,'Policy Characteristics'!$C:$C,0))),"",INDEX('Policy Characteristics'!E:E,MATCH($C70,'Policy Characteristics'!$C:$C,0)))</f>
        <v>trans EV minimum</v>
      </c>
      <c r="L70">
        <f>IF(ISBLANK(INDEX('Policy Characteristics'!F:F,MATCH($C70,'Policy Characteristics'!$C:$C,0))),"",INDEX('Policy Characteristics'!F:F,MATCH($C70,'Policy Characteristics'!$C:$C,0)))</f>
        <v>0</v>
      </c>
      <c r="M70">
        <f>IF(ISBLANK(INDEX('Policy Characteristics'!G:G,MATCH($C70,'Policy Characteristics'!$C:$C,0))),"",INDEX('Policy Characteristics'!G:G,MATCH($C70,'Policy Characteristics'!$C:$C,0)))</f>
        <v>1</v>
      </c>
      <c r="N70">
        <f>IF(ISBLANK(INDEX('Policy Characteristics'!H:H,MATCH($C70,'Policy Characteristics'!$C:$C,0))),"",INDEX('Policy Characteristics'!H:H,MATCH($C70,'Policy Characteristics'!$C:$C,0)))</f>
        <v>0.01</v>
      </c>
      <c r="O70" t="str">
        <f>IF(ISBLANK(INDEX('Policy Characteristics'!I:I,MATCH($C70,'Policy Characteristics'!$C:$C,0))),"",INDEX('Policy Characteristics'!I:I,MATCH($C70,'Policy Characteristics'!$C:$C,0)))</f>
        <v>신규 차량 판매의 %</v>
      </c>
      <c r="P70" t="str">
        <f>IF(ISBLANK(INDEX('Policy Characteristics'!J:J,MATCH($C70,'Policy Characteristics'!$C:$C,0))),"",INDEX('Policy Characteristics'!J:J,MATCH($C70,'Policy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0" t="str">
        <f>IF(ISBLANK(INDEX('Policy Characteristics'!K:K,MATCH($C70,'Policy Characteristics'!$C:$C,0))),"",INDEX('Policy Characteristics'!K:K,MATCH($C70,'Policy Characteristics'!$C:$C,0)))</f>
        <v>transportation-sector-main.html#ev-mandate</v>
      </c>
      <c r="R70" t="str">
        <f>IF(ISBLANK(INDEX('Policy Characteristics'!L:L,MATCH($C70,'Policy Characteristics'!$C:$C,0))),"",INDEX('Policy Characteristics'!L:L,MATCH($C70,'Policy Characteristics'!$C:$C,0)))</f>
        <v>ev-mandate.html</v>
      </c>
    </row>
    <row r="71">
      <c r="A71" t="str">
        <f>IF(ISBLANK(INDEX('Policy Characteristics'!A:A,MATCH($C71,'Policy Characteristics'!$C:$C,0))),"",INDEX('Policy Characteristics'!A:A,MATCH($C71,'Policy Characteristics'!$C:$C,0)))</f>
        <v>수송</v>
      </c>
      <c r="B71" t="str">
        <f>IF(ISBLANK(INDEX('Policy Characteristics'!B:B,MATCH($C71,'Policy Characteristics'!$C:$C,0))),"",INDEX('Policy Characteristics'!B:B,MATCH($C71,'Policy Characteristics'!$C:$C,0)))</f>
        <v>전기차 판매 표준</v>
      </c>
      <c r="C71" t="str">
        <f>C$64</f>
        <v>Additional Minimum Required EV Sales Percentage</v>
      </c>
      <c r="D71" t="str">
        <v>freight</v>
      </c>
      <c r="E71" t="str">
        <v>rail</v>
      </c>
      <c r="F71" t="str">
        <v>화물</v>
      </c>
      <c r="G71" t="str">
        <v>철도</v>
      </c>
      <c r="H71">
        <v>499</v>
      </c>
      <c r="I71" t="str">
        <v>Yes</v>
      </c>
      <c r="J71" t="str">
        <f>IF(ISBLANK(INDEX('Policy Characteristics'!D:D,MATCH($C71,'Policy Characteristics'!$C:$C,0))),"",INDEX('Policy Characteristics'!D:D,MATCH($C71,'Policy Characteristics'!$C:$C,0)))</f>
        <v>전기차 판매 표준</v>
      </c>
      <c r="K71" t="str">
        <f>IF(ISBLANK(INDEX('Policy Characteristics'!E:E,MATCH($C71,'Policy Characteristics'!$C:$C,0))),"",INDEX('Policy Characteristics'!E:E,MATCH($C71,'Policy Characteristics'!$C:$C,0)))</f>
        <v>trans EV minimum</v>
      </c>
      <c r="L71">
        <f>IF(ISBLANK(INDEX('Policy Characteristics'!F:F,MATCH($C71,'Policy Characteristics'!$C:$C,0))),"",INDEX('Policy Characteristics'!F:F,MATCH($C71,'Policy Characteristics'!$C:$C,0)))</f>
        <v>0</v>
      </c>
      <c r="M71">
        <f>IF(ISBLANK(INDEX('Policy Characteristics'!G:G,MATCH($C71,'Policy Characteristics'!$C:$C,0))),"",INDEX('Policy Characteristics'!G:G,MATCH($C71,'Policy Characteristics'!$C:$C,0)))</f>
        <v>1</v>
      </c>
      <c r="N71">
        <f>IF(ISBLANK(INDEX('Policy Characteristics'!H:H,MATCH($C71,'Policy Characteristics'!$C:$C,0))),"",INDEX('Policy Characteristics'!H:H,MATCH($C71,'Policy Characteristics'!$C:$C,0)))</f>
        <v>0.01</v>
      </c>
      <c r="O71" t="str">
        <f>IF(ISBLANK(INDEX('Policy Characteristics'!I:I,MATCH($C71,'Policy Characteristics'!$C:$C,0))),"",INDEX('Policy Characteristics'!I:I,MATCH($C71,'Policy Characteristics'!$C:$C,0)))</f>
        <v>신규 차량 판매의 %</v>
      </c>
      <c r="P71" t="str">
        <f>IF(ISBLANK(INDEX('Policy Characteristics'!J:J,MATCH($C71,'Policy Characteristics'!$C:$C,0))),"",INDEX('Policy Characteristics'!J:J,MATCH($C71,'Policy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1" t="str">
        <f>IF(ISBLANK(INDEX('Policy Characteristics'!K:K,MATCH($C71,'Policy Characteristics'!$C:$C,0))),"",INDEX('Policy Characteristics'!K:K,MATCH($C71,'Policy Characteristics'!$C:$C,0)))</f>
        <v>transportation-sector-main.html#ev-mandate</v>
      </c>
      <c r="R71" t="str">
        <f>IF(ISBLANK(INDEX('Policy Characteristics'!L:L,MATCH($C71,'Policy Characteristics'!$C:$C,0))),"",INDEX('Policy Characteristics'!L:L,MATCH($C71,'Policy Characteristics'!$C:$C,0)))</f>
        <v>ev-mandate.html</v>
      </c>
    </row>
    <row r="72">
      <c r="A72" t="str">
        <f>IF(ISBLANK(INDEX('Policy Characteristics'!A:A,MATCH($C72,'Policy Characteristics'!$C:$C,0))),"",INDEX('Policy Characteristics'!A:A,MATCH($C72,'Policy Characteristics'!$C:$C,0)))</f>
        <v>수송</v>
      </c>
      <c r="B72" t="str">
        <f>IF(ISBLANK(INDEX('Policy Characteristics'!B:B,MATCH($C72,'Policy Characteristics'!$C:$C,0))),"",INDEX('Policy Characteristics'!B:B,MATCH($C72,'Policy Characteristics'!$C:$C,0)))</f>
        <v>전기차 판매 표준</v>
      </c>
      <c r="C72" t="str">
        <f>C$64</f>
        <v>Additional Minimum Required EV Sales Percentage</v>
      </c>
      <c r="D72" t="str">
        <v>passenger</v>
      </c>
      <c r="E72" t="str">
        <v>ships</v>
      </c>
      <c r="F72" t="str">
        <v>여객</v>
      </c>
      <c r="G72" t="str">
        <v>선박</v>
      </c>
      <c r="H72">
        <v>500</v>
      </c>
      <c r="I72" t="str">
        <v>Yes</v>
      </c>
      <c r="J72" t="str">
        <f>IF(ISBLANK(INDEX('Policy Characteristics'!D:D,MATCH($C72,'Policy Characteristics'!$C:$C,0))),"",INDEX('Policy Characteristics'!D:D,MATCH($C72,'Policy Characteristics'!$C:$C,0)))</f>
        <v>전기차 판매 표준</v>
      </c>
      <c r="K72" t="str">
        <f>IF(ISBLANK(INDEX('Policy Characteristics'!E:E,MATCH($C72,'Policy Characteristics'!$C:$C,0))),"",INDEX('Policy Characteristics'!E:E,MATCH($C72,'Policy Characteristics'!$C:$C,0)))</f>
        <v>trans EV minimum</v>
      </c>
      <c r="L72">
        <f>IF(ISBLANK(INDEX('Policy Characteristics'!F:F,MATCH($C72,'Policy Characteristics'!$C:$C,0))),"",INDEX('Policy Characteristics'!F:F,MATCH($C72,'Policy Characteristics'!$C:$C,0)))</f>
        <v>0</v>
      </c>
      <c r="M72">
        <f>IF(ISBLANK(INDEX('Policy Characteristics'!G:G,MATCH($C72,'Policy Characteristics'!$C:$C,0))),"",INDEX('Policy Characteristics'!G:G,MATCH($C72,'Policy Characteristics'!$C:$C,0)))</f>
        <v>1</v>
      </c>
      <c r="N72">
        <f>IF(ISBLANK(INDEX('Policy Characteristics'!H:H,MATCH($C72,'Policy Characteristics'!$C:$C,0))),"",INDEX('Policy Characteristics'!H:H,MATCH($C72,'Policy Characteristics'!$C:$C,0)))</f>
        <v>0.01</v>
      </c>
      <c r="O72" t="str">
        <f>IF(ISBLANK(INDEX('Policy Characteristics'!I:I,MATCH($C72,'Policy Characteristics'!$C:$C,0))),"",INDEX('Policy Characteristics'!I:I,MATCH($C72,'Policy Characteristics'!$C:$C,0)))</f>
        <v>신규 차량 판매의 %</v>
      </c>
      <c r="P72" t="str">
        <f>IF(ISBLANK(INDEX('Policy Characteristics'!J:J,MATCH($C72,'Policy Characteristics'!$C:$C,0))),"",INDEX('Policy Characteristics'!J:J,MATCH($C72,'Policy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2" t="str">
        <f>IF(ISBLANK(INDEX('Policy Characteristics'!K:K,MATCH($C72,'Policy Characteristics'!$C:$C,0))),"",INDEX('Policy Characteristics'!K:K,MATCH($C72,'Policy Characteristics'!$C:$C,0)))</f>
        <v>transportation-sector-main.html#ev-mandate</v>
      </c>
      <c r="R72" t="str">
        <f>IF(ISBLANK(INDEX('Policy Characteristics'!L:L,MATCH($C72,'Policy Characteristics'!$C:$C,0))),"",INDEX('Policy Characteristics'!L:L,MATCH($C72,'Policy Characteristics'!$C:$C,0)))</f>
        <v>ev-mandate.html</v>
      </c>
    </row>
    <row r="73">
      <c r="A73" t="str">
        <f>IF(ISBLANK(INDEX('Policy Characteristics'!A:A,MATCH($C73,'Policy Characteristics'!$C:$C,0))),"",INDEX('Policy Characteristics'!A:A,MATCH($C73,'Policy Characteristics'!$C:$C,0)))</f>
        <v>수송</v>
      </c>
      <c r="B73" t="str">
        <f>IF(ISBLANK(INDEX('Policy Characteristics'!B:B,MATCH($C73,'Policy Characteristics'!$C:$C,0))),"",INDEX('Policy Characteristics'!B:B,MATCH($C73,'Policy Characteristics'!$C:$C,0)))</f>
        <v>전기차 판매 표준</v>
      </c>
      <c r="C73" t="str">
        <f>C$64</f>
        <v>Additional Minimum Required EV Sales Percentage</v>
      </c>
      <c r="D73" t="str">
        <v>freight</v>
      </c>
      <c r="E73" t="str">
        <v>ships</v>
      </c>
      <c r="F73" t="str">
        <v>화물</v>
      </c>
      <c r="G73" t="str">
        <v>선박</v>
      </c>
      <c r="H73">
        <v>501</v>
      </c>
      <c r="I73" t="str">
        <v>Yes</v>
      </c>
      <c r="J73" t="str">
        <f>IF(ISBLANK(INDEX('Policy Characteristics'!D:D,MATCH($C73,'Policy Characteristics'!$C:$C,0))),"",INDEX('Policy Characteristics'!D:D,MATCH($C73,'Policy Characteristics'!$C:$C,0)))</f>
        <v>전기차 판매 표준</v>
      </c>
      <c r="K73" t="str">
        <f>IF(ISBLANK(INDEX('Policy Characteristics'!E:E,MATCH($C73,'Policy Characteristics'!$C:$C,0))),"",INDEX('Policy Characteristics'!E:E,MATCH($C73,'Policy Characteristics'!$C:$C,0)))</f>
        <v>trans EV minimum</v>
      </c>
      <c r="L73">
        <f>IF(ISBLANK(INDEX('Policy Characteristics'!F:F,MATCH($C73,'Policy Characteristics'!$C:$C,0))),"",INDEX('Policy Characteristics'!F:F,MATCH($C73,'Policy Characteristics'!$C:$C,0)))</f>
        <v>0</v>
      </c>
      <c r="M73">
        <f>IF(ISBLANK(INDEX('Policy Characteristics'!G:G,MATCH($C73,'Policy Characteristics'!$C:$C,0))),"",INDEX('Policy Characteristics'!G:G,MATCH($C73,'Policy Characteristics'!$C:$C,0)))</f>
        <v>1</v>
      </c>
      <c r="N73">
        <f>IF(ISBLANK(INDEX('Policy Characteristics'!H:H,MATCH($C73,'Policy Characteristics'!$C:$C,0))),"",INDEX('Policy Characteristics'!H:H,MATCH($C73,'Policy Characteristics'!$C:$C,0)))</f>
        <v>0.01</v>
      </c>
      <c r="O73" t="str">
        <f>IF(ISBLANK(INDEX('Policy Characteristics'!I:I,MATCH($C73,'Policy Characteristics'!$C:$C,0))),"",INDEX('Policy Characteristics'!I:I,MATCH($C73,'Policy Characteristics'!$C:$C,0)))</f>
        <v>신규 차량 판매의 %</v>
      </c>
      <c r="P73" t="str">
        <f>IF(ISBLANK(INDEX('Policy Characteristics'!J:J,MATCH($C73,'Policy Characteristics'!$C:$C,0))),"",INDEX('Policy Characteristics'!J:J,MATCH($C73,'Policy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3" t="str">
        <f>IF(ISBLANK(INDEX('Policy Characteristics'!K:K,MATCH($C73,'Policy Characteristics'!$C:$C,0))),"",INDEX('Policy Characteristics'!K:K,MATCH($C73,'Policy Characteristics'!$C:$C,0)))</f>
        <v>transportation-sector-main.html#ev-mandate</v>
      </c>
      <c r="R73" t="str">
        <f>IF(ISBLANK(INDEX('Policy Characteristics'!L:L,MATCH($C73,'Policy Characteristics'!$C:$C,0))),"",INDEX('Policy Characteristics'!L:L,MATCH($C73,'Policy Characteristics'!$C:$C,0)))</f>
        <v>ev-mandate.html</v>
      </c>
    </row>
    <row r="74">
      <c r="A74" t="str">
        <f>IF(ISBLANK(INDEX('Policy Characteristics'!A:A,MATCH($C74,'Policy Characteristics'!$C:$C,0))),"",INDEX('Policy Characteristics'!A:A,MATCH($C74,'Policy Characteristics'!$C:$C,0)))</f>
        <v>수송</v>
      </c>
      <c r="B74" t="str">
        <f>IF(ISBLANK(INDEX('Policy Characteristics'!B:B,MATCH($C74,'Policy Characteristics'!$C:$C,0))),"",INDEX('Policy Characteristics'!B:B,MATCH($C74,'Policy Characteristics'!$C:$C,0)))</f>
        <v>전기차 판매 표준</v>
      </c>
      <c r="C74" t="str">
        <f>C$64</f>
        <v>Additional Minimum Required EV Sales Percentage</v>
      </c>
      <c r="D74" t="str">
        <v>passenger</v>
      </c>
      <c r="E74" t="str">
        <v>motorbikes</v>
      </c>
      <c r="F74" t="str">
        <v>여객</v>
      </c>
      <c r="G74" t="str">
        <v>오토바이</v>
      </c>
      <c r="H74">
        <v>188</v>
      </c>
      <c r="I74" t="str">
        <v>Yes</v>
      </c>
      <c r="J74" t="str">
        <f>IF(ISBLANK(INDEX('Policy Characteristics'!D:D,MATCH($C74,'Policy Characteristics'!$C:$C,0))),"",INDEX('Policy Characteristics'!D:D,MATCH($C74,'Policy Characteristics'!$C:$C,0)))</f>
        <v>전기차 판매 표준</v>
      </c>
      <c r="K74" t="str">
        <f>IF(ISBLANK(INDEX('Policy Characteristics'!E:E,MATCH($C74,'Policy Characteristics'!$C:$C,0))),"",INDEX('Policy Characteristics'!E:E,MATCH($C74,'Policy Characteristics'!$C:$C,0)))</f>
        <v>trans EV minimum</v>
      </c>
      <c r="L74">
        <f>IF(ISBLANK(INDEX('Policy Characteristics'!F:F,MATCH($C74,'Policy Characteristics'!$C:$C,0))),"",INDEX('Policy Characteristics'!F:F,MATCH($C74,'Policy Characteristics'!$C:$C,0)))</f>
        <v>0</v>
      </c>
      <c r="M74">
        <f>IF(ISBLANK(INDEX('Policy Characteristics'!G:G,MATCH($C74,'Policy Characteristics'!$C:$C,0))),"",INDEX('Policy Characteristics'!G:G,MATCH($C74,'Policy Characteristics'!$C:$C,0)))</f>
        <v>1</v>
      </c>
      <c r="N74">
        <f>IF(ISBLANK(INDEX('Policy Characteristics'!H:H,MATCH($C74,'Policy Characteristics'!$C:$C,0))),"",INDEX('Policy Characteristics'!H:H,MATCH($C74,'Policy Characteristics'!$C:$C,0)))</f>
        <v>0.01</v>
      </c>
      <c r="O74" t="str">
        <f>IF(ISBLANK(INDEX('Policy Characteristics'!I:I,MATCH($C74,'Policy Characteristics'!$C:$C,0))),"",INDEX('Policy Characteristics'!I:I,MATCH($C74,'Policy Characteristics'!$C:$C,0)))</f>
        <v>신규 차량 판매의 %</v>
      </c>
      <c r="P74" t="str">
        <f>IF(ISBLANK(INDEX('Policy Characteristics'!J:J,MATCH($C74,'Policy Characteristics'!$C:$C,0))),"",INDEX('Policy Characteristics'!J:J,MATCH($C74,'Policy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4" t="str">
        <f>IF(ISBLANK(INDEX('Policy Characteristics'!K:K,MATCH($C74,'Policy Characteristics'!$C:$C,0))),"",INDEX('Policy Characteristics'!K:K,MATCH($C74,'Policy Characteristics'!$C:$C,0)))</f>
        <v>transportation-sector-main.html#ev-mandate</v>
      </c>
      <c r="R74" t="str">
        <f>IF(ISBLANK(INDEX('Policy Characteristics'!L:L,MATCH($C74,'Policy Characteristics'!$C:$C,0))),"",INDEX('Policy Characteristics'!L:L,MATCH($C74,'Policy Characteristics'!$C:$C,0)))</f>
        <v>ev-mandate.html</v>
      </c>
    </row>
    <row r="75">
      <c r="A75" t="str">
        <f>IF(ISBLANK(INDEX('Policy Characteristics'!A:A,MATCH($C75,'Policy Characteristics'!$C:$C,0))),"",INDEX('Policy Characteristics'!A:A,MATCH($C75,'Policy Characteristics'!$C:$C,0)))</f>
        <v>수송</v>
      </c>
      <c r="B75" t="str">
        <f>IF(ISBLANK(INDEX('Policy Characteristics'!B:B,MATCH($C75,'Policy Characteristics'!$C:$C,0))),"",INDEX('Policy Characteristics'!B:B,MATCH($C75,'Policy Characteristics'!$C:$C,0)))</f>
        <v>전기차 판매 표준</v>
      </c>
      <c r="C75" t="str">
        <f>C$64</f>
        <v>Additional Minimum Required EV Sales Percentage</v>
      </c>
      <c r="D75" t="str">
        <v>freight</v>
      </c>
      <c r="E75" t="str">
        <v>motorbikes</v>
      </c>
      <c r="F75" t="str">
        <v>화물</v>
      </c>
      <c r="G75" t="str">
        <v>오토바이</v>
      </c>
      <c r="H75">
        <v>591</v>
      </c>
      <c r="I75" t="str">
        <v>No</v>
      </c>
      <c r="J75" t="str">
        <f>IF(ISBLANK(INDEX('Policy Characteristics'!D:D,MATCH($C75,'Policy Characteristics'!$C:$C,0))),"",INDEX('Policy Characteristics'!D:D,MATCH($C75,'Policy Characteristics'!$C:$C,0)))</f>
        <v>전기차 판매 표준</v>
      </c>
      <c r="K75" t="str">
        <f>IF(ISBLANK(INDEX('Policy Characteristics'!E:E,MATCH($C75,'Policy Characteristics'!$C:$C,0))),"",INDEX('Policy Characteristics'!E:E,MATCH($C75,'Policy Characteristics'!$C:$C,0)))</f>
        <v>trans EV minimum</v>
      </c>
      <c r="L75">
        <f>IF(ISBLANK(INDEX('Policy Characteristics'!F:F,MATCH($C75,'Policy Characteristics'!$C:$C,0))),"",INDEX('Policy Characteristics'!F:F,MATCH($C75,'Policy Characteristics'!$C:$C,0)))</f>
        <v>0</v>
      </c>
      <c r="M75">
        <f>IF(ISBLANK(INDEX('Policy Characteristics'!G:G,MATCH($C75,'Policy Characteristics'!$C:$C,0))),"",INDEX('Policy Characteristics'!G:G,MATCH($C75,'Policy Characteristics'!$C:$C,0)))</f>
        <v>1</v>
      </c>
      <c r="N75">
        <f>IF(ISBLANK(INDEX('Policy Characteristics'!H:H,MATCH($C75,'Policy Characteristics'!$C:$C,0))),"",INDEX('Policy Characteristics'!H:H,MATCH($C75,'Policy Characteristics'!$C:$C,0)))</f>
        <v>0.01</v>
      </c>
      <c r="O75" t="str">
        <f>IF(ISBLANK(INDEX('Policy Characteristics'!I:I,MATCH($C75,'Policy Characteristics'!$C:$C,0))),"",INDEX('Policy Characteristics'!I:I,MATCH($C75,'Policy Characteristics'!$C:$C,0)))</f>
        <v>신규 차량 판매의 %</v>
      </c>
      <c r="P75" t="str">
        <f>IF(ISBLANK(INDEX('Policy Characteristics'!J:J,MATCH($C75,'Policy Characteristics'!$C:$C,0))),"",INDEX('Policy Characteristics'!J:J,MATCH($C75,'Policy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5" t="str">
        <f>IF(ISBLANK(INDEX('Policy Characteristics'!K:K,MATCH($C75,'Policy Characteristics'!$C:$C,0))),"",INDEX('Policy Characteristics'!K:K,MATCH($C75,'Policy Characteristics'!$C:$C,0)))</f>
        <v>transportation-sector-main.html#ev-mandate</v>
      </c>
      <c r="R75" t="str">
        <f>IF(ISBLANK(INDEX('Policy Characteristics'!L:L,MATCH($C75,'Policy Characteristics'!$C:$C,0))),"",INDEX('Policy Characteristics'!L:L,MATCH($C75,'Policy Characteristics'!$C:$C,0)))</f>
        <v>ev-mandate.html</v>
      </c>
    </row>
    <row r="76">
      <c r="A76" t="str">
        <f>IF(ISBLANK(INDEX('Policy Characteristics'!A:A,MATCH($C76,'Policy Characteristics'!$C:$C,0))),"",INDEX('Policy Characteristics'!A:A,MATCH($C76,'Policy Characteristics'!$C:$C,0)))</f>
        <v>수송</v>
      </c>
      <c r="B76" t="str">
        <f>IF(ISBLANK(INDEX('Policy Characteristics'!B:B,MATCH($C76,'Policy Characteristics'!$C:$C,0))),"",INDEX('Policy Characteristics'!B:B,MATCH($C76,'Policy Characteristics'!$C:$C,0)))</f>
        <v>전기차 보조금</v>
      </c>
      <c r="C76" t="str">
        <v>Additional EV Subsidy Percentage</v>
      </c>
      <c r="D76" t="str">
        <v>passenger</v>
      </c>
      <c r="E76" t="str">
        <v>LDVs</v>
      </c>
      <c r="F76" t="str">
        <v>여객</v>
      </c>
      <c r="G76" t="str">
        <v>소형차(LDV)</v>
      </c>
      <c r="H76">
        <v>189</v>
      </c>
      <c r="I76" t="str">
        <v>Yes</v>
      </c>
      <c r="J76" t="str">
        <f>IF(ISBLANK(INDEX('Policy Characteristics'!D:D,MATCH($C76,'Policy Characteristics'!$C:$C,0))),"",INDEX('Policy Characteristics'!D:D,MATCH($C76,'Policy Characteristics'!$C:$C,0)))</f>
        <v>전기차 보조금</v>
      </c>
      <c r="K76" t="str">
        <f>IF(ISBLANK(INDEX('Policy Characteristics'!E:E,MATCH($C76,'Policy Characteristics'!$C:$C,0))),"",INDEX('Policy Characteristics'!E:E,MATCH($C76,'Policy Characteristics'!$C:$C,0)))</f>
        <v>trans EV subsidy</v>
      </c>
      <c r="L76">
        <f>IF(ISBLANK(INDEX('Policy Characteristics'!F:F,MATCH($C76,'Policy Characteristics'!$C:$C,0))),"",INDEX('Policy Characteristics'!F:F,MATCH($C76,'Policy Characteristics'!$C:$C,0)))</f>
        <v>0</v>
      </c>
      <c r="M76">
        <f>IF(ISBLANK(INDEX('Policy Characteristics'!G:G,MATCH($C76,'Policy Characteristics'!$C:$C,0))),"",INDEX('Policy Characteristics'!G:G,MATCH($C76,'Policy Characteristics'!$C:$C,0)))</f>
        <v>0.5</v>
      </c>
      <c r="N76">
        <f>IF(ISBLANK(INDEX('Policy Characteristics'!H:H,MATCH($C76,'Policy Characteristics'!$C:$C,0))),"",INDEX('Policy Characteristics'!H:H,MATCH($C76,'Policy Characteristics'!$C:$C,0)))</f>
        <v>0.01</v>
      </c>
      <c r="O76" t="str">
        <f>IF(ISBLANK(INDEX('Policy Characteristics'!I:I,MATCH($C76,'Policy Characteristics'!$C:$C,0))),"",INDEX('Policy Characteristics'!I:I,MATCH($C76,'Policy Characteristics'!$C:$C,0)))</f>
        <v>차량 비용의 %</v>
      </c>
      <c r="P76" t="str">
        <f>IF(ISBLANK(INDEX('Policy Characteristics'!J:J,MATCH($C76,'Policy Characteristics'!$C:$C,0))),"",INDEX('Policy Characteristics'!J:J,MATCH($C76,'Policy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6" t="str">
        <f>IF(ISBLANK(INDEX('Policy Characteristics'!K:K,MATCH($C76,'Policy Characteristics'!$C:$C,0))),"",INDEX('Policy Characteristics'!K:K,MATCH($C76,'Policy Characteristics'!$C:$C,0)))</f>
        <v>transportation-sector-main.html#ev-subsidy</v>
      </c>
      <c r="R76" t="str">
        <f>IF(ISBLANK(INDEX('Policy Characteristics'!L:L,MATCH($C76,'Policy Characteristics'!$C:$C,0))),"",INDEX('Policy Characteristics'!L:L,MATCH($C76,'Policy Characteristics'!$C:$C,0)))</f>
        <v>ev-subsidy.html</v>
      </c>
    </row>
    <row r="77">
      <c r="A77" t="str">
        <f>IF(ISBLANK(INDEX('Policy Characteristics'!A:A,MATCH($C77,'Policy Characteristics'!$C:$C,0))),"",INDEX('Policy Characteristics'!A:A,MATCH($C77,'Policy Characteristics'!$C:$C,0)))</f>
        <v>수송</v>
      </c>
      <c r="B77" t="str">
        <f>IF(ISBLANK(INDEX('Policy Characteristics'!B:B,MATCH($C77,'Policy Characteristics'!$C:$C,0))),"",INDEX('Policy Characteristics'!B:B,MATCH($C77,'Policy Characteristics'!$C:$C,0)))</f>
        <v>전기차 보조금</v>
      </c>
      <c r="C77" t="str">
        <f>C$76</f>
        <v>Additional EV Subsidy Percentage</v>
      </c>
      <c r="D77" t="str">
        <v>freight</v>
      </c>
      <c r="E77" t="str">
        <v>LDVs</v>
      </c>
      <c r="F77" t="str">
        <v>화물</v>
      </c>
      <c r="G77" t="str">
        <v>소형차(LDV)</v>
      </c>
      <c r="H77">
        <v>592</v>
      </c>
      <c r="I77" t="str">
        <v>No</v>
      </c>
      <c r="J77" t="str">
        <f>IF(ISBLANK(INDEX('Policy Characteristics'!D:D,MATCH($C77,'Policy Characteristics'!$C:$C,0))),"",INDEX('Policy Characteristics'!D:D,MATCH($C77,'Policy Characteristics'!$C:$C,0)))</f>
        <v>전기차 보조금</v>
      </c>
      <c r="K77" t="str">
        <f>IF(ISBLANK(INDEX('Policy Characteristics'!E:E,MATCH($C77,'Policy Characteristics'!$C:$C,0))),"",INDEX('Policy Characteristics'!E:E,MATCH($C77,'Policy Characteristics'!$C:$C,0)))</f>
        <v>trans EV subsidy</v>
      </c>
      <c r="L77">
        <f>IF(ISBLANK(INDEX('Policy Characteristics'!F:F,MATCH($C77,'Policy Characteristics'!$C:$C,0))),"",INDEX('Policy Characteristics'!F:F,MATCH($C77,'Policy Characteristics'!$C:$C,0)))</f>
        <v>0</v>
      </c>
      <c r="M77">
        <f>IF(ISBLANK(INDEX('Policy Characteristics'!G:G,MATCH($C77,'Policy Characteristics'!$C:$C,0))),"",INDEX('Policy Characteristics'!G:G,MATCH($C77,'Policy Characteristics'!$C:$C,0)))</f>
        <v>0.5</v>
      </c>
      <c r="N77">
        <f>IF(ISBLANK(INDEX('Policy Characteristics'!H:H,MATCH($C77,'Policy Characteristics'!$C:$C,0))),"",INDEX('Policy Characteristics'!H:H,MATCH($C77,'Policy Characteristics'!$C:$C,0)))</f>
        <v>0.01</v>
      </c>
      <c r="O77" t="str">
        <f>IF(ISBLANK(INDEX('Policy Characteristics'!I:I,MATCH($C77,'Policy Characteristics'!$C:$C,0))),"",INDEX('Policy Characteristics'!I:I,MATCH($C77,'Policy Characteristics'!$C:$C,0)))</f>
        <v>차량 비용의 %</v>
      </c>
      <c r="P77" t="str">
        <f>IF(ISBLANK(INDEX('Policy Characteristics'!J:J,MATCH($C77,'Policy Characteristics'!$C:$C,0))),"",INDEX('Policy Characteristics'!J:J,MATCH($C77,'Policy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7" t="str">
        <f>IF(ISBLANK(INDEX('Policy Characteristics'!K:K,MATCH($C77,'Policy Characteristics'!$C:$C,0))),"",INDEX('Policy Characteristics'!K:K,MATCH($C77,'Policy Characteristics'!$C:$C,0)))</f>
        <v>transportation-sector-main.html#ev-subsidy</v>
      </c>
      <c r="R77" t="str">
        <f>IF(ISBLANK(INDEX('Policy Characteristics'!L:L,MATCH($C77,'Policy Characteristics'!$C:$C,0))),"",INDEX('Policy Characteristics'!L:L,MATCH($C77,'Policy Characteristics'!$C:$C,0)))</f>
        <v>ev-subsidy.html</v>
      </c>
    </row>
    <row r="78">
      <c r="A78" t="str">
        <f>IF(ISBLANK(INDEX('Policy Characteristics'!A:A,MATCH($C78,'Policy Characteristics'!$C:$C,0))),"",INDEX('Policy Characteristics'!A:A,MATCH($C78,'Policy Characteristics'!$C:$C,0)))</f>
        <v>수송</v>
      </c>
      <c r="B78" t="str">
        <f>IF(ISBLANK(INDEX('Policy Characteristics'!B:B,MATCH($C78,'Policy Characteristics'!$C:$C,0))),"",INDEX('Policy Characteristics'!B:B,MATCH($C78,'Policy Characteristics'!$C:$C,0)))</f>
        <v>전기차 보조금</v>
      </c>
      <c r="C78" t="str">
        <f>C$76</f>
        <v>Additional EV Subsidy Percentage</v>
      </c>
      <c r="D78" t="str">
        <v>passenger</v>
      </c>
      <c r="E78" t="str">
        <v>HDVs</v>
      </c>
      <c r="F78" t="str">
        <v>여객</v>
      </c>
      <c r="G78" t="str">
        <v>대형차(HDV)</v>
      </c>
      <c r="H78">
        <v>593</v>
      </c>
      <c r="I78" t="str">
        <v>No</v>
      </c>
      <c r="J78" t="str">
        <f>IF(ISBLANK(INDEX('Policy Characteristics'!D:D,MATCH($C78,'Policy Characteristics'!$C:$C,0))),"",INDEX('Policy Characteristics'!D:D,MATCH($C78,'Policy Characteristics'!$C:$C,0)))</f>
        <v>전기차 보조금</v>
      </c>
      <c r="K78" t="str">
        <f>IF(ISBLANK(INDEX('Policy Characteristics'!E:E,MATCH($C78,'Policy Characteristics'!$C:$C,0))),"",INDEX('Policy Characteristics'!E:E,MATCH($C78,'Policy Characteristics'!$C:$C,0)))</f>
        <v>trans EV subsidy</v>
      </c>
      <c r="L78">
        <f>IF(ISBLANK(INDEX('Policy Characteristics'!F:F,MATCH($C78,'Policy Characteristics'!$C:$C,0))),"",INDEX('Policy Characteristics'!F:F,MATCH($C78,'Policy Characteristics'!$C:$C,0)))</f>
        <v>0</v>
      </c>
      <c r="M78">
        <f>IF(ISBLANK(INDEX('Policy Characteristics'!G:G,MATCH($C78,'Policy Characteristics'!$C:$C,0))),"",INDEX('Policy Characteristics'!G:G,MATCH($C78,'Policy Characteristics'!$C:$C,0)))</f>
        <v>0.5</v>
      </c>
      <c r="N78">
        <f>IF(ISBLANK(INDEX('Policy Characteristics'!H:H,MATCH($C78,'Policy Characteristics'!$C:$C,0))),"",INDEX('Policy Characteristics'!H:H,MATCH($C78,'Policy Characteristics'!$C:$C,0)))</f>
        <v>0.01</v>
      </c>
      <c r="O78" t="str">
        <f>IF(ISBLANK(INDEX('Policy Characteristics'!I:I,MATCH($C78,'Policy Characteristics'!$C:$C,0))),"",INDEX('Policy Characteristics'!I:I,MATCH($C78,'Policy Characteristics'!$C:$C,0)))</f>
        <v>차량 비용의 %</v>
      </c>
      <c r="P78" t="str">
        <f>IF(ISBLANK(INDEX('Policy Characteristics'!J:J,MATCH($C78,'Policy Characteristics'!$C:$C,0))),"",INDEX('Policy Characteristics'!J:J,MATCH($C78,'Policy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8" t="str">
        <f>IF(ISBLANK(INDEX('Policy Characteristics'!K:K,MATCH($C78,'Policy Characteristics'!$C:$C,0))),"",INDEX('Policy Characteristics'!K:K,MATCH($C78,'Policy Characteristics'!$C:$C,0)))</f>
        <v>transportation-sector-main.html#ev-subsidy</v>
      </c>
      <c r="R78" t="str">
        <f>IF(ISBLANK(INDEX('Policy Characteristics'!L:L,MATCH($C78,'Policy Characteristics'!$C:$C,0))),"",INDEX('Policy Characteristics'!L:L,MATCH($C78,'Policy Characteristics'!$C:$C,0)))</f>
        <v>ev-subsidy.html</v>
      </c>
    </row>
    <row r="79">
      <c r="A79" t="str">
        <f>IF(ISBLANK(INDEX('Policy Characteristics'!A:A,MATCH($C79,'Policy Characteristics'!$C:$C,0))),"",INDEX('Policy Characteristics'!A:A,MATCH($C79,'Policy Characteristics'!$C:$C,0)))</f>
        <v>수송</v>
      </c>
      <c r="B79" t="str">
        <f>IF(ISBLANK(INDEX('Policy Characteristics'!B:B,MATCH($C79,'Policy Characteristics'!$C:$C,0))),"",INDEX('Policy Characteristics'!B:B,MATCH($C79,'Policy Characteristics'!$C:$C,0)))</f>
        <v>전기차 보조금</v>
      </c>
      <c r="C79" t="str">
        <f>C$76</f>
        <v>Additional EV Subsidy Percentage</v>
      </c>
      <c r="D79" t="str">
        <v>freight</v>
      </c>
      <c r="E79" t="str">
        <v>HDVs</v>
      </c>
      <c r="F79" t="str">
        <v>화물</v>
      </c>
      <c r="G79" t="str">
        <v>대형차(HDV)</v>
      </c>
      <c r="H79">
        <v>594</v>
      </c>
      <c r="I79" t="str">
        <v>No</v>
      </c>
      <c r="J79" t="str">
        <f>IF(ISBLANK(INDEX('Policy Characteristics'!D:D,MATCH($C79,'Policy Characteristics'!$C:$C,0))),"",INDEX('Policy Characteristics'!D:D,MATCH($C79,'Policy Characteristics'!$C:$C,0)))</f>
        <v>전기차 보조금</v>
      </c>
      <c r="K79" t="str">
        <f>IF(ISBLANK(INDEX('Policy Characteristics'!E:E,MATCH($C79,'Policy Characteristics'!$C:$C,0))),"",INDEX('Policy Characteristics'!E:E,MATCH($C79,'Policy Characteristics'!$C:$C,0)))</f>
        <v>trans EV subsidy</v>
      </c>
      <c r="L79">
        <f>IF(ISBLANK(INDEX('Policy Characteristics'!F:F,MATCH($C79,'Policy Characteristics'!$C:$C,0))),"",INDEX('Policy Characteristics'!F:F,MATCH($C79,'Policy Characteristics'!$C:$C,0)))</f>
        <v>0</v>
      </c>
      <c r="M79">
        <f>IF(ISBLANK(INDEX('Policy Characteristics'!G:G,MATCH($C79,'Policy Characteristics'!$C:$C,0))),"",INDEX('Policy Characteristics'!G:G,MATCH($C79,'Policy Characteristics'!$C:$C,0)))</f>
        <v>0.5</v>
      </c>
      <c r="N79">
        <f>IF(ISBLANK(INDEX('Policy Characteristics'!H:H,MATCH($C79,'Policy Characteristics'!$C:$C,0))),"",INDEX('Policy Characteristics'!H:H,MATCH($C79,'Policy Characteristics'!$C:$C,0)))</f>
        <v>0.01</v>
      </c>
      <c r="O79" t="str">
        <f>IF(ISBLANK(INDEX('Policy Characteristics'!I:I,MATCH($C79,'Policy Characteristics'!$C:$C,0))),"",INDEX('Policy Characteristics'!I:I,MATCH($C79,'Policy Characteristics'!$C:$C,0)))</f>
        <v>차량 비용의 %</v>
      </c>
      <c r="P79" t="str">
        <f>IF(ISBLANK(INDEX('Policy Characteristics'!J:J,MATCH($C79,'Policy Characteristics'!$C:$C,0))),"",INDEX('Policy Characteristics'!J:J,MATCH($C79,'Policy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9" t="str">
        <f>IF(ISBLANK(INDEX('Policy Characteristics'!K:K,MATCH($C79,'Policy Characteristics'!$C:$C,0))),"",INDEX('Policy Characteristics'!K:K,MATCH($C79,'Policy Characteristics'!$C:$C,0)))</f>
        <v>transportation-sector-main.html#ev-subsidy</v>
      </c>
      <c r="R79" t="str">
        <f>IF(ISBLANK(INDEX('Policy Characteristics'!L:L,MATCH($C79,'Policy Characteristics'!$C:$C,0))),"",INDEX('Policy Characteristics'!L:L,MATCH($C79,'Policy Characteristics'!$C:$C,0)))</f>
        <v>ev-subsidy.html</v>
      </c>
    </row>
    <row r="80">
      <c r="A80" t="str">
        <f>IF(ISBLANK(INDEX('Policy Characteristics'!A:A,MATCH($C80,'Policy Characteristics'!$C:$C,0))),"",INDEX('Policy Characteristics'!A:A,MATCH($C80,'Policy Characteristics'!$C:$C,0)))</f>
        <v>수송</v>
      </c>
      <c r="B80" t="str">
        <f>IF(ISBLANK(INDEX('Policy Characteristics'!B:B,MATCH($C80,'Policy Characteristics'!$C:$C,0))),"",INDEX('Policy Characteristics'!B:B,MATCH($C80,'Policy Characteristics'!$C:$C,0)))</f>
        <v>전기차 보조금</v>
      </c>
      <c r="C80" t="str">
        <f>C$76</f>
        <v>Additional EV Subsidy Percentage</v>
      </c>
      <c r="D80" t="str">
        <v>passenger</v>
      </c>
      <c r="E80" t="str">
        <v>aircraft</v>
      </c>
      <c r="F80" t="str">
        <v>여객</v>
      </c>
      <c r="G80" t="str">
        <v>항공기</v>
      </c>
      <c r="H80">
        <v>595</v>
      </c>
      <c r="I80" t="str">
        <v>No</v>
      </c>
      <c r="J80" t="str">
        <f>IF(ISBLANK(INDEX('Policy Characteristics'!D:D,MATCH($C80,'Policy Characteristics'!$C:$C,0))),"",INDEX('Policy Characteristics'!D:D,MATCH($C80,'Policy Characteristics'!$C:$C,0)))</f>
        <v>전기차 보조금</v>
      </c>
      <c r="K80" t="str">
        <f>IF(ISBLANK(INDEX('Policy Characteristics'!E:E,MATCH($C80,'Policy Characteristics'!$C:$C,0))),"",INDEX('Policy Characteristics'!E:E,MATCH($C80,'Policy Characteristics'!$C:$C,0)))</f>
        <v>trans EV subsidy</v>
      </c>
      <c r="L80">
        <f>IF(ISBLANK(INDEX('Policy Characteristics'!F:F,MATCH($C80,'Policy Characteristics'!$C:$C,0))),"",INDEX('Policy Characteristics'!F:F,MATCH($C80,'Policy Characteristics'!$C:$C,0)))</f>
        <v>0</v>
      </c>
      <c r="M80">
        <f>IF(ISBLANK(INDEX('Policy Characteristics'!G:G,MATCH($C80,'Policy Characteristics'!$C:$C,0))),"",INDEX('Policy Characteristics'!G:G,MATCH($C80,'Policy Characteristics'!$C:$C,0)))</f>
        <v>0.5</v>
      </c>
      <c r="N80">
        <f>IF(ISBLANK(INDEX('Policy Characteristics'!H:H,MATCH($C80,'Policy Characteristics'!$C:$C,0))),"",INDEX('Policy Characteristics'!H:H,MATCH($C80,'Policy Characteristics'!$C:$C,0)))</f>
        <v>0.01</v>
      </c>
      <c r="O80" t="str">
        <f>IF(ISBLANK(INDEX('Policy Characteristics'!I:I,MATCH($C80,'Policy Characteristics'!$C:$C,0))),"",INDEX('Policy Characteristics'!I:I,MATCH($C80,'Policy Characteristics'!$C:$C,0)))</f>
        <v>차량 비용의 %</v>
      </c>
      <c r="P80" t="str">
        <f>IF(ISBLANK(INDEX('Policy Characteristics'!J:J,MATCH($C80,'Policy Characteristics'!$C:$C,0))),"",INDEX('Policy Characteristics'!J:J,MATCH($C80,'Policy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0" t="str">
        <f>IF(ISBLANK(INDEX('Policy Characteristics'!K:K,MATCH($C80,'Policy Characteristics'!$C:$C,0))),"",INDEX('Policy Characteristics'!K:K,MATCH($C80,'Policy Characteristics'!$C:$C,0)))</f>
        <v>transportation-sector-main.html#ev-subsidy</v>
      </c>
      <c r="R80" t="str">
        <f>IF(ISBLANK(INDEX('Policy Characteristics'!L:L,MATCH($C80,'Policy Characteristics'!$C:$C,0))),"",INDEX('Policy Characteristics'!L:L,MATCH($C80,'Policy Characteristics'!$C:$C,0)))</f>
        <v>ev-subsidy.html</v>
      </c>
    </row>
    <row r="81">
      <c r="A81" t="str">
        <f>IF(ISBLANK(INDEX('Policy Characteristics'!A:A,MATCH($C81,'Policy Characteristics'!$C:$C,0))),"",INDEX('Policy Characteristics'!A:A,MATCH($C81,'Policy Characteristics'!$C:$C,0)))</f>
        <v>수송</v>
      </c>
      <c r="B81" t="str">
        <f>IF(ISBLANK(INDEX('Policy Characteristics'!B:B,MATCH($C81,'Policy Characteristics'!$C:$C,0))),"",INDEX('Policy Characteristics'!B:B,MATCH($C81,'Policy Characteristics'!$C:$C,0)))</f>
        <v>전기차 보조금</v>
      </c>
      <c r="C81" t="str">
        <f>C$76</f>
        <v>Additional EV Subsidy Percentage</v>
      </c>
      <c r="D81" t="str">
        <v>freight</v>
      </c>
      <c r="E81" t="str">
        <v>aircraft</v>
      </c>
      <c r="F81" t="str">
        <v>화물</v>
      </c>
      <c r="G81" t="str">
        <v>항공기</v>
      </c>
      <c r="H81">
        <v>596</v>
      </c>
      <c r="I81" t="str">
        <v>No</v>
      </c>
      <c r="J81" t="str">
        <f>IF(ISBLANK(INDEX('Policy Characteristics'!D:D,MATCH($C81,'Policy Characteristics'!$C:$C,0))),"",INDEX('Policy Characteristics'!D:D,MATCH($C81,'Policy Characteristics'!$C:$C,0)))</f>
        <v>전기차 보조금</v>
      </c>
      <c r="K81" t="str">
        <f>IF(ISBLANK(INDEX('Policy Characteristics'!E:E,MATCH($C81,'Policy Characteristics'!$C:$C,0))),"",INDEX('Policy Characteristics'!E:E,MATCH($C81,'Policy Characteristics'!$C:$C,0)))</f>
        <v>trans EV subsidy</v>
      </c>
      <c r="L81">
        <f>IF(ISBLANK(INDEX('Policy Characteristics'!F:F,MATCH($C81,'Policy Characteristics'!$C:$C,0))),"",INDEX('Policy Characteristics'!F:F,MATCH($C81,'Policy Characteristics'!$C:$C,0)))</f>
        <v>0</v>
      </c>
      <c r="M81">
        <f>IF(ISBLANK(INDEX('Policy Characteristics'!G:G,MATCH($C81,'Policy Characteristics'!$C:$C,0))),"",INDEX('Policy Characteristics'!G:G,MATCH($C81,'Policy Characteristics'!$C:$C,0)))</f>
        <v>0.5</v>
      </c>
      <c r="N81">
        <f>IF(ISBLANK(INDEX('Policy Characteristics'!H:H,MATCH($C81,'Policy Characteristics'!$C:$C,0))),"",INDEX('Policy Characteristics'!H:H,MATCH($C81,'Policy Characteristics'!$C:$C,0)))</f>
        <v>0.01</v>
      </c>
      <c r="O81" t="str">
        <f>IF(ISBLANK(INDEX('Policy Characteristics'!I:I,MATCH($C81,'Policy Characteristics'!$C:$C,0))),"",INDEX('Policy Characteristics'!I:I,MATCH($C81,'Policy Characteristics'!$C:$C,0)))</f>
        <v>차량 비용의 %</v>
      </c>
      <c r="P81" t="str">
        <f>IF(ISBLANK(INDEX('Policy Characteristics'!J:J,MATCH($C81,'Policy Characteristics'!$C:$C,0))),"",INDEX('Policy Characteristics'!J:J,MATCH($C81,'Policy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1" t="str">
        <f>IF(ISBLANK(INDEX('Policy Characteristics'!K:K,MATCH($C81,'Policy Characteristics'!$C:$C,0))),"",INDEX('Policy Characteristics'!K:K,MATCH($C81,'Policy Characteristics'!$C:$C,0)))</f>
        <v>transportation-sector-main.html#ev-subsidy</v>
      </c>
      <c r="R81" t="str">
        <f>IF(ISBLANK(INDEX('Policy Characteristics'!L:L,MATCH($C81,'Policy Characteristics'!$C:$C,0))),"",INDEX('Policy Characteristics'!L:L,MATCH($C81,'Policy Characteristics'!$C:$C,0)))</f>
        <v>ev-subsidy.html</v>
      </c>
    </row>
    <row r="82">
      <c r="A82" t="str">
        <f>IF(ISBLANK(INDEX('Policy Characteristics'!A:A,MATCH($C82,'Policy Characteristics'!$C:$C,0))),"",INDEX('Policy Characteristics'!A:A,MATCH($C82,'Policy Characteristics'!$C:$C,0)))</f>
        <v>수송</v>
      </c>
      <c r="B82" t="str">
        <f>IF(ISBLANK(INDEX('Policy Characteristics'!B:B,MATCH($C82,'Policy Characteristics'!$C:$C,0))),"",INDEX('Policy Characteristics'!B:B,MATCH($C82,'Policy Characteristics'!$C:$C,0)))</f>
        <v>전기차 보조금</v>
      </c>
      <c r="C82" t="str">
        <f>C$76</f>
        <v>Additional EV Subsidy Percentage</v>
      </c>
      <c r="D82" t="str">
        <v>passenger</v>
      </c>
      <c r="E82" t="str">
        <v>rail</v>
      </c>
      <c r="F82" t="str">
        <v>여객</v>
      </c>
      <c r="G82" t="str">
        <v>철도</v>
      </c>
      <c r="H82">
        <v>597</v>
      </c>
      <c r="I82" t="str">
        <v>No</v>
      </c>
      <c r="J82" t="str">
        <f>IF(ISBLANK(INDEX('Policy Characteristics'!D:D,MATCH($C82,'Policy Characteristics'!$C:$C,0))),"",INDEX('Policy Characteristics'!D:D,MATCH($C82,'Policy Characteristics'!$C:$C,0)))</f>
        <v>전기차 보조금</v>
      </c>
      <c r="K82" t="str">
        <f>IF(ISBLANK(INDEX('Policy Characteristics'!E:E,MATCH($C82,'Policy Characteristics'!$C:$C,0))),"",INDEX('Policy Characteristics'!E:E,MATCH($C82,'Policy Characteristics'!$C:$C,0)))</f>
        <v>trans EV subsidy</v>
      </c>
      <c r="L82">
        <f>IF(ISBLANK(INDEX('Policy Characteristics'!F:F,MATCH($C82,'Policy Characteristics'!$C:$C,0))),"",INDEX('Policy Characteristics'!F:F,MATCH($C82,'Policy Characteristics'!$C:$C,0)))</f>
        <v>0</v>
      </c>
      <c r="M82">
        <f>IF(ISBLANK(INDEX('Policy Characteristics'!G:G,MATCH($C82,'Policy Characteristics'!$C:$C,0))),"",INDEX('Policy Characteristics'!G:G,MATCH($C82,'Policy Characteristics'!$C:$C,0)))</f>
        <v>0.5</v>
      </c>
      <c r="N82">
        <f>IF(ISBLANK(INDEX('Policy Characteristics'!H:H,MATCH($C82,'Policy Characteristics'!$C:$C,0))),"",INDEX('Policy Characteristics'!H:H,MATCH($C82,'Policy Characteristics'!$C:$C,0)))</f>
        <v>0.01</v>
      </c>
      <c r="O82" t="str">
        <f>IF(ISBLANK(INDEX('Policy Characteristics'!I:I,MATCH($C82,'Policy Characteristics'!$C:$C,0))),"",INDEX('Policy Characteristics'!I:I,MATCH($C82,'Policy Characteristics'!$C:$C,0)))</f>
        <v>차량 비용의 %</v>
      </c>
      <c r="P82" t="str">
        <f>IF(ISBLANK(INDEX('Policy Characteristics'!J:J,MATCH($C82,'Policy Characteristics'!$C:$C,0))),"",INDEX('Policy Characteristics'!J:J,MATCH($C82,'Policy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2" t="str">
        <f>IF(ISBLANK(INDEX('Policy Characteristics'!K:K,MATCH($C82,'Policy Characteristics'!$C:$C,0))),"",INDEX('Policy Characteristics'!K:K,MATCH($C82,'Policy Characteristics'!$C:$C,0)))</f>
        <v>transportation-sector-main.html#ev-subsidy</v>
      </c>
      <c r="R82" t="str">
        <f>IF(ISBLANK(INDEX('Policy Characteristics'!L:L,MATCH($C82,'Policy Characteristics'!$C:$C,0))),"",INDEX('Policy Characteristics'!L:L,MATCH($C82,'Policy Characteristics'!$C:$C,0)))</f>
        <v>ev-subsidy.html</v>
      </c>
    </row>
    <row r="83">
      <c r="A83" t="str">
        <f>IF(ISBLANK(INDEX('Policy Characteristics'!A:A,MATCH($C83,'Policy Characteristics'!$C:$C,0))),"",INDEX('Policy Characteristics'!A:A,MATCH($C83,'Policy Characteristics'!$C:$C,0)))</f>
        <v>수송</v>
      </c>
      <c r="B83" t="str">
        <f>IF(ISBLANK(INDEX('Policy Characteristics'!B:B,MATCH($C83,'Policy Characteristics'!$C:$C,0))),"",INDEX('Policy Characteristics'!B:B,MATCH($C83,'Policy Characteristics'!$C:$C,0)))</f>
        <v>전기차 보조금</v>
      </c>
      <c r="C83" t="str">
        <f>C$76</f>
        <v>Additional EV Subsidy Percentage</v>
      </c>
      <c r="D83" t="str">
        <v>freight</v>
      </c>
      <c r="E83" t="str">
        <v>rail</v>
      </c>
      <c r="F83" t="str">
        <v>화물</v>
      </c>
      <c r="G83" t="str">
        <v>철도</v>
      </c>
      <c r="H83">
        <v>598</v>
      </c>
      <c r="I83" t="str">
        <v>No</v>
      </c>
      <c r="J83" t="str">
        <f>IF(ISBLANK(INDEX('Policy Characteristics'!D:D,MATCH($C83,'Policy Characteristics'!$C:$C,0))),"",INDEX('Policy Characteristics'!D:D,MATCH($C83,'Policy Characteristics'!$C:$C,0)))</f>
        <v>전기차 보조금</v>
      </c>
      <c r="K83" t="str">
        <f>IF(ISBLANK(INDEX('Policy Characteristics'!E:E,MATCH($C83,'Policy Characteristics'!$C:$C,0))),"",INDEX('Policy Characteristics'!E:E,MATCH($C83,'Policy Characteristics'!$C:$C,0)))</f>
        <v>trans EV subsidy</v>
      </c>
      <c r="L83">
        <f>IF(ISBLANK(INDEX('Policy Characteristics'!F:F,MATCH($C83,'Policy Characteristics'!$C:$C,0))),"",INDEX('Policy Characteristics'!F:F,MATCH($C83,'Policy Characteristics'!$C:$C,0)))</f>
        <v>0</v>
      </c>
      <c r="M83">
        <f>IF(ISBLANK(INDEX('Policy Characteristics'!G:G,MATCH($C83,'Policy Characteristics'!$C:$C,0))),"",INDEX('Policy Characteristics'!G:G,MATCH($C83,'Policy Characteristics'!$C:$C,0)))</f>
        <v>0.5</v>
      </c>
      <c r="N83">
        <f>IF(ISBLANK(INDEX('Policy Characteristics'!H:H,MATCH($C83,'Policy Characteristics'!$C:$C,0))),"",INDEX('Policy Characteristics'!H:H,MATCH($C83,'Policy Characteristics'!$C:$C,0)))</f>
        <v>0.01</v>
      </c>
      <c r="O83" t="str">
        <f>IF(ISBLANK(INDEX('Policy Characteristics'!I:I,MATCH($C83,'Policy Characteristics'!$C:$C,0))),"",INDEX('Policy Characteristics'!I:I,MATCH($C83,'Policy Characteristics'!$C:$C,0)))</f>
        <v>차량 비용의 %</v>
      </c>
      <c r="P83" t="str">
        <f>IF(ISBLANK(INDEX('Policy Characteristics'!J:J,MATCH($C83,'Policy Characteristics'!$C:$C,0))),"",INDEX('Policy Characteristics'!J:J,MATCH($C83,'Policy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3" t="str">
        <f>IF(ISBLANK(INDEX('Policy Characteristics'!K:K,MATCH($C83,'Policy Characteristics'!$C:$C,0))),"",INDEX('Policy Characteristics'!K:K,MATCH($C83,'Policy Characteristics'!$C:$C,0)))</f>
        <v>transportation-sector-main.html#ev-subsidy</v>
      </c>
      <c r="R83" t="str">
        <f>IF(ISBLANK(INDEX('Policy Characteristics'!L:L,MATCH($C83,'Policy Characteristics'!$C:$C,0))),"",INDEX('Policy Characteristics'!L:L,MATCH($C83,'Policy Characteristics'!$C:$C,0)))</f>
        <v>ev-subsidy.html</v>
      </c>
    </row>
    <row r="84">
      <c r="A84" t="str">
        <f>IF(ISBLANK(INDEX('Policy Characteristics'!A:A,MATCH($C84,'Policy Characteristics'!$C:$C,0))),"",INDEX('Policy Characteristics'!A:A,MATCH($C84,'Policy Characteristics'!$C:$C,0)))</f>
        <v>수송</v>
      </c>
      <c r="B84" t="str">
        <f>IF(ISBLANK(INDEX('Policy Characteristics'!B:B,MATCH($C84,'Policy Characteristics'!$C:$C,0))),"",INDEX('Policy Characteristics'!B:B,MATCH($C84,'Policy Characteristics'!$C:$C,0)))</f>
        <v>전기차 보조금</v>
      </c>
      <c r="C84" t="str">
        <f>C$76</f>
        <v>Additional EV Subsidy Percentage</v>
      </c>
      <c r="D84" t="str">
        <v>passenger</v>
      </c>
      <c r="E84" t="str">
        <v>ships</v>
      </c>
      <c r="F84" t="str">
        <v>여객</v>
      </c>
      <c r="G84" t="str">
        <v>선박</v>
      </c>
      <c r="H84">
        <v>599</v>
      </c>
      <c r="I84" t="str">
        <v>No</v>
      </c>
      <c r="J84" t="str">
        <f>IF(ISBLANK(INDEX('Policy Characteristics'!D:D,MATCH($C84,'Policy Characteristics'!$C:$C,0))),"",INDEX('Policy Characteristics'!D:D,MATCH($C84,'Policy Characteristics'!$C:$C,0)))</f>
        <v>전기차 보조금</v>
      </c>
      <c r="K84" t="str">
        <f>IF(ISBLANK(INDEX('Policy Characteristics'!E:E,MATCH($C84,'Policy Characteristics'!$C:$C,0))),"",INDEX('Policy Characteristics'!E:E,MATCH($C84,'Policy Characteristics'!$C:$C,0)))</f>
        <v>trans EV subsidy</v>
      </c>
      <c r="L84">
        <f>IF(ISBLANK(INDEX('Policy Characteristics'!F:F,MATCH($C84,'Policy Characteristics'!$C:$C,0))),"",INDEX('Policy Characteristics'!F:F,MATCH($C84,'Policy Characteristics'!$C:$C,0)))</f>
        <v>0</v>
      </c>
      <c r="M84">
        <f>IF(ISBLANK(INDEX('Policy Characteristics'!G:G,MATCH($C84,'Policy Characteristics'!$C:$C,0))),"",INDEX('Policy Characteristics'!G:G,MATCH($C84,'Policy Characteristics'!$C:$C,0)))</f>
        <v>0.5</v>
      </c>
      <c r="N84">
        <f>IF(ISBLANK(INDEX('Policy Characteristics'!H:H,MATCH($C84,'Policy Characteristics'!$C:$C,0))),"",INDEX('Policy Characteristics'!H:H,MATCH($C84,'Policy Characteristics'!$C:$C,0)))</f>
        <v>0.01</v>
      </c>
      <c r="O84" t="str">
        <f>IF(ISBLANK(INDEX('Policy Characteristics'!I:I,MATCH($C84,'Policy Characteristics'!$C:$C,0))),"",INDEX('Policy Characteristics'!I:I,MATCH($C84,'Policy Characteristics'!$C:$C,0)))</f>
        <v>차량 비용의 %</v>
      </c>
      <c r="P84" t="str">
        <f>IF(ISBLANK(INDEX('Policy Characteristics'!J:J,MATCH($C84,'Policy Characteristics'!$C:$C,0))),"",INDEX('Policy Characteristics'!J:J,MATCH($C84,'Policy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4" t="str">
        <f>IF(ISBLANK(INDEX('Policy Characteristics'!K:K,MATCH($C84,'Policy Characteristics'!$C:$C,0))),"",INDEX('Policy Characteristics'!K:K,MATCH($C84,'Policy Characteristics'!$C:$C,0)))</f>
        <v>transportation-sector-main.html#ev-subsidy</v>
      </c>
      <c r="R84" t="str">
        <f>IF(ISBLANK(INDEX('Policy Characteristics'!L:L,MATCH($C84,'Policy Characteristics'!$C:$C,0))),"",INDEX('Policy Characteristics'!L:L,MATCH($C84,'Policy Characteristics'!$C:$C,0)))</f>
        <v>ev-subsidy.html</v>
      </c>
    </row>
    <row r="85">
      <c r="A85" t="str">
        <f>IF(ISBLANK(INDEX('Policy Characteristics'!A:A,MATCH($C85,'Policy Characteristics'!$C:$C,0))),"",INDEX('Policy Characteristics'!A:A,MATCH($C85,'Policy Characteristics'!$C:$C,0)))</f>
        <v>수송</v>
      </c>
      <c r="B85" t="str">
        <f>IF(ISBLANK(INDEX('Policy Characteristics'!B:B,MATCH($C85,'Policy Characteristics'!$C:$C,0))),"",INDEX('Policy Characteristics'!B:B,MATCH($C85,'Policy Characteristics'!$C:$C,0)))</f>
        <v>전기차 보조금</v>
      </c>
      <c r="C85" t="str">
        <f>C$76</f>
        <v>Additional EV Subsidy Percentage</v>
      </c>
      <c r="D85" t="str">
        <v>freight</v>
      </c>
      <c r="E85" t="str">
        <v>ships</v>
      </c>
      <c r="F85" t="str">
        <v>화물</v>
      </c>
      <c r="G85" t="str">
        <v>선박</v>
      </c>
      <c r="H85">
        <v>600</v>
      </c>
      <c r="I85" t="str">
        <v>No</v>
      </c>
      <c r="J85" t="str">
        <f>IF(ISBLANK(INDEX('Policy Characteristics'!D:D,MATCH($C85,'Policy Characteristics'!$C:$C,0))),"",INDEX('Policy Characteristics'!D:D,MATCH($C85,'Policy Characteristics'!$C:$C,0)))</f>
        <v>전기차 보조금</v>
      </c>
      <c r="K85" t="str">
        <f>IF(ISBLANK(INDEX('Policy Characteristics'!E:E,MATCH($C85,'Policy Characteristics'!$C:$C,0))),"",INDEX('Policy Characteristics'!E:E,MATCH($C85,'Policy Characteristics'!$C:$C,0)))</f>
        <v>trans EV subsidy</v>
      </c>
      <c r="L85">
        <f>IF(ISBLANK(INDEX('Policy Characteristics'!F:F,MATCH($C85,'Policy Characteristics'!$C:$C,0))),"",INDEX('Policy Characteristics'!F:F,MATCH($C85,'Policy Characteristics'!$C:$C,0)))</f>
        <v>0</v>
      </c>
      <c r="M85">
        <f>IF(ISBLANK(INDEX('Policy Characteristics'!G:G,MATCH($C85,'Policy Characteristics'!$C:$C,0))),"",INDEX('Policy Characteristics'!G:G,MATCH($C85,'Policy Characteristics'!$C:$C,0)))</f>
        <v>0.5</v>
      </c>
      <c r="N85">
        <f>IF(ISBLANK(INDEX('Policy Characteristics'!H:H,MATCH($C85,'Policy Characteristics'!$C:$C,0))),"",INDEX('Policy Characteristics'!H:H,MATCH($C85,'Policy Characteristics'!$C:$C,0)))</f>
        <v>0.01</v>
      </c>
      <c r="O85" t="str">
        <f>IF(ISBLANK(INDEX('Policy Characteristics'!I:I,MATCH($C85,'Policy Characteristics'!$C:$C,0))),"",INDEX('Policy Characteristics'!I:I,MATCH($C85,'Policy Characteristics'!$C:$C,0)))</f>
        <v>차량 비용의 %</v>
      </c>
      <c r="P85" t="str">
        <f>IF(ISBLANK(INDEX('Policy Characteristics'!J:J,MATCH($C85,'Policy Characteristics'!$C:$C,0))),"",INDEX('Policy Characteristics'!J:J,MATCH($C85,'Policy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5" t="str">
        <f>IF(ISBLANK(INDEX('Policy Characteristics'!K:K,MATCH($C85,'Policy Characteristics'!$C:$C,0))),"",INDEX('Policy Characteristics'!K:K,MATCH($C85,'Policy Characteristics'!$C:$C,0)))</f>
        <v>transportation-sector-main.html#ev-subsidy</v>
      </c>
      <c r="R85" t="str">
        <f>IF(ISBLANK(INDEX('Policy Characteristics'!L:L,MATCH($C85,'Policy Characteristics'!$C:$C,0))),"",INDEX('Policy Characteristics'!L:L,MATCH($C85,'Policy Characteristics'!$C:$C,0)))</f>
        <v>ev-subsidy.html</v>
      </c>
    </row>
    <row r="86">
      <c r="A86" t="str">
        <f>IF(ISBLANK(INDEX('Policy Characteristics'!A:A,MATCH($C86,'Policy Characteristics'!$C:$C,0))),"",INDEX('Policy Characteristics'!A:A,MATCH($C86,'Policy Characteristics'!$C:$C,0)))</f>
        <v>수송</v>
      </c>
      <c r="B86" t="str">
        <f>IF(ISBLANK(INDEX('Policy Characteristics'!B:B,MATCH($C86,'Policy Characteristics'!$C:$C,0))),"",INDEX('Policy Characteristics'!B:B,MATCH($C86,'Policy Characteristics'!$C:$C,0)))</f>
        <v>전기차 보조금</v>
      </c>
      <c r="C86" t="str">
        <f>C$76</f>
        <v>Additional EV Subsidy Percentage</v>
      </c>
      <c r="D86" t="str">
        <v>passenger</v>
      </c>
      <c r="E86" t="str">
        <v>motorbikes</v>
      </c>
      <c r="F86" t="str">
        <v>여객</v>
      </c>
      <c r="G86" t="str">
        <v>오토바이</v>
      </c>
      <c r="H86">
        <v>601</v>
      </c>
      <c r="I86" t="str">
        <v>No</v>
      </c>
      <c r="J86" t="str">
        <f>IF(ISBLANK(INDEX('Policy Characteristics'!D:D,MATCH($C86,'Policy Characteristics'!$C:$C,0))),"",INDEX('Policy Characteristics'!D:D,MATCH($C86,'Policy Characteristics'!$C:$C,0)))</f>
        <v>전기차 보조금</v>
      </c>
      <c r="K86" t="str">
        <f>IF(ISBLANK(INDEX('Policy Characteristics'!E:E,MATCH($C86,'Policy Characteristics'!$C:$C,0))),"",INDEX('Policy Characteristics'!E:E,MATCH($C86,'Policy Characteristics'!$C:$C,0)))</f>
        <v>trans EV subsidy</v>
      </c>
      <c r="L86">
        <f>IF(ISBLANK(INDEX('Policy Characteristics'!F:F,MATCH($C86,'Policy Characteristics'!$C:$C,0))),"",INDEX('Policy Characteristics'!F:F,MATCH($C86,'Policy Characteristics'!$C:$C,0)))</f>
        <v>0</v>
      </c>
      <c r="M86">
        <f>IF(ISBLANK(INDEX('Policy Characteristics'!G:G,MATCH($C86,'Policy Characteristics'!$C:$C,0))),"",INDEX('Policy Characteristics'!G:G,MATCH($C86,'Policy Characteristics'!$C:$C,0)))</f>
        <v>0.5</v>
      </c>
      <c r="N86">
        <f>IF(ISBLANK(INDEX('Policy Characteristics'!H:H,MATCH($C86,'Policy Characteristics'!$C:$C,0))),"",INDEX('Policy Characteristics'!H:H,MATCH($C86,'Policy Characteristics'!$C:$C,0)))</f>
        <v>0.01</v>
      </c>
      <c r="O86" t="str">
        <f>IF(ISBLANK(INDEX('Policy Characteristics'!I:I,MATCH($C86,'Policy Characteristics'!$C:$C,0))),"",INDEX('Policy Characteristics'!I:I,MATCH($C86,'Policy Characteristics'!$C:$C,0)))</f>
        <v>차량 비용의 %</v>
      </c>
      <c r="P86" t="str">
        <f>IF(ISBLANK(INDEX('Policy Characteristics'!J:J,MATCH($C86,'Policy Characteristics'!$C:$C,0))),"",INDEX('Policy Characteristics'!J:J,MATCH($C86,'Policy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6" t="str">
        <f>IF(ISBLANK(INDEX('Policy Characteristics'!K:K,MATCH($C86,'Policy Characteristics'!$C:$C,0))),"",INDEX('Policy Characteristics'!K:K,MATCH($C86,'Policy Characteristics'!$C:$C,0)))</f>
        <v>transportation-sector-main.html#ev-subsidy</v>
      </c>
      <c r="R86" t="str">
        <f>IF(ISBLANK(INDEX('Policy Characteristics'!L:L,MATCH($C86,'Policy Characteristics'!$C:$C,0))),"",INDEX('Policy Characteristics'!L:L,MATCH($C86,'Policy Characteristics'!$C:$C,0)))</f>
        <v>ev-subsidy.html</v>
      </c>
    </row>
    <row r="87">
      <c r="A87" t="str">
        <f>IF(ISBLANK(INDEX('Policy Characteristics'!A:A,MATCH($C87,'Policy Characteristics'!$C:$C,0))),"",INDEX('Policy Characteristics'!A:A,MATCH($C87,'Policy Characteristics'!$C:$C,0)))</f>
        <v>수송</v>
      </c>
      <c r="B87" t="str">
        <f>IF(ISBLANK(INDEX('Policy Characteristics'!B:B,MATCH($C87,'Policy Characteristics'!$C:$C,0))),"",INDEX('Policy Characteristics'!B:B,MATCH($C87,'Policy Characteristics'!$C:$C,0)))</f>
        <v>전기차 보조금</v>
      </c>
      <c r="C87" t="str">
        <f>C$76</f>
        <v>Additional EV Subsidy Percentage</v>
      </c>
      <c r="D87" t="str">
        <v>freight</v>
      </c>
      <c r="E87" t="str">
        <v>motorbikes</v>
      </c>
      <c r="F87" t="str">
        <v>화물</v>
      </c>
      <c r="G87" t="str">
        <v>오토바이</v>
      </c>
      <c r="H87">
        <v>602</v>
      </c>
      <c r="I87" t="str">
        <v>No</v>
      </c>
      <c r="J87" t="str">
        <f>IF(ISBLANK(INDEX('Policy Characteristics'!D:D,MATCH($C87,'Policy Characteristics'!$C:$C,0))),"",INDEX('Policy Characteristics'!D:D,MATCH($C87,'Policy Characteristics'!$C:$C,0)))</f>
        <v>전기차 보조금</v>
      </c>
      <c r="K87" t="str">
        <f>IF(ISBLANK(INDEX('Policy Characteristics'!E:E,MATCH($C87,'Policy Characteristics'!$C:$C,0))),"",INDEX('Policy Characteristics'!E:E,MATCH($C87,'Policy Characteristics'!$C:$C,0)))</f>
        <v>trans EV subsidy</v>
      </c>
      <c r="L87">
        <f>IF(ISBLANK(INDEX('Policy Characteristics'!F:F,MATCH($C87,'Policy Characteristics'!$C:$C,0))),"",INDEX('Policy Characteristics'!F:F,MATCH($C87,'Policy Characteristics'!$C:$C,0)))</f>
        <v>0</v>
      </c>
      <c r="M87">
        <f>IF(ISBLANK(INDEX('Policy Characteristics'!G:G,MATCH($C87,'Policy Characteristics'!$C:$C,0))),"",INDEX('Policy Characteristics'!G:G,MATCH($C87,'Policy Characteristics'!$C:$C,0)))</f>
        <v>0.5</v>
      </c>
      <c r="N87">
        <f>IF(ISBLANK(INDEX('Policy Characteristics'!H:H,MATCH($C87,'Policy Characteristics'!$C:$C,0))),"",INDEX('Policy Characteristics'!H:H,MATCH($C87,'Policy Characteristics'!$C:$C,0)))</f>
        <v>0.01</v>
      </c>
      <c r="O87" t="str">
        <f>IF(ISBLANK(INDEX('Policy Characteristics'!I:I,MATCH($C87,'Policy Characteristics'!$C:$C,0))),"",INDEX('Policy Characteristics'!I:I,MATCH($C87,'Policy Characteristics'!$C:$C,0)))</f>
        <v>차량 비용의 %</v>
      </c>
      <c r="P87" t="str">
        <f>IF(ISBLANK(INDEX('Policy Characteristics'!J:J,MATCH($C87,'Policy Characteristics'!$C:$C,0))),"",INDEX('Policy Characteristics'!J:J,MATCH($C87,'Policy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7" t="str">
        <f>IF(ISBLANK(INDEX('Policy Characteristics'!K:K,MATCH($C87,'Policy Characteristics'!$C:$C,0))),"",INDEX('Policy Characteristics'!K:K,MATCH($C87,'Policy Characteristics'!$C:$C,0)))</f>
        <v>transportation-sector-main.html#ev-subsidy</v>
      </c>
      <c r="R87" t="str">
        <f>IF(ISBLANK(INDEX('Policy Characteristics'!L:L,MATCH($C87,'Policy Characteristics'!$C:$C,0))),"",INDEX('Policy Characteristics'!L:L,MATCH($C87,'Policy Characteristics'!$C:$C,0)))</f>
        <v>ev-subsidy.html</v>
      </c>
    </row>
    <row r="88">
      <c r="A88" t="str">
        <f>IF(ISBLANK(INDEX('Policy Characteristics'!A:A,MATCH($C88,'Policy Characteristics'!$C:$C,0))),"",INDEX('Policy Characteristics'!A:A,MATCH($C88,'Policy Characteristics'!$C:$C,0)))</f>
        <v>수송</v>
      </c>
      <c r="B88" t="str">
        <f>IF(ISBLANK(INDEX('Policy Characteristics'!B:B,MATCH($C88,'Policy Characteristics'!$C:$C,0))),"",INDEX('Policy Characteristics'!B:B,MATCH($C88,'Policy Characteristics'!$C:$C,0)))</f>
        <v>수수료 환급금</v>
      </c>
      <c r="C88" t="str">
        <v>LDVs Feebate Rate</v>
      </c>
      <c r="H88">
        <v>1</v>
      </c>
      <c r="I88" t="str">
        <v>Yes</v>
      </c>
      <c r="J88" t="str">
        <f>IF(ISBLANK(INDEX('Policy Characteristics'!D:D,MATCH($C88,'Policy Characteristics'!$C:$C,0))),"",INDEX('Policy Characteristics'!D:D,MATCH($C88,'Policy Characteristics'!$C:$C,0)))</f>
        <v>수수료 환급금</v>
      </c>
      <c r="K88" t="str">
        <f>IF(ISBLANK(INDEX('Policy Characteristics'!E:E,MATCH($C88,'Policy Characteristics'!$C:$C,0))),"",INDEX('Policy Characteristics'!E:E,MATCH($C88,'Policy Characteristics'!$C:$C,0)))</f>
        <v>trans LDVs feebate</v>
      </c>
      <c r="L88">
        <f>IF(ISBLANK(INDEX('Policy Characteristics'!F:F,MATCH($C88,'Policy Characteristics'!$C:$C,0))),"",INDEX('Policy Characteristics'!F:F,MATCH($C88,'Policy Characteristics'!$C:$C,0)))</f>
        <v>0</v>
      </c>
      <c r="M88">
        <f>IF(ISBLANK(INDEX('Policy Characteristics'!G:G,MATCH($C88,'Policy Characteristics'!$C:$C,0))),"",INDEX('Policy Characteristics'!G:G,MATCH($C88,'Policy Characteristics'!$C:$C,0)))</f>
        <v>1</v>
      </c>
      <c r="N88">
        <f>IF(ISBLANK(INDEX('Policy Characteristics'!H:H,MATCH($C88,'Policy Characteristics'!$C:$C,0))),"",INDEX('Policy Characteristics'!H:H,MATCH($C88,'Policy Characteristics'!$C:$C,0)))</f>
        <v>0.02</v>
      </c>
      <c r="O88" t="str">
        <f>IF(ISBLANK(INDEX('Policy Characteristics'!I:I,MATCH($C88,'Policy Characteristics'!$C:$C,0))),"",INDEX('Policy Characteristics'!I:I,MATCH($C88,'Policy Characteristics'!$C:$C,0)))</f>
        <v>글로벌 모범 사례 비율의 %</v>
      </c>
      <c r="P88" t="str">
        <f>IF(ISBLANK(INDEX('Policy Characteristics'!J:J,MATCH($C88,'Policy Characteristics'!$C:$C,0))),"",INDEX('Policy Characteristics'!J:J,MATCH($C88,'Policy Characteristics'!$C:$C,0)))</f>
        <v>**설명:** 이 정책은 비효율적인 소형차(LDV: 일반 승용차, SUV 등)를 구매한 사람에게 부과한 수수료를 효율적인 소형차를 구매한 사람에게 환급금으로 제공합니다.  수수료 환급금 정책은 모든 수수료의 총합이 모든 환급금의 총합과 같아지도록 균형점 (환급금이나 수수료가 모자라거나 남지 않는 효율성 수준)을 설계하기 때문에 세수의 영향을 받지 않습니다. // **설정값 관련 참고 정보:** 수수료 환급금 정책은 글로벌 모범 사례를 참고하여 설정됩니다. 글로벌 모범 사례의 수수료 환급금 비율은 백 갤런/마일당 2,000달러입니다. 균형점이 25mpg라면, 20mpg인 소형차(LDV)에 2,000달러의 수수료를 부과하는 것과 같습니다. (다음을 참고하세요. 20mpg는 0.04gpm에 해당합니다. 25mpg는 0.05gpm에 해당합니다. 차이는 -0.01gpm입니다. 균형점이 25mpg일 때 20mpg 차량에 2,000달러의 수수료를 부과하려면 0.01gpm당 2,000달러의 비율이어야 합니다.) 하지만, 한국은 아직 수수료 환급금 제도를 도입하지 않았습니다.</v>
      </c>
      <c r="Q88" t="str">
        <f>IF(ISBLANK(INDEX('Policy Characteristics'!K:K,MATCH($C88,'Policy Characteristics'!$C:$C,0))),"",INDEX('Policy Characteristics'!K:K,MATCH($C88,'Policy Characteristics'!$C:$C,0)))</f>
        <v>transportation-sector-main.html#feebate</v>
      </c>
      <c r="R88" t="str">
        <f>IF(ISBLANK(INDEX('Policy Characteristics'!L:L,MATCH($C88,'Policy Characteristics'!$C:$C,0))),"",INDEX('Policy Characteristics'!L:L,MATCH($C88,'Policy Characteristics'!$C:$C,0)))</f>
        <v>feebate.html</v>
      </c>
    </row>
    <row r="89">
      <c r="A89" t="str">
        <f>IF(ISBLANK(INDEX('Policy Characteristics'!A:A,MATCH($C89,'Policy Characteristics'!$C:$C,0))),"",INDEX('Policy Characteristics'!A:A,MATCH($C89,'Policy Characteristics'!$C:$C,0)))</f>
        <v>수송</v>
      </c>
      <c r="B89" t="str">
        <f>IF(ISBLANK(INDEX('Policy Characteristics'!B:B,MATCH($C89,'Policy Characteristics'!$C:$C,0))),"",INDEX('Policy Characteristics'!B:B,MATCH($C89,'Policy Characteristics'!$C:$C,0)))</f>
        <v>연비 표준</v>
      </c>
      <c r="C89" t="str">
        <v>Percentage Additional Improvement of Fuel Economy Std</v>
      </c>
      <c r="D89" t="str">
        <v>passenger</v>
      </c>
      <c r="E89" t="str">
        <v>LDVs</v>
      </c>
      <c r="F89" t="str">
        <v>여객</v>
      </c>
      <c r="G89" t="str">
        <v>소형차(LDV)</v>
      </c>
      <c r="H89">
        <v>362</v>
      </c>
      <c r="I89" t="str">
        <v>Yes</v>
      </c>
      <c r="J89" t="str">
        <f>IF(ISBLANK(INDEX('Policy Characteristics'!D:D,MATCH($C89,'Policy Characteristics'!$C:$C,0))),"",INDEX('Policy Characteristics'!D:D,MATCH($C89,'Policy Characteristics'!$C:$C,0)))</f>
        <v>자동차 연비 표준</v>
      </c>
      <c r="K89" t="str">
        <f>IF(ISBLANK(INDEX('Policy Characteristics'!E:E,MATCH($C89,'Policy Characteristics'!$C:$C,0))),"",INDEX('Policy Characteristics'!E:E,MATCH($C89,'Policy Characteristics'!$C:$C,0)))</f>
        <v>trans fuel economy standards</v>
      </c>
      <c r="L89">
        <f>IF(ISBLANK(INDEX('Policy Characteristics'!F:F,MATCH($C89,'Policy Characteristics'!$C:$C,0))),"",INDEX('Policy Characteristics'!F:F,MATCH($C89,'Policy Characteristics'!$C:$C,0)))</f>
        <v>0</v>
      </c>
      <c r="M89">
        <f>IF(ISBLANK(INDEX('Policy Characteristics'!G:G,MATCH($C89,'Policy Characteristics'!$C:$C,0))),"",INDEX('Policy Characteristics'!G:G,MATCH($C89,'Policy Characteristics'!$C:$C,0)))</f>
        <v>1</v>
      </c>
      <c r="N89">
        <f>IF(ISBLANK(INDEX('Policy Characteristics'!H:H,MATCH($C89,'Policy Characteristics'!$C:$C,0))),"",INDEX('Policy Characteristics'!H:H,MATCH($C89,'Policy Characteristics'!$C:$C,0)))</f>
        <v>0.01</v>
      </c>
      <c r="O89" t="str">
        <f>IF(ISBLANK(INDEX('Policy Characteristics'!I:I,MATCH($C89,'Policy Characteristics'!$C:$C,0))),"",INDEX('Policy Characteristics'!I:I,MATCH($C89,'Policy Characteristics'!$C:$C,0)))</f>
        <v>마일/갤런 증가 %</v>
      </c>
      <c r="P89" t="str">
        <f>IF(ISBLANK(INDEX('Policy Characteristics'!J:J,MATCH($C89,'Policy Characteristics'!$C:$C,0))),"",INDEX('Policy Characteristics'!J:J,MATCH($C89,'Policy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89" t="str">
        <f>IF(ISBLANK(INDEX('Policy Characteristics'!K:K,MATCH($C89,'Policy Characteristics'!$C:$C,0))),"",INDEX('Policy Characteristics'!K:K,MATCH($C89,'Policy Characteristics'!$C:$C,0)))</f>
        <v>transportation-sector-main.html#fuel-econ-std</v>
      </c>
      <c r="R89" t="str">
        <f>IF(ISBLANK(INDEX('Policy Characteristics'!L:L,MATCH($C89,'Policy Characteristics'!$C:$C,0))),"",INDEX('Policy Characteristics'!L:L,MATCH($C89,'Policy Characteristics'!$C:$C,0)))</f>
        <v>fuel-economy-standard.html</v>
      </c>
    </row>
    <row r="90">
      <c r="A90" t="str">
        <f>IF(ISBLANK(INDEX('Policy Characteristics'!A:A,MATCH($C90,'Policy Characteristics'!$C:$C,0))),"",INDEX('Policy Characteristics'!A:A,MATCH($C90,'Policy Characteristics'!$C:$C,0)))</f>
        <v>수송</v>
      </c>
      <c r="B90" t="str">
        <f>IF(ISBLANK(INDEX('Policy Characteristics'!B:B,MATCH($C90,'Policy Characteristics'!$C:$C,0))),"",INDEX('Policy Characteristics'!B:B,MATCH($C90,'Policy Characteristics'!$C:$C,0)))</f>
        <v>연비 표준</v>
      </c>
      <c r="C90" t="str">
        <f>C$89</f>
        <v>Percentage Additional Improvement of Fuel Economy Std</v>
      </c>
      <c r="D90" t="str">
        <v>freight</v>
      </c>
      <c r="E90" t="str">
        <v>LDVs</v>
      </c>
      <c r="F90" t="str">
        <v>화물</v>
      </c>
      <c r="G90" t="str">
        <v>소형차(LDV)</v>
      </c>
      <c r="H90">
        <v>363</v>
      </c>
      <c r="I90" t="str">
        <v>Yes</v>
      </c>
      <c r="J90" t="str">
        <f>IF(ISBLANK(INDEX('Policy Characteristics'!D:D,MATCH($C90,'Policy Characteristics'!$C:$C,0))),"",INDEX('Policy Characteristics'!D:D,MATCH($C90,'Policy Characteristics'!$C:$C,0)))</f>
        <v>자동차 연비 표준</v>
      </c>
      <c r="K90" t="str">
        <f>IF(ISBLANK(INDEX('Policy Characteristics'!E:E,MATCH($C90,'Policy Characteristics'!$C:$C,0))),"",INDEX('Policy Characteristics'!E:E,MATCH($C90,'Policy Characteristics'!$C:$C,0)))</f>
        <v>trans fuel economy standards</v>
      </c>
      <c r="L90">
        <f>IF(ISBLANK(INDEX('Policy Characteristics'!F:F,MATCH($C90,'Policy Characteristics'!$C:$C,0))),"",INDEX('Policy Characteristics'!F:F,MATCH($C90,'Policy Characteristics'!$C:$C,0)))</f>
        <v>0</v>
      </c>
      <c r="M90">
        <f>IF(ISBLANK(INDEX('Policy Characteristics'!G:G,MATCH($C90,'Policy Characteristics'!$C:$C,0))),"",INDEX('Policy Characteristics'!G:G,MATCH($C90,'Policy Characteristics'!$C:$C,0)))</f>
        <v>1</v>
      </c>
      <c r="N90">
        <f>IF(ISBLANK(INDEX('Policy Characteristics'!H:H,MATCH($C90,'Policy Characteristics'!$C:$C,0))),"",INDEX('Policy Characteristics'!H:H,MATCH($C90,'Policy Characteristics'!$C:$C,0)))</f>
        <v>0.01</v>
      </c>
      <c r="O90" t="str">
        <f>IF(ISBLANK(INDEX('Policy Characteristics'!I:I,MATCH($C90,'Policy Characteristics'!$C:$C,0))),"",INDEX('Policy Characteristics'!I:I,MATCH($C90,'Policy Characteristics'!$C:$C,0)))</f>
        <v>마일/갤런 증가 %</v>
      </c>
      <c r="P90" t="str">
        <f>IF(ISBLANK(INDEX('Policy Characteristics'!J:J,MATCH($C90,'Policy Characteristics'!$C:$C,0))),"",INDEX('Policy Characteristics'!J:J,MATCH($C90,'Policy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0" t="str">
        <f>IF(ISBLANK(INDEX('Policy Characteristics'!K:K,MATCH($C90,'Policy Characteristics'!$C:$C,0))),"",INDEX('Policy Characteristics'!K:K,MATCH($C90,'Policy Characteristics'!$C:$C,0)))</f>
        <v>transportation-sector-main.html#fuel-econ-std</v>
      </c>
      <c r="R90" t="str">
        <f>IF(ISBLANK(INDEX('Policy Characteristics'!L:L,MATCH($C90,'Policy Characteristics'!$C:$C,0))),"",INDEX('Policy Characteristics'!L:L,MATCH($C90,'Policy Characteristics'!$C:$C,0)))</f>
        <v>fuel-economy-standard.html</v>
      </c>
    </row>
    <row r="91">
      <c r="A91" t="str">
        <f>IF(ISBLANK(INDEX('Policy Characteristics'!A:A,MATCH($C91,'Policy Characteristics'!$C:$C,0))),"",INDEX('Policy Characteristics'!A:A,MATCH($C91,'Policy Characteristics'!$C:$C,0)))</f>
        <v>수송</v>
      </c>
      <c r="B91" t="str">
        <f>IF(ISBLANK(INDEX('Policy Characteristics'!B:B,MATCH($C91,'Policy Characteristics'!$C:$C,0))),"",INDEX('Policy Characteristics'!B:B,MATCH($C91,'Policy Characteristics'!$C:$C,0)))</f>
        <v>연비 표준</v>
      </c>
      <c r="C91" t="str">
        <f>C$89</f>
        <v>Percentage Additional Improvement of Fuel Economy Std</v>
      </c>
      <c r="D91" t="str">
        <v>passenger</v>
      </c>
      <c r="E91" t="str">
        <v>HDVs</v>
      </c>
      <c r="F91" t="str">
        <v>여객</v>
      </c>
      <c r="G91" t="str">
        <v>대형차(HDV)</v>
      </c>
      <c r="H91">
        <v>364</v>
      </c>
      <c r="I91" t="str">
        <v>Yes</v>
      </c>
      <c r="J91" t="str">
        <f>IF(ISBLANK(INDEX('Policy Characteristics'!D:D,MATCH($C91,'Policy Characteristics'!$C:$C,0))),"",INDEX('Policy Characteristics'!D:D,MATCH($C91,'Policy Characteristics'!$C:$C,0)))</f>
        <v>자동차 연비 표준</v>
      </c>
      <c r="K91" t="str">
        <f>IF(ISBLANK(INDEX('Policy Characteristics'!E:E,MATCH($C91,'Policy Characteristics'!$C:$C,0))),"",INDEX('Policy Characteristics'!E:E,MATCH($C91,'Policy Characteristics'!$C:$C,0)))</f>
        <v>trans fuel economy standards</v>
      </c>
      <c r="L91">
        <f>IF(ISBLANK(INDEX('Policy Characteristics'!F:F,MATCH($C91,'Policy Characteristics'!$C:$C,0))),"",INDEX('Policy Characteristics'!F:F,MATCH($C91,'Policy Characteristics'!$C:$C,0)))</f>
        <v>0</v>
      </c>
      <c r="M91">
        <f>IF(ISBLANK(INDEX('Policy Characteristics'!G:G,MATCH($C91,'Policy Characteristics'!$C:$C,0))),"",INDEX('Policy Characteristics'!G:G,MATCH($C91,'Policy Characteristics'!$C:$C,0)))</f>
        <v>1</v>
      </c>
      <c r="N91">
        <f>IF(ISBLANK(INDEX('Policy Characteristics'!H:H,MATCH($C91,'Policy Characteristics'!$C:$C,0))),"",INDEX('Policy Characteristics'!H:H,MATCH($C91,'Policy Characteristics'!$C:$C,0)))</f>
        <v>0.01</v>
      </c>
      <c r="O91" t="str">
        <f>IF(ISBLANK(INDEX('Policy Characteristics'!I:I,MATCH($C91,'Policy Characteristics'!$C:$C,0))),"",INDEX('Policy Characteristics'!I:I,MATCH($C91,'Policy Characteristics'!$C:$C,0)))</f>
        <v>마일/갤런 증가 %</v>
      </c>
      <c r="P91" t="str">
        <f>IF(ISBLANK(INDEX('Policy Characteristics'!J:J,MATCH($C91,'Policy Characteristics'!$C:$C,0))),"",INDEX('Policy Characteristics'!J:J,MATCH($C91,'Policy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1" t="str">
        <f>IF(ISBLANK(INDEX('Policy Characteristics'!K:K,MATCH($C91,'Policy Characteristics'!$C:$C,0))),"",INDEX('Policy Characteristics'!K:K,MATCH($C91,'Policy Characteristics'!$C:$C,0)))</f>
        <v>transportation-sector-main.html#fuel-econ-std</v>
      </c>
      <c r="R91" t="str">
        <f>IF(ISBLANK(INDEX('Policy Characteristics'!L:L,MATCH($C91,'Policy Characteristics'!$C:$C,0))),"",INDEX('Policy Characteristics'!L:L,MATCH($C91,'Policy Characteristics'!$C:$C,0)))</f>
        <v>fuel-economy-standard.html</v>
      </c>
    </row>
    <row r="92">
      <c r="A92" t="str">
        <f>IF(ISBLANK(INDEX('Policy Characteristics'!A:A,MATCH($C92,'Policy Characteristics'!$C:$C,0))),"",INDEX('Policy Characteristics'!A:A,MATCH($C92,'Policy Characteristics'!$C:$C,0)))</f>
        <v>수송</v>
      </c>
      <c r="B92" t="str">
        <f>IF(ISBLANK(INDEX('Policy Characteristics'!B:B,MATCH($C92,'Policy Characteristics'!$C:$C,0))),"",INDEX('Policy Characteristics'!B:B,MATCH($C92,'Policy Characteristics'!$C:$C,0)))</f>
        <v>연비 표준</v>
      </c>
      <c r="C92" t="str">
        <f>C$89</f>
        <v>Percentage Additional Improvement of Fuel Economy Std</v>
      </c>
      <c r="D92" t="str">
        <v>freight</v>
      </c>
      <c r="E92" t="str">
        <v>HDVs</v>
      </c>
      <c r="F92" t="str">
        <v>화물</v>
      </c>
      <c r="G92" t="str">
        <v>대형차(HDV)</v>
      </c>
      <c r="H92">
        <v>365</v>
      </c>
      <c r="I92" t="str">
        <v>Yes</v>
      </c>
      <c r="J92" t="str">
        <f>IF(ISBLANK(INDEX('Policy Characteristics'!D:D,MATCH($C92,'Policy Characteristics'!$C:$C,0))),"",INDEX('Policy Characteristics'!D:D,MATCH($C92,'Policy Characteristics'!$C:$C,0)))</f>
        <v>자동차 연비 표준</v>
      </c>
      <c r="K92" t="str">
        <f>IF(ISBLANK(INDEX('Policy Characteristics'!E:E,MATCH($C92,'Policy Characteristics'!$C:$C,0))),"",INDEX('Policy Characteristics'!E:E,MATCH($C92,'Policy Characteristics'!$C:$C,0)))</f>
        <v>trans fuel economy standards</v>
      </c>
      <c r="L92">
        <f>IF(ISBLANK(INDEX('Policy Characteristics'!F:F,MATCH($C92,'Policy Characteristics'!$C:$C,0))),"",INDEX('Policy Characteristics'!F:F,MATCH($C92,'Policy Characteristics'!$C:$C,0)))</f>
        <v>0</v>
      </c>
      <c r="M92">
        <f>IF(ISBLANK(INDEX('Policy Characteristics'!G:G,MATCH($C92,'Policy Characteristics'!$C:$C,0))),"",INDEX('Policy Characteristics'!G:G,MATCH($C92,'Policy Characteristics'!$C:$C,0)))</f>
        <v>1</v>
      </c>
      <c r="N92">
        <f>IF(ISBLANK(INDEX('Policy Characteristics'!H:H,MATCH($C92,'Policy Characteristics'!$C:$C,0))),"",INDEX('Policy Characteristics'!H:H,MATCH($C92,'Policy Characteristics'!$C:$C,0)))</f>
        <v>0.01</v>
      </c>
      <c r="O92" t="str">
        <f>IF(ISBLANK(INDEX('Policy Characteristics'!I:I,MATCH($C92,'Policy Characteristics'!$C:$C,0))),"",INDEX('Policy Characteristics'!I:I,MATCH($C92,'Policy Characteristics'!$C:$C,0)))</f>
        <v>마일/갤런 증가 %</v>
      </c>
      <c r="P92" t="str">
        <f>IF(ISBLANK(INDEX('Policy Characteristics'!J:J,MATCH($C92,'Policy Characteristics'!$C:$C,0))),"",INDEX('Policy Characteristics'!J:J,MATCH($C92,'Policy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2" t="str">
        <f>IF(ISBLANK(INDEX('Policy Characteristics'!K:K,MATCH($C92,'Policy Characteristics'!$C:$C,0))),"",INDEX('Policy Characteristics'!K:K,MATCH($C92,'Policy Characteristics'!$C:$C,0)))</f>
        <v>transportation-sector-main.html#fuel-econ-std</v>
      </c>
      <c r="R92" t="str">
        <f>IF(ISBLANK(INDEX('Policy Characteristics'!L:L,MATCH($C92,'Policy Characteristics'!$C:$C,0))),"",INDEX('Policy Characteristics'!L:L,MATCH($C92,'Policy Characteristics'!$C:$C,0)))</f>
        <v>fuel-economy-standard.html</v>
      </c>
    </row>
    <row r="93">
      <c r="A93" t="str">
        <f>IF(ISBLANK(INDEX('Policy Characteristics'!A:A,MATCH($C93,'Policy Characteristics'!$C:$C,0))),"",INDEX('Policy Characteristics'!A:A,MATCH($C93,'Policy Characteristics'!$C:$C,0)))</f>
        <v>수송</v>
      </c>
      <c r="B93" t="str">
        <f>IF(ISBLANK(INDEX('Policy Characteristics'!B:B,MATCH($C93,'Policy Characteristics'!$C:$C,0))),"",INDEX('Policy Characteristics'!B:B,MATCH($C93,'Policy Characteristics'!$C:$C,0)))</f>
        <v>연비 표준</v>
      </c>
      <c r="C93" t="str">
        <f>C$89</f>
        <v>Percentage Additional Improvement of Fuel Economy Std</v>
      </c>
      <c r="D93" t="str">
        <v>passenger</v>
      </c>
      <c r="E93" t="str">
        <v>aircraft</v>
      </c>
      <c r="F93" t="str">
        <v>여객</v>
      </c>
      <c r="G93" t="str">
        <v>항공기</v>
      </c>
      <c r="H93">
        <v>366</v>
      </c>
      <c r="I93" t="str">
        <v>Yes</v>
      </c>
      <c r="J93" t="str">
        <f>IF(ISBLANK(INDEX('Policy Characteristics'!D:D,MATCH($C93,'Policy Characteristics'!$C:$C,0))),"",INDEX('Policy Characteristics'!D:D,MATCH($C93,'Policy Characteristics'!$C:$C,0)))</f>
        <v>자동차 연비 표준</v>
      </c>
      <c r="K93" t="str">
        <f>IF(ISBLANK(INDEX('Policy Characteristics'!E:E,MATCH($C93,'Policy Characteristics'!$C:$C,0))),"",INDEX('Policy Characteristics'!E:E,MATCH($C93,'Policy Characteristics'!$C:$C,0)))</f>
        <v>trans fuel economy standards</v>
      </c>
      <c r="L93">
        <f>IF(ISBLANK(INDEX('Policy Characteristics'!F:F,MATCH($C93,'Policy Characteristics'!$C:$C,0))),"",INDEX('Policy Characteristics'!F:F,MATCH($C93,'Policy Characteristics'!$C:$C,0)))</f>
        <v>0</v>
      </c>
      <c r="M93">
        <f>IF(ISBLANK(INDEX('Policy Characteristics'!G:G,MATCH($C93,'Policy Characteristics'!$C:$C,0))),"",INDEX('Policy Characteristics'!G:G,MATCH($C93,'Policy Characteristics'!$C:$C,0)))</f>
        <v>1</v>
      </c>
      <c r="N93">
        <f>IF(ISBLANK(INDEX('Policy Characteristics'!H:H,MATCH($C93,'Policy Characteristics'!$C:$C,0))),"",INDEX('Policy Characteristics'!H:H,MATCH($C93,'Policy Characteristics'!$C:$C,0)))</f>
        <v>0.01</v>
      </c>
      <c r="O93" t="str">
        <f>IF(ISBLANK(INDEX('Policy Characteristics'!I:I,MATCH($C93,'Policy Characteristics'!$C:$C,0))),"",INDEX('Policy Characteristics'!I:I,MATCH($C93,'Policy Characteristics'!$C:$C,0)))</f>
        <v>마일/갤런 증가 %</v>
      </c>
      <c r="P93" t="str">
        <f>IF(ISBLANK(INDEX('Policy Characteristics'!J:J,MATCH($C93,'Policy Characteristics'!$C:$C,0))),"",INDEX('Policy Characteristics'!J:J,MATCH($C93,'Policy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3" t="str">
        <f>IF(ISBLANK(INDEX('Policy Characteristics'!K:K,MATCH($C93,'Policy Characteristics'!$C:$C,0))),"",INDEX('Policy Characteristics'!K:K,MATCH($C93,'Policy Characteristics'!$C:$C,0)))</f>
        <v>transportation-sector-main.html#fuel-econ-std</v>
      </c>
      <c r="R93" t="str">
        <f>IF(ISBLANK(INDEX('Policy Characteristics'!L:L,MATCH($C93,'Policy Characteristics'!$C:$C,0))),"",INDEX('Policy Characteristics'!L:L,MATCH($C93,'Policy Characteristics'!$C:$C,0)))</f>
        <v>fuel-economy-standard.html</v>
      </c>
    </row>
    <row r="94">
      <c r="A94" t="str">
        <f>IF(ISBLANK(INDEX('Policy Characteristics'!A:A,MATCH($C94,'Policy Characteristics'!$C:$C,0))),"",INDEX('Policy Characteristics'!A:A,MATCH($C94,'Policy Characteristics'!$C:$C,0)))</f>
        <v>수송</v>
      </c>
      <c r="B94" t="str">
        <f>IF(ISBLANK(INDEX('Policy Characteristics'!B:B,MATCH($C94,'Policy Characteristics'!$C:$C,0))),"",INDEX('Policy Characteristics'!B:B,MATCH($C94,'Policy Characteristics'!$C:$C,0)))</f>
        <v>연비 표준</v>
      </c>
      <c r="C94" t="str">
        <f>C$89</f>
        <v>Percentage Additional Improvement of Fuel Economy Std</v>
      </c>
      <c r="D94" t="str">
        <v>freight</v>
      </c>
      <c r="E94" t="str">
        <v>aircraft</v>
      </c>
      <c r="F94" t="str">
        <v>화물</v>
      </c>
      <c r="G94" t="str">
        <v>항공기</v>
      </c>
      <c r="H94">
        <v>367</v>
      </c>
      <c r="I94" t="str">
        <v>Yes</v>
      </c>
      <c r="J94" t="str">
        <f>IF(ISBLANK(INDEX('Policy Characteristics'!D:D,MATCH($C94,'Policy Characteristics'!$C:$C,0))),"",INDEX('Policy Characteristics'!D:D,MATCH($C94,'Policy Characteristics'!$C:$C,0)))</f>
        <v>자동차 연비 표준</v>
      </c>
      <c r="K94" t="str">
        <f>IF(ISBLANK(INDEX('Policy Characteristics'!E:E,MATCH($C94,'Policy Characteristics'!$C:$C,0))),"",INDEX('Policy Characteristics'!E:E,MATCH($C94,'Policy Characteristics'!$C:$C,0)))</f>
        <v>trans fuel economy standards</v>
      </c>
      <c r="L94">
        <f>IF(ISBLANK(INDEX('Policy Characteristics'!F:F,MATCH($C94,'Policy Characteristics'!$C:$C,0))),"",INDEX('Policy Characteristics'!F:F,MATCH($C94,'Policy Characteristics'!$C:$C,0)))</f>
        <v>0</v>
      </c>
      <c r="M94">
        <f>IF(ISBLANK(INDEX('Policy Characteristics'!G:G,MATCH($C94,'Policy Characteristics'!$C:$C,0))),"",INDEX('Policy Characteristics'!G:G,MATCH($C94,'Policy Characteristics'!$C:$C,0)))</f>
        <v>1</v>
      </c>
      <c r="N94">
        <f>IF(ISBLANK(INDEX('Policy Characteristics'!H:H,MATCH($C94,'Policy Characteristics'!$C:$C,0))),"",INDEX('Policy Characteristics'!H:H,MATCH($C94,'Policy Characteristics'!$C:$C,0)))</f>
        <v>0.01</v>
      </c>
      <c r="O94" t="str">
        <f>IF(ISBLANK(INDEX('Policy Characteristics'!I:I,MATCH($C94,'Policy Characteristics'!$C:$C,0))),"",INDEX('Policy Characteristics'!I:I,MATCH($C94,'Policy Characteristics'!$C:$C,0)))</f>
        <v>마일/갤런 증가 %</v>
      </c>
      <c r="P94" t="str">
        <f>IF(ISBLANK(INDEX('Policy Characteristics'!J:J,MATCH($C94,'Policy Characteristics'!$C:$C,0))),"",INDEX('Policy Characteristics'!J:J,MATCH($C94,'Policy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4" t="str">
        <f>IF(ISBLANK(INDEX('Policy Characteristics'!K:K,MATCH($C94,'Policy Characteristics'!$C:$C,0))),"",INDEX('Policy Characteristics'!K:K,MATCH($C94,'Policy Characteristics'!$C:$C,0)))</f>
        <v>transportation-sector-main.html#fuel-econ-std</v>
      </c>
      <c r="R94" t="str">
        <f>IF(ISBLANK(INDEX('Policy Characteristics'!L:L,MATCH($C94,'Policy Characteristics'!$C:$C,0))),"",INDEX('Policy Characteristics'!L:L,MATCH($C94,'Policy Characteristics'!$C:$C,0)))</f>
        <v>fuel-economy-standard.html</v>
      </c>
    </row>
    <row r="95">
      <c r="A95" t="str">
        <f>IF(ISBLANK(INDEX('Policy Characteristics'!A:A,MATCH($C95,'Policy Characteristics'!$C:$C,0))),"",INDEX('Policy Characteristics'!A:A,MATCH($C95,'Policy Characteristics'!$C:$C,0)))</f>
        <v>수송</v>
      </c>
      <c r="B95" t="str">
        <f>IF(ISBLANK(INDEX('Policy Characteristics'!B:B,MATCH($C95,'Policy Characteristics'!$C:$C,0))),"",INDEX('Policy Characteristics'!B:B,MATCH($C95,'Policy Characteristics'!$C:$C,0)))</f>
        <v>연비 표준</v>
      </c>
      <c r="C95" t="str">
        <f>C$89</f>
        <v>Percentage Additional Improvement of Fuel Economy Std</v>
      </c>
      <c r="D95" t="str">
        <v>passenger</v>
      </c>
      <c r="E95" t="str">
        <v>rail</v>
      </c>
      <c r="F95" t="str">
        <v>여객</v>
      </c>
      <c r="G95" t="str">
        <v>철도</v>
      </c>
      <c r="H95">
        <v>368</v>
      </c>
      <c r="I95" t="str">
        <v>Yes</v>
      </c>
      <c r="J95" t="str">
        <f>IF(ISBLANK(INDEX('Policy Characteristics'!D:D,MATCH($C95,'Policy Characteristics'!$C:$C,0))),"",INDEX('Policy Characteristics'!D:D,MATCH($C95,'Policy Characteristics'!$C:$C,0)))</f>
        <v>자동차 연비 표준</v>
      </c>
      <c r="K95" t="str">
        <f>IF(ISBLANK(INDEX('Policy Characteristics'!E:E,MATCH($C95,'Policy Characteristics'!$C:$C,0))),"",INDEX('Policy Characteristics'!E:E,MATCH($C95,'Policy Characteristics'!$C:$C,0)))</f>
        <v>trans fuel economy standards</v>
      </c>
      <c r="L95">
        <f>IF(ISBLANK(INDEX('Policy Characteristics'!F:F,MATCH($C95,'Policy Characteristics'!$C:$C,0))),"",INDEX('Policy Characteristics'!F:F,MATCH($C95,'Policy Characteristics'!$C:$C,0)))</f>
        <v>0</v>
      </c>
      <c r="M95">
        <f>IF(ISBLANK(INDEX('Policy Characteristics'!G:G,MATCH($C95,'Policy Characteristics'!$C:$C,0))),"",INDEX('Policy Characteristics'!G:G,MATCH($C95,'Policy Characteristics'!$C:$C,0)))</f>
        <v>1</v>
      </c>
      <c r="N95">
        <f>IF(ISBLANK(INDEX('Policy Characteristics'!H:H,MATCH($C95,'Policy Characteristics'!$C:$C,0))),"",INDEX('Policy Characteristics'!H:H,MATCH($C95,'Policy Characteristics'!$C:$C,0)))</f>
        <v>0.01</v>
      </c>
      <c r="O95" t="str">
        <f>IF(ISBLANK(INDEX('Policy Characteristics'!I:I,MATCH($C95,'Policy Characteristics'!$C:$C,0))),"",INDEX('Policy Characteristics'!I:I,MATCH($C95,'Policy Characteristics'!$C:$C,0)))</f>
        <v>마일/갤런 증가 %</v>
      </c>
      <c r="P95" t="str">
        <f>IF(ISBLANK(INDEX('Policy Characteristics'!J:J,MATCH($C95,'Policy Characteristics'!$C:$C,0))),"",INDEX('Policy Characteristics'!J:J,MATCH($C95,'Policy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5" t="str">
        <f>IF(ISBLANK(INDEX('Policy Characteristics'!K:K,MATCH($C95,'Policy Characteristics'!$C:$C,0))),"",INDEX('Policy Characteristics'!K:K,MATCH($C95,'Policy Characteristics'!$C:$C,0)))</f>
        <v>transportation-sector-main.html#fuel-econ-std</v>
      </c>
      <c r="R95" t="str">
        <f>IF(ISBLANK(INDEX('Policy Characteristics'!L:L,MATCH($C95,'Policy Characteristics'!$C:$C,0))),"",INDEX('Policy Characteristics'!L:L,MATCH($C95,'Policy Characteristics'!$C:$C,0)))</f>
        <v>fuel-economy-standard.html</v>
      </c>
    </row>
    <row r="96">
      <c r="A96" t="str">
        <f>IF(ISBLANK(INDEX('Policy Characteristics'!A:A,MATCH($C96,'Policy Characteristics'!$C:$C,0))),"",INDEX('Policy Characteristics'!A:A,MATCH($C96,'Policy Characteristics'!$C:$C,0)))</f>
        <v>수송</v>
      </c>
      <c r="B96" t="str">
        <f>IF(ISBLANK(INDEX('Policy Characteristics'!B:B,MATCH($C96,'Policy Characteristics'!$C:$C,0))),"",INDEX('Policy Characteristics'!B:B,MATCH($C96,'Policy Characteristics'!$C:$C,0)))</f>
        <v>연비 표준</v>
      </c>
      <c r="C96" t="str">
        <f>C$89</f>
        <v>Percentage Additional Improvement of Fuel Economy Std</v>
      </c>
      <c r="D96" t="str">
        <v>freight</v>
      </c>
      <c r="E96" t="str">
        <v>rail</v>
      </c>
      <c r="F96" t="str">
        <v>화물</v>
      </c>
      <c r="G96" t="str">
        <v>철도</v>
      </c>
      <c r="H96">
        <v>369</v>
      </c>
      <c r="I96" t="str">
        <v>Yes</v>
      </c>
      <c r="J96" t="str">
        <f>IF(ISBLANK(INDEX('Policy Characteristics'!D:D,MATCH($C96,'Policy Characteristics'!$C:$C,0))),"",INDEX('Policy Characteristics'!D:D,MATCH($C96,'Policy Characteristics'!$C:$C,0)))</f>
        <v>자동차 연비 표준</v>
      </c>
      <c r="K96" t="str">
        <f>IF(ISBLANK(INDEX('Policy Characteristics'!E:E,MATCH($C96,'Policy Characteristics'!$C:$C,0))),"",INDEX('Policy Characteristics'!E:E,MATCH($C96,'Policy Characteristics'!$C:$C,0)))</f>
        <v>trans fuel economy standards</v>
      </c>
      <c r="L96">
        <f>IF(ISBLANK(INDEX('Policy Characteristics'!F:F,MATCH($C96,'Policy Characteristics'!$C:$C,0))),"",INDEX('Policy Characteristics'!F:F,MATCH($C96,'Policy Characteristics'!$C:$C,0)))</f>
        <v>0</v>
      </c>
      <c r="M96">
        <f>IF(ISBLANK(INDEX('Policy Characteristics'!G:G,MATCH($C96,'Policy Characteristics'!$C:$C,0))),"",INDEX('Policy Characteristics'!G:G,MATCH($C96,'Policy Characteristics'!$C:$C,0)))</f>
        <v>1</v>
      </c>
      <c r="N96">
        <f>IF(ISBLANK(INDEX('Policy Characteristics'!H:H,MATCH($C96,'Policy Characteristics'!$C:$C,0))),"",INDEX('Policy Characteristics'!H:H,MATCH($C96,'Policy Characteristics'!$C:$C,0)))</f>
        <v>0.01</v>
      </c>
      <c r="O96" t="str">
        <f>IF(ISBLANK(INDEX('Policy Characteristics'!I:I,MATCH($C96,'Policy Characteristics'!$C:$C,0))),"",INDEX('Policy Characteristics'!I:I,MATCH($C96,'Policy Characteristics'!$C:$C,0)))</f>
        <v>마일/갤런 증가 %</v>
      </c>
      <c r="P96" t="str">
        <f>IF(ISBLANK(INDEX('Policy Characteristics'!J:J,MATCH($C96,'Policy Characteristics'!$C:$C,0))),"",INDEX('Policy Characteristics'!J:J,MATCH($C96,'Policy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6" t="str">
        <f>IF(ISBLANK(INDEX('Policy Characteristics'!K:K,MATCH($C96,'Policy Characteristics'!$C:$C,0))),"",INDEX('Policy Characteristics'!K:K,MATCH($C96,'Policy Characteristics'!$C:$C,0)))</f>
        <v>transportation-sector-main.html#fuel-econ-std</v>
      </c>
      <c r="R96" t="str">
        <f>IF(ISBLANK(INDEX('Policy Characteristics'!L:L,MATCH($C96,'Policy Characteristics'!$C:$C,0))),"",INDEX('Policy Characteristics'!L:L,MATCH($C96,'Policy Characteristics'!$C:$C,0)))</f>
        <v>fuel-economy-standard.html</v>
      </c>
    </row>
    <row r="97">
      <c r="A97" t="str">
        <f>IF(ISBLANK(INDEX('Policy Characteristics'!A:A,MATCH($C97,'Policy Characteristics'!$C:$C,0))),"",INDEX('Policy Characteristics'!A:A,MATCH($C97,'Policy Characteristics'!$C:$C,0)))</f>
        <v>수송</v>
      </c>
      <c r="B97" t="str">
        <f>IF(ISBLANK(INDEX('Policy Characteristics'!B:B,MATCH($C97,'Policy Characteristics'!$C:$C,0))),"",INDEX('Policy Characteristics'!B:B,MATCH($C97,'Policy Characteristics'!$C:$C,0)))</f>
        <v>연비 표준</v>
      </c>
      <c r="C97" t="str">
        <f>C$89</f>
        <v>Percentage Additional Improvement of Fuel Economy Std</v>
      </c>
      <c r="D97" t="str">
        <v>passenger</v>
      </c>
      <c r="E97" t="str">
        <v>ships</v>
      </c>
      <c r="F97" t="str">
        <v>여객</v>
      </c>
      <c r="G97" t="str">
        <v>선박</v>
      </c>
      <c r="H97">
        <v>370</v>
      </c>
      <c r="I97" t="str">
        <v>Yes</v>
      </c>
      <c r="J97" t="str">
        <f>IF(ISBLANK(INDEX('Policy Characteristics'!D:D,MATCH($C97,'Policy Characteristics'!$C:$C,0))),"",INDEX('Policy Characteristics'!D:D,MATCH($C97,'Policy Characteristics'!$C:$C,0)))</f>
        <v>자동차 연비 표준</v>
      </c>
      <c r="K97" t="str">
        <f>IF(ISBLANK(INDEX('Policy Characteristics'!E:E,MATCH($C97,'Policy Characteristics'!$C:$C,0))),"",INDEX('Policy Characteristics'!E:E,MATCH($C97,'Policy Characteristics'!$C:$C,0)))</f>
        <v>trans fuel economy standards</v>
      </c>
      <c r="L97">
        <f>IF(ISBLANK(INDEX('Policy Characteristics'!F:F,MATCH($C97,'Policy Characteristics'!$C:$C,0))),"",INDEX('Policy Characteristics'!F:F,MATCH($C97,'Policy Characteristics'!$C:$C,0)))</f>
        <v>0</v>
      </c>
      <c r="M97">
        <f>IF(ISBLANK(INDEX('Policy Characteristics'!G:G,MATCH($C97,'Policy Characteristics'!$C:$C,0))),"",INDEX('Policy Characteristics'!G:G,MATCH($C97,'Policy Characteristics'!$C:$C,0)))</f>
        <v>1</v>
      </c>
      <c r="N97">
        <f>IF(ISBLANK(INDEX('Policy Characteristics'!H:H,MATCH($C97,'Policy Characteristics'!$C:$C,0))),"",INDEX('Policy Characteristics'!H:H,MATCH($C97,'Policy Characteristics'!$C:$C,0)))</f>
        <v>0.01</v>
      </c>
      <c r="O97" t="str">
        <f>IF(ISBLANK(INDEX('Policy Characteristics'!I:I,MATCH($C97,'Policy Characteristics'!$C:$C,0))),"",INDEX('Policy Characteristics'!I:I,MATCH($C97,'Policy Characteristics'!$C:$C,0)))</f>
        <v>마일/갤런 증가 %</v>
      </c>
      <c r="P97" t="str">
        <f>IF(ISBLANK(INDEX('Policy Characteristics'!J:J,MATCH($C97,'Policy Characteristics'!$C:$C,0))),"",INDEX('Policy Characteristics'!J:J,MATCH($C97,'Policy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7" t="str">
        <f>IF(ISBLANK(INDEX('Policy Characteristics'!K:K,MATCH($C97,'Policy Characteristics'!$C:$C,0))),"",INDEX('Policy Characteristics'!K:K,MATCH($C97,'Policy Characteristics'!$C:$C,0)))</f>
        <v>transportation-sector-main.html#fuel-econ-std</v>
      </c>
      <c r="R97" t="str">
        <f>IF(ISBLANK(INDEX('Policy Characteristics'!L:L,MATCH($C97,'Policy Characteristics'!$C:$C,0))),"",INDEX('Policy Characteristics'!L:L,MATCH($C97,'Policy Characteristics'!$C:$C,0)))</f>
        <v>fuel-economy-standard.html</v>
      </c>
    </row>
    <row r="98">
      <c r="A98" t="str">
        <f>IF(ISBLANK(INDEX('Policy Characteristics'!A:A,MATCH($C98,'Policy Characteristics'!$C:$C,0))),"",INDEX('Policy Characteristics'!A:A,MATCH($C98,'Policy Characteristics'!$C:$C,0)))</f>
        <v>수송</v>
      </c>
      <c r="B98" t="str">
        <f>IF(ISBLANK(INDEX('Policy Characteristics'!B:B,MATCH($C98,'Policy Characteristics'!$C:$C,0))),"",INDEX('Policy Characteristics'!B:B,MATCH($C98,'Policy Characteristics'!$C:$C,0)))</f>
        <v>연비 표준</v>
      </c>
      <c r="C98" t="str">
        <f>C$89</f>
        <v>Percentage Additional Improvement of Fuel Economy Std</v>
      </c>
      <c r="D98" t="str">
        <v>freight</v>
      </c>
      <c r="E98" t="str">
        <v>ships</v>
      </c>
      <c r="F98" t="str">
        <v>화물</v>
      </c>
      <c r="G98" t="str">
        <v>선박</v>
      </c>
      <c r="H98">
        <v>371</v>
      </c>
      <c r="I98" t="str">
        <v>Yes</v>
      </c>
      <c r="J98" t="str">
        <f>IF(ISBLANK(INDEX('Policy Characteristics'!D:D,MATCH($C98,'Policy Characteristics'!$C:$C,0))),"",INDEX('Policy Characteristics'!D:D,MATCH($C98,'Policy Characteristics'!$C:$C,0)))</f>
        <v>자동차 연비 표준</v>
      </c>
      <c r="K98" t="str">
        <f>IF(ISBLANK(INDEX('Policy Characteristics'!E:E,MATCH($C98,'Policy Characteristics'!$C:$C,0))),"",INDEX('Policy Characteristics'!E:E,MATCH($C98,'Policy Characteristics'!$C:$C,0)))</f>
        <v>trans fuel economy standards</v>
      </c>
      <c r="L98">
        <f>IF(ISBLANK(INDEX('Policy Characteristics'!F:F,MATCH($C98,'Policy Characteristics'!$C:$C,0))),"",INDEX('Policy Characteristics'!F:F,MATCH($C98,'Policy Characteristics'!$C:$C,0)))</f>
        <v>0</v>
      </c>
      <c r="M98">
        <f>IF(ISBLANK(INDEX('Policy Characteristics'!G:G,MATCH($C98,'Policy Characteristics'!$C:$C,0))),"",INDEX('Policy Characteristics'!G:G,MATCH($C98,'Policy Characteristics'!$C:$C,0)))</f>
        <v>1</v>
      </c>
      <c r="N98">
        <f>IF(ISBLANK(INDEX('Policy Characteristics'!H:H,MATCH($C98,'Policy Characteristics'!$C:$C,0))),"",INDEX('Policy Characteristics'!H:H,MATCH($C98,'Policy Characteristics'!$C:$C,0)))</f>
        <v>0.01</v>
      </c>
      <c r="O98" t="str">
        <f>IF(ISBLANK(INDEX('Policy Characteristics'!I:I,MATCH($C98,'Policy Characteristics'!$C:$C,0))),"",INDEX('Policy Characteristics'!I:I,MATCH($C98,'Policy Characteristics'!$C:$C,0)))</f>
        <v>마일/갤런 증가 %</v>
      </c>
      <c r="P98" t="str">
        <f>IF(ISBLANK(INDEX('Policy Characteristics'!J:J,MATCH($C98,'Policy Characteristics'!$C:$C,0))),"",INDEX('Policy Characteristics'!J:J,MATCH($C98,'Policy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8" t="str">
        <f>IF(ISBLANK(INDEX('Policy Characteristics'!K:K,MATCH($C98,'Policy Characteristics'!$C:$C,0))),"",INDEX('Policy Characteristics'!K:K,MATCH($C98,'Policy Characteristics'!$C:$C,0)))</f>
        <v>transportation-sector-main.html#fuel-econ-std</v>
      </c>
      <c r="R98" t="str">
        <f>IF(ISBLANK(INDEX('Policy Characteristics'!L:L,MATCH($C98,'Policy Characteristics'!$C:$C,0))),"",INDEX('Policy Characteristics'!L:L,MATCH($C98,'Policy Characteristics'!$C:$C,0)))</f>
        <v>fuel-economy-standard.html</v>
      </c>
    </row>
    <row r="99">
      <c r="A99" t="str">
        <f>IF(ISBLANK(INDEX('Policy Characteristics'!A:A,MATCH($C99,'Policy Characteristics'!$C:$C,0))),"",INDEX('Policy Characteristics'!A:A,MATCH($C99,'Policy Characteristics'!$C:$C,0)))</f>
        <v>수송</v>
      </c>
      <c r="B99" t="str">
        <f>IF(ISBLANK(INDEX('Policy Characteristics'!B:B,MATCH($C99,'Policy Characteristics'!$C:$C,0))),"",INDEX('Policy Characteristics'!B:B,MATCH($C99,'Policy Characteristics'!$C:$C,0)))</f>
        <v>연비 표준</v>
      </c>
      <c r="C99" t="str">
        <f>C$89</f>
        <v>Percentage Additional Improvement of Fuel Economy Std</v>
      </c>
      <c r="D99" t="str">
        <v>passenger</v>
      </c>
      <c r="E99" t="str">
        <v>motorbikes</v>
      </c>
      <c r="F99" t="str">
        <v>여객</v>
      </c>
      <c r="G99" t="str">
        <v>오토바이</v>
      </c>
      <c r="H99">
        <v>372</v>
      </c>
      <c r="I99" t="str">
        <v>Yes</v>
      </c>
      <c r="J99" t="str">
        <f>IF(ISBLANK(INDEX('Policy Characteristics'!D:D,MATCH($C99,'Policy Characteristics'!$C:$C,0))),"",INDEX('Policy Characteristics'!D:D,MATCH($C99,'Policy Characteristics'!$C:$C,0)))</f>
        <v>자동차 연비 표준</v>
      </c>
      <c r="K99" t="str">
        <f>IF(ISBLANK(INDEX('Policy Characteristics'!E:E,MATCH($C99,'Policy Characteristics'!$C:$C,0))),"",INDEX('Policy Characteristics'!E:E,MATCH($C99,'Policy Characteristics'!$C:$C,0)))</f>
        <v>trans fuel economy standards</v>
      </c>
      <c r="L99">
        <f>IF(ISBLANK(INDEX('Policy Characteristics'!F:F,MATCH($C99,'Policy Characteristics'!$C:$C,0))),"",INDEX('Policy Characteristics'!F:F,MATCH($C99,'Policy Characteristics'!$C:$C,0)))</f>
        <v>0</v>
      </c>
      <c r="M99">
        <f>IF(ISBLANK(INDEX('Policy Characteristics'!G:G,MATCH($C99,'Policy Characteristics'!$C:$C,0))),"",INDEX('Policy Characteristics'!G:G,MATCH($C99,'Policy Characteristics'!$C:$C,0)))</f>
        <v>1</v>
      </c>
      <c r="N99">
        <f>IF(ISBLANK(INDEX('Policy Characteristics'!H:H,MATCH($C99,'Policy Characteristics'!$C:$C,0))),"",INDEX('Policy Characteristics'!H:H,MATCH($C99,'Policy Characteristics'!$C:$C,0)))</f>
        <v>0.01</v>
      </c>
      <c r="O99" t="str">
        <f>IF(ISBLANK(INDEX('Policy Characteristics'!I:I,MATCH($C99,'Policy Characteristics'!$C:$C,0))),"",INDEX('Policy Characteristics'!I:I,MATCH($C99,'Policy Characteristics'!$C:$C,0)))</f>
        <v>마일/갤런 증가 %</v>
      </c>
      <c r="P99" t="str">
        <f>IF(ISBLANK(INDEX('Policy Characteristics'!J:J,MATCH($C99,'Policy Characteristics'!$C:$C,0))),"",INDEX('Policy Characteristics'!J:J,MATCH($C99,'Policy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9" t="str">
        <f>IF(ISBLANK(INDEX('Policy Characteristics'!K:K,MATCH($C99,'Policy Characteristics'!$C:$C,0))),"",INDEX('Policy Characteristics'!K:K,MATCH($C99,'Policy Characteristics'!$C:$C,0)))</f>
        <v>transportation-sector-main.html#fuel-econ-std</v>
      </c>
      <c r="R99" t="str">
        <f>IF(ISBLANK(INDEX('Policy Characteristics'!L:L,MATCH($C99,'Policy Characteristics'!$C:$C,0))),"",INDEX('Policy Characteristics'!L:L,MATCH($C99,'Policy Characteristics'!$C:$C,0)))</f>
        <v>fuel-economy-standard.html</v>
      </c>
    </row>
    <row r="100">
      <c r="A100" t="str">
        <f>IF(ISBLANK(INDEX('Policy Characteristics'!A:A,MATCH($C100,'Policy Characteristics'!$C:$C,0))),"",INDEX('Policy Characteristics'!A:A,MATCH($C100,'Policy Characteristics'!$C:$C,0)))</f>
        <v>수송</v>
      </c>
      <c r="B100" t="str">
        <f>IF(ISBLANK(INDEX('Policy Characteristics'!B:B,MATCH($C100,'Policy Characteristics'!$C:$C,0))),"",INDEX('Policy Characteristics'!B:B,MATCH($C100,'Policy Characteristics'!$C:$C,0)))</f>
        <v>연비 표준</v>
      </c>
      <c r="C100" t="str">
        <f>C$89</f>
        <v>Percentage Additional Improvement of Fuel Economy Std</v>
      </c>
      <c r="D100" t="str">
        <v>freight</v>
      </c>
      <c r="E100" t="str">
        <v>motorbikes</v>
      </c>
      <c r="F100" t="str">
        <v>화물</v>
      </c>
      <c r="G100" t="str">
        <v>오토바이</v>
      </c>
      <c r="H100">
        <v>373</v>
      </c>
      <c r="I100" t="str">
        <v>No</v>
      </c>
      <c r="J100" t="str">
        <f>IF(ISBLANK(INDEX('Policy Characteristics'!D:D,MATCH($C100,'Policy Characteristics'!$C:$C,0))),"",INDEX('Policy Characteristics'!D:D,MATCH($C100,'Policy Characteristics'!$C:$C,0)))</f>
        <v>자동차 연비 표준</v>
      </c>
      <c r="K100" t="str">
        <f>IF(ISBLANK(INDEX('Policy Characteristics'!E:E,MATCH($C100,'Policy Characteristics'!$C:$C,0))),"",INDEX('Policy Characteristics'!E:E,MATCH($C100,'Policy Characteristics'!$C:$C,0)))</f>
        <v>trans fuel economy standards</v>
      </c>
      <c r="L100">
        <f>IF(ISBLANK(INDEX('Policy Characteristics'!F:F,MATCH($C100,'Policy Characteristics'!$C:$C,0))),"",INDEX('Policy Characteristics'!F:F,MATCH($C100,'Policy Characteristics'!$C:$C,0)))</f>
        <v>0</v>
      </c>
      <c r="M100">
        <f>IF(ISBLANK(INDEX('Policy Characteristics'!G:G,MATCH($C100,'Policy Characteristics'!$C:$C,0))),"",INDEX('Policy Characteristics'!G:G,MATCH($C100,'Policy Characteristics'!$C:$C,0)))</f>
        <v>1</v>
      </c>
      <c r="N100">
        <f>IF(ISBLANK(INDEX('Policy Characteristics'!H:H,MATCH($C100,'Policy Characteristics'!$C:$C,0))),"",INDEX('Policy Characteristics'!H:H,MATCH($C100,'Policy Characteristics'!$C:$C,0)))</f>
        <v>0.01</v>
      </c>
      <c r="O100" t="str">
        <f>IF(ISBLANK(INDEX('Policy Characteristics'!I:I,MATCH($C100,'Policy Characteristics'!$C:$C,0))),"",INDEX('Policy Characteristics'!I:I,MATCH($C100,'Policy Characteristics'!$C:$C,0)))</f>
        <v>마일/갤런 증가 %</v>
      </c>
      <c r="P100" t="str">
        <f>IF(ISBLANK(INDEX('Policy Characteristics'!J:J,MATCH($C100,'Policy Characteristics'!$C:$C,0))),"",INDEX('Policy Characteristics'!J:J,MATCH($C100,'Policy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100" t="str">
        <f>IF(ISBLANK(INDEX('Policy Characteristics'!K:K,MATCH($C100,'Policy Characteristics'!$C:$C,0))),"",INDEX('Policy Characteristics'!K:K,MATCH($C100,'Policy Characteristics'!$C:$C,0)))</f>
        <v>transportation-sector-main.html#fuel-econ-std</v>
      </c>
      <c r="R100" t="str">
        <f>IF(ISBLANK(INDEX('Policy Characteristics'!L:L,MATCH($C100,'Policy Characteristics'!$C:$C,0))),"",INDEX('Policy Characteristics'!L:L,MATCH($C100,'Policy Characteristics'!$C:$C,0)))</f>
        <v>fuel-economy-standard.html</v>
      </c>
    </row>
    <row r="101">
      <c r="A101" t="str">
        <f>IF(ISBLANK(INDEX('Policy Characteristics'!A:A,MATCH($C101,'Policy Characteristics'!$C:$C,0))),"",INDEX('Policy Characteristics'!A:A,MATCH($C101,'Policy Characteristics'!$C:$C,0)))</f>
        <v>수송</v>
      </c>
      <c r="B101" t="str">
        <f>IF(ISBLANK(INDEX('Policy Characteristics'!B:B,MATCH($C101,'Policy Characteristics'!$C:$C,0))),"",INDEX('Policy Characteristics'!B:B,MATCH($C101,'Policy Characteristics'!$C:$C,0)))</f>
        <v>수소자동차 판매 기준</v>
      </c>
      <c r="C101" t="str">
        <v>Minimum Required Hydrogen Vehicle Sales Percentage</v>
      </c>
      <c r="D101" t="str">
        <v>passenger</v>
      </c>
      <c r="E101" t="str">
        <v>LDVs</v>
      </c>
      <c r="F101" t="str">
        <v>여객</v>
      </c>
      <c r="G101" t="str">
        <v>소형차(LDV)</v>
      </c>
      <c r="H101">
        <v>460</v>
      </c>
      <c r="I101" t="str">
        <v>Yes</v>
      </c>
      <c r="J101" t="str">
        <f>IF(ISBLANK(INDEX('Policy Characteristics'!D:D,MATCH($C101,'Policy Characteristics'!$C:$C,0))),"",INDEX('Policy Characteristics'!D:D,MATCH($C101,'Policy Characteristics'!$C:$C,0)))</f>
        <v>수소자동차 판매 기준</v>
      </c>
      <c r="K101" t="str">
        <f>IF(ISBLANK(INDEX('Policy Characteristics'!E:E,MATCH($C101,'Policy Characteristics'!$C:$C,0))),"",INDEX('Policy Characteristics'!E:E,MATCH($C101,'Policy Characteristics'!$C:$C,0)))</f>
        <v>trans hydrogen vehicle minimum</v>
      </c>
      <c r="L101">
        <f>IF(ISBLANK(INDEX('Policy Characteristics'!F:F,MATCH($C101,'Policy Characteristics'!$C:$C,0))),"",INDEX('Policy Characteristics'!F:F,MATCH($C101,'Policy Characteristics'!$C:$C,0)))</f>
        <v>0</v>
      </c>
      <c r="M101">
        <f>IF(ISBLANK(INDEX('Policy Characteristics'!G:G,MATCH($C101,'Policy Characteristics'!$C:$C,0))),"",INDEX('Policy Characteristics'!G:G,MATCH($C101,'Policy Characteristics'!$C:$C,0)))</f>
        <v>1</v>
      </c>
      <c r="N101">
        <f>IF(ISBLANK(INDEX('Policy Characteristics'!H:H,MATCH($C101,'Policy Characteristics'!$C:$C,0))),"",INDEX('Policy Characteristics'!H:H,MATCH($C101,'Policy Characteristics'!$C:$C,0)))</f>
        <v>0.01</v>
      </c>
      <c r="O101" t="str">
        <f>IF(ISBLANK(INDEX('Policy Characteristics'!I:I,MATCH($C101,'Policy Characteristics'!$C:$C,0))),"",INDEX('Policy Characteristics'!I:I,MATCH($C101,'Policy Characteristics'!$C:$C,0)))</f>
        <v>신규 차량 판매의 %</v>
      </c>
      <c r="P101" t="str">
        <f>IF(ISBLANK(INDEX('Policy Characteristics'!J:J,MATCH($C101,'Policy Characteristics'!$C:$C,0))),"",INDEX('Policy Characteristics'!J:J,MATCH($C101,'Policy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1" t="str">
        <f>IF(ISBLANK(INDEX('Policy Characteristics'!K:K,MATCH($C101,'Policy Characteristics'!$C:$C,0))),"",INDEX('Policy Characteristics'!K:K,MATCH($C101,'Policy Characteristics'!$C:$C,0)))</f>
        <v/>
      </c>
      <c r="R101" t="str">
        <f>IF(ISBLANK(INDEX('Policy Characteristics'!L:L,MATCH($C101,'Policy Characteristics'!$C:$C,0))),"",INDEX('Policy Characteristics'!L:L,MATCH($C101,'Policy Characteristics'!$C:$C,0)))</f>
        <v>hydrogen-vehicle-mandate.html</v>
      </c>
    </row>
    <row r="102">
      <c r="A102" t="str">
        <f>IF(ISBLANK(INDEX('Policy Characteristics'!A:A,MATCH($C102,'Policy Characteristics'!$C:$C,0))),"",INDEX('Policy Characteristics'!A:A,MATCH($C102,'Policy Characteristics'!$C:$C,0)))</f>
        <v>수송</v>
      </c>
      <c r="B102" t="str">
        <f>IF(ISBLANK(INDEX('Policy Characteristics'!B:B,MATCH($C102,'Policy Characteristics'!$C:$C,0))),"",INDEX('Policy Characteristics'!B:B,MATCH($C102,'Policy Characteristics'!$C:$C,0)))</f>
        <v>수소자동차 판매 기준</v>
      </c>
      <c r="C102" t="str">
        <f>C$101</f>
        <v>Minimum Required Hydrogen Vehicle Sales Percentage</v>
      </c>
      <c r="D102" t="str">
        <v>freight</v>
      </c>
      <c r="E102" t="str">
        <v>LDVs</v>
      </c>
      <c r="F102" t="str">
        <v>화물</v>
      </c>
      <c r="G102" t="str">
        <v>소형차(LDV)</v>
      </c>
      <c r="H102">
        <v>461</v>
      </c>
      <c r="I102" t="str">
        <v>Yes</v>
      </c>
      <c r="J102" t="str">
        <f>IF(ISBLANK(INDEX('Policy Characteristics'!D:D,MATCH($C102,'Policy Characteristics'!$C:$C,0))),"",INDEX('Policy Characteristics'!D:D,MATCH($C102,'Policy Characteristics'!$C:$C,0)))</f>
        <v>수소자동차 판매 기준</v>
      </c>
      <c r="K102" t="str">
        <f>IF(ISBLANK(INDEX('Policy Characteristics'!E:E,MATCH($C102,'Policy Characteristics'!$C:$C,0))),"",INDEX('Policy Characteristics'!E:E,MATCH($C102,'Policy Characteristics'!$C:$C,0)))</f>
        <v>trans hydrogen vehicle minimum</v>
      </c>
      <c r="L102">
        <f>IF(ISBLANK(INDEX('Policy Characteristics'!F:F,MATCH($C102,'Policy Characteristics'!$C:$C,0))),"",INDEX('Policy Characteristics'!F:F,MATCH($C102,'Policy Characteristics'!$C:$C,0)))</f>
        <v>0</v>
      </c>
      <c r="M102">
        <f>IF(ISBLANK(INDEX('Policy Characteristics'!G:G,MATCH($C102,'Policy Characteristics'!$C:$C,0))),"",INDEX('Policy Characteristics'!G:G,MATCH($C102,'Policy Characteristics'!$C:$C,0)))</f>
        <v>1</v>
      </c>
      <c r="N102">
        <f>IF(ISBLANK(INDEX('Policy Characteristics'!H:H,MATCH($C102,'Policy Characteristics'!$C:$C,0))),"",INDEX('Policy Characteristics'!H:H,MATCH($C102,'Policy Characteristics'!$C:$C,0)))</f>
        <v>0.01</v>
      </c>
      <c r="O102" t="str">
        <f>IF(ISBLANK(INDEX('Policy Characteristics'!I:I,MATCH($C102,'Policy Characteristics'!$C:$C,0))),"",INDEX('Policy Characteristics'!I:I,MATCH($C102,'Policy Characteristics'!$C:$C,0)))</f>
        <v>신규 차량 판매의 %</v>
      </c>
      <c r="P102" t="str">
        <f>IF(ISBLANK(INDEX('Policy Characteristics'!J:J,MATCH($C102,'Policy Characteristics'!$C:$C,0))),"",INDEX('Policy Characteristics'!J:J,MATCH($C102,'Policy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2" t="str">
        <f>IF(ISBLANK(INDEX('Policy Characteristics'!K:K,MATCH($C102,'Policy Characteristics'!$C:$C,0))),"",INDEX('Policy Characteristics'!K:K,MATCH($C102,'Policy Characteristics'!$C:$C,0)))</f>
        <v/>
      </c>
      <c r="R102" t="str">
        <f>IF(ISBLANK(INDEX('Policy Characteristics'!L:L,MATCH($C102,'Policy Characteristics'!$C:$C,0))),"",INDEX('Policy Characteristics'!L:L,MATCH($C102,'Policy Characteristics'!$C:$C,0)))</f>
        <v>hydrogen-vehicle-mandate.html</v>
      </c>
    </row>
    <row r="103">
      <c r="A103" t="str">
        <f>IF(ISBLANK(INDEX('Policy Characteristics'!A:A,MATCH($C103,'Policy Characteristics'!$C:$C,0))),"",INDEX('Policy Characteristics'!A:A,MATCH($C103,'Policy Characteristics'!$C:$C,0)))</f>
        <v>수송</v>
      </c>
      <c r="B103" t="str">
        <f>IF(ISBLANK(INDEX('Policy Characteristics'!B:B,MATCH($C103,'Policy Characteristics'!$C:$C,0))),"",INDEX('Policy Characteristics'!B:B,MATCH($C103,'Policy Characteristics'!$C:$C,0)))</f>
        <v>수소자동차 판매 기준</v>
      </c>
      <c r="C103" t="str">
        <f>C$101</f>
        <v>Minimum Required Hydrogen Vehicle Sales Percentage</v>
      </c>
      <c r="D103" t="str">
        <v>passenger</v>
      </c>
      <c r="E103" t="str">
        <v>HDVs</v>
      </c>
      <c r="F103" t="str">
        <v>여객</v>
      </c>
      <c r="G103" t="str">
        <v>대형차(HDV)</v>
      </c>
      <c r="H103">
        <v>462</v>
      </c>
      <c r="I103" t="str">
        <v>Yes</v>
      </c>
      <c r="J103" t="str">
        <f>IF(ISBLANK(INDEX('Policy Characteristics'!D:D,MATCH($C103,'Policy Characteristics'!$C:$C,0))),"",INDEX('Policy Characteristics'!D:D,MATCH($C103,'Policy Characteristics'!$C:$C,0)))</f>
        <v>수소자동차 판매 기준</v>
      </c>
      <c r="K103" t="str">
        <f>IF(ISBLANK(INDEX('Policy Characteristics'!E:E,MATCH($C103,'Policy Characteristics'!$C:$C,0))),"",INDEX('Policy Characteristics'!E:E,MATCH($C103,'Policy Characteristics'!$C:$C,0)))</f>
        <v>trans hydrogen vehicle minimum</v>
      </c>
      <c r="L103">
        <f>IF(ISBLANK(INDEX('Policy Characteristics'!F:F,MATCH($C103,'Policy Characteristics'!$C:$C,0))),"",INDEX('Policy Characteristics'!F:F,MATCH($C103,'Policy Characteristics'!$C:$C,0)))</f>
        <v>0</v>
      </c>
      <c r="M103">
        <f>IF(ISBLANK(INDEX('Policy Characteristics'!G:G,MATCH($C103,'Policy Characteristics'!$C:$C,0))),"",INDEX('Policy Characteristics'!G:G,MATCH($C103,'Policy Characteristics'!$C:$C,0)))</f>
        <v>1</v>
      </c>
      <c r="N103">
        <f>IF(ISBLANK(INDEX('Policy Characteristics'!H:H,MATCH($C103,'Policy Characteristics'!$C:$C,0))),"",INDEX('Policy Characteristics'!H:H,MATCH($C103,'Policy Characteristics'!$C:$C,0)))</f>
        <v>0.01</v>
      </c>
      <c r="O103" t="str">
        <f>IF(ISBLANK(INDEX('Policy Characteristics'!I:I,MATCH($C103,'Policy Characteristics'!$C:$C,0))),"",INDEX('Policy Characteristics'!I:I,MATCH($C103,'Policy Characteristics'!$C:$C,0)))</f>
        <v>신규 차량 판매의 %</v>
      </c>
      <c r="P103" t="str">
        <f>IF(ISBLANK(INDEX('Policy Characteristics'!J:J,MATCH($C103,'Policy Characteristics'!$C:$C,0))),"",INDEX('Policy Characteristics'!J:J,MATCH($C103,'Policy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3" t="str">
        <f>IF(ISBLANK(INDEX('Policy Characteristics'!K:K,MATCH($C103,'Policy Characteristics'!$C:$C,0))),"",INDEX('Policy Characteristics'!K:K,MATCH($C103,'Policy Characteristics'!$C:$C,0)))</f>
        <v/>
      </c>
      <c r="R103" t="str">
        <f>IF(ISBLANK(INDEX('Policy Characteristics'!L:L,MATCH($C103,'Policy Characteristics'!$C:$C,0))),"",INDEX('Policy Characteristics'!L:L,MATCH($C103,'Policy Characteristics'!$C:$C,0)))</f>
        <v>hydrogen-vehicle-mandate.html</v>
      </c>
    </row>
    <row r="104">
      <c r="A104" t="str">
        <f>IF(ISBLANK(INDEX('Policy Characteristics'!A:A,MATCH($C104,'Policy Characteristics'!$C:$C,0))),"",INDEX('Policy Characteristics'!A:A,MATCH($C104,'Policy Characteristics'!$C:$C,0)))</f>
        <v>수송</v>
      </c>
      <c r="B104" t="str">
        <f>IF(ISBLANK(INDEX('Policy Characteristics'!B:B,MATCH($C104,'Policy Characteristics'!$C:$C,0))),"",INDEX('Policy Characteristics'!B:B,MATCH($C104,'Policy Characteristics'!$C:$C,0)))</f>
        <v>수소자동차 판매 기준</v>
      </c>
      <c r="C104" t="str">
        <f>C$101</f>
        <v>Minimum Required Hydrogen Vehicle Sales Percentage</v>
      </c>
      <c r="D104" t="str">
        <v>freight</v>
      </c>
      <c r="E104" t="str">
        <v>HDVs</v>
      </c>
      <c r="F104" t="str">
        <v>화물</v>
      </c>
      <c r="G104" t="str">
        <v>대형차(HDV)</v>
      </c>
      <c r="H104">
        <v>463</v>
      </c>
      <c r="I104" t="str">
        <v>Yes</v>
      </c>
      <c r="J104" t="str">
        <f>IF(ISBLANK(INDEX('Policy Characteristics'!D:D,MATCH($C104,'Policy Characteristics'!$C:$C,0))),"",INDEX('Policy Characteristics'!D:D,MATCH($C104,'Policy Characteristics'!$C:$C,0)))</f>
        <v>수소자동차 판매 기준</v>
      </c>
      <c r="K104" t="str">
        <f>IF(ISBLANK(INDEX('Policy Characteristics'!E:E,MATCH($C104,'Policy Characteristics'!$C:$C,0))),"",INDEX('Policy Characteristics'!E:E,MATCH($C104,'Policy Characteristics'!$C:$C,0)))</f>
        <v>trans hydrogen vehicle minimum</v>
      </c>
      <c r="L104">
        <f>IF(ISBLANK(INDEX('Policy Characteristics'!F:F,MATCH($C104,'Policy Characteristics'!$C:$C,0))),"",INDEX('Policy Characteristics'!F:F,MATCH($C104,'Policy Characteristics'!$C:$C,0)))</f>
        <v>0</v>
      </c>
      <c r="M104">
        <f>IF(ISBLANK(INDEX('Policy Characteristics'!G:G,MATCH($C104,'Policy Characteristics'!$C:$C,0))),"",INDEX('Policy Characteristics'!G:G,MATCH($C104,'Policy Characteristics'!$C:$C,0)))</f>
        <v>1</v>
      </c>
      <c r="N104">
        <f>IF(ISBLANK(INDEX('Policy Characteristics'!H:H,MATCH($C104,'Policy Characteristics'!$C:$C,0))),"",INDEX('Policy Characteristics'!H:H,MATCH($C104,'Policy Characteristics'!$C:$C,0)))</f>
        <v>0.01</v>
      </c>
      <c r="O104" t="str">
        <f>IF(ISBLANK(INDEX('Policy Characteristics'!I:I,MATCH($C104,'Policy Characteristics'!$C:$C,0))),"",INDEX('Policy Characteristics'!I:I,MATCH($C104,'Policy Characteristics'!$C:$C,0)))</f>
        <v>신규 차량 판매의 %</v>
      </c>
      <c r="P104" t="str">
        <f>IF(ISBLANK(INDEX('Policy Characteristics'!J:J,MATCH($C104,'Policy Characteristics'!$C:$C,0))),"",INDEX('Policy Characteristics'!J:J,MATCH($C104,'Policy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4" t="str">
        <f>IF(ISBLANK(INDEX('Policy Characteristics'!K:K,MATCH($C104,'Policy Characteristics'!$C:$C,0))),"",INDEX('Policy Characteristics'!K:K,MATCH($C104,'Policy Characteristics'!$C:$C,0)))</f>
        <v/>
      </c>
      <c r="R104" t="str">
        <f>IF(ISBLANK(INDEX('Policy Characteristics'!L:L,MATCH($C104,'Policy Characteristics'!$C:$C,0))),"",INDEX('Policy Characteristics'!L:L,MATCH($C104,'Policy Characteristics'!$C:$C,0)))</f>
        <v>hydrogen-vehicle-mandate.html</v>
      </c>
    </row>
    <row r="105">
      <c r="A105" t="str">
        <f>IF(ISBLANK(INDEX('Policy Characteristics'!A:A,MATCH($C105,'Policy Characteristics'!$C:$C,0))),"",INDEX('Policy Characteristics'!A:A,MATCH($C105,'Policy Characteristics'!$C:$C,0)))</f>
        <v>수송</v>
      </c>
      <c r="B105" t="str">
        <f>IF(ISBLANK(INDEX('Policy Characteristics'!B:B,MATCH($C105,'Policy Characteristics'!$C:$C,0))),"",INDEX('Policy Characteristics'!B:B,MATCH($C105,'Policy Characteristics'!$C:$C,0)))</f>
        <v>수소자동차 판매 기준</v>
      </c>
      <c r="C105" t="str">
        <f>C$101</f>
        <v>Minimum Required Hydrogen Vehicle Sales Percentage</v>
      </c>
      <c r="D105" t="str">
        <v>passenger</v>
      </c>
      <c r="E105" t="str">
        <v>aircraft</v>
      </c>
      <c r="F105" t="str">
        <v>여객</v>
      </c>
      <c r="G105" t="str">
        <v>항공기</v>
      </c>
      <c r="H105">
        <v>502</v>
      </c>
      <c r="I105" t="str">
        <v>Yes</v>
      </c>
      <c r="J105" t="str">
        <f>IF(ISBLANK(INDEX('Policy Characteristics'!D:D,MATCH($C105,'Policy Characteristics'!$C:$C,0))),"",INDEX('Policy Characteristics'!D:D,MATCH($C105,'Policy Characteristics'!$C:$C,0)))</f>
        <v>수소자동차 판매 기준</v>
      </c>
      <c r="K105" t="str">
        <f>IF(ISBLANK(INDEX('Policy Characteristics'!E:E,MATCH($C105,'Policy Characteristics'!$C:$C,0))),"",INDEX('Policy Characteristics'!E:E,MATCH($C105,'Policy Characteristics'!$C:$C,0)))</f>
        <v>trans hydrogen vehicle minimum</v>
      </c>
      <c r="L105">
        <f>IF(ISBLANK(INDEX('Policy Characteristics'!F:F,MATCH($C105,'Policy Characteristics'!$C:$C,0))),"",INDEX('Policy Characteristics'!F:F,MATCH($C105,'Policy Characteristics'!$C:$C,0)))</f>
        <v>0</v>
      </c>
      <c r="M105">
        <f>IF(ISBLANK(INDEX('Policy Characteristics'!G:G,MATCH($C105,'Policy Characteristics'!$C:$C,0))),"",INDEX('Policy Characteristics'!G:G,MATCH($C105,'Policy Characteristics'!$C:$C,0)))</f>
        <v>1</v>
      </c>
      <c r="N105">
        <f>IF(ISBLANK(INDEX('Policy Characteristics'!H:H,MATCH($C105,'Policy Characteristics'!$C:$C,0))),"",INDEX('Policy Characteristics'!H:H,MATCH($C105,'Policy Characteristics'!$C:$C,0)))</f>
        <v>0.01</v>
      </c>
      <c r="O105" t="str">
        <f>IF(ISBLANK(INDEX('Policy Characteristics'!I:I,MATCH($C105,'Policy Characteristics'!$C:$C,0))),"",INDEX('Policy Characteristics'!I:I,MATCH($C105,'Policy Characteristics'!$C:$C,0)))</f>
        <v>신규 차량 판매의 %</v>
      </c>
      <c r="P105" t="str">
        <f>IF(ISBLANK(INDEX('Policy Characteristics'!J:J,MATCH($C105,'Policy Characteristics'!$C:$C,0))),"",INDEX('Policy Characteristics'!J:J,MATCH($C105,'Policy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5" t="str">
        <f>IF(ISBLANK(INDEX('Policy Characteristics'!K:K,MATCH($C105,'Policy Characteristics'!$C:$C,0))),"",INDEX('Policy Characteristics'!K:K,MATCH($C105,'Policy Characteristics'!$C:$C,0)))</f>
        <v/>
      </c>
      <c r="R105" t="str">
        <f>IF(ISBLANK(INDEX('Policy Characteristics'!L:L,MATCH($C105,'Policy Characteristics'!$C:$C,0))),"",INDEX('Policy Characteristics'!L:L,MATCH($C105,'Policy Characteristics'!$C:$C,0)))</f>
        <v>hydrogen-vehicle-mandate.html</v>
      </c>
    </row>
    <row r="106">
      <c r="A106" t="str">
        <f>IF(ISBLANK(INDEX('Policy Characteristics'!A:A,MATCH($C106,'Policy Characteristics'!$C:$C,0))),"",INDEX('Policy Characteristics'!A:A,MATCH($C106,'Policy Characteristics'!$C:$C,0)))</f>
        <v>수송</v>
      </c>
      <c r="B106" t="str">
        <f>IF(ISBLANK(INDEX('Policy Characteristics'!B:B,MATCH($C106,'Policy Characteristics'!$C:$C,0))),"",INDEX('Policy Characteristics'!B:B,MATCH($C106,'Policy Characteristics'!$C:$C,0)))</f>
        <v>수소자동차 판매 기준</v>
      </c>
      <c r="C106" t="str">
        <f>C$101</f>
        <v>Minimum Required Hydrogen Vehicle Sales Percentage</v>
      </c>
      <c r="D106" t="str">
        <v>freight</v>
      </c>
      <c r="E106" t="str">
        <v>aircraft</v>
      </c>
      <c r="F106" t="str">
        <v>화물</v>
      </c>
      <c r="G106" t="str">
        <v>항공기</v>
      </c>
      <c r="H106">
        <v>503</v>
      </c>
      <c r="I106" t="str">
        <v>Yes</v>
      </c>
      <c r="J106" t="str">
        <f>IF(ISBLANK(INDEX('Policy Characteristics'!D:D,MATCH($C106,'Policy Characteristics'!$C:$C,0))),"",INDEX('Policy Characteristics'!D:D,MATCH($C106,'Policy Characteristics'!$C:$C,0)))</f>
        <v>수소자동차 판매 기준</v>
      </c>
      <c r="K106" t="str">
        <f>IF(ISBLANK(INDEX('Policy Characteristics'!E:E,MATCH($C106,'Policy Characteristics'!$C:$C,0))),"",INDEX('Policy Characteristics'!E:E,MATCH($C106,'Policy Characteristics'!$C:$C,0)))</f>
        <v>trans hydrogen vehicle minimum</v>
      </c>
      <c r="L106">
        <f>IF(ISBLANK(INDEX('Policy Characteristics'!F:F,MATCH($C106,'Policy Characteristics'!$C:$C,0))),"",INDEX('Policy Characteristics'!F:F,MATCH($C106,'Policy Characteristics'!$C:$C,0)))</f>
        <v>0</v>
      </c>
      <c r="M106">
        <f>IF(ISBLANK(INDEX('Policy Characteristics'!G:G,MATCH($C106,'Policy Characteristics'!$C:$C,0))),"",INDEX('Policy Characteristics'!G:G,MATCH($C106,'Policy Characteristics'!$C:$C,0)))</f>
        <v>1</v>
      </c>
      <c r="N106">
        <f>IF(ISBLANK(INDEX('Policy Characteristics'!H:H,MATCH($C106,'Policy Characteristics'!$C:$C,0))),"",INDEX('Policy Characteristics'!H:H,MATCH($C106,'Policy Characteristics'!$C:$C,0)))</f>
        <v>0.01</v>
      </c>
      <c r="O106" t="str">
        <f>IF(ISBLANK(INDEX('Policy Characteristics'!I:I,MATCH($C106,'Policy Characteristics'!$C:$C,0))),"",INDEX('Policy Characteristics'!I:I,MATCH($C106,'Policy Characteristics'!$C:$C,0)))</f>
        <v>신규 차량 판매의 %</v>
      </c>
      <c r="P106" t="str">
        <f>IF(ISBLANK(INDEX('Policy Characteristics'!J:J,MATCH($C106,'Policy Characteristics'!$C:$C,0))),"",INDEX('Policy Characteristics'!J:J,MATCH($C106,'Policy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6" t="str">
        <f>IF(ISBLANK(INDEX('Policy Characteristics'!K:K,MATCH($C106,'Policy Characteristics'!$C:$C,0))),"",INDEX('Policy Characteristics'!K:K,MATCH($C106,'Policy Characteristics'!$C:$C,0)))</f>
        <v/>
      </c>
      <c r="R106" t="str">
        <f>IF(ISBLANK(INDEX('Policy Characteristics'!L:L,MATCH($C106,'Policy Characteristics'!$C:$C,0))),"",INDEX('Policy Characteristics'!L:L,MATCH($C106,'Policy Characteristics'!$C:$C,0)))</f>
        <v>hydrogen-vehicle-mandate.html</v>
      </c>
    </row>
    <row r="107">
      <c r="A107" t="str">
        <f>IF(ISBLANK(INDEX('Policy Characteristics'!A:A,MATCH($C107,'Policy Characteristics'!$C:$C,0))),"",INDEX('Policy Characteristics'!A:A,MATCH($C107,'Policy Characteristics'!$C:$C,0)))</f>
        <v>수송</v>
      </c>
      <c r="B107" t="str">
        <f>IF(ISBLANK(INDEX('Policy Characteristics'!B:B,MATCH($C107,'Policy Characteristics'!$C:$C,0))),"",INDEX('Policy Characteristics'!B:B,MATCH($C107,'Policy Characteristics'!$C:$C,0)))</f>
        <v>수소자동차 판매 기준</v>
      </c>
      <c r="C107" t="str">
        <f>C$101</f>
        <v>Minimum Required Hydrogen Vehicle Sales Percentage</v>
      </c>
      <c r="D107" t="str">
        <v>passenger</v>
      </c>
      <c r="E107" t="str">
        <v>rail</v>
      </c>
      <c r="F107" t="str">
        <v>여객</v>
      </c>
      <c r="G107" t="str">
        <v>철도</v>
      </c>
      <c r="H107">
        <v>504</v>
      </c>
      <c r="I107" t="str">
        <v>Yes</v>
      </c>
      <c r="J107" t="str">
        <f>IF(ISBLANK(INDEX('Policy Characteristics'!D:D,MATCH($C107,'Policy Characteristics'!$C:$C,0))),"",INDEX('Policy Characteristics'!D:D,MATCH($C107,'Policy Characteristics'!$C:$C,0)))</f>
        <v>수소자동차 판매 기준</v>
      </c>
      <c r="K107" t="str">
        <f>IF(ISBLANK(INDEX('Policy Characteristics'!E:E,MATCH($C107,'Policy Characteristics'!$C:$C,0))),"",INDEX('Policy Characteristics'!E:E,MATCH($C107,'Policy Characteristics'!$C:$C,0)))</f>
        <v>trans hydrogen vehicle minimum</v>
      </c>
      <c r="L107">
        <f>IF(ISBLANK(INDEX('Policy Characteristics'!F:F,MATCH($C107,'Policy Characteristics'!$C:$C,0))),"",INDEX('Policy Characteristics'!F:F,MATCH($C107,'Policy Characteristics'!$C:$C,0)))</f>
        <v>0</v>
      </c>
      <c r="M107">
        <f>IF(ISBLANK(INDEX('Policy Characteristics'!G:G,MATCH($C107,'Policy Characteristics'!$C:$C,0))),"",INDEX('Policy Characteristics'!G:G,MATCH($C107,'Policy Characteristics'!$C:$C,0)))</f>
        <v>1</v>
      </c>
      <c r="N107">
        <f>IF(ISBLANK(INDEX('Policy Characteristics'!H:H,MATCH($C107,'Policy Characteristics'!$C:$C,0))),"",INDEX('Policy Characteristics'!H:H,MATCH($C107,'Policy Characteristics'!$C:$C,0)))</f>
        <v>0.01</v>
      </c>
      <c r="O107" t="str">
        <f>IF(ISBLANK(INDEX('Policy Characteristics'!I:I,MATCH($C107,'Policy Characteristics'!$C:$C,0))),"",INDEX('Policy Characteristics'!I:I,MATCH($C107,'Policy Characteristics'!$C:$C,0)))</f>
        <v>신규 차량 판매의 %</v>
      </c>
      <c r="P107" t="str">
        <f>IF(ISBLANK(INDEX('Policy Characteristics'!J:J,MATCH($C107,'Policy Characteristics'!$C:$C,0))),"",INDEX('Policy Characteristics'!J:J,MATCH($C107,'Policy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7" t="str">
        <f>IF(ISBLANK(INDEX('Policy Characteristics'!K:K,MATCH($C107,'Policy Characteristics'!$C:$C,0))),"",INDEX('Policy Characteristics'!K:K,MATCH($C107,'Policy Characteristics'!$C:$C,0)))</f>
        <v/>
      </c>
      <c r="R107" t="str">
        <f>IF(ISBLANK(INDEX('Policy Characteristics'!L:L,MATCH($C107,'Policy Characteristics'!$C:$C,0))),"",INDEX('Policy Characteristics'!L:L,MATCH($C107,'Policy Characteristics'!$C:$C,0)))</f>
        <v>hydrogen-vehicle-mandate.html</v>
      </c>
    </row>
    <row r="108">
      <c r="A108" t="str">
        <f>IF(ISBLANK(INDEX('Policy Characteristics'!A:A,MATCH($C108,'Policy Characteristics'!$C:$C,0))),"",INDEX('Policy Characteristics'!A:A,MATCH($C108,'Policy Characteristics'!$C:$C,0)))</f>
        <v>수송</v>
      </c>
      <c r="B108" t="str">
        <f>IF(ISBLANK(INDEX('Policy Characteristics'!B:B,MATCH($C108,'Policy Characteristics'!$C:$C,0))),"",INDEX('Policy Characteristics'!B:B,MATCH($C108,'Policy Characteristics'!$C:$C,0)))</f>
        <v>수소자동차 판매 기준</v>
      </c>
      <c r="C108" t="str">
        <f>C$101</f>
        <v>Minimum Required Hydrogen Vehicle Sales Percentage</v>
      </c>
      <c r="D108" t="str">
        <v>freight</v>
      </c>
      <c r="E108" t="str">
        <v>rail</v>
      </c>
      <c r="F108" t="str">
        <v>화물</v>
      </c>
      <c r="G108" t="str">
        <v>철도</v>
      </c>
      <c r="H108">
        <v>505</v>
      </c>
      <c r="I108" t="str">
        <v>Yes</v>
      </c>
      <c r="J108" t="str">
        <f>IF(ISBLANK(INDEX('Policy Characteristics'!D:D,MATCH($C108,'Policy Characteristics'!$C:$C,0))),"",INDEX('Policy Characteristics'!D:D,MATCH($C108,'Policy Characteristics'!$C:$C,0)))</f>
        <v>수소자동차 판매 기준</v>
      </c>
      <c r="K108" t="str">
        <f>IF(ISBLANK(INDEX('Policy Characteristics'!E:E,MATCH($C108,'Policy Characteristics'!$C:$C,0))),"",INDEX('Policy Characteristics'!E:E,MATCH($C108,'Policy Characteristics'!$C:$C,0)))</f>
        <v>trans hydrogen vehicle minimum</v>
      </c>
      <c r="L108">
        <f>IF(ISBLANK(INDEX('Policy Characteristics'!F:F,MATCH($C108,'Policy Characteristics'!$C:$C,0))),"",INDEX('Policy Characteristics'!F:F,MATCH($C108,'Policy Characteristics'!$C:$C,0)))</f>
        <v>0</v>
      </c>
      <c r="M108">
        <f>IF(ISBLANK(INDEX('Policy Characteristics'!G:G,MATCH($C108,'Policy Characteristics'!$C:$C,0))),"",INDEX('Policy Characteristics'!G:G,MATCH($C108,'Policy Characteristics'!$C:$C,0)))</f>
        <v>1</v>
      </c>
      <c r="N108">
        <f>IF(ISBLANK(INDEX('Policy Characteristics'!H:H,MATCH($C108,'Policy Characteristics'!$C:$C,0))),"",INDEX('Policy Characteristics'!H:H,MATCH($C108,'Policy Characteristics'!$C:$C,0)))</f>
        <v>0.01</v>
      </c>
      <c r="O108" t="str">
        <f>IF(ISBLANK(INDEX('Policy Characteristics'!I:I,MATCH($C108,'Policy Characteristics'!$C:$C,0))),"",INDEX('Policy Characteristics'!I:I,MATCH($C108,'Policy Characteristics'!$C:$C,0)))</f>
        <v>신규 차량 판매의 %</v>
      </c>
      <c r="P108" t="str">
        <f>IF(ISBLANK(INDEX('Policy Characteristics'!J:J,MATCH($C108,'Policy Characteristics'!$C:$C,0))),"",INDEX('Policy Characteristics'!J:J,MATCH($C108,'Policy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8" t="str">
        <f>IF(ISBLANK(INDEX('Policy Characteristics'!K:K,MATCH($C108,'Policy Characteristics'!$C:$C,0))),"",INDEX('Policy Characteristics'!K:K,MATCH($C108,'Policy Characteristics'!$C:$C,0)))</f>
        <v/>
      </c>
      <c r="R108" t="str">
        <f>IF(ISBLANK(INDEX('Policy Characteristics'!L:L,MATCH($C108,'Policy Characteristics'!$C:$C,0))),"",INDEX('Policy Characteristics'!L:L,MATCH($C108,'Policy Characteristics'!$C:$C,0)))</f>
        <v>hydrogen-vehicle-mandate.html</v>
      </c>
    </row>
    <row r="109">
      <c r="A109" t="str">
        <f>IF(ISBLANK(INDEX('Policy Characteristics'!A:A,MATCH($C109,'Policy Characteristics'!$C:$C,0))),"",INDEX('Policy Characteristics'!A:A,MATCH($C109,'Policy Characteristics'!$C:$C,0)))</f>
        <v>수송</v>
      </c>
      <c r="B109" t="str">
        <f>IF(ISBLANK(INDEX('Policy Characteristics'!B:B,MATCH($C109,'Policy Characteristics'!$C:$C,0))),"",INDEX('Policy Characteristics'!B:B,MATCH($C109,'Policy Characteristics'!$C:$C,0)))</f>
        <v>수소자동차 판매 기준</v>
      </c>
      <c r="C109" t="str">
        <f>C$101</f>
        <v>Minimum Required Hydrogen Vehicle Sales Percentage</v>
      </c>
      <c r="D109" t="str">
        <v>passenger</v>
      </c>
      <c r="E109" t="str">
        <v>ships</v>
      </c>
      <c r="F109" t="str">
        <v>여객</v>
      </c>
      <c r="G109" t="str">
        <v>선박</v>
      </c>
      <c r="H109">
        <v>506</v>
      </c>
      <c r="I109" t="str">
        <v>Yes</v>
      </c>
      <c r="J109" t="str">
        <f>IF(ISBLANK(INDEX('Policy Characteristics'!D:D,MATCH($C109,'Policy Characteristics'!$C:$C,0))),"",INDEX('Policy Characteristics'!D:D,MATCH($C109,'Policy Characteristics'!$C:$C,0)))</f>
        <v>수소자동차 판매 기준</v>
      </c>
      <c r="K109" t="str">
        <f>IF(ISBLANK(INDEX('Policy Characteristics'!E:E,MATCH($C109,'Policy Characteristics'!$C:$C,0))),"",INDEX('Policy Characteristics'!E:E,MATCH($C109,'Policy Characteristics'!$C:$C,0)))</f>
        <v>trans hydrogen vehicle minimum</v>
      </c>
      <c r="L109">
        <f>IF(ISBLANK(INDEX('Policy Characteristics'!F:F,MATCH($C109,'Policy Characteristics'!$C:$C,0))),"",INDEX('Policy Characteristics'!F:F,MATCH($C109,'Policy Characteristics'!$C:$C,0)))</f>
        <v>0</v>
      </c>
      <c r="M109">
        <f>IF(ISBLANK(INDEX('Policy Characteristics'!G:G,MATCH($C109,'Policy Characteristics'!$C:$C,0))),"",INDEX('Policy Characteristics'!G:G,MATCH($C109,'Policy Characteristics'!$C:$C,0)))</f>
        <v>1</v>
      </c>
      <c r="N109">
        <f>IF(ISBLANK(INDEX('Policy Characteristics'!H:H,MATCH($C109,'Policy Characteristics'!$C:$C,0))),"",INDEX('Policy Characteristics'!H:H,MATCH($C109,'Policy Characteristics'!$C:$C,0)))</f>
        <v>0.01</v>
      </c>
      <c r="O109" t="str">
        <f>IF(ISBLANK(INDEX('Policy Characteristics'!I:I,MATCH($C109,'Policy Characteristics'!$C:$C,0))),"",INDEX('Policy Characteristics'!I:I,MATCH($C109,'Policy Characteristics'!$C:$C,0)))</f>
        <v>신규 차량 판매의 %</v>
      </c>
      <c r="P109" t="str">
        <f>IF(ISBLANK(INDEX('Policy Characteristics'!J:J,MATCH($C109,'Policy Characteristics'!$C:$C,0))),"",INDEX('Policy Characteristics'!J:J,MATCH($C109,'Policy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9" t="str">
        <f>IF(ISBLANK(INDEX('Policy Characteristics'!K:K,MATCH($C109,'Policy Characteristics'!$C:$C,0))),"",INDEX('Policy Characteristics'!K:K,MATCH($C109,'Policy Characteristics'!$C:$C,0)))</f>
        <v/>
      </c>
      <c r="R109" t="str">
        <f>IF(ISBLANK(INDEX('Policy Characteristics'!L:L,MATCH($C109,'Policy Characteristics'!$C:$C,0))),"",INDEX('Policy Characteristics'!L:L,MATCH($C109,'Policy Characteristics'!$C:$C,0)))</f>
        <v>hydrogen-vehicle-mandate.html</v>
      </c>
    </row>
    <row r="110">
      <c r="A110" t="str">
        <f>IF(ISBLANK(INDEX('Policy Characteristics'!A:A,MATCH($C110,'Policy Characteristics'!$C:$C,0))),"",INDEX('Policy Characteristics'!A:A,MATCH($C110,'Policy Characteristics'!$C:$C,0)))</f>
        <v>수송</v>
      </c>
      <c r="B110" t="str">
        <f>IF(ISBLANK(INDEX('Policy Characteristics'!B:B,MATCH($C110,'Policy Characteristics'!$C:$C,0))),"",INDEX('Policy Characteristics'!B:B,MATCH($C110,'Policy Characteristics'!$C:$C,0)))</f>
        <v>수소자동차 판매 기준</v>
      </c>
      <c r="C110" t="str">
        <f>C$101</f>
        <v>Minimum Required Hydrogen Vehicle Sales Percentage</v>
      </c>
      <c r="D110" t="str">
        <v>freight</v>
      </c>
      <c r="E110" t="str">
        <v>ships</v>
      </c>
      <c r="F110" t="str">
        <v>화물</v>
      </c>
      <c r="G110" t="str">
        <v>선박</v>
      </c>
      <c r="H110">
        <v>507</v>
      </c>
      <c r="I110" t="str">
        <v>Yes</v>
      </c>
      <c r="J110" t="str">
        <f>IF(ISBLANK(INDEX('Policy Characteristics'!D:D,MATCH($C110,'Policy Characteristics'!$C:$C,0))),"",INDEX('Policy Characteristics'!D:D,MATCH($C110,'Policy Characteristics'!$C:$C,0)))</f>
        <v>수소자동차 판매 기준</v>
      </c>
      <c r="K110" t="str">
        <f>IF(ISBLANK(INDEX('Policy Characteristics'!E:E,MATCH($C110,'Policy Characteristics'!$C:$C,0))),"",INDEX('Policy Characteristics'!E:E,MATCH($C110,'Policy Characteristics'!$C:$C,0)))</f>
        <v>trans hydrogen vehicle minimum</v>
      </c>
      <c r="L110">
        <f>IF(ISBLANK(INDEX('Policy Characteristics'!F:F,MATCH($C110,'Policy Characteristics'!$C:$C,0))),"",INDEX('Policy Characteristics'!F:F,MATCH($C110,'Policy Characteristics'!$C:$C,0)))</f>
        <v>0</v>
      </c>
      <c r="M110">
        <f>IF(ISBLANK(INDEX('Policy Characteristics'!G:G,MATCH($C110,'Policy Characteristics'!$C:$C,0))),"",INDEX('Policy Characteristics'!G:G,MATCH($C110,'Policy Characteristics'!$C:$C,0)))</f>
        <v>1</v>
      </c>
      <c r="N110">
        <f>IF(ISBLANK(INDEX('Policy Characteristics'!H:H,MATCH($C110,'Policy Characteristics'!$C:$C,0))),"",INDEX('Policy Characteristics'!H:H,MATCH($C110,'Policy Characteristics'!$C:$C,0)))</f>
        <v>0.01</v>
      </c>
      <c r="O110" t="str">
        <f>IF(ISBLANK(INDEX('Policy Characteristics'!I:I,MATCH($C110,'Policy Characteristics'!$C:$C,0))),"",INDEX('Policy Characteristics'!I:I,MATCH($C110,'Policy Characteristics'!$C:$C,0)))</f>
        <v>신규 차량 판매의 %</v>
      </c>
      <c r="P110" t="str">
        <f>IF(ISBLANK(INDEX('Policy Characteristics'!J:J,MATCH($C110,'Policy Characteristics'!$C:$C,0))),"",INDEX('Policy Characteristics'!J:J,MATCH($C110,'Policy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0" t="str">
        <f>IF(ISBLANK(INDEX('Policy Characteristics'!K:K,MATCH($C110,'Policy Characteristics'!$C:$C,0))),"",INDEX('Policy Characteristics'!K:K,MATCH($C110,'Policy Characteristics'!$C:$C,0)))</f>
        <v/>
      </c>
      <c r="R110" t="str">
        <f>IF(ISBLANK(INDEX('Policy Characteristics'!L:L,MATCH($C110,'Policy Characteristics'!$C:$C,0))),"",INDEX('Policy Characteristics'!L:L,MATCH($C110,'Policy Characteristics'!$C:$C,0)))</f>
        <v>hydrogen-vehicle-mandate.html</v>
      </c>
    </row>
    <row r="111">
      <c r="A111" t="str">
        <f>IF(ISBLANK(INDEX('Policy Characteristics'!A:A,MATCH($C111,'Policy Characteristics'!$C:$C,0))),"",INDEX('Policy Characteristics'!A:A,MATCH($C111,'Policy Characteristics'!$C:$C,0)))</f>
        <v>수송</v>
      </c>
      <c r="B111" t="str">
        <f>IF(ISBLANK(INDEX('Policy Characteristics'!B:B,MATCH($C111,'Policy Characteristics'!$C:$C,0))),"",INDEX('Policy Characteristics'!B:B,MATCH($C111,'Policy Characteristics'!$C:$C,0)))</f>
        <v>수소자동차 판매 기준</v>
      </c>
      <c r="C111" t="str">
        <f>C$101</f>
        <v>Minimum Required Hydrogen Vehicle Sales Percentage</v>
      </c>
      <c r="D111" t="str">
        <v>passenger</v>
      </c>
      <c r="E111" t="str">
        <v>motorbikes</v>
      </c>
      <c r="F111" t="str">
        <v>여객</v>
      </c>
      <c r="G111" t="str">
        <v>오토바이</v>
      </c>
      <c r="H111">
        <v>603</v>
      </c>
      <c r="I111" t="str">
        <v>No</v>
      </c>
      <c r="J111" t="str">
        <f>IF(ISBLANK(INDEX('Policy Characteristics'!D:D,MATCH($C111,'Policy Characteristics'!$C:$C,0))),"",INDEX('Policy Characteristics'!D:D,MATCH($C111,'Policy Characteristics'!$C:$C,0)))</f>
        <v>수소자동차 판매 기준</v>
      </c>
      <c r="K111" t="str">
        <f>IF(ISBLANK(INDEX('Policy Characteristics'!E:E,MATCH($C111,'Policy Characteristics'!$C:$C,0))),"",INDEX('Policy Characteristics'!E:E,MATCH($C111,'Policy Characteristics'!$C:$C,0)))</f>
        <v>trans hydrogen vehicle minimum</v>
      </c>
      <c r="L111">
        <f>IF(ISBLANK(INDEX('Policy Characteristics'!F:F,MATCH($C111,'Policy Characteristics'!$C:$C,0))),"",INDEX('Policy Characteristics'!F:F,MATCH($C111,'Policy Characteristics'!$C:$C,0)))</f>
        <v>0</v>
      </c>
      <c r="M111">
        <f>IF(ISBLANK(INDEX('Policy Characteristics'!G:G,MATCH($C111,'Policy Characteristics'!$C:$C,0))),"",INDEX('Policy Characteristics'!G:G,MATCH($C111,'Policy Characteristics'!$C:$C,0)))</f>
        <v>1</v>
      </c>
      <c r="N111">
        <f>IF(ISBLANK(INDEX('Policy Characteristics'!H:H,MATCH($C111,'Policy Characteristics'!$C:$C,0))),"",INDEX('Policy Characteristics'!H:H,MATCH($C111,'Policy Characteristics'!$C:$C,0)))</f>
        <v>0.01</v>
      </c>
      <c r="O111" t="str">
        <f>IF(ISBLANK(INDEX('Policy Characteristics'!I:I,MATCH($C111,'Policy Characteristics'!$C:$C,0))),"",INDEX('Policy Characteristics'!I:I,MATCH($C111,'Policy Characteristics'!$C:$C,0)))</f>
        <v>신규 차량 판매의 %</v>
      </c>
      <c r="P111" t="str">
        <f>IF(ISBLANK(INDEX('Policy Characteristics'!J:J,MATCH($C111,'Policy Characteristics'!$C:$C,0))),"",INDEX('Policy Characteristics'!J:J,MATCH($C111,'Policy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1" t="str">
        <f>IF(ISBLANK(INDEX('Policy Characteristics'!K:K,MATCH($C111,'Policy Characteristics'!$C:$C,0))),"",INDEX('Policy Characteristics'!K:K,MATCH($C111,'Policy Characteristics'!$C:$C,0)))</f>
        <v/>
      </c>
      <c r="R111" t="str">
        <f>IF(ISBLANK(INDEX('Policy Characteristics'!L:L,MATCH($C111,'Policy Characteristics'!$C:$C,0))),"",INDEX('Policy Characteristics'!L:L,MATCH($C111,'Policy Characteristics'!$C:$C,0)))</f>
        <v>hydrogen-vehicle-mandate.html</v>
      </c>
    </row>
    <row r="112">
      <c r="A112" t="str">
        <f>IF(ISBLANK(INDEX('Policy Characteristics'!A:A,MATCH($C112,'Policy Characteristics'!$C:$C,0))),"",INDEX('Policy Characteristics'!A:A,MATCH($C112,'Policy Characteristics'!$C:$C,0)))</f>
        <v>수송</v>
      </c>
      <c r="B112" t="str">
        <f>IF(ISBLANK(INDEX('Policy Characteristics'!B:B,MATCH($C112,'Policy Characteristics'!$C:$C,0))),"",INDEX('Policy Characteristics'!B:B,MATCH($C112,'Policy Characteristics'!$C:$C,0)))</f>
        <v>수소자동차 판매 기준</v>
      </c>
      <c r="C112" t="str">
        <f>C$101</f>
        <v>Minimum Required Hydrogen Vehicle Sales Percentage</v>
      </c>
      <c r="D112" t="str">
        <v>freight</v>
      </c>
      <c r="E112" t="str">
        <v>motorbikes</v>
      </c>
      <c r="F112" t="str">
        <v>화물</v>
      </c>
      <c r="G112" t="str">
        <v>오토바이</v>
      </c>
      <c r="H112">
        <v>604</v>
      </c>
      <c r="I112" t="str">
        <v>No</v>
      </c>
      <c r="J112" t="str">
        <f>IF(ISBLANK(INDEX('Policy Characteristics'!D:D,MATCH($C112,'Policy Characteristics'!$C:$C,0))),"",INDEX('Policy Characteristics'!D:D,MATCH($C112,'Policy Characteristics'!$C:$C,0)))</f>
        <v>수소자동차 판매 기준</v>
      </c>
      <c r="K112" t="str">
        <f>IF(ISBLANK(INDEX('Policy Characteristics'!E:E,MATCH($C112,'Policy Characteristics'!$C:$C,0))),"",INDEX('Policy Characteristics'!E:E,MATCH($C112,'Policy Characteristics'!$C:$C,0)))</f>
        <v>trans hydrogen vehicle minimum</v>
      </c>
      <c r="L112">
        <f>IF(ISBLANK(INDEX('Policy Characteristics'!F:F,MATCH($C112,'Policy Characteristics'!$C:$C,0))),"",INDEX('Policy Characteristics'!F:F,MATCH($C112,'Policy Characteristics'!$C:$C,0)))</f>
        <v>0</v>
      </c>
      <c r="M112">
        <f>IF(ISBLANK(INDEX('Policy Characteristics'!G:G,MATCH($C112,'Policy Characteristics'!$C:$C,0))),"",INDEX('Policy Characteristics'!G:G,MATCH($C112,'Policy Characteristics'!$C:$C,0)))</f>
        <v>1</v>
      </c>
      <c r="N112">
        <f>IF(ISBLANK(INDEX('Policy Characteristics'!H:H,MATCH($C112,'Policy Characteristics'!$C:$C,0))),"",INDEX('Policy Characteristics'!H:H,MATCH($C112,'Policy Characteristics'!$C:$C,0)))</f>
        <v>0.01</v>
      </c>
      <c r="O112" t="str">
        <f>IF(ISBLANK(INDEX('Policy Characteristics'!I:I,MATCH($C112,'Policy Characteristics'!$C:$C,0))),"",INDEX('Policy Characteristics'!I:I,MATCH($C112,'Policy Characteristics'!$C:$C,0)))</f>
        <v>신규 차량 판매의 %</v>
      </c>
      <c r="P112" t="str">
        <f>IF(ISBLANK(INDEX('Policy Characteristics'!J:J,MATCH($C112,'Policy Characteristics'!$C:$C,0))),"",INDEX('Policy Characteristics'!J:J,MATCH($C112,'Policy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2" t="str">
        <f>IF(ISBLANK(INDEX('Policy Characteristics'!K:K,MATCH($C112,'Policy Characteristics'!$C:$C,0))),"",INDEX('Policy Characteristics'!K:K,MATCH($C112,'Policy Characteristics'!$C:$C,0)))</f>
        <v/>
      </c>
      <c r="R112" t="str">
        <f>IF(ISBLANK(INDEX('Policy Characteristics'!L:L,MATCH($C112,'Policy Characteristics'!$C:$C,0))),"",INDEX('Policy Characteristics'!L:L,MATCH($C112,'Policy Characteristics'!$C:$C,0)))</f>
        <v>hydrogen-vehicle-mandate.html</v>
      </c>
    </row>
    <row r="113">
      <c r="A113" t="str">
        <f>IF(ISBLANK(INDEX('Policy Characteristics'!A:A,MATCH($C113,'Policy Characteristics'!$C:$C,0))),"",INDEX('Policy Characteristics'!A:A,MATCH($C113,'Policy Characteristics'!$C:$C,0)))</f>
        <v>수송</v>
      </c>
      <c r="B113" t="str">
        <f>IF(ISBLANK(INDEX('Policy Characteristics'!B:B,MATCH($C113,'Policy Characteristics'!$C:$C,0))),"",INDEX('Policy Characteristics'!B:B,MATCH($C113,'Policy Characteristics'!$C:$C,0)))</f>
        <v>저탄소 연료 기준</v>
      </c>
      <c r="C113" t="str">
        <v>Additional LCFS Percentage</v>
      </c>
      <c r="H113">
        <v>190</v>
      </c>
      <c r="I113" t="str">
        <v>Yes</v>
      </c>
      <c r="J113" t="str">
        <f>IF(ISBLANK(INDEX('Policy Characteristics'!D:D,MATCH($C113,'Policy Characteristics'!$C:$C,0))),"",INDEX('Policy Characteristics'!D:D,MATCH($C113,'Policy Characteristics'!$C:$C,0)))</f>
        <v>저탄소 연료 기준</v>
      </c>
      <c r="K113" t="str">
        <f>IF(ISBLANK(INDEX('Policy Characteristics'!E:E,MATCH($C113,'Policy Characteristics'!$C:$C,0))),"",INDEX('Policy Characteristics'!E:E,MATCH($C113,'Policy Characteristics'!$C:$C,0)))</f>
        <v>trans LCFS</v>
      </c>
      <c r="L113">
        <f>IF(ISBLANK(INDEX('Policy Characteristics'!F:F,MATCH($C113,'Policy Characteristics'!$C:$C,0))),"",INDEX('Policy Characteristics'!F:F,MATCH($C113,'Policy Characteristics'!$C:$C,0)))</f>
        <v>0</v>
      </c>
      <c r="M113">
        <f>IF(ISBLANK(INDEX('Policy Characteristics'!G:G,MATCH($C113,'Policy Characteristics'!$C:$C,0))),"",INDEX('Policy Characteristics'!G:G,MATCH($C113,'Policy Characteristics'!$C:$C,0)))</f>
        <v>0.2</v>
      </c>
      <c r="N113">
        <f>IF(ISBLANK(INDEX('Policy Characteristics'!H:H,MATCH($C113,'Policy Characteristics'!$C:$C,0))),"",INDEX('Policy Characteristics'!H:H,MATCH($C113,'Policy Characteristics'!$C:$C,0)))</f>
        <v>0.01</v>
      </c>
      <c r="O113" t="str">
        <f>IF(ISBLANK(INDEX('Policy Characteristics'!I:I,MATCH($C113,'Policy Characteristics'!$C:$C,0))),"",INDEX('Policy Characteristics'!I:I,MATCH($C113,'Policy Characteristics'!$C:$C,0)))</f>
        <v>탄소배출량 감소 %</v>
      </c>
      <c r="P113" t="str">
        <f>IF(ISBLANK(INDEX('Policy Characteristics'!J:J,MATCH($C113,'Policy Characteristics'!$C:$C,0))),"",INDEX('Policy Characteristics'!J:J,MATCH($C113,'Policy Characteristics'!$C:$C,0)))</f>
        <v>**설명:** 이 정책은 수송 부문에서 연료 전환을 통해 이루어지는 탄소배출량 저감 비율을 나타냅니다. 이 설정값은 배출전망치(BAU) 요건에 추가되는 사항입니다. // **설정값 관련 참고 정보:** 한국은 2030년까지 온실가스 배출량을 2017년(98.3백만톤) 대비 24.3%(74.4백만톤까지) 감축할 계획입니다.</v>
      </c>
      <c r="Q113" t="str">
        <f>IF(ISBLANK(INDEX('Policy Characteristics'!K:K,MATCH($C113,'Policy Characteristics'!$C:$C,0))),"",INDEX('Policy Characteristics'!K:K,MATCH($C113,'Policy Characteristics'!$C:$C,0)))</f>
        <v>transportation-sector-main.html#lcfs</v>
      </c>
      <c r="R113" t="str">
        <f>IF(ISBLANK(INDEX('Policy Characteristics'!L:L,MATCH($C113,'Policy Characteristics'!$C:$C,0))),"",INDEX('Policy Characteristics'!L:L,MATCH($C113,'Policy Characteristics'!$C:$C,0)))</f>
        <v>low-carbon-fuel-standard.html</v>
      </c>
    </row>
    <row r="114">
      <c r="A114" t="str">
        <f>IF(ISBLANK(INDEX('Policy Characteristics'!A:A,MATCH($C114,'Policy Characteristics'!$C:$C,0))),"",INDEX('Policy Characteristics'!A:A,MATCH($C114,'Policy Characteristics'!$C:$C,0)))</f>
        <v>수송</v>
      </c>
      <c r="B114" t="str">
        <f>IF(ISBLANK(INDEX('Policy Characteristics'!B:B,MATCH($C114,'Policy Characteristics'!$C:$C,0))),"",INDEX('Policy Characteristics'!B:B,MATCH($C114,'Policy Characteristics'!$C:$C,0)))</f>
        <v>모드 변경</v>
      </c>
      <c r="C114" t="str">
        <v>Percent of Travel Demand Shifted to Other Modes or Eliminated</v>
      </c>
      <c r="D114" t="str">
        <v>passenger</v>
      </c>
      <c r="E114" t="str">
        <v>LDVs</v>
      </c>
      <c r="F114" t="str">
        <v>여객</v>
      </c>
      <c r="G114" t="str">
        <v>소형차(LDV)</v>
      </c>
      <c r="H114">
        <v>848</v>
      </c>
      <c r="I114" t="str">
        <v>Yes</v>
      </c>
      <c r="J114" t="str">
        <f>IF(ISBLANK(INDEX('Policy Characteristics'!D:D,MATCH($C114,'Policy Characteristics'!$C:$C,0))),"",INDEX('Policy Characteristics'!D:D,MATCH($C114,'Policy Characteristics'!$C:$C,0)))</f>
        <v>모드 변경</v>
      </c>
      <c r="K114" t="str">
        <f>IF(ISBLANK(INDEX('Policy Characteristics'!E:E,MATCH($C114,'Policy Characteristics'!$C:$C,0))),"",INDEX('Policy Characteristics'!E:E,MATCH($C114,'Policy Characteristics'!$C:$C,0)))</f>
        <v>trans mode shifting</v>
      </c>
      <c r="L114">
        <f>IF(ISBLANK(INDEX('Policy Characteristics'!F:F,MATCH($C114,'Policy Characteristics'!$C:$C,0))),"",INDEX('Policy Characteristics'!F:F,MATCH($C114,'Policy Characteristics'!$C:$C,0)))</f>
        <v>0</v>
      </c>
      <c r="M114">
        <f>IF(ISBLANK(INDEX('Policy Characteristics'!G:G,MATCH($C114,'Policy Characteristics'!$C:$C,0))),"",INDEX('Policy Characteristics'!G:G,MATCH($C114,'Policy Characteristics'!$C:$C,0)))</f>
        <v>0.26</v>
      </c>
      <c r="N114">
        <f>IF(ISBLANK(INDEX('Policy Characteristics'!H:H,MATCH($C114,'Policy Characteristics'!$C:$C,0))),"",INDEX('Policy Characteristics'!H:H,MATCH($C114,'Policy Characteristics'!$C:$C,0)))</f>
        <v>0.01</v>
      </c>
      <c r="O114" t="str">
        <f>IF(ISBLANK(INDEX('Policy Characteristics'!I:I,MATCH($C114,'Policy Characteristics'!$C:$C,0))),"",INDEX('Policy Characteristics'!I:I,MATCH($C114,'Policy Characteristics'!$C:$C,0)))</f>
        <v>전환된 이동 거리의 %</v>
      </c>
      <c r="P114" t="str">
        <f>IF(ISBLANK(INDEX('Policy Characteristics'!J:J,MATCH($C114,'Policy Characteristics'!$C:$C,0))),"",INDEX('Policy Characteristics'!J:J,MATCH($C114,'Policy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4" t="str">
        <f>IF(ISBLANK(INDEX('Policy Characteristics'!K:K,MATCH($C114,'Policy Characteristics'!$C:$C,0))),"",INDEX('Policy Characteristics'!K:K,MATCH($C114,'Policy Characteristics'!$C:$C,0)))</f>
        <v>transportation-sector-main.html#tdm</v>
      </c>
      <c r="R114" t="str">
        <f>IF(ISBLANK(INDEX('Policy Characteristics'!L:L,MATCH($C114,'Policy Characteristics'!$C:$C,0))),"",INDEX('Policy Characteristics'!L:L,MATCH($C114,'Policy Characteristics'!$C:$C,0)))</f>
        <v>transportation-demand-management.html</v>
      </c>
    </row>
    <row r="115">
      <c r="A115" t="str">
        <f>IF(ISBLANK(INDEX('Policy Characteristics'!A:A,MATCH($C115,'Policy Characteristics'!$C:$C,0))),"",INDEX('Policy Characteristics'!A:A,MATCH($C115,'Policy Characteristics'!$C:$C,0)))</f>
        <v>수송</v>
      </c>
      <c r="B115" t="str">
        <f>IF(ISBLANK(INDEX('Policy Characteristics'!B:B,MATCH($C115,'Policy Characteristics'!$C:$C,0))),"",INDEX('Policy Characteristics'!B:B,MATCH($C115,'Policy Characteristics'!$C:$C,0)))</f>
        <v>모드 변경</v>
      </c>
      <c r="C115" t="str">
        <f>C$114</f>
        <v>Percent of Travel Demand Shifted to Other Modes or Eliminated</v>
      </c>
      <c r="D115" t="str">
        <v>passenger</v>
      </c>
      <c r="E115" t="str">
        <v>HDVs</v>
      </c>
      <c r="F115" t="str">
        <v>여객</v>
      </c>
      <c r="G115" t="str">
        <v>대형차(HDV)</v>
      </c>
      <c r="H115">
        <v>849</v>
      </c>
      <c r="I115" t="str">
        <v>No</v>
      </c>
      <c r="J115" t="str">
        <f>IF(ISBLANK(INDEX('Policy Characteristics'!D:D,MATCH($C115,'Policy Characteristics'!$C:$C,0))),"",INDEX('Policy Characteristics'!D:D,MATCH($C115,'Policy Characteristics'!$C:$C,0)))</f>
        <v>모드 변경</v>
      </c>
      <c r="K115" t="str">
        <f>IF(ISBLANK(INDEX('Policy Characteristics'!E:E,MATCH($C115,'Policy Characteristics'!$C:$C,0))),"",INDEX('Policy Characteristics'!E:E,MATCH($C115,'Policy Characteristics'!$C:$C,0)))</f>
        <v>trans mode shifting</v>
      </c>
      <c r="L115">
        <f>IF(ISBLANK(INDEX('Policy Characteristics'!F:F,MATCH($C115,'Policy Characteristics'!$C:$C,0))),"",INDEX('Policy Characteristics'!F:F,MATCH($C115,'Policy Characteristics'!$C:$C,0)))</f>
        <v>0</v>
      </c>
      <c r="M115">
        <f>IF(ISBLANK(INDEX('Policy Characteristics'!G:G,MATCH($C115,'Policy Characteristics'!$C:$C,0))),"",INDEX('Policy Characteristics'!G:G,MATCH($C115,'Policy Characteristics'!$C:$C,0)))</f>
        <v>0.26</v>
      </c>
      <c r="N115">
        <f>IF(ISBLANK(INDEX('Policy Characteristics'!H:H,MATCH($C115,'Policy Characteristics'!$C:$C,0))),"",INDEX('Policy Characteristics'!H:H,MATCH($C115,'Policy Characteristics'!$C:$C,0)))</f>
        <v>0.01</v>
      </c>
      <c r="O115" t="str">
        <f>IF(ISBLANK(INDEX('Policy Characteristics'!I:I,MATCH($C115,'Policy Characteristics'!$C:$C,0))),"",INDEX('Policy Characteristics'!I:I,MATCH($C115,'Policy Characteristics'!$C:$C,0)))</f>
        <v>전환된 이동 거리의 %</v>
      </c>
      <c r="P115" t="str">
        <f>IF(ISBLANK(INDEX('Policy Characteristics'!J:J,MATCH($C115,'Policy Characteristics'!$C:$C,0))),"",INDEX('Policy Characteristics'!J:J,MATCH($C115,'Policy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5" t="str">
        <f>IF(ISBLANK(INDEX('Policy Characteristics'!K:K,MATCH($C115,'Policy Characteristics'!$C:$C,0))),"",INDEX('Policy Characteristics'!K:K,MATCH($C115,'Policy Characteristics'!$C:$C,0)))</f>
        <v>transportation-sector-main.html#tdm</v>
      </c>
      <c r="R115" t="str">
        <f>IF(ISBLANK(INDEX('Policy Characteristics'!L:L,MATCH($C115,'Policy Characteristics'!$C:$C,0))),"",INDEX('Policy Characteristics'!L:L,MATCH($C115,'Policy Characteristics'!$C:$C,0)))</f>
        <v>transportation-demand-management.html</v>
      </c>
    </row>
    <row r="116">
      <c r="A116" t="str">
        <f>IF(ISBLANK(INDEX('Policy Characteristics'!A:A,MATCH($C116,'Policy Characteristics'!$C:$C,0))),"",INDEX('Policy Characteristics'!A:A,MATCH($C116,'Policy Characteristics'!$C:$C,0)))</f>
        <v>수송</v>
      </c>
      <c r="B116" t="str">
        <f>IF(ISBLANK(INDEX('Policy Characteristics'!B:B,MATCH($C116,'Policy Characteristics'!$C:$C,0))),"",INDEX('Policy Characteristics'!B:B,MATCH($C116,'Policy Characteristics'!$C:$C,0)))</f>
        <v>모드 변경</v>
      </c>
      <c r="C116" t="str">
        <f>C$114</f>
        <v>Percent of Travel Demand Shifted to Other Modes or Eliminated</v>
      </c>
      <c r="D116" t="str">
        <v>passenger</v>
      </c>
      <c r="E116" t="str">
        <v>aircraft</v>
      </c>
      <c r="F116" t="str">
        <v>여객</v>
      </c>
      <c r="G116" t="str">
        <v>항공기</v>
      </c>
      <c r="H116">
        <v>850</v>
      </c>
      <c r="I116" t="str">
        <v>Yes</v>
      </c>
      <c r="J116" t="str">
        <f>IF(ISBLANK(INDEX('Policy Characteristics'!D:D,MATCH($C116,'Policy Characteristics'!$C:$C,0))),"",INDEX('Policy Characteristics'!D:D,MATCH($C116,'Policy Characteristics'!$C:$C,0)))</f>
        <v>모드 변경</v>
      </c>
      <c r="K116" t="str">
        <f>IF(ISBLANK(INDEX('Policy Characteristics'!E:E,MATCH($C116,'Policy Characteristics'!$C:$C,0))),"",INDEX('Policy Characteristics'!E:E,MATCH($C116,'Policy Characteristics'!$C:$C,0)))</f>
        <v>trans mode shifting</v>
      </c>
      <c r="L116">
        <f>IF(ISBLANK(INDEX('Policy Characteristics'!F:F,MATCH($C116,'Policy Characteristics'!$C:$C,0))),"",INDEX('Policy Characteristics'!F:F,MATCH($C116,'Policy Characteristics'!$C:$C,0)))</f>
        <v>0</v>
      </c>
      <c r="M116">
        <f>IF(ISBLANK(INDEX('Policy Characteristics'!G:G,MATCH($C116,'Policy Characteristics'!$C:$C,0))),"",INDEX('Policy Characteristics'!G:G,MATCH($C116,'Policy Characteristics'!$C:$C,0)))</f>
        <v>0.26</v>
      </c>
      <c r="N116">
        <f>IF(ISBLANK(INDEX('Policy Characteristics'!H:H,MATCH($C116,'Policy Characteristics'!$C:$C,0))),"",INDEX('Policy Characteristics'!H:H,MATCH($C116,'Policy Characteristics'!$C:$C,0)))</f>
        <v>0.01</v>
      </c>
      <c r="O116" t="str">
        <f>IF(ISBLANK(INDEX('Policy Characteristics'!I:I,MATCH($C116,'Policy Characteristics'!$C:$C,0))),"",INDEX('Policy Characteristics'!I:I,MATCH($C116,'Policy Characteristics'!$C:$C,0)))</f>
        <v>전환된 이동 거리의 %</v>
      </c>
      <c r="P116" t="str">
        <f>IF(ISBLANK(INDEX('Policy Characteristics'!J:J,MATCH($C116,'Policy Characteristics'!$C:$C,0))),"",INDEX('Policy Characteristics'!J:J,MATCH($C116,'Policy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6" t="str">
        <f>IF(ISBLANK(INDEX('Policy Characteristics'!K:K,MATCH($C116,'Policy Characteristics'!$C:$C,0))),"",INDEX('Policy Characteristics'!K:K,MATCH($C116,'Policy Characteristics'!$C:$C,0)))</f>
        <v>transportation-sector-main.html#tdm</v>
      </c>
      <c r="R116" t="str">
        <f>IF(ISBLANK(INDEX('Policy Characteristics'!L:L,MATCH($C116,'Policy Characteristics'!$C:$C,0))),"",INDEX('Policy Characteristics'!L:L,MATCH($C116,'Policy Characteristics'!$C:$C,0)))</f>
        <v>transportation-demand-management.html</v>
      </c>
    </row>
    <row r="117">
      <c r="A117" t="str">
        <f>IF(ISBLANK(INDEX('Policy Characteristics'!A:A,MATCH($C117,'Policy Characteristics'!$C:$C,0))),"",INDEX('Policy Characteristics'!A:A,MATCH($C117,'Policy Characteristics'!$C:$C,0)))</f>
        <v>수송</v>
      </c>
      <c r="B117" t="str">
        <f>IF(ISBLANK(INDEX('Policy Characteristics'!B:B,MATCH($C117,'Policy Characteristics'!$C:$C,0))),"",INDEX('Policy Characteristics'!B:B,MATCH($C117,'Policy Characteristics'!$C:$C,0)))</f>
        <v>모드 변경</v>
      </c>
      <c r="C117" t="str">
        <f>C$114</f>
        <v>Percent of Travel Demand Shifted to Other Modes or Eliminated</v>
      </c>
      <c r="D117" t="str">
        <v>passenger</v>
      </c>
      <c r="E117" t="str">
        <v>rail</v>
      </c>
      <c r="F117" t="str">
        <v>여객</v>
      </c>
      <c r="G117" t="str">
        <v>철도</v>
      </c>
      <c r="H117">
        <v>851</v>
      </c>
      <c r="I117" t="str">
        <v>No</v>
      </c>
      <c r="J117" t="str">
        <f>IF(ISBLANK(INDEX('Policy Characteristics'!D:D,MATCH($C117,'Policy Characteristics'!$C:$C,0))),"",INDEX('Policy Characteristics'!D:D,MATCH($C117,'Policy Characteristics'!$C:$C,0)))</f>
        <v>모드 변경</v>
      </c>
      <c r="K117" t="str">
        <f>IF(ISBLANK(INDEX('Policy Characteristics'!E:E,MATCH($C117,'Policy Characteristics'!$C:$C,0))),"",INDEX('Policy Characteristics'!E:E,MATCH($C117,'Policy Characteristics'!$C:$C,0)))</f>
        <v>trans mode shifting</v>
      </c>
      <c r="L117">
        <f>IF(ISBLANK(INDEX('Policy Characteristics'!F:F,MATCH($C117,'Policy Characteristics'!$C:$C,0))),"",INDEX('Policy Characteristics'!F:F,MATCH($C117,'Policy Characteristics'!$C:$C,0)))</f>
        <v>0</v>
      </c>
      <c r="M117">
        <f>IF(ISBLANK(INDEX('Policy Characteristics'!G:G,MATCH($C117,'Policy Characteristics'!$C:$C,0))),"",INDEX('Policy Characteristics'!G:G,MATCH($C117,'Policy Characteristics'!$C:$C,0)))</f>
        <v>0.26</v>
      </c>
      <c r="N117">
        <f>IF(ISBLANK(INDEX('Policy Characteristics'!H:H,MATCH($C117,'Policy Characteristics'!$C:$C,0))),"",INDEX('Policy Characteristics'!H:H,MATCH($C117,'Policy Characteristics'!$C:$C,0)))</f>
        <v>0.01</v>
      </c>
      <c r="O117" t="str">
        <f>IF(ISBLANK(INDEX('Policy Characteristics'!I:I,MATCH($C117,'Policy Characteristics'!$C:$C,0))),"",INDEX('Policy Characteristics'!I:I,MATCH($C117,'Policy Characteristics'!$C:$C,0)))</f>
        <v>전환된 이동 거리의 %</v>
      </c>
      <c r="P117" t="str">
        <f>IF(ISBLANK(INDEX('Policy Characteristics'!J:J,MATCH($C117,'Policy Characteristics'!$C:$C,0))),"",INDEX('Policy Characteristics'!J:J,MATCH($C117,'Policy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7" t="str">
        <f>IF(ISBLANK(INDEX('Policy Characteristics'!K:K,MATCH($C117,'Policy Characteristics'!$C:$C,0))),"",INDEX('Policy Characteristics'!K:K,MATCH($C117,'Policy Characteristics'!$C:$C,0)))</f>
        <v>transportation-sector-main.html#tdm</v>
      </c>
      <c r="R117" t="str">
        <f>IF(ISBLANK(INDEX('Policy Characteristics'!L:L,MATCH($C117,'Policy Characteristics'!$C:$C,0))),"",INDEX('Policy Characteristics'!L:L,MATCH($C117,'Policy Characteristics'!$C:$C,0)))</f>
        <v>transportation-demand-management.html</v>
      </c>
    </row>
    <row r="118">
      <c r="A118" t="str">
        <f>IF(ISBLANK(INDEX('Policy Characteristics'!A:A,MATCH($C118,'Policy Characteristics'!$C:$C,0))),"",INDEX('Policy Characteristics'!A:A,MATCH($C118,'Policy Characteristics'!$C:$C,0)))</f>
        <v>수송</v>
      </c>
      <c r="B118" t="str">
        <f>IF(ISBLANK(INDEX('Policy Characteristics'!B:B,MATCH($C118,'Policy Characteristics'!$C:$C,0))),"",INDEX('Policy Characteristics'!B:B,MATCH($C118,'Policy Characteristics'!$C:$C,0)))</f>
        <v>모드 변경</v>
      </c>
      <c r="C118" t="str">
        <f>C$114</f>
        <v>Percent of Travel Demand Shifted to Other Modes or Eliminated</v>
      </c>
      <c r="D118" t="str">
        <v>passenger</v>
      </c>
      <c r="E118" t="str">
        <v>ships</v>
      </c>
      <c r="F118" t="str">
        <v>여객</v>
      </c>
      <c r="G118" t="str">
        <v>선박</v>
      </c>
      <c r="H118">
        <v>852</v>
      </c>
      <c r="I118" t="str">
        <v>No</v>
      </c>
      <c r="J118" t="str">
        <f>IF(ISBLANK(INDEX('Policy Characteristics'!D:D,MATCH($C118,'Policy Characteristics'!$C:$C,0))),"",INDEX('Policy Characteristics'!D:D,MATCH($C118,'Policy Characteristics'!$C:$C,0)))</f>
        <v>모드 변경</v>
      </c>
      <c r="K118" t="str">
        <f>IF(ISBLANK(INDEX('Policy Characteristics'!E:E,MATCH($C118,'Policy Characteristics'!$C:$C,0))),"",INDEX('Policy Characteristics'!E:E,MATCH($C118,'Policy Characteristics'!$C:$C,0)))</f>
        <v>trans mode shifting</v>
      </c>
      <c r="L118">
        <f>IF(ISBLANK(INDEX('Policy Characteristics'!F:F,MATCH($C118,'Policy Characteristics'!$C:$C,0))),"",INDEX('Policy Characteristics'!F:F,MATCH($C118,'Policy Characteristics'!$C:$C,0)))</f>
        <v>0</v>
      </c>
      <c r="M118">
        <f>IF(ISBLANK(INDEX('Policy Characteristics'!G:G,MATCH($C118,'Policy Characteristics'!$C:$C,0))),"",INDEX('Policy Characteristics'!G:G,MATCH($C118,'Policy Characteristics'!$C:$C,0)))</f>
        <v>0.26</v>
      </c>
      <c r="N118">
        <f>IF(ISBLANK(INDEX('Policy Characteristics'!H:H,MATCH($C118,'Policy Characteristics'!$C:$C,0))),"",INDEX('Policy Characteristics'!H:H,MATCH($C118,'Policy Characteristics'!$C:$C,0)))</f>
        <v>0.01</v>
      </c>
      <c r="O118" t="str">
        <f>IF(ISBLANK(INDEX('Policy Characteristics'!I:I,MATCH($C118,'Policy Characteristics'!$C:$C,0))),"",INDEX('Policy Characteristics'!I:I,MATCH($C118,'Policy Characteristics'!$C:$C,0)))</f>
        <v>전환된 이동 거리의 %</v>
      </c>
      <c r="P118" t="str">
        <f>IF(ISBLANK(INDEX('Policy Characteristics'!J:J,MATCH($C118,'Policy Characteristics'!$C:$C,0))),"",INDEX('Policy Characteristics'!J:J,MATCH($C118,'Policy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8" t="str">
        <f>IF(ISBLANK(INDEX('Policy Characteristics'!K:K,MATCH($C118,'Policy Characteristics'!$C:$C,0))),"",INDEX('Policy Characteristics'!K:K,MATCH($C118,'Policy Characteristics'!$C:$C,0)))</f>
        <v>transportation-sector-main.html#tdm</v>
      </c>
      <c r="R118" t="str">
        <f>IF(ISBLANK(INDEX('Policy Characteristics'!L:L,MATCH($C118,'Policy Characteristics'!$C:$C,0))),"",INDEX('Policy Characteristics'!L:L,MATCH($C118,'Policy Characteristics'!$C:$C,0)))</f>
        <v>transportation-demand-management.html</v>
      </c>
    </row>
    <row r="119">
      <c r="A119" t="str">
        <f>IF(ISBLANK(INDEX('Policy Characteristics'!A:A,MATCH($C119,'Policy Characteristics'!$C:$C,0))),"",INDEX('Policy Characteristics'!A:A,MATCH($C119,'Policy Characteristics'!$C:$C,0)))</f>
        <v>수송</v>
      </c>
      <c r="B119" t="str">
        <f>IF(ISBLANK(INDEX('Policy Characteristics'!B:B,MATCH($C119,'Policy Characteristics'!$C:$C,0))),"",INDEX('Policy Characteristics'!B:B,MATCH($C119,'Policy Characteristics'!$C:$C,0)))</f>
        <v>모드 변경</v>
      </c>
      <c r="C119" t="str">
        <f>C$114</f>
        <v>Percent of Travel Demand Shifted to Other Modes or Eliminated</v>
      </c>
      <c r="D119" t="str">
        <v>passenger</v>
      </c>
      <c r="E119" t="str">
        <v>motorbikes</v>
      </c>
      <c r="F119" t="str">
        <v>여객</v>
      </c>
      <c r="G119" t="str">
        <v>오토바이</v>
      </c>
      <c r="H119">
        <v>853</v>
      </c>
      <c r="I119" t="str">
        <v>No</v>
      </c>
      <c r="J119" t="str">
        <f>IF(ISBLANK(INDEX('Policy Characteristics'!D:D,MATCH($C119,'Policy Characteristics'!$C:$C,0))),"",INDEX('Policy Characteristics'!D:D,MATCH($C119,'Policy Characteristics'!$C:$C,0)))</f>
        <v>모드 변경</v>
      </c>
      <c r="K119" t="str">
        <f>IF(ISBLANK(INDEX('Policy Characteristics'!E:E,MATCH($C119,'Policy Characteristics'!$C:$C,0))),"",INDEX('Policy Characteristics'!E:E,MATCH($C119,'Policy Characteristics'!$C:$C,0)))</f>
        <v>trans mode shifting</v>
      </c>
      <c r="L119">
        <f>IF(ISBLANK(INDEX('Policy Characteristics'!F:F,MATCH($C119,'Policy Characteristics'!$C:$C,0))),"",INDEX('Policy Characteristics'!F:F,MATCH($C119,'Policy Characteristics'!$C:$C,0)))</f>
        <v>0</v>
      </c>
      <c r="M119">
        <f>IF(ISBLANK(INDEX('Policy Characteristics'!G:G,MATCH($C119,'Policy Characteristics'!$C:$C,0))),"",INDEX('Policy Characteristics'!G:G,MATCH($C119,'Policy Characteristics'!$C:$C,0)))</f>
        <v>0.26</v>
      </c>
      <c r="N119">
        <f>IF(ISBLANK(INDEX('Policy Characteristics'!H:H,MATCH($C119,'Policy Characteristics'!$C:$C,0))),"",INDEX('Policy Characteristics'!H:H,MATCH($C119,'Policy Characteristics'!$C:$C,0)))</f>
        <v>0.01</v>
      </c>
      <c r="O119" t="str">
        <f>IF(ISBLANK(INDEX('Policy Characteristics'!I:I,MATCH($C119,'Policy Characteristics'!$C:$C,0))),"",INDEX('Policy Characteristics'!I:I,MATCH($C119,'Policy Characteristics'!$C:$C,0)))</f>
        <v>전환된 이동 거리의 %</v>
      </c>
      <c r="P119" t="str">
        <f>IF(ISBLANK(INDEX('Policy Characteristics'!J:J,MATCH($C119,'Policy Characteristics'!$C:$C,0))),"",INDEX('Policy Characteristics'!J:J,MATCH($C119,'Policy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9" t="str">
        <f>IF(ISBLANK(INDEX('Policy Characteristics'!K:K,MATCH($C119,'Policy Characteristics'!$C:$C,0))),"",INDEX('Policy Characteristics'!K:K,MATCH($C119,'Policy Characteristics'!$C:$C,0)))</f>
        <v>transportation-sector-main.html#tdm</v>
      </c>
      <c r="R119" t="str">
        <f>IF(ISBLANK(INDEX('Policy Characteristics'!L:L,MATCH($C119,'Policy Characteristics'!$C:$C,0))),"",INDEX('Policy Characteristics'!L:L,MATCH($C119,'Policy Characteristics'!$C:$C,0)))</f>
        <v>transportation-demand-management.html</v>
      </c>
    </row>
    <row r="120">
      <c r="A120" t="str">
        <f>IF(ISBLANK(INDEX('Policy Characteristics'!A:A,MATCH($C120,'Policy Characteristics'!$C:$C,0))),"",INDEX('Policy Characteristics'!A:A,MATCH($C120,'Policy Characteristics'!$C:$C,0)))</f>
        <v>수송</v>
      </c>
      <c r="B120" t="str">
        <f>IF(ISBLANK(INDEX('Policy Characteristics'!B:B,MATCH($C120,'Policy Characteristics'!$C:$C,0))),"",INDEX('Policy Characteristics'!B:B,MATCH($C120,'Policy Characteristics'!$C:$C,0)))</f>
        <v>모드 변경</v>
      </c>
      <c r="C120" t="str">
        <f>C$114</f>
        <v>Percent of Travel Demand Shifted to Other Modes or Eliminated</v>
      </c>
      <c r="D120" t="str">
        <v>freight</v>
      </c>
      <c r="E120" t="str">
        <v>LDVs</v>
      </c>
      <c r="F120" t="str">
        <v>화물</v>
      </c>
      <c r="G120" t="str">
        <v>소형차(LDV)</v>
      </c>
      <c r="H120">
        <v>854</v>
      </c>
      <c r="I120" t="str">
        <v>No</v>
      </c>
      <c r="J120" t="str">
        <f>IF(ISBLANK(INDEX('Policy Characteristics'!D:D,MATCH($C120,'Policy Characteristics'!$C:$C,0))),"",INDEX('Policy Characteristics'!D:D,MATCH($C120,'Policy Characteristics'!$C:$C,0)))</f>
        <v>모드 변경</v>
      </c>
      <c r="K120" t="str">
        <f>IF(ISBLANK(INDEX('Policy Characteristics'!E:E,MATCH($C120,'Policy Characteristics'!$C:$C,0))),"",INDEX('Policy Characteristics'!E:E,MATCH($C120,'Policy Characteristics'!$C:$C,0)))</f>
        <v>trans mode shifting</v>
      </c>
      <c r="L120">
        <f>IF(ISBLANK(INDEX('Policy Characteristics'!F:F,MATCH($C120,'Policy Characteristics'!$C:$C,0))),"",INDEX('Policy Characteristics'!F:F,MATCH($C120,'Policy Characteristics'!$C:$C,0)))</f>
        <v>0</v>
      </c>
      <c r="M120">
        <f>IF(ISBLANK(INDEX('Policy Characteristics'!G:G,MATCH($C120,'Policy Characteristics'!$C:$C,0))),"",INDEX('Policy Characteristics'!G:G,MATCH($C120,'Policy Characteristics'!$C:$C,0)))</f>
        <v>0.26</v>
      </c>
      <c r="N120">
        <f>IF(ISBLANK(INDEX('Policy Characteristics'!H:H,MATCH($C120,'Policy Characteristics'!$C:$C,0))),"",INDEX('Policy Characteristics'!H:H,MATCH($C120,'Policy Characteristics'!$C:$C,0)))</f>
        <v>0.01</v>
      </c>
      <c r="O120" t="str">
        <f>IF(ISBLANK(INDEX('Policy Characteristics'!I:I,MATCH($C120,'Policy Characteristics'!$C:$C,0))),"",INDEX('Policy Characteristics'!I:I,MATCH($C120,'Policy Characteristics'!$C:$C,0)))</f>
        <v>전환된 이동 거리의 %</v>
      </c>
      <c r="P120" t="str">
        <f>IF(ISBLANK(INDEX('Policy Characteristics'!J:J,MATCH($C120,'Policy Characteristics'!$C:$C,0))),"",INDEX('Policy Characteristics'!J:J,MATCH($C120,'Policy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0" t="str">
        <f>IF(ISBLANK(INDEX('Policy Characteristics'!K:K,MATCH($C120,'Policy Characteristics'!$C:$C,0))),"",INDEX('Policy Characteristics'!K:K,MATCH($C120,'Policy Characteristics'!$C:$C,0)))</f>
        <v>transportation-sector-main.html#tdm</v>
      </c>
      <c r="R120" t="str">
        <f>IF(ISBLANK(INDEX('Policy Characteristics'!L:L,MATCH($C120,'Policy Characteristics'!$C:$C,0))),"",INDEX('Policy Characteristics'!L:L,MATCH($C120,'Policy Characteristics'!$C:$C,0)))</f>
        <v>transportation-demand-management.html</v>
      </c>
    </row>
    <row r="121">
      <c r="A121" t="str">
        <f>IF(ISBLANK(INDEX('Policy Characteristics'!A:A,MATCH($C121,'Policy Characteristics'!$C:$C,0))),"",INDEX('Policy Characteristics'!A:A,MATCH($C121,'Policy Characteristics'!$C:$C,0)))</f>
        <v>수송</v>
      </c>
      <c r="B121" t="str">
        <f>IF(ISBLANK(INDEX('Policy Characteristics'!B:B,MATCH($C121,'Policy Characteristics'!$C:$C,0))),"",INDEX('Policy Characteristics'!B:B,MATCH($C121,'Policy Characteristics'!$C:$C,0)))</f>
        <v>모드 변경</v>
      </c>
      <c r="C121" t="str">
        <f>C$114</f>
        <v>Percent of Travel Demand Shifted to Other Modes or Eliminated</v>
      </c>
      <c r="D121" t="str">
        <v>freight</v>
      </c>
      <c r="E121" t="str">
        <v>HDVs</v>
      </c>
      <c r="F121" t="str">
        <v>화물</v>
      </c>
      <c r="G121" t="str">
        <v>대형차(HDV)</v>
      </c>
      <c r="H121">
        <v>855</v>
      </c>
      <c r="I121" t="str">
        <v>Yes</v>
      </c>
      <c r="J121" t="str">
        <f>IF(ISBLANK(INDEX('Policy Characteristics'!D:D,MATCH($C121,'Policy Characteristics'!$C:$C,0))),"",INDEX('Policy Characteristics'!D:D,MATCH($C121,'Policy Characteristics'!$C:$C,0)))</f>
        <v>모드 변경</v>
      </c>
      <c r="K121" t="str">
        <f>IF(ISBLANK(INDEX('Policy Characteristics'!E:E,MATCH($C121,'Policy Characteristics'!$C:$C,0))),"",INDEX('Policy Characteristics'!E:E,MATCH($C121,'Policy Characteristics'!$C:$C,0)))</f>
        <v>trans mode shifting</v>
      </c>
      <c r="L121">
        <f>IF(ISBLANK(INDEX('Policy Characteristics'!F:F,MATCH($C121,'Policy Characteristics'!$C:$C,0))),"",INDEX('Policy Characteristics'!F:F,MATCH($C121,'Policy Characteristics'!$C:$C,0)))</f>
        <v>0</v>
      </c>
      <c r="M121">
        <f>IF(ISBLANK(INDEX('Policy Characteristics'!G:G,MATCH($C121,'Policy Characteristics'!$C:$C,0))),"",INDEX('Policy Characteristics'!G:G,MATCH($C121,'Policy Characteristics'!$C:$C,0)))</f>
        <v>0.26</v>
      </c>
      <c r="N121">
        <f>IF(ISBLANK(INDEX('Policy Characteristics'!H:H,MATCH($C121,'Policy Characteristics'!$C:$C,0))),"",INDEX('Policy Characteristics'!H:H,MATCH($C121,'Policy Characteristics'!$C:$C,0)))</f>
        <v>0.01</v>
      </c>
      <c r="O121" t="str">
        <f>IF(ISBLANK(INDEX('Policy Characteristics'!I:I,MATCH($C121,'Policy Characteristics'!$C:$C,0))),"",INDEX('Policy Characteristics'!I:I,MATCH($C121,'Policy Characteristics'!$C:$C,0)))</f>
        <v>전환된 이동 거리의 %</v>
      </c>
      <c r="P121" t="str">
        <f>IF(ISBLANK(INDEX('Policy Characteristics'!J:J,MATCH($C121,'Policy Characteristics'!$C:$C,0))),"",INDEX('Policy Characteristics'!J:J,MATCH($C121,'Policy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1" t="str">
        <f>IF(ISBLANK(INDEX('Policy Characteristics'!K:K,MATCH($C121,'Policy Characteristics'!$C:$C,0))),"",INDEX('Policy Characteristics'!K:K,MATCH($C121,'Policy Characteristics'!$C:$C,0)))</f>
        <v>transportation-sector-main.html#tdm</v>
      </c>
      <c r="R121" t="str">
        <f>IF(ISBLANK(INDEX('Policy Characteristics'!L:L,MATCH($C121,'Policy Characteristics'!$C:$C,0))),"",INDEX('Policy Characteristics'!L:L,MATCH($C121,'Policy Characteristics'!$C:$C,0)))</f>
        <v>transportation-demand-management.html</v>
      </c>
    </row>
    <row r="122">
      <c r="A122" t="str">
        <f>IF(ISBLANK(INDEX('Policy Characteristics'!A:A,MATCH($C122,'Policy Characteristics'!$C:$C,0))),"",INDEX('Policy Characteristics'!A:A,MATCH($C122,'Policy Characteristics'!$C:$C,0)))</f>
        <v>수송</v>
      </c>
      <c r="B122" t="str">
        <f>IF(ISBLANK(INDEX('Policy Characteristics'!B:B,MATCH($C122,'Policy Characteristics'!$C:$C,0))),"",INDEX('Policy Characteristics'!B:B,MATCH($C122,'Policy Characteristics'!$C:$C,0)))</f>
        <v>모드 변경</v>
      </c>
      <c r="C122" t="str">
        <f>C$114</f>
        <v>Percent of Travel Demand Shifted to Other Modes or Eliminated</v>
      </c>
      <c r="D122" t="str">
        <v>freight</v>
      </c>
      <c r="E122" t="str">
        <v>aircraft</v>
      </c>
      <c r="F122" t="str">
        <v>화물</v>
      </c>
      <c r="G122" t="str">
        <v>항공기</v>
      </c>
      <c r="H122">
        <v>856</v>
      </c>
      <c r="I122" t="str">
        <v>No</v>
      </c>
      <c r="J122" t="str">
        <f>IF(ISBLANK(INDEX('Policy Characteristics'!D:D,MATCH($C122,'Policy Characteristics'!$C:$C,0))),"",INDEX('Policy Characteristics'!D:D,MATCH($C122,'Policy Characteristics'!$C:$C,0)))</f>
        <v>모드 변경</v>
      </c>
      <c r="K122" t="str">
        <f>IF(ISBLANK(INDEX('Policy Characteristics'!E:E,MATCH($C122,'Policy Characteristics'!$C:$C,0))),"",INDEX('Policy Characteristics'!E:E,MATCH($C122,'Policy Characteristics'!$C:$C,0)))</f>
        <v>trans mode shifting</v>
      </c>
      <c r="L122">
        <f>IF(ISBLANK(INDEX('Policy Characteristics'!F:F,MATCH($C122,'Policy Characteristics'!$C:$C,0))),"",INDEX('Policy Characteristics'!F:F,MATCH($C122,'Policy Characteristics'!$C:$C,0)))</f>
        <v>0</v>
      </c>
      <c r="M122">
        <f>IF(ISBLANK(INDEX('Policy Characteristics'!G:G,MATCH($C122,'Policy Characteristics'!$C:$C,0))),"",INDEX('Policy Characteristics'!G:G,MATCH($C122,'Policy Characteristics'!$C:$C,0)))</f>
        <v>0.26</v>
      </c>
      <c r="N122">
        <f>IF(ISBLANK(INDEX('Policy Characteristics'!H:H,MATCH($C122,'Policy Characteristics'!$C:$C,0))),"",INDEX('Policy Characteristics'!H:H,MATCH($C122,'Policy Characteristics'!$C:$C,0)))</f>
        <v>0.01</v>
      </c>
      <c r="O122" t="str">
        <f>IF(ISBLANK(INDEX('Policy Characteristics'!I:I,MATCH($C122,'Policy Characteristics'!$C:$C,0))),"",INDEX('Policy Characteristics'!I:I,MATCH($C122,'Policy Characteristics'!$C:$C,0)))</f>
        <v>전환된 이동 거리의 %</v>
      </c>
      <c r="P122" t="str">
        <f>IF(ISBLANK(INDEX('Policy Characteristics'!J:J,MATCH($C122,'Policy Characteristics'!$C:$C,0))),"",INDEX('Policy Characteristics'!J:J,MATCH($C122,'Policy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2" t="str">
        <f>IF(ISBLANK(INDEX('Policy Characteristics'!K:K,MATCH($C122,'Policy Characteristics'!$C:$C,0))),"",INDEX('Policy Characteristics'!K:K,MATCH($C122,'Policy Characteristics'!$C:$C,0)))</f>
        <v>transportation-sector-main.html#tdm</v>
      </c>
      <c r="R122" t="str">
        <f>IF(ISBLANK(INDEX('Policy Characteristics'!L:L,MATCH($C122,'Policy Characteristics'!$C:$C,0))),"",INDEX('Policy Characteristics'!L:L,MATCH($C122,'Policy Characteristics'!$C:$C,0)))</f>
        <v>transportation-demand-management.html</v>
      </c>
    </row>
    <row r="123">
      <c r="A123" t="str">
        <f>IF(ISBLANK(INDEX('Policy Characteristics'!A:A,MATCH($C123,'Policy Characteristics'!$C:$C,0))),"",INDEX('Policy Characteristics'!A:A,MATCH($C123,'Policy Characteristics'!$C:$C,0)))</f>
        <v>수송</v>
      </c>
      <c r="B123" t="str">
        <f>IF(ISBLANK(INDEX('Policy Characteristics'!B:B,MATCH($C123,'Policy Characteristics'!$C:$C,0))),"",INDEX('Policy Characteristics'!B:B,MATCH($C123,'Policy Characteristics'!$C:$C,0)))</f>
        <v>모드 변경</v>
      </c>
      <c r="C123" t="str">
        <f>C$114</f>
        <v>Percent of Travel Demand Shifted to Other Modes or Eliminated</v>
      </c>
      <c r="D123" t="str">
        <v>freight</v>
      </c>
      <c r="E123" t="str">
        <v>rail</v>
      </c>
      <c r="F123" t="str">
        <v>화물</v>
      </c>
      <c r="G123" t="str">
        <v>철도</v>
      </c>
      <c r="H123">
        <v>857</v>
      </c>
      <c r="I123" t="str">
        <v>No</v>
      </c>
      <c r="J123" t="str">
        <f>IF(ISBLANK(INDEX('Policy Characteristics'!D:D,MATCH($C123,'Policy Characteristics'!$C:$C,0))),"",INDEX('Policy Characteristics'!D:D,MATCH($C123,'Policy Characteristics'!$C:$C,0)))</f>
        <v>모드 변경</v>
      </c>
      <c r="K123" t="str">
        <f>IF(ISBLANK(INDEX('Policy Characteristics'!E:E,MATCH($C123,'Policy Characteristics'!$C:$C,0))),"",INDEX('Policy Characteristics'!E:E,MATCH($C123,'Policy Characteristics'!$C:$C,0)))</f>
        <v>trans mode shifting</v>
      </c>
      <c r="L123">
        <f>IF(ISBLANK(INDEX('Policy Characteristics'!F:F,MATCH($C123,'Policy Characteristics'!$C:$C,0))),"",INDEX('Policy Characteristics'!F:F,MATCH($C123,'Policy Characteristics'!$C:$C,0)))</f>
        <v>0</v>
      </c>
      <c r="M123">
        <f>IF(ISBLANK(INDEX('Policy Characteristics'!G:G,MATCH($C123,'Policy Characteristics'!$C:$C,0))),"",INDEX('Policy Characteristics'!G:G,MATCH($C123,'Policy Characteristics'!$C:$C,0)))</f>
        <v>0.26</v>
      </c>
      <c r="N123">
        <f>IF(ISBLANK(INDEX('Policy Characteristics'!H:H,MATCH($C123,'Policy Characteristics'!$C:$C,0))),"",INDEX('Policy Characteristics'!H:H,MATCH($C123,'Policy Characteristics'!$C:$C,0)))</f>
        <v>0.01</v>
      </c>
      <c r="O123" t="str">
        <f>IF(ISBLANK(INDEX('Policy Characteristics'!I:I,MATCH($C123,'Policy Characteristics'!$C:$C,0))),"",INDEX('Policy Characteristics'!I:I,MATCH($C123,'Policy Characteristics'!$C:$C,0)))</f>
        <v>전환된 이동 거리의 %</v>
      </c>
      <c r="P123" t="str">
        <f>IF(ISBLANK(INDEX('Policy Characteristics'!J:J,MATCH($C123,'Policy Characteristics'!$C:$C,0))),"",INDEX('Policy Characteristics'!J:J,MATCH($C123,'Policy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3" t="str">
        <f>IF(ISBLANK(INDEX('Policy Characteristics'!K:K,MATCH($C123,'Policy Characteristics'!$C:$C,0))),"",INDEX('Policy Characteristics'!K:K,MATCH($C123,'Policy Characteristics'!$C:$C,0)))</f>
        <v>transportation-sector-main.html#tdm</v>
      </c>
      <c r="R123" t="str">
        <f>IF(ISBLANK(INDEX('Policy Characteristics'!L:L,MATCH($C123,'Policy Characteristics'!$C:$C,0))),"",INDEX('Policy Characteristics'!L:L,MATCH($C123,'Policy Characteristics'!$C:$C,0)))</f>
        <v>transportation-demand-management.html</v>
      </c>
    </row>
    <row r="124">
      <c r="A124" t="str">
        <f>IF(ISBLANK(INDEX('Policy Characteristics'!A:A,MATCH($C124,'Policy Characteristics'!$C:$C,0))),"",INDEX('Policy Characteristics'!A:A,MATCH($C124,'Policy Characteristics'!$C:$C,0)))</f>
        <v>수송</v>
      </c>
      <c r="B124" t="str">
        <f>IF(ISBLANK(INDEX('Policy Characteristics'!B:B,MATCH($C124,'Policy Characteristics'!$C:$C,0))),"",INDEX('Policy Characteristics'!B:B,MATCH($C124,'Policy Characteristics'!$C:$C,0)))</f>
        <v>모드 변경</v>
      </c>
      <c r="C124" t="str">
        <f>C$114</f>
        <v>Percent of Travel Demand Shifted to Other Modes or Eliminated</v>
      </c>
      <c r="D124" t="str">
        <v>freight</v>
      </c>
      <c r="E124" t="str">
        <v>ships</v>
      </c>
      <c r="F124" t="str">
        <v>화물</v>
      </c>
      <c r="G124" t="str">
        <v>선박</v>
      </c>
      <c r="H124">
        <v>858</v>
      </c>
      <c r="I124" t="str">
        <v>No</v>
      </c>
      <c r="J124" t="str">
        <f>IF(ISBLANK(INDEX('Policy Characteristics'!D:D,MATCH($C124,'Policy Characteristics'!$C:$C,0))),"",INDEX('Policy Characteristics'!D:D,MATCH($C124,'Policy Characteristics'!$C:$C,0)))</f>
        <v>모드 변경</v>
      </c>
      <c r="K124" t="str">
        <f>IF(ISBLANK(INDEX('Policy Characteristics'!E:E,MATCH($C124,'Policy Characteristics'!$C:$C,0))),"",INDEX('Policy Characteristics'!E:E,MATCH($C124,'Policy Characteristics'!$C:$C,0)))</f>
        <v>trans mode shifting</v>
      </c>
      <c r="L124">
        <f>IF(ISBLANK(INDEX('Policy Characteristics'!F:F,MATCH($C124,'Policy Characteristics'!$C:$C,0))),"",INDEX('Policy Characteristics'!F:F,MATCH($C124,'Policy Characteristics'!$C:$C,0)))</f>
        <v>0</v>
      </c>
      <c r="M124">
        <f>IF(ISBLANK(INDEX('Policy Characteristics'!G:G,MATCH($C124,'Policy Characteristics'!$C:$C,0))),"",INDEX('Policy Characteristics'!G:G,MATCH($C124,'Policy Characteristics'!$C:$C,0)))</f>
        <v>0.26</v>
      </c>
      <c r="N124">
        <f>IF(ISBLANK(INDEX('Policy Characteristics'!H:H,MATCH($C124,'Policy Characteristics'!$C:$C,0))),"",INDEX('Policy Characteristics'!H:H,MATCH($C124,'Policy Characteristics'!$C:$C,0)))</f>
        <v>0.01</v>
      </c>
      <c r="O124" t="str">
        <f>IF(ISBLANK(INDEX('Policy Characteristics'!I:I,MATCH($C124,'Policy Characteristics'!$C:$C,0))),"",INDEX('Policy Characteristics'!I:I,MATCH($C124,'Policy Characteristics'!$C:$C,0)))</f>
        <v>전환된 이동 거리의 %</v>
      </c>
      <c r="P124" t="str">
        <f>IF(ISBLANK(INDEX('Policy Characteristics'!J:J,MATCH($C124,'Policy Characteristics'!$C:$C,0))),"",INDEX('Policy Characteristics'!J:J,MATCH($C124,'Policy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4" t="str">
        <f>IF(ISBLANK(INDEX('Policy Characteristics'!K:K,MATCH($C124,'Policy Characteristics'!$C:$C,0))),"",INDEX('Policy Characteristics'!K:K,MATCH($C124,'Policy Characteristics'!$C:$C,0)))</f>
        <v>transportation-sector-main.html#tdm</v>
      </c>
      <c r="R124" t="str">
        <f>IF(ISBLANK(INDEX('Policy Characteristics'!L:L,MATCH($C124,'Policy Characteristics'!$C:$C,0))),"",INDEX('Policy Characteristics'!L:L,MATCH($C124,'Policy Characteristics'!$C:$C,0)))</f>
        <v>transportation-demand-management.html</v>
      </c>
    </row>
    <row r="125">
      <c r="A125" t="str">
        <f>IF(ISBLANK(INDEX('Policy Characteristics'!A:A,MATCH($C125,'Policy Characteristics'!$C:$C,0))),"",INDEX('Policy Characteristics'!A:A,MATCH($C125,'Policy Characteristics'!$C:$C,0)))</f>
        <v>수송</v>
      </c>
      <c r="B125" t="str">
        <f>IF(ISBLANK(INDEX('Policy Characteristics'!B:B,MATCH($C125,'Policy Characteristics'!$C:$C,0))),"",INDEX('Policy Characteristics'!B:B,MATCH($C125,'Policy Characteristics'!$C:$C,0)))</f>
        <v>모드 변경</v>
      </c>
      <c r="C125" t="str">
        <f>C$114</f>
        <v>Percent of Travel Demand Shifted to Other Modes or Eliminated</v>
      </c>
      <c r="D125" t="str">
        <v>freight</v>
      </c>
      <c r="E125" t="str">
        <v>motorbikes</v>
      </c>
      <c r="F125" t="str">
        <v>화물</v>
      </c>
      <c r="G125" t="str">
        <v>오토바이</v>
      </c>
      <c r="H125">
        <v>859</v>
      </c>
      <c r="I125" t="str">
        <v>No</v>
      </c>
      <c r="J125" t="str">
        <f>IF(ISBLANK(INDEX('Policy Characteristics'!D:D,MATCH($C125,'Policy Characteristics'!$C:$C,0))),"",INDEX('Policy Characteristics'!D:D,MATCH($C125,'Policy Characteristics'!$C:$C,0)))</f>
        <v>모드 변경</v>
      </c>
      <c r="K125" t="str">
        <f>IF(ISBLANK(INDEX('Policy Characteristics'!E:E,MATCH($C125,'Policy Characteristics'!$C:$C,0))),"",INDEX('Policy Characteristics'!E:E,MATCH($C125,'Policy Characteristics'!$C:$C,0)))</f>
        <v>trans mode shifting</v>
      </c>
      <c r="L125">
        <f>IF(ISBLANK(INDEX('Policy Characteristics'!F:F,MATCH($C125,'Policy Characteristics'!$C:$C,0))),"",INDEX('Policy Characteristics'!F:F,MATCH($C125,'Policy Characteristics'!$C:$C,0)))</f>
        <v>0</v>
      </c>
      <c r="M125">
        <f>IF(ISBLANK(INDEX('Policy Characteristics'!G:G,MATCH($C125,'Policy Characteristics'!$C:$C,0))),"",INDEX('Policy Characteristics'!G:G,MATCH($C125,'Policy Characteristics'!$C:$C,0)))</f>
        <v>0.26</v>
      </c>
      <c r="N125">
        <f>IF(ISBLANK(INDEX('Policy Characteristics'!H:H,MATCH($C125,'Policy Characteristics'!$C:$C,0))),"",INDEX('Policy Characteristics'!H:H,MATCH($C125,'Policy Characteristics'!$C:$C,0)))</f>
        <v>0.01</v>
      </c>
      <c r="O125" t="str">
        <f>IF(ISBLANK(INDEX('Policy Characteristics'!I:I,MATCH($C125,'Policy Characteristics'!$C:$C,0))),"",INDEX('Policy Characteristics'!I:I,MATCH($C125,'Policy Characteristics'!$C:$C,0)))</f>
        <v>전환된 이동 거리의 %</v>
      </c>
      <c r="P125" t="str">
        <f>IF(ISBLANK(INDEX('Policy Characteristics'!J:J,MATCH($C125,'Policy Characteristics'!$C:$C,0))),"",INDEX('Policy Characteristics'!J:J,MATCH($C125,'Policy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5" t="str">
        <f>IF(ISBLANK(INDEX('Policy Characteristics'!K:K,MATCH($C125,'Policy Characteristics'!$C:$C,0))),"",INDEX('Policy Characteristics'!K:K,MATCH($C125,'Policy Characteristics'!$C:$C,0)))</f>
        <v>transportation-sector-main.html#tdm</v>
      </c>
      <c r="R125" t="str">
        <f>IF(ISBLANK(INDEX('Policy Characteristics'!L:L,MATCH($C125,'Policy Characteristics'!$C:$C,0))),"",INDEX('Policy Characteristics'!L:L,MATCH($C125,'Policy Characteristics'!$C:$C,0)))</f>
        <v>transportation-demand-management.html</v>
      </c>
    </row>
    <row r="126">
      <c r="A126" t="str">
        <f>IF(ISBLANK(INDEX('Policy Characteristics'!A:A,MATCH($C126,'Policy Characteristics'!$C:$C,0))),"",INDEX('Policy Characteristics'!A:A,MATCH($C126,'Policy Characteristics'!$C:$C,0)))</f>
        <v>건물 및 가전제품</v>
      </c>
      <c r="B126" t="str">
        <f>IF(ISBLANK(INDEX('Policy Characteristics'!B:B,MATCH($C126,'Policy Characteristics'!$C:$C,0))),"",INDEX('Policy Characteristics'!B:B,MATCH($C126,'Policy Characteristics'!$C:$C,0)))</f>
        <v>건물 구성 요소 전력화</v>
      </c>
      <c r="C126" t="str">
        <v>Fraction of New Bldg Components Shifted to Other Fuels</v>
      </c>
      <c r="D126" t="str">
        <v>heating</v>
      </c>
      <c r="E126" t="str">
        <v>urban residential</v>
      </c>
      <c r="F126" t="str">
        <v>도시 주거용</v>
      </c>
      <c r="G126" t="str">
        <v>난방</v>
      </c>
      <c r="H126">
        <v>435</v>
      </c>
      <c r="I126" t="str">
        <v>Yes</v>
      </c>
      <c r="J126" t="str">
        <f>IF(ISBLANK(INDEX('Policy Characteristics'!D:D,MATCH($C126,'Policy Characteristics'!$C:$C,0))),"",INDEX('Policy Characteristics'!D:D,MATCH($C126,'Policy Characteristics'!$C:$C,0)))</f>
        <v>건물 구성 요소 전력화</v>
      </c>
      <c r="K126" t="str">
        <f>IF(ISBLANK(INDEX('Policy Characteristics'!E:E,MATCH($C126,'Policy Characteristics'!$C:$C,0))),"",INDEX('Policy Characteristics'!E:E,MATCH($C126,'Policy Characteristics'!$C:$C,0)))</f>
        <v>bldgs new component fuel shifting</v>
      </c>
      <c r="L126">
        <f>IF(ISBLANK(INDEX('Policy Characteristics'!F:F,MATCH($C126,'Policy Characteristics'!$C:$C,0))),"",INDEX('Policy Characteristics'!F:F,MATCH($C126,'Policy Characteristics'!$C:$C,0)))</f>
        <v>0</v>
      </c>
      <c r="M126">
        <f>IF(ISBLANK(INDEX('Policy Characteristics'!G:G,MATCH($C126,'Policy Characteristics'!$C:$C,0))),"",INDEX('Policy Characteristics'!G:G,MATCH($C126,'Policy Characteristics'!$C:$C,0)))</f>
        <v>1</v>
      </c>
      <c r="N126">
        <f>IF(ISBLANK(INDEX('Policy Characteristics'!H:H,MATCH($C126,'Policy Characteristics'!$C:$C,0))),"",INDEX('Policy Characteristics'!H:H,MATCH($C126,'Policy Characteristics'!$C:$C,0)))</f>
        <v>0.01</v>
      </c>
      <c r="O126" t="str">
        <f>IF(ISBLANK(INDEX('Policy Characteristics'!I:I,MATCH($C126,'Policy Characteristics'!$C:$C,0))),"",INDEX('Policy Characteristics'!I:I,MATCH($C126,'Policy Characteristics'!$C:$C,0)))</f>
        <v>신규 판매된 비전기 건물 구성요소의 %</v>
      </c>
      <c r="P126" t="str">
        <f>IF(ISBLANK(INDEX('Policy Characteristics'!J:J,MATCH($C126,'Policy Characteristics'!$C:$C,0))),"",INDEX('Policy Characteristics'!J:J,MATCH($C126,'Policy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6" t="str">
        <f>IF(ISBLANK(INDEX('Policy Characteristics'!K:K,MATCH($C126,'Policy Characteristics'!$C:$C,0))),"",INDEX('Policy Characteristics'!K:K,MATCH($C126,'Policy Characteristics'!$C:$C,0)))</f>
        <v>buildings-sector-main.html#component-elec</v>
      </c>
      <c r="R126" t="str">
        <f>IF(ISBLANK(INDEX('Policy Characteristics'!L:L,MATCH($C126,'Policy Characteristics'!$C:$C,0))),"",INDEX('Policy Characteristics'!L:L,MATCH($C126,'Policy Characteristics'!$C:$C,0)))</f>
        <v>building-component-electrification.html</v>
      </c>
    </row>
    <row r="127">
      <c r="A127" t="str">
        <f>IF(ISBLANK(INDEX('Policy Characteristics'!A:A,MATCH($C127,'Policy Characteristics'!$C:$C,0))),"",INDEX('Policy Characteristics'!A:A,MATCH($C127,'Policy Characteristics'!$C:$C,0)))</f>
        <v>건물 및 가전제품</v>
      </c>
      <c r="B127" t="str">
        <f>IF(ISBLANK(INDEX('Policy Characteristics'!B:B,MATCH($C127,'Policy Characteristics'!$C:$C,0))),"",INDEX('Policy Characteristics'!B:B,MATCH($C127,'Policy Characteristics'!$C:$C,0)))</f>
        <v>건물 구성 요소 전력화</v>
      </c>
      <c r="C127" t="str">
        <f>C$126</f>
        <v>Fraction of New Bldg Components Shifted to Other Fuels</v>
      </c>
      <c r="D127" t="str">
        <v>cooling and ventilation</v>
      </c>
      <c r="E127" t="str">
        <v>urban residential</v>
      </c>
      <c r="F127" t="str">
        <v>도시 주거용</v>
      </c>
      <c r="G127" t="str">
        <v>냉방 및 환기</v>
      </c>
      <c r="H127">
        <v>436</v>
      </c>
      <c r="I127" t="str">
        <v>No</v>
      </c>
      <c r="J127" t="str">
        <f>IF(ISBLANK(INDEX('Policy Characteristics'!D:D,MATCH($C127,'Policy Characteristics'!$C:$C,0))),"",INDEX('Policy Characteristics'!D:D,MATCH($C127,'Policy Characteristics'!$C:$C,0)))</f>
        <v>건물 구성 요소 전력화</v>
      </c>
      <c r="K127" t="str">
        <f>IF(ISBLANK(INDEX('Policy Characteristics'!E:E,MATCH($C127,'Policy Characteristics'!$C:$C,0))),"",INDEX('Policy Characteristics'!E:E,MATCH($C127,'Policy Characteristics'!$C:$C,0)))</f>
        <v>bldgs new component fuel shifting</v>
      </c>
      <c r="L127">
        <f>IF(ISBLANK(INDEX('Policy Characteristics'!F:F,MATCH($C127,'Policy Characteristics'!$C:$C,0))),"",INDEX('Policy Characteristics'!F:F,MATCH($C127,'Policy Characteristics'!$C:$C,0)))</f>
        <v>0</v>
      </c>
      <c r="M127">
        <f>IF(ISBLANK(INDEX('Policy Characteristics'!G:G,MATCH($C127,'Policy Characteristics'!$C:$C,0))),"",INDEX('Policy Characteristics'!G:G,MATCH($C127,'Policy Characteristics'!$C:$C,0)))</f>
        <v>1</v>
      </c>
      <c r="N127">
        <f>IF(ISBLANK(INDEX('Policy Characteristics'!H:H,MATCH($C127,'Policy Characteristics'!$C:$C,0))),"",INDEX('Policy Characteristics'!H:H,MATCH($C127,'Policy Characteristics'!$C:$C,0)))</f>
        <v>0.01</v>
      </c>
      <c r="O127" t="str">
        <f>IF(ISBLANK(INDEX('Policy Characteristics'!I:I,MATCH($C127,'Policy Characteristics'!$C:$C,0))),"",INDEX('Policy Characteristics'!I:I,MATCH($C127,'Policy Characteristics'!$C:$C,0)))</f>
        <v>신규 판매된 비전기 건물 구성요소의 %</v>
      </c>
      <c r="P127" t="str">
        <f>IF(ISBLANK(INDEX('Policy Characteristics'!J:J,MATCH($C127,'Policy Characteristics'!$C:$C,0))),"",INDEX('Policy Characteristics'!J:J,MATCH($C127,'Policy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7" t="str">
        <f>IF(ISBLANK(INDEX('Policy Characteristics'!K:K,MATCH($C127,'Policy Characteristics'!$C:$C,0))),"",INDEX('Policy Characteristics'!K:K,MATCH($C127,'Policy Characteristics'!$C:$C,0)))</f>
        <v>buildings-sector-main.html#component-elec</v>
      </c>
      <c r="R127" t="str">
        <f>IF(ISBLANK(INDEX('Policy Characteristics'!L:L,MATCH($C127,'Policy Characteristics'!$C:$C,0))),"",INDEX('Policy Characteristics'!L:L,MATCH($C127,'Policy Characteristics'!$C:$C,0)))</f>
        <v>building-component-electrification.html</v>
      </c>
    </row>
    <row r="128">
      <c r="A128" t="str">
        <f>IF(ISBLANK(INDEX('Policy Characteristics'!A:A,MATCH($C128,'Policy Characteristics'!$C:$C,0))),"",INDEX('Policy Characteristics'!A:A,MATCH($C128,'Policy Characteristics'!$C:$C,0)))</f>
        <v>건물 및 가전제품</v>
      </c>
      <c r="B128" t="str">
        <f>IF(ISBLANK(INDEX('Policy Characteristics'!B:B,MATCH($C128,'Policy Characteristics'!$C:$C,0))),"",INDEX('Policy Characteristics'!B:B,MATCH($C128,'Policy Characteristics'!$C:$C,0)))</f>
        <v>건물 구성 요소 전력화</v>
      </c>
      <c r="C128" t="str">
        <f>C$126</f>
        <v>Fraction of New Bldg Components Shifted to Other Fuels</v>
      </c>
      <c r="D128" t="str">
        <v>lighting</v>
      </c>
      <c r="E128" t="str">
        <v>urban residential</v>
      </c>
      <c r="F128" t="str">
        <v>도시 주거용</v>
      </c>
      <c r="G128" t="str">
        <v>조명</v>
      </c>
      <c r="H128">
        <v>437</v>
      </c>
      <c r="I128" t="str">
        <v>No</v>
      </c>
      <c r="J128" t="str">
        <f>IF(ISBLANK(INDEX('Policy Characteristics'!D:D,MATCH($C128,'Policy Characteristics'!$C:$C,0))),"",INDEX('Policy Characteristics'!D:D,MATCH($C128,'Policy Characteristics'!$C:$C,0)))</f>
        <v>건물 구성 요소 전력화</v>
      </c>
      <c r="K128" t="str">
        <f>IF(ISBLANK(INDEX('Policy Characteristics'!E:E,MATCH($C128,'Policy Characteristics'!$C:$C,0))),"",INDEX('Policy Characteristics'!E:E,MATCH($C128,'Policy Characteristics'!$C:$C,0)))</f>
        <v>bldgs new component fuel shifting</v>
      </c>
      <c r="L128">
        <f>IF(ISBLANK(INDEX('Policy Characteristics'!F:F,MATCH($C128,'Policy Characteristics'!$C:$C,0))),"",INDEX('Policy Characteristics'!F:F,MATCH($C128,'Policy Characteristics'!$C:$C,0)))</f>
        <v>0</v>
      </c>
      <c r="M128">
        <f>IF(ISBLANK(INDEX('Policy Characteristics'!G:G,MATCH($C128,'Policy Characteristics'!$C:$C,0))),"",INDEX('Policy Characteristics'!G:G,MATCH($C128,'Policy Characteristics'!$C:$C,0)))</f>
        <v>1</v>
      </c>
      <c r="N128">
        <f>IF(ISBLANK(INDEX('Policy Characteristics'!H:H,MATCH($C128,'Policy Characteristics'!$C:$C,0))),"",INDEX('Policy Characteristics'!H:H,MATCH($C128,'Policy Characteristics'!$C:$C,0)))</f>
        <v>0.01</v>
      </c>
      <c r="O128" t="str">
        <f>IF(ISBLANK(INDEX('Policy Characteristics'!I:I,MATCH($C128,'Policy Characteristics'!$C:$C,0))),"",INDEX('Policy Characteristics'!I:I,MATCH($C128,'Policy Characteristics'!$C:$C,0)))</f>
        <v>신규 판매된 비전기 건물 구성요소의 %</v>
      </c>
      <c r="P128" t="str">
        <f>IF(ISBLANK(INDEX('Policy Characteristics'!J:J,MATCH($C128,'Policy Characteristics'!$C:$C,0))),"",INDEX('Policy Characteristics'!J:J,MATCH($C128,'Policy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8" t="str">
        <f>IF(ISBLANK(INDEX('Policy Characteristics'!K:K,MATCH($C128,'Policy Characteristics'!$C:$C,0))),"",INDEX('Policy Characteristics'!K:K,MATCH($C128,'Policy Characteristics'!$C:$C,0)))</f>
        <v>buildings-sector-main.html#component-elec</v>
      </c>
      <c r="R128" t="str">
        <f>IF(ISBLANK(INDEX('Policy Characteristics'!L:L,MATCH($C128,'Policy Characteristics'!$C:$C,0))),"",INDEX('Policy Characteristics'!L:L,MATCH($C128,'Policy Characteristics'!$C:$C,0)))</f>
        <v>building-component-electrification.html</v>
      </c>
    </row>
    <row r="129">
      <c r="A129" t="str">
        <f>IF(ISBLANK(INDEX('Policy Characteristics'!A:A,MATCH($C129,'Policy Characteristics'!$C:$C,0))),"",INDEX('Policy Characteristics'!A:A,MATCH($C129,'Policy Characteristics'!$C:$C,0)))</f>
        <v>건물 및 가전제품</v>
      </c>
      <c r="B129" t="str">
        <f>IF(ISBLANK(INDEX('Policy Characteristics'!B:B,MATCH($C129,'Policy Characteristics'!$C:$C,0))),"",INDEX('Policy Characteristics'!B:B,MATCH($C129,'Policy Characteristics'!$C:$C,0)))</f>
        <v>건물 구성 요소 전력화</v>
      </c>
      <c r="C129" t="str">
        <f>C$126</f>
        <v>Fraction of New Bldg Components Shifted to Other Fuels</v>
      </c>
      <c r="D129" t="str">
        <v>appliances</v>
      </c>
      <c r="E129" t="str">
        <v>urban residential</v>
      </c>
      <c r="F129" t="str">
        <v>도시 주거용</v>
      </c>
      <c r="G129" t="str">
        <v>가전제품</v>
      </c>
      <c r="H129">
        <v>438</v>
      </c>
      <c r="I129" t="str">
        <v>Yes</v>
      </c>
      <c r="J129" t="str">
        <f>IF(ISBLANK(INDEX('Policy Characteristics'!D:D,MATCH($C129,'Policy Characteristics'!$C:$C,0))),"",INDEX('Policy Characteristics'!D:D,MATCH($C129,'Policy Characteristics'!$C:$C,0)))</f>
        <v>건물 구성 요소 전력화</v>
      </c>
      <c r="K129" t="str">
        <f>IF(ISBLANK(INDEX('Policy Characteristics'!E:E,MATCH($C129,'Policy Characteristics'!$C:$C,0))),"",INDEX('Policy Characteristics'!E:E,MATCH($C129,'Policy Characteristics'!$C:$C,0)))</f>
        <v>bldgs new component fuel shifting</v>
      </c>
      <c r="L129">
        <f>IF(ISBLANK(INDEX('Policy Characteristics'!F:F,MATCH($C129,'Policy Characteristics'!$C:$C,0))),"",INDEX('Policy Characteristics'!F:F,MATCH($C129,'Policy Characteristics'!$C:$C,0)))</f>
        <v>0</v>
      </c>
      <c r="M129">
        <f>IF(ISBLANK(INDEX('Policy Characteristics'!G:G,MATCH($C129,'Policy Characteristics'!$C:$C,0))),"",INDEX('Policy Characteristics'!G:G,MATCH($C129,'Policy Characteristics'!$C:$C,0)))</f>
        <v>1</v>
      </c>
      <c r="N129">
        <f>IF(ISBLANK(INDEX('Policy Characteristics'!H:H,MATCH($C129,'Policy Characteristics'!$C:$C,0))),"",INDEX('Policy Characteristics'!H:H,MATCH($C129,'Policy Characteristics'!$C:$C,0)))</f>
        <v>0.01</v>
      </c>
      <c r="O129" t="str">
        <f>IF(ISBLANK(INDEX('Policy Characteristics'!I:I,MATCH($C129,'Policy Characteristics'!$C:$C,0))),"",INDEX('Policy Characteristics'!I:I,MATCH($C129,'Policy Characteristics'!$C:$C,0)))</f>
        <v>신규 판매된 비전기 건물 구성요소의 %</v>
      </c>
      <c r="P129" t="str">
        <f>IF(ISBLANK(INDEX('Policy Characteristics'!J:J,MATCH($C129,'Policy Characteristics'!$C:$C,0))),"",INDEX('Policy Characteristics'!J:J,MATCH($C129,'Policy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9" t="str">
        <f>IF(ISBLANK(INDEX('Policy Characteristics'!K:K,MATCH($C129,'Policy Characteristics'!$C:$C,0))),"",INDEX('Policy Characteristics'!K:K,MATCH($C129,'Policy Characteristics'!$C:$C,0)))</f>
        <v>buildings-sector-main.html#component-elec</v>
      </c>
      <c r="R129" t="str">
        <f>IF(ISBLANK(INDEX('Policy Characteristics'!L:L,MATCH($C129,'Policy Characteristics'!$C:$C,0))),"",INDEX('Policy Characteristics'!L:L,MATCH($C129,'Policy Characteristics'!$C:$C,0)))</f>
        <v>building-component-electrification.html</v>
      </c>
    </row>
    <row r="130">
      <c r="A130" t="str">
        <f>IF(ISBLANK(INDEX('Policy Characteristics'!A:A,MATCH($C130,'Policy Characteristics'!$C:$C,0))),"",INDEX('Policy Characteristics'!A:A,MATCH($C130,'Policy Characteristics'!$C:$C,0)))</f>
        <v>건물 및 가전제품</v>
      </c>
      <c r="B130" t="str">
        <f>IF(ISBLANK(INDEX('Policy Characteristics'!B:B,MATCH($C130,'Policy Characteristics'!$C:$C,0))),"",INDEX('Policy Characteristics'!B:B,MATCH($C130,'Policy Characteristics'!$C:$C,0)))</f>
        <v>건물 구성 요소 전력화</v>
      </c>
      <c r="C130" t="str">
        <f>C$126</f>
        <v>Fraction of New Bldg Components Shifted to Other Fuels</v>
      </c>
      <c r="D130" t="str">
        <v>other component</v>
      </c>
      <c r="E130" t="str">
        <v>urban residential</v>
      </c>
      <c r="F130" t="str">
        <v>도시 주거용</v>
      </c>
      <c r="G130" t="str">
        <v>기타 구성요소</v>
      </c>
      <c r="H130">
        <v>439</v>
      </c>
      <c r="I130" t="str">
        <v>Yes</v>
      </c>
      <c r="J130" t="str">
        <f>IF(ISBLANK(INDEX('Policy Characteristics'!D:D,MATCH($C130,'Policy Characteristics'!$C:$C,0))),"",INDEX('Policy Characteristics'!D:D,MATCH($C130,'Policy Characteristics'!$C:$C,0)))</f>
        <v>건물 구성 요소 전력화</v>
      </c>
      <c r="K130" t="str">
        <f>IF(ISBLANK(INDEX('Policy Characteristics'!E:E,MATCH($C130,'Policy Characteristics'!$C:$C,0))),"",INDEX('Policy Characteristics'!E:E,MATCH($C130,'Policy Characteristics'!$C:$C,0)))</f>
        <v>bldgs new component fuel shifting</v>
      </c>
      <c r="L130">
        <f>IF(ISBLANK(INDEX('Policy Characteristics'!F:F,MATCH($C130,'Policy Characteristics'!$C:$C,0))),"",INDEX('Policy Characteristics'!F:F,MATCH($C130,'Policy Characteristics'!$C:$C,0)))</f>
        <v>0</v>
      </c>
      <c r="M130">
        <f>IF(ISBLANK(INDEX('Policy Characteristics'!G:G,MATCH($C130,'Policy Characteristics'!$C:$C,0))),"",INDEX('Policy Characteristics'!G:G,MATCH($C130,'Policy Characteristics'!$C:$C,0)))</f>
        <v>1</v>
      </c>
      <c r="N130">
        <f>IF(ISBLANK(INDEX('Policy Characteristics'!H:H,MATCH($C130,'Policy Characteristics'!$C:$C,0))),"",INDEX('Policy Characteristics'!H:H,MATCH($C130,'Policy Characteristics'!$C:$C,0)))</f>
        <v>0.01</v>
      </c>
      <c r="O130" t="str">
        <f>IF(ISBLANK(INDEX('Policy Characteristics'!I:I,MATCH($C130,'Policy Characteristics'!$C:$C,0))),"",INDEX('Policy Characteristics'!I:I,MATCH($C130,'Policy Characteristics'!$C:$C,0)))</f>
        <v>신규 판매된 비전기 건물 구성요소의 %</v>
      </c>
      <c r="P130" t="str">
        <f>IF(ISBLANK(INDEX('Policy Characteristics'!J:J,MATCH($C130,'Policy Characteristics'!$C:$C,0))),"",INDEX('Policy Characteristics'!J:J,MATCH($C130,'Policy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0" t="str">
        <f>IF(ISBLANK(INDEX('Policy Characteristics'!K:K,MATCH($C130,'Policy Characteristics'!$C:$C,0))),"",INDEX('Policy Characteristics'!K:K,MATCH($C130,'Policy Characteristics'!$C:$C,0)))</f>
        <v>buildings-sector-main.html#component-elec</v>
      </c>
      <c r="R130" t="str">
        <f>IF(ISBLANK(INDEX('Policy Characteristics'!L:L,MATCH($C130,'Policy Characteristics'!$C:$C,0))),"",INDEX('Policy Characteristics'!L:L,MATCH($C130,'Policy Characteristics'!$C:$C,0)))</f>
        <v>building-component-electrification.html</v>
      </c>
    </row>
    <row r="131">
      <c r="A131" t="str">
        <f>IF(ISBLANK(INDEX('Policy Characteristics'!A:A,MATCH($C131,'Policy Characteristics'!$C:$C,0))),"",INDEX('Policy Characteristics'!A:A,MATCH($C131,'Policy Characteristics'!$C:$C,0)))</f>
        <v>건물 및 가전제품</v>
      </c>
      <c r="B131" t="str">
        <f>IF(ISBLANK(INDEX('Policy Characteristics'!B:B,MATCH($C131,'Policy Characteristics'!$C:$C,0))),"",INDEX('Policy Characteristics'!B:B,MATCH($C131,'Policy Characteristics'!$C:$C,0)))</f>
        <v>건물 구성 요소 전력화</v>
      </c>
      <c r="C131" t="str">
        <f>C$126</f>
        <v>Fraction of New Bldg Components Shifted to Other Fuels</v>
      </c>
      <c r="D131" t="str">
        <v>heating</v>
      </c>
      <c r="E131" t="str">
        <v>rural residential</v>
      </c>
      <c r="F131" t="str">
        <v>지방 주거용</v>
      </c>
      <c r="G131" t="str">
        <v>난방</v>
      </c>
      <c r="H131">
        <v>440</v>
      </c>
      <c r="I131" t="str">
        <v>Yes</v>
      </c>
      <c r="J131" t="str">
        <f>IF(ISBLANK(INDEX('Policy Characteristics'!D:D,MATCH($C131,'Policy Characteristics'!$C:$C,0))),"",INDEX('Policy Characteristics'!D:D,MATCH($C131,'Policy Characteristics'!$C:$C,0)))</f>
        <v>건물 구성 요소 전력화</v>
      </c>
      <c r="K131" t="str">
        <f>IF(ISBLANK(INDEX('Policy Characteristics'!E:E,MATCH($C131,'Policy Characteristics'!$C:$C,0))),"",INDEX('Policy Characteristics'!E:E,MATCH($C131,'Policy Characteristics'!$C:$C,0)))</f>
        <v>bldgs new component fuel shifting</v>
      </c>
      <c r="L131">
        <f>IF(ISBLANK(INDEX('Policy Characteristics'!F:F,MATCH($C131,'Policy Characteristics'!$C:$C,0))),"",INDEX('Policy Characteristics'!F:F,MATCH($C131,'Policy Characteristics'!$C:$C,0)))</f>
        <v>0</v>
      </c>
      <c r="M131">
        <f>IF(ISBLANK(INDEX('Policy Characteristics'!G:G,MATCH($C131,'Policy Characteristics'!$C:$C,0))),"",INDEX('Policy Characteristics'!G:G,MATCH($C131,'Policy Characteristics'!$C:$C,0)))</f>
        <v>1</v>
      </c>
      <c r="N131">
        <f>IF(ISBLANK(INDEX('Policy Characteristics'!H:H,MATCH($C131,'Policy Characteristics'!$C:$C,0))),"",INDEX('Policy Characteristics'!H:H,MATCH($C131,'Policy Characteristics'!$C:$C,0)))</f>
        <v>0.01</v>
      </c>
      <c r="O131" t="str">
        <f>IF(ISBLANK(INDEX('Policy Characteristics'!I:I,MATCH($C131,'Policy Characteristics'!$C:$C,0))),"",INDEX('Policy Characteristics'!I:I,MATCH($C131,'Policy Characteristics'!$C:$C,0)))</f>
        <v>신규 판매된 비전기 건물 구성요소의 %</v>
      </c>
      <c r="P131" t="str">
        <f>IF(ISBLANK(INDEX('Policy Characteristics'!J:J,MATCH($C131,'Policy Characteristics'!$C:$C,0))),"",INDEX('Policy Characteristics'!J:J,MATCH($C131,'Policy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1" t="str">
        <f>IF(ISBLANK(INDEX('Policy Characteristics'!K:K,MATCH($C131,'Policy Characteristics'!$C:$C,0))),"",INDEX('Policy Characteristics'!K:K,MATCH($C131,'Policy Characteristics'!$C:$C,0)))</f>
        <v>buildings-sector-main.html#component-elec</v>
      </c>
      <c r="R131" t="str">
        <f>IF(ISBLANK(INDEX('Policy Characteristics'!L:L,MATCH($C131,'Policy Characteristics'!$C:$C,0))),"",INDEX('Policy Characteristics'!L:L,MATCH($C131,'Policy Characteristics'!$C:$C,0)))</f>
        <v>building-component-electrification.html</v>
      </c>
    </row>
    <row r="132">
      <c r="A132" t="str">
        <f>IF(ISBLANK(INDEX('Policy Characteristics'!A:A,MATCH($C132,'Policy Characteristics'!$C:$C,0))),"",INDEX('Policy Characteristics'!A:A,MATCH($C132,'Policy Characteristics'!$C:$C,0)))</f>
        <v>건물 및 가전제품</v>
      </c>
      <c r="B132" t="str">
        <f>IF(ISBLANK(INDEX('Policy Characteristics'!B:B,MATCH($C132,'Policy Characteristics'!$C:$C,0))),"",INDEX('Policy Characteristics'!B:B,MATCH($C132,'Policy Characteristics'!$C:$C,0)))</f>
        <v>건물 구성 요소 전력화</v>
      </c>
      <c r="C132" t="str">
        <f>C$126</f>
        <v>Fraction of New Bldg Components Shifted to Other Fuels</v>
      </c>
      <c r="D132" t="str">
        <v>cooling and ventilation</v>
      </c>
      <c r="E132" t="str">
        <v>rural residential</v>
      </c>
      <c r="F132" t="str">
        <v>지방 주거용</v>
      </c>
      <c r="G132" t="str">
        <v>냉방 및 환기</v>
      </c>
      <c r="H132">
        <v>441</v>
      </c>
      <c r="I132" t="str">
        <v>No</v>
      </c>
      <c r="J132" t="str">
        <f>IF(ISBLANK(INDEX('Policy Characteristics'!D:D,MATCH($C132,'Policy Characteristics'!$C:$C,0))),"",INDEX('Policy Characteristics'!D:D,MATCH($C132,'Policy Characteristics'!$C:$C,0)))</f>
        <v>건물 구성 요소 전력화</v>
      </c>
      <c r="K132" t="str">
        <f>IF(ISBLANK(INDEX('Policy Characteristics'!E:E,MATCH($C132,'Policy Characteristics'!$C:$C,0))),"",INDEX('Policy Characteristics'!E:E,MATCH($C132,'Policy Characteristics'!$C:$C,0)))</f>
        <v>bldgs new component fuel shifting</v>
      </c>
      <c r="L132">
        <f>IF(ISBLANK(INDEX('Policy Characteristics'!F:F,MATCH($C132,'Policy Characteristics'!$C:$C,0))),"",INDEX('Policy Characteristics'!F:F,MATCH($C132,'Policy Characteristics'!$C:$C,0)))</f>
        <v>0</v>
      </c>
      <c r="M132">
        <f>IF(ISBLANK(INDEX('Policy Characteristics'!G:G,MATCH($C132,'Policy Characteristics'!$C:$C,0))),"",INDEX('Policy Characteristics'!G:G,MATCH($C132,'Policy Characteristics'!$C:$C,0)))</f>
        <v>1</v>
      </c>
      <c r="N132">
        <f>IF(ISBLANK(INDEX('Policy Characteristics'!H:H,MATCH($C132,'Policy Characteristics'!$C:$C,0))),"",INDEX('Policy Characteristics'!H:H,MATCH($C132,'Policy Characteristics'!$C:$C,0)))</f>
        <v>0.01</v>
      </c>
      <c r="O132" t="str">
        <f>IF(ISBLANK(INDEX('Policy Characteristics'!I:I,MATCH($C132,'Policy Characteristics'!$C:$C,0))),"",INDEX('Policy Characteristics'!I:I,MATCH($C132,'Policy Characteristics'!$C:$C,0)))</f>
        <v>신규 판매된 비전기 건물 구성요소의 %</v>
      </c>
      <c r="P132" t="str">
        <f>IF(ISBLANK(INDEX('Policy Characteristics'!J:J,MATCH($C132,'Policy Characteristics'!$C:$C,0))),"",INDEX('Policy Characteristics'!J:J,MATCH($C132,'Policy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2" t="str">
        <f>IF(ISBLANK(INDEX('Policy Characteristics'!K:K,MATCH($C132,'Policy Characteristics'!$C:$C,0))),"",INDEX('Policy Characteristics'!K:K,MATCH($C132,'Policy Characteristics'!$C:$C,0)))</f>
        <v>buildings-sector-main.html#component-elec</v>
      </c>
      <c r="R132" t="str">
        <f>IF(ISBLANK(INDEX('Policy Characteristics'!L:L,MATCH($C132,'Policy Characteristics'!$C:$C,0))),"",INDEX('Policy Characteristics'!L:L,MATCH($C132,'Policy Characteristics'!$C:$C,0)))</f>
        <v>building-component-electrification.html</v>
      </c>
    </row>
    <row r="133">
      <c r="A133" t="str">
        <f>IF(ISBLANK(INDEX('Policy Characteristics'!A:A,MATCH($C133,'Policy Characteristics'!$C:$C,0))),"",INDEX('Policy Characteristics'!A:A,MATCH($C133,'Policy Characteristics'!$C:$C,0)))</f>
        <v>건물 및 가전제품</v>
      </c>
      <c r="B133" t="str">
        <f>IF(ISBLANK(INDEX('Policy Characteristics'!B:B,MATCH($C133,'Policy Characteristics'!$C:$C,0))),"",INDEX('Policy Characteristics'!B:B,MATCH($C133,'Policy Characteristics'!$C:$C,0)))</f>
        <v>건물 구성 요소 전력화</v>
      </c>
      <c r="C133" t="str">
        <f>C$126</f>
        <v>Fraction of New Bldg Components Shifted to Other Fuels</v>
      </c>
      <c r="D133" t="str">
        <v>lighting</v>
      </c>
      <c r="E133" t="str">
        <v>rural residential</v>
      </c>
      <c r="F133" t="str">
        <v>지방 주거용</v>
      </c>
      <c r="G133" t="str">
        <v>조명</v>
      </c>
      <c r="H133">
        <v>442</v>
      </c>
      <c r="I133" t="str">
        <v>No</v>
      </c>
      <c r="J133" t="str">
        <f>IF(ISBLANK(INDEX('Policy Characteristics'!D:D,MATCH($C133,'Policy Characteristics'!$C:$C,0))),"",INDEX('Policy Characteristics'!D:D,MATCH($C133,'Policy Characteristics'!$C:$C,0)))</f>
        <v>건물 구성 요소 전력화</v>
      </c>
      <c r="K133" t="str">
        <f>IF(ISBLANK(INDEX('Policy Characteristics'!E:E,MATCH($C133,'Policy Characteristics'!$C:$C,0))),"",INDEX('Policy Characteristics'!E:E,MATCH($C133,'Policy Characteristics'!$C:$C,0)))</f>
        <v>bldgs new component fuel shifting</v>
      </c>
      <c r="L133">
        <f>IF(ISBLANK(INDEX('Policy Characteristics'!F:F,MATCH($C133,'Policy Characteristics'!$C:$C,0))),"",INDEX('Policy Characteristics'!F:F,MATCH($C133,'Policy Characteristics'!$C:$C,0)))</f>
        <v>0</v>
      </c>
      <c r="M133">
        <f>IF(ISBLANK(INDEX('Policy Characteristics'!G:G,MATCH($C133,'Policy Characteristics'!$C:$C,0))),"",INDEX('Policy Characteristics'!G:G,MATCH($C133,'Policy Characteristics'!$C:$C,0)))</f>
        <v>1</v>
      </c>
      <c r="N133">
        <f>IF(ISBLANK(INDEX('Policy Characteristics'!H:H,MATCH($C133,'Policy Characteristics'!$C:$C,0))),"",INDEX('Policy Characteristics'!H:H,MATCH($C133,'Policy Characteristics'!$C:$C,0)))</f>
        <v>0.01</v>
      </c>
      <c r="O133" t="str">
        <f>IF(ISBLANK(INDEX('Policy Characteristics'!I:I,MATCH($C133,'Policy Characteristics'!$C:$C,0))),"",INDEX('Policy Characteristics'!I:I,MATCH($C133,'Policy Characteristics'!$C:$C,0)))</f>
        <v>신규 판매된 비전기 건물 구성요소의 %</v>
      </c>
      <c r="P133" t="str">
        <f>IF(ISBLANK(INDEX('Policy Characteristics'!J:J,MATCH($C133,'Policy Characteristics'!$C:$C,0))),"",INDEX('Policy Characteristics'!J:J,MATCH($C133,'Policy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3" t="str">
        <f>IF(ISBLANK(INDEX('Policy Characteristics'!K:K,MATCH($C133,'Policy Characteristics'!$C:$C,0))),"",INDEX('Policy Characteristics'!K:K,MATCH($C133,'Policy Characteristics'!$C:$C,0)))</f>
        <v>buildings-sector-main.html#component-elec</v>
      </c>
      <c r="R133" t="str">
        <f>IF(ISBLANK(INDEX('Policy Characteristics'!L:L,MATCH($C133,'Policy Characteristics'!$C:$C,0))),"",INDEX('Policy Characteristics'!L:L,MATCH($C133,'Policy Characteristics'!$C:$C,0)))</f>
        <v>building-component-electrification.html</v>
      </c>
    </row>
    <row r="134">
      <c r="A134" t="str">
        <f>IF(ISBLANK(INDEX('Policy Characteristics'!A:A,MATCH($C134,'Policy Characteristics'!$C:$C,0))),"",INDEX('Policy Characteristics'!A:A,MATCH($C134,'Policy Characteristics'!$C:$C,0)))</f>
        <v>건물 및 가전제품</v>
      </c>
      <c r="B134" t="str">
        <f>IF(ISBLANK(INDEX('Policy Characteristics'!B:B,MATCH($C134,'Policy Characteristics'!$C:$C,0))),"",INDEX('Policy Characteristics'!B:B,MATCH($C134,'Policy Characteristics'!$C:$C,0)))</f>
        <v>건물 구성 요소 전력화</v>
      </c>
      <c r="C134" t="str">
        <f>C$126</f>
        <v>Fraction of New Bldg Components Shifted to Other Fuels</v>
      </c>
      <c r="D134" t="str">
        <v>appliances</v>
      </c>
      <c r="E134" t="str">
        <v>rural residential</v>
      </c>
      <c r="F134" t="str">
        <v>지방 주거용</v>
      </c>
      <c r="G134" t="str">
        <v>가전제품</v>
      </c>
      <c r="H134">
        <v>443</v>
      </c>
      <c r="I134" t="str">
        <v>Yes</v>
      </c>
      <c r="J134" t="str">
        <f>IF(ISBLANK(INDEX('Policy Characteristics'!D:D,MATCH($C134,'Policy Characteristics'!$C:$C,0))),"",INDEX('Policy Characteristics'!D:D,MATCH($C134,'Policy Characteristics'!$C:$C,0)))</f>
        <v>건물 구성 요소 전력화</v>
      </c>
      <c r="K134" t="str">
        <f>IF(ISBLANK(INDEX('Policy Characteristics'!E:E,MATCH($C134,'Policy Characteristics'!$C:$C,0))),"",INDEX('Policy Characteristics'!E:E,MATCH($C134,'Policy Characteristics'!$C:$C,0)))</f>
        <v>bldgs new component fuel shifting</v>
      </c>
      <c r="L134">
        <f>IF(ISBLANK(INDEX('Policy Characteristics'!F:F,MATCH($C134,'Policy Characteristics'!$C:$C,0))),"",INDEX('Policy Characteristics'!F:F,MATCH($C134,'Policy Characteristics'!$C:$C,0)))</f>
        <v>0</v>
      </c>
      <c r="M134">
        <f>IF(ISBLANK(INDEX('Policy Characteristics'!G:G,MATCH($C134,'Policy Characteristics'!$C:$C,0))),"",INDEX('Policy Characteristics'!G:G,MATCH($C134,'Policy Characteristics'!$C:$C,0)))</f>
        <v>1</v>
      </c>
      <c r="N134">
        <f>IF(ISBLANK(INDEX('Policy Characteristics'!H:H,MATCH($C134,'Policy Characteristics'!$C:$C,0))),"",INDEX('Policy Characteristics'!H:H,MATCH($C134,'Policy Characteristics'!$C:$C,0)))</f>
        <v>0.01</v>
      </c>
      <c r="O134" t="str">
        <f>IF(ISBLANK(INDEX('Policy Characteristics'!I:I,MATCH($C134,'Policy Characteristics'!$C:$C,0))),"",INDEX('Policy Characteristics'!I:I,MATCH($C134,'Policy Characteristics'!$C:$C,0)))</f>
        <v>신규 판매된 비전기 건물 구성요소의 %</v>
      </c>
      <c r="P134" t="str">
        <f>IF(ISBLANK(INDEX('Policy Characteristics'!J:J,MATCH($C134,'Policy Characteristics'!$C:$C,0))),"",INDEX('Policy Characteristics'!J:J,MATCH($C134,'Policy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4" t="str">
        <f>IF(ISBLANK(INDEX('Policy Characteristics'!K:K,MATCH($C134,'Policy Characteristics'!$C:$C,0))),"",INDEX('Policy Characteristics'!K:K,MATCH($C134,'Policy Characteristics'!$C:$C,0)))</f>
        <v>buildings-sector-main.html#component-elec</v>
      </c>
      <c r="R134" t="str">
        <f>IF(ISBLANK(INDEX('Policy Characteristics'!L:L,MATCH($C134,'Policy Characteristics'!$C:$C,0))),"",INDEX('Policy Characteristics'!L:L,MATCH($C134,'Policy Characteristics'!$C:$C,0)))</f>
        <v>building-component-electrification.html</v>
      </c>
    </row>
    <row r="135">
      <c r="A135" t="str">
        <f>IF(ISBLANK(INDEX('Policy Characteristics'!A:A,MATCH($C135,'Policy Characteristics'!$C:$C,0))),"",INDEX('Policy Characteristics'!A:A,MATCH($C135,'Policy Characteristics'!$C:$C,0)))</f>
        <v>건물 및 가전제품</v>
      </c>
      <c r="B135" t="str">
        <f>IF(ISBLANK(INDEX('Policy Characteristics'!B:B,MATCH($C135,'Policy Characteristics'!$C:$C,0))),"",INDEX('Policy Characteristics'!B:B,MATCH($C135,'Policy Characteristics'!$C:$C,0)))</f>
        <v>건물 구성 요소 전력화</v>
      </c>
      <c r="C135" t="str">
        <f>C$126</f>
        <v>Fraction of New Bldg Components Shifted to Other Fuels</v>
      </c>
      <c r="D135" t="str">
        <v>other component</v>
      </c>
      <c r="E135" t="str">
        <v>rural residential</v>
      </c>
      <c r="F135" t="str">
        <v>지방 주거용</v>
      </c>
      <c r="G135" t="str">
        <v>기타 구성요소</v>
      </c>
      <c r="H135">
        <v>444</v>
      </c>
      <c r="I135" t="str">
        <v>Yes</v>
      </c>
      <c r="J135" t="str">
        <f>IF(ISBLANK(INDEX('Policy Characteristics'!D:D,MATCH($C135,'Policy Characteristics'!$C:$C,0))),"",INDEX('Policy Characteristics'!D:D,MATCH($C135,'Policy Characteristics'!$C:$C,0)))</f>
        <v>건물 구성 요소 전력화</v>
      </c>
      <c r="K135" t="str">
        <f>IF(ISBLANK(INDEX('Policy Characteristics'!E:E,MATCH($C135,'Policy Characteristics'!$C:$C,0))),"",INDEX('Policy Characteristics'!E:E,MATCH($C135,'Policy Characteristics'!$C:$C,0)))</f>
        <v>bldgs new component fuel shifting</v>
      </c>
      <c r="L135">
        <f>IF(ISBLANK(INDEX('Policy Characteristics'!F:F,MATCH($C135,'Policy Characteristics'!$C:$C,0))),"",INDEX('Policy Characteristics'!F:F,MATCH($C135,'Policy Characteristics'!$C:$C,0)))</f>
        <v>0</v>
      </c>
      <c r="M135">
        <f>IF(ISBLANK(INDEX('Policy Characteristics'!G:G,MATCH($C135,'Policy Characteristics'!$C:$C,0))),"",INDEX('Policy Characteristics'!G:G,MATCH($C135,'Policy Characteristics'!$C:$C,0)))</f>
        <v>1</v>
      </c>
      <c r="N135">
        <f>IF(ISBLANK(INDEX('Policy Characteristics'!H:H,MATCH($C135,'Policy Characteristics'!$C:$C,0))),"",INDEX('Policy Characteristics'!H:H,MATCH($C135,'Policy Characteristics'!$C:$C,0)))</f>
        <v>0.01</v>
      </c>
      <c r="O135" t="str">
        <f>IF(ISBLANK(INDEX('Policy Characteristics'!I:I,MATCH($C135,'Policy Characteristics'!$C:$C,0))),"",INDEX('Policy Characteristics'!I:I,MATCH($C135,'Policy Characteristics'!$C:$C,0)))</f>
        <v>신규 판매된 비전기 건물 구성요소의 %</v>
      </c>
      <c r="P135" t="str">
        <f>IF(ISBLANK(INDEX('Policy Characteristics'!J:J,MATCH($C135,'Policy Characteristics'!$C:$C,0))),"",INDEX('Policy Characteristics'!J:J,MATCH($C135,'Policy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5" t="str">
        <f>IF(ISBLANK(INDEX('Policy Characteristics'!K:K,MATCH($C135,'Policy Characteristics'!$C:$C,0))),"",INDEX('Policy Characteristics'!K:K,MATCH($C135,'Policy Characteristics'!$C:$C,0)))</f>
        <v>buildings-sector-main.html#component-elec</v>
      </c>
      <c r="R135" t="str">
        <f>IF(ISBLANK(INDEX('Policy Characteristics'!L:L,MATCH($C135,'Policy Characteristics'!$C:$C,0))),"",INDEX('Policy Characteristics'!L:L,MATCH($C135,'Policy Characteristics'!$C:$C,0)))</f>
        <v>building-component-electrification.html</v>
      </c>
    </row>
    <row r="136">
      <c r="A136" t="str">
        <f>IF(ISBLANK(INDEX('Policy Characteristics'!A:A,MATCH($C136,'Policy Characteristics'!$C:$C,0))),"",INDEX('Policy Characteristics'!A:A,MATCH($C136,'Policy Characteristics'!$C:$C,0)))</f>
        <v>건물 및 가전제품</v>
      </c>
      <c r="B136" t="str">
        <f>IF(ISBLANK(INDEX('Policy Characteristics'!B:B,MATCH($C136,'Policy Characteristics'!$C:$C,0))),"",INDEX('Policy Characteristics'!B:B,MATCH($C136,'Policy Characteristics'!$C:$C,0)))</f>
        <v>건물 구성 요소 전력화</v>
      </c>
      <c r="C136" t="str">
        <f>C$126</f>
        <v>Fraction of New Bldg Components Shifted to Other Fuels</v>
      </c>
      <c r="D136" t="str">
        <v>heating</v>
      </c>
      <c r="E136" t="str">
        <v>commercial</v>
      </c>
      <c r="F136" t="str">
        <v>상업용</v>
      </c>
      <c r="G136" t="str">
        <v>난방</v>
      </c>
      <c r="H136">
        <v>445</v>
      </c>
      <c r="I136" t="str">
        <v>Yes</v>
      </c>
      <c r="J136" t="str">
        <f>IF(ISBLANK(INDEX('Policy Characteristics'!D:D,MATCH($C136,'Policy Characteristics'!$C:$C,0))),"",INDEX('Policy Characteristics'!D:D,MATCH($C136,'Policy Characteristics'!$C:$C,0)))</f>
        <v>건물 구성 요소 전력화</v>
      </c>
      <c r="K136" t="str">
        <f>IF(ISBLANK(INDEX('Policy Characteristics'!E:E,MATCH($C136,'Policy Characteristics'!$C:$C,0))),"",INDEX('Policy Characteristics'!E:E,MATCH($C136,'Policy Characteristics'!$C:$C,0)))</f>
        <v>bldgs new component fuel shifting</v>
      </c>
      <c r="L136">
        <f>IF(ISBLANK(INDEX('Policy Characteristics'!F:F,MATCH($C136,'Policy Characteristics'!$C:$C,0))),"",INDEX('Policy Characteristics'!F:F,MATCH($C136,'Policy Characteristics'!$C:$C,0)))</f>
        <v>0</v>
      </c>
      <c r="M136">
        <f>IF(ISBLANK(INDEX('Policy Characteristics'!G:G,MATCH($C136,'Policy Characteristics'!$C:$C,0))),"",INDEX('Policy Characteristics'!G:G,MATCH($C136,'Policy Characteristics'!$C:$C,0)))</f>
        <v>1</v>
      </c>
      <c r="N136">
        <f>IF(ISBLANK(INDEX('Policy Characteristics'!H:H,MATCH($C136,'Policy Characteristics'!$C:$C,0))),"",INDEX('Policy Characteristics'!H:H,MATCH($C136,'Policy Characteristics'!$C:$C,0)))</f>
        <v>0.01</v>
      </c>
      <c r="O136" t="str">
        <f>IF(ISBLANK(INDEX('Policy Characteristics'!I:I,MATCH($C136,'Policy Characteristics'!$C:$C,0))),"",INDEX('Policy Characteristics'!I:I,MATCH($C136,'Policy Characteristics'!$C:$C,0)))</f>
        <v>신규 판매된 비전기 건물 구성요소의 %</v>
      </c>
      <c r="P136" t="str">
        <f>IF(ISBLANK(INDEX('Policy Characteristics'!J:J,MATCH($C136,'Policy Characteristics'!$C:$C,0))),"",INDEX('Policy Characteristics'!J:J,MATCH($C136,'Policy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6" t="str">
        <f>IF(ISBLANK(INDEX('Policy Characteristics'!K:K,MATCH($C136,'Policy Characteristics'!$C:$C,0))),"",INDEX('Policy Characteristics'!K:K,MATCH($C136,'Policy Characteristics'!$C:$C,0)))</f>
        <v>buildings-sector-main.html#component-elec</v>
      </c>
      <c r="R136" t="str">
        <f>IF(ISBLANK(INDEX('Policy Characteristics'!L:L,MATCH($C136,'Policy Characteristics'!$C:$C,0))),"",INDEX('Policy Characteristics'!L:L,MATCH($C136,'Policy Characteristics'!$C:$C,0)))</f>
        <v>building-component-electrification.html</v>
      </c>
    </row>
    <row r="137">
      <c r="A137" t="str">
        <f>IF(ISBLANK(INDEX('Policy Characteristics'!A:A,MATCH($C137,'Policy Characteristics'!$C:$C,0))),"",INDEX('Policy Characteristics'!A:A,MATCH($C137,'Policy Characteristics'!$C:$C,0)))</f>
        <v>건물 및 가전제품</v>
      </c>
      <c r="B137" t="str">
        <f>IF(ISBLANK(INDEX('Policy Characteristics'!B:B,MATCH($C137,'Policy Characteristics'!$C:$C,0))),"",INDEX('Policy Characteristics'!B:B,MATCH($C137,'Policy Characteristics'!$C:$C,0)))</f>
        <v>건물 구성 요소 전력화</v>
      </c>
      <c r="C137" t="str">
        <f>C$126</f>
        <v>Fraction of New Bldg Components Shifted to Other Fuels</v>
      </c>
      <c r="D137" t="str">
        <v>cooling and ventilation</v>
      </c>
      <c r="E137" t="str">
        <v>commercial</v>
      </c>
      <c r="F137" t="str">
        <v>상업용</v>
      </c>
      <c r="G137" t="str">
        <v>냉방 및 환기</v>
      </c>
      <c r="H137">
        <v>446</v>
      </c>
      <c r="I137" t="str">
        <v>No</v>
      </c>
      <c r="J137" t="str">
        <f>IF(ISBLANK(INDEX('Policy Characteristics'!D:D,MATCH($C137,'Policy Characteristics'!$C:$C,0))),"",INDEX('Policy Characteristics'!D:D,MATCH($C137,'Policy Characteristics'!$C:$C,0)))</f>
        <v>건물 구성 요소 전력화</v>
      </c>
      <c r="K137" t="str">
        <f>IF(ISBLANK(INDEX('Policy Characteristics'!E:E,MATCH($C137,'Policy Characteristics'!$C:$C,0))),"",INDEX('Policy Characteristics'!E:E,MATCH($C137,'Policy Characteristics'!$C:$C,0)))</f>
        <v>bldgs new component fuel shifting</v>
      </c>
      <c r="L137">
        <f>IF(ISBLANK(INDEX('Policy Characteristics'!F:F,MATCH($C137,'Policy Characteristics'!$C:$C,0))),"",INDEX('Policy Characteristics'!F:F,MATCH($C137,'Policy Characteristics'!$C:$C,0)))</f>
        <v>0</v>
      </c>
      <c r="M137">
        <f>IF(ISBLANK(INDEX('Policy Characteristics'!G:G,MATCH($C137,'Policy Characteristics'!$C:$C,0))),"",INDEX('Policy Characteristics'!G:G,MATCH($C137,'Policy Characteristics'!$C:$C,0)))</f>
        <v>1</v>
      </c>
      <c r="N137">
        <f>IF(ISBLANK(INDEX('Policy Characteristics'!H:H,MATCH($C137,'Policy Characteristics'!$C:$C,0))),"",INDEX('Policy Characteristics'!H:H,MATCH($C137,'Policy Characteristics'!$C:$C,0)))</f>
        <v>0.01</v>
      </c>
      <c r="O137" t="str">
        <f>IF(ISBLANK(INDEX('Policy Characteristics'!I:I,MATCH($C137,'Policy Characteristics'!$C:$C,0))),"",INDEX('Policy Characteristics'!I:I,MATCH($C137,'Policy Characteristics'!$C:$C,0)))</f>
        <v>신규 판매된 비전기 건물 구성요소의 %</v>
      </c>
      <c r="P137" t="str">
        <f>IF(ISBLANK(INDEX('Policy Characteristics'!J:J,MATCH($C137,'Policy Characteristics'!$C:$C,0))),"",INDEX('Policy Characteristics'!J:J,MATCH($C137,'Policy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7" t="str">
        <f>IF(ISBLANK(INDEX('Policy Characteristics'!K:K,MATCH($C137,'Policy Characteristics'!$C:$C,0))),"",INDEX('Policy Characteristics'!K:K,MATCH($C137,'Policy Characteristics'!$C:$C,0)))</f>
        <v>buildings-sector-main.html#component-elec</v>
      </c>
      <c r="R137" t="str">
        <f>IF(ISBLANK(INDEX('Policy Characteristics'!L:L,MATCH($C137,'Policy Characteristics'!$C:$C,0))),"",INDEX('Policy Characteristics'!L:L,MATCH($C137,'Policy Characteristics'!$C:$C,0)))</f>
        <v>building-component-electrification.html</v>
      </c>
    </row>
    <row r="138">
      <c r="A138" t="str">
        <f>IF(ISBLANK(INDEX('Policy Characteristics'!A:A,MATCH($C138,'Policy Characteristics'!$C:$C,0))),"",INDEX('Policy Characteristics'!A:A,MATCH($C138,'Policy Characteristics'!$C:$C,0)))</f>
        <v>건물 및 가전제품</v>
      </c>
      <c r="B138" t="str">
        <f>IF(ISBLANK(INDEX('Policy Characteristics'!B:B,MATCH($C138,'Policy Characteristics'!$C:$C,0))),"",INDEX('Policy Characteristics'!B:B,MATCH($C138,'Policy Characteristics'!$C:$C,0)))</f>
        <v>건물 구성 요소 전력화</v>
      </c>
      <c r="C138" t="str">
        <f>C$126</f>
        <v>Fraction of New Bldg Components Shifted to Other Fuels</v>
      </c>
      <c r="D138" t="str">
        <v>lighting</v>
      </c>
      <c r="E138" t="str">
        <v>commercial</v>
      </c>
      <c r="F138" t="str">
        <v>상업용</v>
      </c>
      <c r="G138" t="str">
        <v>조명</v>
      </c>
      <c r="H138">
        <v>447</v>
      </c>
      <c r="I138" t="str">
        <v>No</v>
      </c>
      <c r="J138" t="str">
        <f>IF(ISBLANK(INDEX('Policy Characteristics'!D:D,MATCH($C138,'Policy Characteristics'!$C:$C,0))),"",INDEX('Policy Characteristics'!D:D,MATCH($C138,'Policy Characteristics'!$C:$C,0)))</f>
        <v>건물 구성 요소 전력화</v>
      </c>
      <c r="K138" t="str">
        <f>IF(ISBLANK(INDEX('Policy Characteristics'!E:E,MATCH($C138,'Policy Characteristics'!$C:$C,0))),"",INDEX('Policy Characteristics'!E:E,MATCH($C138,'Policy Characteristics'!$C:$C,0)))</f>
        <v>bldgs new component fuel shifting</v>
      </c>
      <c r="L138">
        <f>IF(ISBLANK(INDEX('Policy Characteristics'!F:F,MATCH($C138,'Policy Characteristics'!$C:$C,0))),"",INDEX('Policy Characteristics'!F:F,MATCH($C138,'Policy Characteristics'!$C:$C,0)))</f>
        <v>0</v>
      </c>
      <c r="M138">
        <f>IF(ISBLANK(INDEX('Policy Characteristics'!G:G,MATCH($C138,'Policy Characteristics'!$C:$C,0))),"",INDEX('Policy Characteristics'!G:G,MATCH($C138,'Policy Characteristics'!$C:$C,0)))</f>
        <v>1</v>
      </c>
      <c r="N138">
        <f>IF(ISBLANK(INDEX('Policy Characteristics'!H:H,MATCH($C138,'Policy Characteristics'!$C:$C,0))),"",INDEX('Policy Characteristics'!H:H,MATCH($C138,'Policy Characteristics'!$C:$C,0)))</f>
        <v>0.01</v>
      </c>
      <c r="O138" t="str">
        <f>IF(ISBLANK(INDEX('Policy Characteristics'!I:I,MATCH($C138,'Policy Characteristics'!$C:$C,0))),"",INDEX('Policy Characteristics'!I:I,MATCH($C138,'Policy Characteristics'!$C:$C,0)))</f>
        <v>신규 판매된 비전기 건물 구성요소의 %</v>
      </c>
      <c r="P138" t="str">
        <f>IF(ISBLANK(INDEX('Policy Characteristics'!J:J,MATCH($C138,'Policy Characteristics'!$C:$C,0))),"",INDEX('Policy Characteristics'!J:J,MATCH($C138,'Policy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8" t="str">
        <f>IF(ISBLANK(INDEX('Policy Characteristics'!K:K,MATCH($C138,'Policy Characteristics'!$C:$C,0))),"",INDEX('Policy Characteristics'!K:K,MATCH($C138,'Policy Characteristics'!$C:$C,0)))</f>
        <v>buildings-sector-main.html#component-elec</v>
      </c>
      <c r="R138" t="str">
        <f>IF(ISBLANK(INDEX('Policy Characteristics'!L:L,MATCH($C138,'Policy Characteristics'!$C:$C,0))),"",INDEX('Policy Characteristics'!L:L,MATCH($C138,'Policy Characteristics'!$C:$C,0)))</f>
        <v>building-component-electrification.html</v>
      </c>
    </row>
    <row r="139">
      <c r="A139" t="str">
        <f>IF(ISBLANK(INDEX('Policy Characteristics'!A:A,MATCH($C139,'Policy Characteristics'!$C:$C,0))),"",INDEX('Policy Characteristics'!A:A,MATCH($C139,'Policy Characteristics'!$C:$C,0)))</f>
        <v>건물 및 가전제품</v>
      </c>
      <c r="B139" t="str">
        <f>IF(ISBLANK(INDEX('Policy Characteristics'!B:B,MATCH($C139,'Policy Characteristics'!$C:$C,0))),"",INDEX('Policy Characteristics'!B:B,MATCH($C139,'Policy Characteristics'!$C:$C,0)))</f>
        <v>건물 구성 요소 전력화</v>
      </c>
      <c r="C139" t="str">
        <f>C$126</f>
        <v>Fraction of New Bldg Components Shifted to Other Fuels</v>
      </c>
      <c r="D139" t="str">
        <v>appliances</v>
      </c>
      <c r="E139" t="str">
        <v>commercial</v>
      </c>
      <c r="F139" t="str">
        <v>상업용</v>
      </c>
      <c r="G139" t="str">
        <v>가전제품</v>
      </c>
      <c r="H139">
        <v>448</v>
      </c>
      <c r="I139" t="str">
        <v>Yes</v>
      </c>
      <c r="J139" t="str">
        <f>IF(ISBLANK(INDEX('Policy Characteristics'!D:D,MATCH($C139,'Policy Characteristics'!$C:$C,0))),"",INDEX('Policy Characteristics'!D:D,MATCH($C139,'Policy Characteristics'!$C:$C,0)))</f>
        <v>건물 구성 요소 전력화</v>
      </c>
      <c r="K139" t="str">
        <f>IF(ISBLANK(INDEX('Policy Characteristics'!E:E,MATCH($C139,'Policy Characteristics'!$C:$C,0))),"",INDEX('Policy Characteristics'!E:E,MATCH($C139,'Policy Characteristics'!$C:$C,0)))</f>
        <v>bldgs new component fuel shifting</v>
      </c>
      <c r="L139">
        <f>IF(ISBLANK(INDEX('Policy Characteristics'!F:F,MATCH($C139,'Policy Characteristics'!$C:$C,0))),"",INDEX('Policy Characteristics'!F:F,MATCH($C139,'Policy Characteristics'!$C:$C,0)))</f>
        <v>0</v>
      </c>
      <c r="M139">
        <f>IF(ISBLANK(INDEX('Policy Characteristics'!G:G,MATCH($C139,'Policy Characteristics'!$C:$C,0))),"",INDEX('Policy Characteristics'!G:G,MATCH($C139,'Policy Characteristics'!$C:$C,0)))</f>
        <v>1</v>
      </c>
      <c r="N139">
        <f>IF(ISBLANK(INDEX('Policy Characteristics'!H:H,MATCH($C139,'Policy Characteristics'!$C:$C,0))),"",INDEX('Policy Characteristics'!H:H,MATCH($C139,'Policy Characteristics'!$C:$C,0)))</f>
        <v>0.01</v>
      </c>
      <c r="O139" t="str">
        <f>IF(ISBLANK(INDEX('Policy Characteristics'!I:I,MATCH($C139,'Policy Characteristics'!$C:$C,0))),"",INDEX('Policy Characteristics'!I:I,MATCH($C139,'Policy Characteristics'!$C:$C,0)))</f>
        <v>신규 판매된 비전기 건물 구성요소의 %</v>
      </c>
      <c r="P139" t="str">
        <f>IF(ISBLANK(INDEX('Policy Characteristics'!J:J,MATCH($C139,'Policy Characteristics'!$C:$C,0))),"",INDEX('Policy Characteristics'!J:J,MATCH($C139,'Policy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9" t="str">
        <f>IF(ISBLANK(INDEX('Policy Characteristics'!K:K,MATCH($C139,'Policy Characteristics'!$C:$C,0))),"",INDEX('Policy Characteristics'!K:K,MATCH($C139,'Policy Characteristics'!$C:$C,0)))</f>
        <v>buildings-sector-main.html#component-elec</v>
      </c>
      <c r="R139" t="str">
        <f>IF(ISBLANK(INDEX('Policy Characteristics'!L:L,MATCH($C139,'Policy Characteristics'!$C:$C,0))),"",INDEX('Policy Characteristics'!L:L,MATCH($C139,'Policy Characteristics'!$C:$C,0)))</f>
        <v>building-component-electrification.html</v>
      </c>
    </row>
    <row r="140">
      <c r="A140" t="str">
        <f>IF(ISBLANK(INDEX('Policy Characteristics'!A:A,MATCH($C140,'Policy Characteristics'!$C:$C,0))),"",INDEX('Policy Characteristics'!A:A,MATCH($C140,'Policy Characteristics'!$C:$C,0)))</f>
        <v>건물 및 가전제품</v>
      </c>
      <c r="B140" t="str">
        <f>IF(ISBLANK(INDEX('Policy Characteristics'!B:B,MATCH($C140,'Policy Characteristics'!$C:$C,0))),"",INDEX('Policy Characteristics'!B:B,MATCH($C140,'Policy Characteristics'!$C:$C,0)))</f>
        <v>건물 구성 요소 전력화</v>
      </c>
      <c r="C140" t="str">
        <f>C$126</f>
        <v>Fraction of New Bldg Components Shifted to Other Fuels</v>
      </c>
      <c r="D140" t="str">
        <v>other component</v>
      </c>
      <c r="E140" t="str">
        <v>commercial</v>
      </c>
      <c r="F140" t="str">
        <v>상업용</v>
      </c>
      <c r="G140" t="str">
        <v>기타 구성요소</v>
      </c>
      <c r="H140">
        <v>449</v>
      </c>
      <c r="I140" t="str">
        <v>Yes</v>
      </c>
      <c r="J140" t="str">
        <f>IF(ISBLANK(INDEX('Policy Characteristics'!D:D,MATCH($C140,'Policy Characteristics'!$C:$C,0))),"",INDEX('Policy Characteristics'!D:D,MATCH($C140,'Policy Characteristics'!$C:$C,0)))</f>
        <v>건물 구성 요소 전력화</v>
      </c>
      <c r="K140" t="str">
        <f>IF(ISBLANK(INDEX('Policy Characteristics'!E:E,MATCH($C140,'Policy Characteristics'!$C:$C,0))),"",INDEX('Policy Characteristics'!E:E,MATCH($C140,'Policy Characteristics'!$C:$C,0)))</f>
        <v>bldgs new component fuel shifting</v>
      </c>
      <c r="L140">
        <f>IF(ISBLANK(INDEX('Policy Characteristics'!F:F,MATCH($C140,'Policy Characteristics'!$C:$C,0))),"",INDEX('Policy Characteristics'!F:F,MATCH($C140,'Policy Characteristics'!$C:$C,0)))</f>
        <v>0</v>
      </c>
      <c r="M140">
        <f>IF(ISBLANK(INDEX('Policy Characteristics'!G:G,MATCH($C140,'Policy Characteristics'!$C:$C,0))),"",INDEX('Policy Characteristics'!G:G,MATCH($C140,'Policy Characteristics'!$C:$C,0)))</f>
        <v>1</v>
      </c>
      <c r="N140">
        <f>IF(ISBLANK(INDEX('Policy Characteristics'!H:H,MATCH($C140,'Policy Characteristics'!$C:$C,0))),"",INDEX('Policy Characteristics'!H:H,MATCH($C140,'Policy Characteristics'!$C:$C,0)))</f>
        <v>0.01</v>
      </c>
      <c r="O140" t="str">
        <f>IF(ISBLANK(INDEX('Policy Characteristics'!I:I,MATCH($C140,'Policy Characteristics'!$C:$C,0))),"",INDEX('Policy Characteristics'!I:I,MATCH($C140,'Policy Characteristics'!$C:$C,0)))</f>
        <v>신규 판매된 비전기 건물 구성요소의 %</v>
      </c>
      <c r="P140" t="str">
        <f>IF(ISBLANK(INDEX('Policy Characteristics'!J:J,MATCH($C140,'Policy Characteristics'!$C:$C,0))),"",INDEX('Policy Characteristics'!J:J,MATCH($C140,'Policy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40" t="str">
        <f>IF(ISBLANK(INDEX('Policy Characteristics'!K:K,MATCH($C140,'Policy Characteristics'!$C:$C,0))),"",INDEX('Policy Characteristics'!K:K,MATCH($C140,'Policy Characteristics'!$C:$C,0)))</f>
        <v>buildings-sector-main.html#component-elec</v>
      </c>
      <c r="R140" t="str">
        <f>IF(ISBLANK(INDEX('Policy Characteristics'!L:L,MATCH($C140,'Policy Characteristics'!$C:$C,0))),"",INDEX('Policy Characteristics'!L:L,MATCH($C140,'Policy Characteristics'!$C:$C,0)))</f>
        <v>building-component-electrification.html</v>
      </c>
    </row>
    <row r="141">
      <c r="A141" t="str">
        <f>IF(ISBLANK(INDEX('Policy Characteristics'!A:A,MATCH($C141,'Policy Characteristics'!$C:$C,0))),"",INDEX('Policy Characteristics'!A:A,MATCH($C141,'Policy Characteristics'!$C:$C,0)))</f>
        <v>건물 및 가전제품</v>
      </c>
      <c r="B141" t="str">
        <f>IF(ISBLANK(INDEX('Policy Characteristics'!B:B,MATCH($C141,'Policy Characteristics'!$C:$C,0))),"",INDEX('Policy Characteristics'!B:B,MATCH($C141,'Policy Characteristics'!$C:$C,0)))</f>
        <v>건물 에너지 효율 표준</v>
      </c>
      <c r="C141" t="str">
        <v>Reduction in E Use Allowed by Component Eff Std</v>
      </c>
      <c r="D141" t="str">
        <v>heating</v>
      </c>
      <c r="E141" t="str">
        <v>urban residential</v>
      </c>
      <c r="F141" t="str">
        <v>도시 주거용</v>
      </c>
      <c r="G141" t="str">
        <v>난방</v>
      </c>
      <c r="H141">
        <v>13</v>
      </c>
      <c r="I141" t="str">
        <v>Yes</v>
      </c>
      <c r="J141" t="str">
        <f>IF(ISBLANK(INDEX('Policy Characteristics'!D:D,MATCH($C141,'Policy Characteristics'!$C:$C,0))),"",INDEX('Policy Characteristics'!D:D,MATCH($C141,'Policy Characteristics'!$C:$C,0)))</f>
        <v>건물 에너지 효율 표준</v>
      </c>
      <c r="K141" t="str">
        <f>IF(ISBLANK(INDEX('Policy Characteristics'!E:E,MATCH($C141,'Policy Characteristics'!$C:$C,0))),"",INDEX('Policy Characteristics'!E:E,MATCH($C141,'Policy Characteristics'!$C:$C,0)))</f>
        <v>bldgs efficiency standards</v>
      </c>
      <c r="L141">
        <f>IF(ISBLANK(INDEX('Policy Characteristics'!F:F,MATCH($C141,'Policy Characteristics'!$C:$C,0))),"",INDEX('Policy Characteristics'!F:F,MATCH($C141,'Policy Characteristics'!$C:$C,0)))</f>
        <v>0</v>
      </c>
      <c r="M141">
        <f>IF(ISBLANK(INDEX('Policy Characteristics'!G:G,MATCH($C141,'Policy Characteristics'!$C:$C,0))),"",INDEX('Policy Characteristics'!G:G,MATCH($C141,'Policy Characteristics'!$C:$C,0)))</f>
        <v>1</v>
      </c>
      <c r="N141">
        <f>IF(ISBLANK(INDEX('Policy Characteristics'!H:H,MATCH($C141,'Policy Characteristics'!$C:$C,0))),"",INDEX('Policy Characteristics'!H:H,MATCH($C141,'Policy Characteristics'!$C:$C,0)))</f>
        <v>0.01</v>
      </c>
      <c r="O141" t="str">
        <f>IF(ISBLANK(INDEX('Policy Characteristics'!I:I,MATCH($C141,'Policy Characteristics'!$C:$C,0))),"",INDEX('Policy Characteristics'!I:I,MATCH($C141,'Policy Characteristics'!$C:$C,0)))</f>
        <v>에너지 사용 감소 %</v>
      </c>
      <c r="P141" t="str">
        <f>IF(ISBLANK(INDEX('Policy Characteristics'!J:J,MATCH($C141,'Policy Characteristics'!$C:$C,0))),"",INDEX('Policy Characteristics'!J:J,MATCH($C141,'Policy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1" t="str">
        <f>IF(ISBLANK(INDEX('Policy Characteristics'!K:K,MATCH($C141,'Policy Characteristics'!$C:$C,0))),"",INDEX('Policy Characteristics'!K:K,MATCH($C141,'Policy Characteristics'!$C:$C,0)))</f>
        <v>buildings-sector-main.html#eff-stds</v>
      </c>
      <c r="R141" t="str">
        <f>IF(ISBLANK(INDEX('Policy Characteristics'!L:L,MATCH($C141,'Policy Characteristics'!$C:$C,0))),"",INDEX('Policy Characteristics'!L:L,MATCH($C141,'Policy Characteristics'!$C:$C,0)))</f>
        <v>building-energy-efficiency-standards.html</v>
      </c>
    </row>
    <row r="142">
      <c r="A142" t="str">
        <f>IF(ISBLANK(INDEX('Policy Characteristics'!A:A,MATCH($C142,'Policy Characteristics'!$C:$C,0))),"",INDEX('Policy Characteristics'!A:A,MATCH($C142,'Policy Characteristics'!$C:$C,0)))</f>
        <v>건물 및 가전제품</v>
      </c>
      <c r="B142" t="str">
        <f>IF(ISBLANK(INDEX('Policy Characteristics'!B:B,MATCH($C142,'Policy Characteristics'!$C:$C,0))),"",INDEX('Policy Characteristics'!B:B,MATCH($C142,'Policy Characteristics'!$C:$C,0)))</f>
        <v>건물 에너지 효율 표준</v>
      </c>
      <c r="C142" t="str">
        <f>C$141</f>
        <v>Reduction in E Use Allowed by Component Eff Std</v>
      </c>
      <c r="D142" t="str">
        <v>cooling and ventilation</v>
      </c>
      <c r="E142" t="str">
        <v>urban residential</v>
      </c>
      <c r="F142" t="str">
        <v>도시 주거용</v>
      </c>
      <c r="G142" t="str">
        <v>냉방 및 환기</v>
      </c>
      <c r="H142">
        <v>14</v>
      </c>
      <c r="I142" t="str">
        <v>Yes</v>
      </c>
      <c r="J142" t="str">
        <f>IF(ISBLANK(INDEX('Policy Characteristics'!D:D,MATCH($C142,'Policy Characteristics'!$C:$C,0))),"",INDEX('Policy Characteristics'!D:D,MATCH($C142,'Policy Characteristics'!$C:$C,0)))</f>
        <v>건물 에너지 효율 표준</v>
      </c>
      <c r="K142" t="str">
        <f>IF(ISBLANK(INDEX('Policy Characteristics'!E:E,MATCH($C142,'Policy Characteristics'!$C:$C,0))),"",INDEX('Policy Characteristics'!E:E,MATCH($C142,'Policy Characteristics'!$C:$C,0)))</f>
        <v>bldgs efficiency standards</v>
      </c>
      <c r="L142">
        <f>IF(ISBLANK(INDEX('Policy Characteristics'!F:F,MATCH($C142,'Policy Characteristics'!$C:$C,0))),"",INDEX('Policy Characteristics'!F:F,MATCH($C142,'Policy Characteristics'!$C:$C,0)))</f>
        <v>0</v>
      </c>
      <c r="M142">
        <f>IF(ISBLANK(INDEX('Policy Characteristics'!G:G,MATCH($C142,'Policy Characteristics'!$C:$C,0))),"",INDEX('Policy Characteristics'!G:G,MATCH($C142,'Policy Characteristics'!$C:$C,0)))</f>
        <v>1</v>
      </c>
      <c r="N142">
        <f>IF(ISBLANK(INDEX('Policy Characteristics'!H:H,MATCH($C142,'Policy Characteristics'!$C:$C,0))),"",INDEX('Policy Characteristics'!H:H,MATCH($C142,'Policy Characteristics'!$C:$C,0)))</f>
        <v>0.01</v>
      </c>
      <c r="O142" t="str">
        <f>IF(ISBLANK(INDEX('Policy Characteristics'!I:I,MATCH($C142,'Policy Characteristics'!$C:$C,0))),"",INDEX('Policy Characteristics'!I:I,MATCH($C142,'Policy Characteristics'!$C:$C,0)))</f>
        <v>에너지 사용 감소 %</v>
      </c>
      <c r="P142" t="str">
        <f>IF(ISBLANK(INDEX('Policy Characteristics'!J:J,MATCH($C142,'Policy Characteristics'!$C:$C,0))),"",INDEX('Policy Characteristics'!J:J,MATCH($C142,'Policy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2" t="str">
        <f>IF(ISBLANK(INDEX('Policy Characteristics'!K:K,MATCH($C142,'Policy Characteristics'!$C:$C,0))),"",INDEX('Policy Characteristics'!K:K,MATCH($C142,'Policy Characteristics'!$C:$C,0)))</f>
        <v>buildings-sector-main.html#eff-stds</v>
      </c>
      <c r="R142" t="str">
        <f>IF(ISBLANK(INDEX('Policy Characteristics'!L:L,MATCH($C142,'Policy Characteristics'!$C:$C,0))),"",INDEX('Policy Characteristics'!L:L,MATCH($C142,'Policy Characteristics'!$C:$C,0)))</f>
        <v>building-energy-efficiency-standards.html</v>
      </c>
    </row>
    <row r="143">
      <c r="A143" t="str">
        <f>IF(ISBLANK(INDEX('Policy Characteristics'!A:A,MATCH($C143,'Policy Characteristics'!$C:$C,0))),"",INDEX('Policy Characteristics'!A:A,MATCH($C143,'Policy Characteristics'!$C:$C,0)))</f>
        <v>건물 및 가전제품</v>
      </c>
      <c r="B143" t="str">
        <f>IF(ISBLANK(INDEX('Policy Characteristics'!B:B,MATCH($C143,'Policy Characteristics'!$C:$C,0))),"",INDEX('Policy Characteristics'!B:B,MATCH($C143,'Policy Characteristics'!$C:$C,0)))</f>
        <v>건물 에너지 효율 표준</v>
      </c>
      <c r="C143" t="str">
        <f>C$141</f>
        <v>Reduction in E Use Allowed by Component Eff Std</v>
      </c>
      <c r="D143" t="str">
        <v>envelope</v>
      </c>
      <c r="E143" t="str">
        <v>urban residential</v>
      </c>
      <c r="F143" t="str">
        <v>도시 주거용</v>
      </c>
      <c r="G143" t="str">
        <v>외장</v>
      </c>
      <c r="H143">
        <v>15</v>
      </c>
      <c r="I143" t="str">
        <v>Yes</v>
      </c>
      <c r="J143" t="str">
        <f>IF(ISBLANK(INDEX('Policy Characteristics'!D:D,MATCH($C143,'Policy Characteristics'!$C:$C,0))),"",INDEX('Policy Characteristics'!D:D,MATCH($C143,'Policy Characteristics'!$C:$C,0)))</f>
        <v>건물 에너지 효율 표준</v>
      </c>
      <c r="K143" t="str">
        <f>IF(ISBLANK(INDEX('Policy Characteristics'!E:E,MATCH($C143,'Policy Characteristics'!$C:$C,0))),"",INDEX('Policy Characteristics'!E:E,MATCH($C143,'Policy Characteristics'!$C:$C,0)))</f>
        <v>bldgs efficiency standards</v>
      </c>
      <c r="L143">
        <f>IF(ISBLANK(INDEX('Policy Characteristics'!F:F,MATCH($C143,'Policy Characteristics'!$C:$C,0))),"",INDEX('Policy Characteristics'!F:F,MATCH($C143,'Policy Characteristics'!$C:$C,0)))</f>
        <v>0</v>
      </c>
      <c r="M143">
        <f>IF(ISBLANK(INDEX('Policy Characteristics'!G:G,MATCH($C143,'Policy Characteristics'!$C:$C,0))),"",INDEX('Policy Characteristics'!G:G,MATCH($C143,'Policy Characteristics'!$C:$C,0)))</f>
        <v>1</v>
      </c>
      <c r="N143">
        <f>IF(ISBLANK(INDEX('Policy Characteristics'!H:H,MATCH($C143,'Policy Characteristics'!$C:$C,0))),"",INDEX('Policy Characteristics'!H:H,MATCH($C143,'Policy Characteristics'!$C:$C,0)))</f>
        <v>0.01</v>
      </c>
      <c r="O143" t="str">
        <f>IF(ISBLANK(INDEX('Policy Characteristics'!I:I,MATCH($C143,'Policy Characteristics'!$C:$C,0))),"",INDEX('Policy Characteristics'!I:I,MATCH($C143,'Policy Characteristics'!$C:$C,0)))</f>
        <v>에너지 사용 감소 %</v>
      </c>
      <c r="P143" t="str">
        <f>IF(ISBLANK(INDEX('Policy Characteristics'!J:J,MATCH($C143,'Policy Characteristics'!$C:$C,0))),"",INDEX('Policy Characteristics'!J:J,MATCH($C143,'Policy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3" t="str">
        <f>IF(ISBLANK(INDEX('Policy Characteristics'!K:K,MATCH($C143,'Policy Characteristics'!$C:$C,0))),"",INDEX('Policy Characteristics'!K:K,MATCH($C143,'Policy Characteristics'!$C:$C,0)))</f>
        <v>buildings-sector-main.html#eff-stds</v>
      </c>
      <c r="R143" t="str">
        <f>IF(ISBLANK(INDEX('Policy Characteristics'!L:L,MATCH($C143,'Policy Characteristics'!$C:$C,0))),"",INDEX('Policy Characteristics'!L:L,MATCH($C143,'Policy Characteristics'!$C:$C,0)))</f>
        <v>building-energy-efficiency-standards.html</v>
      </c>
    </row>
    <row r="144">
      <c r="A144" t="str">
        <f>IF(ISBLANK(INDEX('Policy Characteristics'!A:A,MATCH($C144,'Policy Characteristics'!$C:$C,0))),"",INDEX('Policy Characteristics'!A:A,MATCH($C144,'Policy Characteristics'!$C:$C,0)))</f>
        <v>건물 및 가전제품</v>
      </c>
      <c r="B144" t="str">
        <f>IF(ISBLANK(INDEX('Policy Characteristics'!B:B,MATCH($C144,'Policy Characteristics'!$C:$C,0))),"",INDEX('Policy Characteristics'!B:B,MATCH($C144,'Policy Characteristics'!$C:$C,0)))</f>
        <v>건물 에너지 효율 표준</v>
      </c>
      <c r="C144" t="str">
        <f>C$141</f>
        <v>Reduction in E Use Allowed by Component Eff Std</v>
      </c>
      <c r="D144" t="str">
        <v>lighting</v>
      </c>
      <c r="E144" t="str">
        <v>urban residential</v>
      </c>
      <c r="F144" t="str">
        <v>도시 주거용</v>
      </c>
      <c r="G144" t="str">
        <v>조명</v>
      </c>
      <c r="H144">
        <v>16</v>
      </c>
      <c r="I144" t="str">
        <v>Yes</v>
      </c>
      <c r="J144" t="str">
        <f>IF(ISBLANK(INDEX('Policy Characteristics'!D:D,MATCH($C144,'Policy Characteristics'!$C:$C,0))),"",INDEX('Policy Characteristics'!D:D,MATCH($C144,'Policy Characteristics'!$C:$C,0)))</f>
        <v>건물 에너지 효율 표준</v>
      </c>
      <c r="K144" t="str">
        <f>IF(ISBLANK(INDEX('Policy Characteristics'!E:E,MATCH($C144,'Policy Characteristics'!$C:$C,0))),"",INDEX('Policy Characteristics'!E:E,MATCH($C144,'Policy Characteristics'!$C:$C,0)))</f>
        <v>bldgs efficiency standards</v>
      </c>
      <c r="L144">
        <f>IF(ISBLANK(INDEX('Policy Characteristics'!F:F,MATCH($C144,'Policy Characteristics'!$C:$C,0))),"",INDEX('Policy Characteristics'!F:F,MATCH($C144,'Policy Characteristics'!$C:$C,0)))</f>
        <v>0</v>
      </c>
      <c r="M144">
        <f>IF(ISBLANK(INDEX('Policy Characteristics'!G:G,MATCH($C144,'Policy Characteristics'!$C:$C,0))),"",INDEX('Policy Characteristics'!G:G,MATCH($C144,'Policy Characteristics'!$C:$C,0)))</f>
        <v>1</v>
      </c>
      <c r="N144">
        <f>IF(ISBLANK(INDEX('Policy Characteristics'!H:H,MATCH($C144,'Policy Characteristics'!$C:$C,0))),"",INDEX('Policy Characteristics'!H:H,MATCH($C144,'Policy Characteristics'!$C:$C,0)))</f>
        <v>0.01</v>
      </c>
      <c r="O144" t="str">
        <f>IF(ISBLANK(INDEX('Policy Characteristics'!I:I,MATCH($C144,'Policy Characteristics'!$C:$C,0))),"",INDEX('Policy Characteristics'!I:I,MATCH($C144,'Policy Characteristics'!$C:$C,0)))</f>
        <v>에너지 사용 감소 %</v>
      </c>
      <c r="P144" t="str">
        <f>IF(ISBLANK(INDEX('Policy Characteristics'!J:J,MATCH($C144,'Policy Characteristics'!$C:$C,0))),"",INDEX('Policy Characteristics'!J:J,MATCH($C144,'Policy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4" t="str">
        <f>IF(ISBLANK(INDEX('Policy Characteristics'!K:K,MATCH($C144,'Policy Characteristics'!$C:$C,0))),"",INDEX('Policy Characteristics'!K:K,MATCH($C144,'Policy Characteristics'!$C:$C,0)))</f>
        <v>buildings-sector-main.html#eff-stds</v>
      </c>
      <c r="R144" t="str">
        <f>IF(ISBLANK(INDEX('Policy Characteristics'!L:L,MATCH($C144,'Policy Characteristics'!$C:$C,0))),"",INDEX('Policy Characteristics'!L:L,MATCH($C144,'Policy Characteristics'!$C:$C,0)))</f>
        <v>building-energy-efficiency-standards.html</v>
      </c>
    </row>
    <row r="145">
      <c r="A145" t="str">
        <f>IF(ISBLANK(INDEX('Policy Characteristics'!A:A,MATCH($C145,'Policy Characteristics'!$C:$C,0))),"",INDEX('Policy Characteristics'!A:A,MATCH($C145,'Policy Characteristics'!$C:$C,0)))</f>
        <v>건물 및 가전제품</v>
      </c>
      <c r="B145" t="str">
        <f>IF(ISBLANK(INDEX('Policy Characteristics'!B:B,MATCH($C145,'Policy Characteristics'!$C:$C,0))),"",INDEX('Policy Characteristics'!B:B,MATCH($C145,'Policy Characteristics'!$C:$C,0)))</f>
        <v>건물 에너지 효율 표준</v>
      </c>
      <c r="C145" t="str">
        <f>C$141</f>
        <v>Reduction in E Use Allowed by Component Eff Std</v>
      </c>
      <c r="D145" t="str">
        <v>appliances</v>
      </c>
      <c r="E145" t="str">
        <v>urban residential</v>
      </c>
      <c r="F145" t="str">
        <v>도시 주거용</v>
      </c>
      <c r="G145" t="str">
        <v>가전제품</v>
      </c>
      <c r="H145">
        <v>17</v>
      </c>
      <c r="I145" t="str">
        <v>Yes</v>
      </c>
      <c r="J145" t="str">
        <f>IF(ISBLANK(INDEX('Policy Characteristics'!D:D,MATCH($C145,'Policy Characteristics'!$C:$C,0))),"",INDEX('Policy Characteristics'!D:D,MATCH($C145,'Policy Characteristics'!$C:$C,0)))</f>
        <v>건물 에너지 효율 표준</v>
      </c>
      <c r="K145" t="str">
        <f>IF(ISBLANK(INDEX('Policy Characteristics'!E:E,MATCH($C145,'Policy Characteristics'!$C:$C,0))),"",INDEX('Policy Characteristics'!E:E,MATCH($C145,'Policy Characteristics'!$C:$C,0)))</f>
        <v>bldgs efficiency standards</v>
      </c>
      <c r="L145">
        <f>IF(ISBLANK(INDEX('Policy Characteristics'!F:F,MATCH($C145,'Policy Characteristics'!$C:$C,0))),"",INDEX('Policy Characteristics'!F:F,MATCH($C145,'Policy Characteristics'!$C:$C,0)))</f>
        <v>0</v>
      </c>
      <c r="M145">
        <f>IF(ISBLANK(INDEX('Policy Characteristics'!G:G,MATCH($C145,'Policy Characteristics'!$C:$C,0))),"",INDEX('Policy Characteristics'!G:G,MATCH($C145,'Policy Characteristics'!$C:$C,0)))</f>
        <v>1</v>
      </c>
      <c r="N145">
        <f>IF(ISBLANK(INDEX('Policy Characteristics'!H:H,MATCH($C145,'Policy Characteristics'!$C:$C,0))),"",INDEX('Policy Characteristics'!H:H,MATCH($C145,'Policy Characteristics'!$C:$C,0)))</f>
        <v>0.01</v>
      </c>
      <c r="O145" t="str">
        <f>IF(ISBLANK(INDEX('Policy Characteristics'!I:I,MATCH($C145,'Policy Characteristics'!$C:$C,0))),"",INDEX('Policy Characteristics'!I:I,MATCH($C145,'Policy Characteristics'!$C:$C,0)))</f>
        <v>에너지 사용 감소 %</v>
      </c>
      <c r="P145" t="str">
        <f>IF(ISBLANK(INDEX('Policy Characteristics'!J:J,MATCH($C145,'Policy Characteristics'!$C:$C,0))),"",INDEX('Policy Characteristics'!J:J,MATCH($C145,'Policy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5" t="str">
        <f>IF(ISBLANK(INDEX('Policy Characteristics'!K:K,MATCH($C145,'Policy Characteristics'!$C:$C,0))),"",INDEX('Policy Characteristics'!K:K,MATCH($C145,'Policy Characteristics'!$C:$C,0)))</f>
        <v>buildings-sector-main.html#eff-stds</v>
      </c>
      <c r="R145" t="str">
        <f>IF(ISBLANK(INDEX('Policy Characteristics'!L:L,MATCH($C145,'Policy Characteristics'!$C:$C,0))),"",INDEX('Policy Characteristics'!L:L,MATCH($C145,'Policy Characteristics'!$C:$C,0)))</f>
        <v>building-energy-efficiency-standards.html</v>
      </c>
    </row>
    <row r="146">
      <c r="A146" t="str">
        <f>IF(ISBLANK(INDEX('Policy Characteristics'!A:A,MATCH($C146,'Policy Characteristics'!$C:$C,0))),"",INDEX('Policy Characteristics'!A:A,MATCH($C146,'Policy Characteristics'!$C:$C,0)))</f>
        <v>건물 및 가전제품</v>
      </c>
      <c r="B146" t="str">
        <f>IF(ISBLANK(INDEX('Policy Characteristics'!B:B,MATCH($C146,'Policy Characteristics'!$C:$C,0))),"",INDEX('Policy Characteristics'!B:B,MATCH($C146,'Policy Characteristics'!$C:$C,0)))</f>
        <v>건물 에너지 효율 표준</v>
      </c>
      <c r="C146" t="str">
        <f>C$141</f>
        <v>Reduction in E Use Allowed by Component Eff Std</v>
      </c>
      <c r="D146" t="str">
        <v>other component</v>
      </c>
      <c r="E146" t="str">
        <v>urban residential</v>
      </c>
      <c r="F146" t="str">
        <v>도시 주거용</v>
      </c>
      <c r="G146" t="str">
        <v>기타 구성요소</v>
      </c>
      <c r="H146">
        <v>18</v>
      </c>
      <c r="I146" t="str">
        <v>Yes</v>
      </c>
      <c r="J146" t="str">
        <f>IF(ISBLANK(INDEX('Policy Characteristics'!D:D,MATCH($C146,'Policy Characteristics'!$C:$C,0))),"",INDEX('Policy Characteristics'!D:D,MATCH($C146,'Policy Characteristics'!$C:$C,0)))</f>
        <v>건물 에너지 효율 표준</v>
      </c>
      <c r="K146" t="str">
        <f>IF(ISBLANK(INDEX('Policy Characteristics'!E:E,MATCH($C146,'Policy Characteristics'!$C:$C,0))),"",INDEX('Policy Characteristics'!E:E,MATCH($C146,'Policy Characteristics'!$C:$C,0)))</f>
        <v>bldgs efficiency standards</v>
      </c>
      <c r="L146">
        <f>IF(ISBLANK(INDEX('Policy Characteristics'!F:F,MATCH($C146,'Policy Characteristics'!$C:$C,0))),"",INDEX('Policy Characteristics'!F:F,MATCH($C146,'Policy Characteristics'!$C:$C,0)))</f>
        <v>0</v>
      </c>
      <c r="M146">
        <f>IF(ISBLANK(INDEX('Policy Characteristics'!G:G,MATCH($C146,'Policy Characteristics'!$C:$C,0))),"",INDEX('Policy Characteristics'!G:G,MATCH($C146,'Policy Characteristics'!$C:$C,0)))</f>
        <v>1</v>
      </c>
      <c r="N146">
        <f>IF(ISBLANK(INDEX('Policy Characteristics'!H:H,MATCH($C146,'Policy Characteristics'!$C:$C,0))),"",INDEX('Policy Characteristics'!H:H,MATCH($C146,'Policy Characteristics'!$C:$C,0)))</f>
        <v>0.01</v>
      </c>
      <c r="O146" t="str">
        <f>IF(ISBLANK(INDEX('Policy Characteristics'!I:I,MATCH($C146,'Policy Characteristics'!$C:$C,0))),"",INDEX('Policy Characteristics'!I:I,MATCH($C146,'Policy Characteristics'!$C:$C,0)))</f>
        <v>에너지 사용 감소 %</v>
      </c>
      <c r="P146" t="str">
        <f>IF(ISBLANK(INDEX('Policy Characteristics'!J:J,MATCH($C146,'Policy Characteristics'!$C:$C,0))),"",INDEX('Policy Characteristics'!J:J,MATCH($C146,'Policy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6" t="str">
        <f>IF(ISBLANK(INDEX('Policy Characteristics'!K:K,MATCH($C146,'Policy Characteristics'!$C:$C,0))),"",INDEX('Policy Characteristics'!K:K,MATCH($C146,'Policy Characteristics'!$C:$C,0)))</f>
        <v>buildings-sector-main.html#eff-stds</v>
      </c>
      <c r="R146" t="str">
        <f>IF(ISBLANK(INDEX('Policy Characteristics'!L:L,MATCH($C146,'Policy Characteristics'!$C:$C,0))),"",INDEX('Policy Characteristics'!L:L,MATCH($C146,'Policy Characteristics'!$C:$C,0)))</f>
        <v>building-energy-efficiency-standards.html</v>
      </c>
    </row>
    <row r="147">
      <c r="A147" t="str">
        <f>IF(ISBLANK(INDEX('Policy Characteristics'!A:A,MATCH($C147,'Policy Characteristics'!$C:$C,0))),"",INDEX('Policy Characteristics'!A:A,MATCH($C147,'Policy Characteristics'!$C:$C,0)))</f>
        <v>건물 및 가전제품</v>
      </c>
      <c r="B147" t="str">
        <f>IF(ISBLANK(INDEX('Policy Characteristics'!B:B,MATCH($C147,'Policy Characteristics'!$C:$C,0))),"",INDEX('Policy Characteristics'!B:B,MATCH($C147,'Policy Characteristics'!$C:$C,0)))</f>
        <v>건물 에너지 효율 표준</v>
      </c>
      <c r="C147" t="str">
        <f>C$141</f>
        <v>Reduction in E Use Allowed by Component Eff Std</v>
      </c>
      <c r="D147" t="str">
        <v>heating</v>
      </c>
      <c r="E147" t="str">
        <v>rural residential</v>
      </c>
      <c r="F147" t="str">
        <v>지방 주거용</v>
      </c>
      <c r="G147" t="str">
        <v>난방</v>
      </c>
      <c r="H147">
        <v>150</v>
      </c>
      <c r="I147" t="str">
        <v>Yes</v>
      </c>
      <c r="J147" t="str">
        <f>IF(ISBLANK(INDEX('Policy Characteristics'!D:D,MATCH($C147,'Policy Characteristics'!$C:$C,0))),"",INDEX('Policy Characteristics'!D:D,MATCH($C147,'Policy Characteristics'!$C:$C,0)))</f>
        <v>건물 에너지 효율 표준</v>
      </c>
      <c r="K147" t="str">
        <f>IF(ISBLANK(INDEX('Policy Characteristics'!E:E,MATCH($C147,'Policy Characteristics'!$C:$C,0))),"",INDEX('Policy Characteristics'!E:E,MATCH($C147,'Policy Characteristics'!$C:$C,0)))</f>
        <v>bldgs efficiency standards</v>
      </c>
      <c r="L147">
        <f>IF(ISBLANK(INDEX('Policy Characteristics'!F:F,MATCH($C147,'Policy Characteristics'!$C:$C,0))),"",INDEX('Policy Characteristics'!F:F,MATCH($C147,'Policy Characteristics'!$C:$C,0)))</f>
        <v>0</v>
      </c>
      <c r="M147">
        <f>IF(ISBLANK(INDEX('Policy Characteristics'!G:G,MATCH($C147,'Policy Characteristics'!$C:$C,0))),"",INDEX('Policy Characteristics'!G:G,MATCH($C147,'Policy Characteristics'!$C:$C,0)))</f>
        <v>1</v>
      </c>
      <c r="N147">
        <f>IF(ISBLANK(INDEX('Policy Characteristics'!H:H,MATCH($C147,'Policy Characteristics'!$C:$C,0))),"",INDEX('Policy Characteristics'!H:H,MATCH($C147,'Policy Characteristics'!$C:$C,0)))</f>
        <v>0.01</v>
      </c>
      <c r="O147" t="str">
        <f>IF(ISBLANK(INDEX('Policy Characteristics'!I:I,MATCH($C147,'Policy Characteristics'!$C:$C,0))),"",INDEX('Policy Characteristics'!I:I,MATCH($C147,'Policy Characteristics'!$C:$C,0)))</f>
        <v>에너지 사용 감소 %</v>
      </c>
      <c r="P147" t="str">
        <f>IF(ISBLANK(INDEX('Policy Characteristics'!J:J,MATCH($C147,'Policy Characteristics'!$C:$C,0))),"",INDEX('Policy Characteristics'!J:J,MATCH($C147,'Policy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7" t="str">
        <f>IF(ISBLANK(INDEX('Policy Characteristics'!K:K,MATCH($C147,'Policy Characteristics'!$C:$C,0))),"",INDEX('Policy Characteristics'!K:K,MATCH($C147,'Policy Characteristics'!$C:$C,0)))</f>
        <v>buildings-sector-main.html#eff-stds</v>
      </c>
      <c r="R147" t="str">
        <f>IF(ISBLANK(INDEX('Policy Characteristics'!L:L,MATCH($C147,'Policy Characteristics'!$C:$C,0))),"",INDEX('Policy Characteristics'!L:L,MATCH($C147,'Policy Characteristics'!$C:$C,0)))</f>
        <v>building-energy-efficiency-standards.html</v>
      </c>
    </row>
    <row r="148">
      <c r="A148" t="str">
        <f>IF(ISBLANK(INDEX('Policy Characteristics'!A:A,MATCH($C148,'Policy Characteristics'!$C:$C,0))),"",INDEX('Policy Characteristics'!A:A,MATCH($C148,'Policy Characteristics'!$C:$C,0)))</f>
        <v>건물 및 가전제품</v>
      </c>
      <c r="B148" t="str">
        <f>IF(ISBLANK(INDEX('Policy Characteristics'!B:B,MATCH($C148,'Policy Characteristics'!$C:$C,0))),"",INDEX('Policy Characteristics'!B:B,MATCH($C148,'Policy Characteristics'!$C:$C,0)))</f>
        <v>건물 에너지 효율 표준</v>
      </c>
      <c r="C148" t="str">
        <f>C$141</f>
        <v>Reduction in E Use Allowed by Component Eff Std</v>
      </c>
      <c r="D148" t="str">
        <v>cooling and ventilation</v>
      </c>
      <c r="E148" t="str">
        <v>rural residential</v>
      </c>
      <c r="F148" t="str">
        <v>지방 주거용</v>
      </c>
      <c r="G148" t="str">
        <v>냉방 및 환기</v>
      </c>
      <c r="H148">
        <v>151</v>
      </c>
      <c r="I148" t="str">
        <v>Yes</v>
      </c>
      <c r="J148" t="str">
        <f>IF(ISBLANK(INDEX('Policy Characteristics'!D:D,MATCH($C148,'Policy Characteristics'!$C:$C,0))),"",INDEX('Policy Characteristics'!D:D,MATCH($C148,'Policy Characteristics'!$C:$C,0)))</f>
        <v>건물 에너지 효율 표준</v>
      </c>
      <c r="K148" t="str">
        <f>IF(ISBLANK(INDEX('Policy Characteristics'!E:E,MATCH($C148,'Policy Characteristics'!$C:$C,0))),"",INDEX('Policy Characteristics'!E:E,MATCH($C148,'Policy Characteristics'!$C:$C,0)))</f>
        <v>bldgs efficiency standards</v>
      </c>
      <c r="L148">
        <f>IF(ISBLANK(INDEX('Policy Characteristics'!F:F,MATCH($C148,'Policy Characteristics'!$C:$C,0))),"",INDEX('Policy Characteristics'!F:F,MATCH($C148,'Policy Characteristics'!$C:$C,0)))</f>
        <v>0</v>
      </c>
      <c r="M148">
        <f>IF(ISBLANK(INDEX('Policy Characteristics'!G:G,MATCH($C148,'Policy Characteristics'!$C:$C,0))),"",INDEX('Policy Characteristics'!G:G,MATCH($C148,'Policy Characteristics'!$C:$C,0)))</f>
        <v>1</v>
      </c>
      <c r="N148">
        <f>IF(ISBLANK(INDEX('Policy Characteristics'!H:H,MATCH($C148,'Policy Characteristics'!$C:$C,0))),"",INDEX('Policy Characteristics'!H:H,MATCH($C148,'Policy Characteristics'!$C:$C,0)))</f>
        <v>0.01</v>
      </c>
      <c r="O148" t="str">
        <f>IF(ISBLANK(INDEX('Policy Characteristics'!I:I,MATCH($C148,'Policy Characteristics'!$C:$C,0))),"",INDEX('Policy Characteristics'!I:I,MATCH($C148,'Policy Characteristics'!$C:$C,0)))</f>
        <v>에너지 사용 감소 %</v>
      </c>
      <c r="P148" t="str">
        <f>IF(ISBLANK(INDEX('Policy Characteristics'!J:J,MATCH($C148,'Policy Characteristics'!$C:$C,0))),"",INDEX('Policy Characteristics'!J:J,MATCH($C148,'Policy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8" t="str">
        <f>IF(ISBLANK(INDEX('Policy Characteristics'!K:K,MATCH($C148,'Policy Characteristics'!$C:$C,0))),"",INDEX('Policy Characteristics'!K:K,MATCH($C148,'Policy Characteristics'!$C:$C,0)))</f>
        <v>buildings-sector-main.html#eff-stds</v>
      </c>
      <c r="R148" t="str">
        <f>IF(ISBLANK(INDEX('Policy Characteristics'!L:L,MATCH($C148,'Policy Characteristics'!$C:$C,0))),"",INDEX('Policy Characteristics'!L:L,MATCH($C148,'Policy Characteristics'!$C:$C,0)))</f>
        <v>building-energy-efficiency-standards.html</v>
      </c>
    </row>
    <row r="149">
      <c r="A149" t="str">
        <f>IF(ISBLANK(INDEX('Policy Characteristics'!A:A,MATCH($C149,'Policy Characteristics'!$C:$C,0))),"",INDEX('Policy Characteristics'!A:A,MATCH($C149,'Policy Characteristics'!$C:$C,0)))</f>
        <v>건물 및 가전제품</v>
      </c>
      <c r="B149" t="str">
        <f>IF(ISBLANK(INDEX('Policy Characteristics'!B:B,MATCH($C149,'Policy Characteristics'!$C:$C,0))),"",INDEX('Policy Characteristics'!B:B,MATCH($C149,'Policy Characteristics'!$C:$C,0)))</f>
        <v>건물 에너지 효율 표준</v>
      </c>
      <c r="C149" t="str">
        <f>C$141</f>
        <v>Reduction in E Use Allowed by Component Eff Std</v>
      </c>
      <c r="D149" t="str">
        <v>envelope</v>
      </c>
      <c r="E149" t="str">
        <v>rural residential</v>
      </c>
      <c r="F149" t="str">
        <v>지방 주거용</v>
      </c>
      <c r="G149" t="str">
        <v>외장</v>
      </c>
      <c r="H149">
        <v>152</v>
      </c>
      <c r="I149" t="str">
        <v>Yes</v>
      </c>
      <c r="J149" t="str">
        <f>IF(ISBLANK(INDEX('Policy Characteristics'!D:D,MATCH($C149,'Policy Characteristics'!$C:$C,0))),"",INDEX('Policy Characteristics'!D:D,MATCH($C149,'Policy Characteristics'!$C:$C,0)))</f>
        <v>건물 에너지 효율 표준</v>
      </c>
      <c r="K149" t="str">
        <f>IF(ISBLANK(INDEX('Policy Characteristics'!E:E,MATCH($C149,'Policy Characteristics'!$C:$C,0))),"",INDEX('Policy Characteristics'!E:E,MATCH($C149,'Policy Characteristics'!$C:$C,0)))</f>
        <v>bldgs efficiency standards</v>
      </c>
      <c r="L149">
        <f>IF(ISBLANK(INDEX('Policy Characteristics'!F:F,MATCH($C149,'Policy Characteristics'!$C:$C,0))),"",INDEX('Policy Characteristics'!F:F,MATCH($C149,'Policy Characteristics'!$C:$C,0)))</f>
        <v>0</v>
      </c>
      <c r="M149">
        <f>IF(ISBLANK(INDEX('Policy Characteristics'!G:G,MATCH($C149,'Policy Characteristics'!$C:$C,0))),"",INDEX('Policy Characteristics'!G:G,MATCH($C149,'Policy Characteristics'!$C:$C,0)))</f>
        <v>1</v>
      </c>
      <c r="N149">
        <f>IF(ISBLANK(INDEX('Policy Characteristics'!H:H,MATCH($C149,'Policy Characteristics'!$C:$C,0))),"",INDEX('Policy Characteristics'!H:H,MATCH($C149,'Policy Characteristics'!$C:$C,0)))</f>
        <v>0.01</v>
      </c>
      <c r="O149" t="str">
        <f>IF(ISBLANK(INDEX('Policy Characteristics'!I:I,MATCH($C149,'Policy Characteristics'!$C:$C,0))),"",INDEX('Policy Characteristics'!I:I,MATCH($C149,'Policy Characteristics'!$C:$C,0)))</f>
        <v>에너지 사용 감소 %</v>
      </c>
      <c r="P149" t="str">
        <f>IF(ISBLANK(INDEX('Policy Characteristics'!J:J,MATCH($C149,'Policy Characteristics'!$C:$C,0))),"",INDEX('Policy Characteristics'!J:J,MATCH($C149,'Policy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9" t="str">
        <f>IF(ISBLANK(INDEX('Policy Characteristics'!K:K,MATCH($C149,'Policy Characteristics'!$C:$C,0))),"",INDEX('Policy Characteristics'!K:K,MATCH($C149,'Policy Characteristics'!$C:$C,0)))</f>
        <v>buildings-sector-main.html#eff-stds</v>
      </c>
      <c r="R149" t="str">
        <f>IF(ISBLANK(INDEX('Policy Characteristics'!L:L,MATCH($C149,'Policy Characteristics'!$C:$C,0))),"",INDEX('Policy Characteristics'!L:L,MATCH($C149,'Policy Characteristics'!$C:$C,0)))</f>
        <v>building-energy-efficiency-standards.html</v>
      </c>
    </row>
    <row r="150">
      <c r="A150" t="str">
        <f>IF(ISBLANK(INDEX('Policy Characteristics'!A:A,MATCH($C150,'Policy Characteristics'!$C:$C,0))),"",INDEX('Policy Characteristics'!A:A,MATCH($C150,'Policy Characteristics'!$C:$C,0)))</f>
        <v>건물 및 가전제품</v>
      </c>
      <c r="B150" t="str">
        <f>IF(ISBLANK(INDEX('Policy Characteristics'!B:B,MATCH($C150,'Policy Characteristics'!$C:$C,0))),"",INDEX('Policy Characteristics'!B:B,MATCH($C150,'Policy Characteristics'!$C:$C,0)))</f>
        <v>건물 에너지 효율 표준</v>
      </c>
      <c r="C150" t="str">
        <f>C$141</f>
        <v>Reduction in E Use Allowed by Component Eff Std</v>
      </c>
      <c r="D150" t="str">
        <v>lighting</v>
      </c>
      <c r="E150" t="str">
        <v>rural residential</v>
      </c>
      <c r="F150" t="str">
        <v>지방 주거용</v>
      </c>
      <c r="G150" t="str">
        <v>조명</v>
      </c>
      <c r="H150">
        <v>153</v>
      </c>
      <c r="I150" t="str">
        <v>Yes</v>
      </c>
      <c r="J150" t="str">
        <f>IF(ISBLANK(INDEX('Policy Characteristics'!D:D,MATCH($C150,'Policy Characteristics'!$C:$C,0))),"",INDEX('Policy Characteristics'!D:D,MATCH($C150,'Policy Characteristics'!$C:$C,0)))</f>
        <v>건물 에너지 효율 표준</v>
      </c>
      <c r="K150" t="str">
        <f>IF(ISBLANK(INDEX('Policy Characteristics'!E:E,MATCH($C150,'Policy Characteristics'!$C:$C,0))),"",INDEX('Policy Characteristics'!E:E,MATCH($C150,'Policy Characteristics'!$C:$C,0)))</f>
        <v>bldgs efficiency standards</v>
      </c>
      <c r="L150">
        <f>IF(ISBLANK(INDEX('Policy Characteristics'!F:F,MATCH($C150,'Policy Characteristics'!$C:$C,0))),"",INDEX('Policy Characteristics'!F:F,MATCH($C150,'Policy Characteristics'!$C:$C,0)))</f>
        <v>0</v>
      </c>
      <c r="M150">
        <f>IF(ISBLANK(INDEX('Policy Characteristics'!G:G,MATCH($C150,'Policy Characteristics'!$C:$C,0))),"",INDEX('Policy Characteristics'!G:G,MATCH($C150,'Policy Characteristics'!$C:$C,0)))</f>
        <v>1</v>
      </c>
      <c r="N150">
        <f>IF(ISBLANK(INDEX('Policy Characteristics'!H:H,MATCH($C150,'Policy Characteristics'!$C:$C,0))),"",INDEX('Policy Characteristics'!H:H,MATCH($C150,'Policy Characteristics'!$C:$C,0)))</f>
        <v>0.01</v>
      </c>
      <c r="O150" t="str">
        <f>IF(ISBLANK(INDEX('Policy Characteristics'!I:I,MATCH($C150,'Policy Characteristics'!$C:$C,0))),"",INDEX('Policy Characteristics'!I:I,MATCH($C150,'Policy Characteristics'!$C:$C,0)))</f>
        <v>에너지 사용 감소 %</v>
      </c>
      <c r="P150" t="str">
        <f>IF(ISBLANK(INDEX('Policy Characteristics'!J:J,MATCH($C150,'Policy Characteristics'!$C:$C,0))),"",INDEX('Policy Characteristics'!J:J,MATCH($C150,'Policy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0" t="str">
        <f>IF(ISBLANK(INDEX('Policy Characteristics'!K:K,MATCH($C150,'Policy Characteristics'!$C:$C,0))),"",INDEX('Policy Characteristics'!K:K,MATCH($C150,'Policy Characteristics'!$C:$C,0)))</f>
        <v>buildings-sector-main.html#eff-stds</v>
      </c>
      <c r="R150" t="str">
        <f>IF(ISBLANK(INDEX('Policy Characteristics'!L:L,MATCH($C150,'Policy Characteristics'!$C:$C,0))),"",INDEX('Policy Characteristics'!L:L,MATCH($C150,'Policy Characteristics'!$C:$C,0)))</f>
        <v>building-energy-efficiency-standards.html</v>
      </c>
    </row>
    <row r="151">
      <c r="A151" t="str">
        <f>IF(ISBLANK(INDEX('Policy Characteristics'!A:A,MATCH($C151,'Policy Characteristics'!$C:$C,0))),"",INDEX('Policy Characteristics'!A:A,MATCH($C151,'Policy Characteristics'!$C:$C,0)))</f>
        <v>건물 및 가전제품</v>
      </c>
      <c r="B151" t="str">
        <f>IF(ISBLANK(INDEX('Policy Characteristics'!B:B,MATCH($C151,'Policy Characteristics'!$C:$C,0))),"",INDEX('Policy Characteristics'!B:B,MATCH($C151,'Policy Characteristics'!$C:$C,0)))</f>
        <v>건물 에너지 효율 표준</v>
      </c>
      <c r="C151" t="str">
        <f>C$141</f>
        <v>Reduction in E Use Allowed by Component Eff Std</v>
      </c>
      <c r="D151" t="str">
        <v>appliances</v>
      </c>
      <c r="E151" t="str">
        <v>rural residential</v>
      </c>
      <c r="F151" t="str">
        <v>지방 주거용</v>
      </c>
      <c r="G151" t="str">
        <v>가전제품</v>
      </c>
      <c r="H151">
        <v>154</v>
      </c>
      <c r="I151" t="str">
        <v>Yes</v>
      </c>
      <c r="J151" t="str">
        <f>IF(ISBLANK(INDEX('Policy Characteristics'!D:D,MATCH($C151,'Policy Characteristics'!$C:$C,0))),"",INDEX('Policy Characteristics'!D:D,MATCH($C151,'Policy Characteristics'!$C:$C,0)))</f>
        <v>건물 에너지 효율 표준</v>
      </c>
      <c r="K151" t="str">
        <f>IF(ISBLANK(INDEX('Policy Characteristics'!E:E,MATCH($C151,'Policy Characteristics'!$C:$C,0))),"",INDEX('Policy Characteristics'!E:E,MATCH($C151,'Policy Characteristics'!$C:$C,0)))</f>
        <v>bldgs efficiency standards</v>
      </c>
      <c r="L151">
        <f>IF(ISBLANK(INDEX('Policy Characteristics'!F:F,MATCH($C151,'Policy Characteristics'!$C:$C,0))),"",INDEX('Policy Characteristics'!F:F,MATCH($C151,'Policy Characteristics'!$C:$C,0)))</f>
        <v>0</v>
      </c>
      <c r="M151">
        <f>IF(ISBLANK(INDEX('Policy Characteristics'!G:G,MATCH($C151,'Policy Characteristics'!$C:$C,0))),"",INDEX('Policy Characteristics'!G:G,MATCH($C151,'Policy Characteristics'!$C:$C,0)))</f>
        <v>1</v>
      </c>
      <c r="N151">
        <f>IF(ISBLANK(INDEX('Policy Characteristics'!H:H,MATCH($C151,'Policy Characteristics'!$C:$C,0))),"",INDEX('Policy Characteristics'!H:H,MATCH($C151,'Policy Characteristics'!$C:$C,0)))</f>
        <v>0.01</v>
      </c>
      <c r="O151" t="str">
        <f>IF(ISBLANK(INDEX('Policy Characteristics'!I:I,MATCH($C151,'Policy Characteristics'!$C:$C,0))),"",INDEX('Policy Characteristics'!I:I,MATCH($C151,'Policy Characteristics'!$C:$C,0)))</f>
        <v>에너지 사용 감소 %</v>
      </c>
      <c r="P151" t="str">
        <f>IF(ISBLANK(INDEX('Policy Characteristics'!J:J,MATCH($C151,'Policy Characteristics'!$C:$C,0))),"",INDEX('Policy Characteristics'!J:J,MATCH($C151,'Policy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1" t="str">
        <f>IF(ISBLANK(INDEX('Policy Characteristics'!K:K,MATCH($C151,'Policy Characteristics'!$C:$C,0))),"",INDEX('Policy Characteristics'!K:K,MATCH($C151,'Policy Characteristics'!$C:$C,0)))</f>
        <v>buildings-sector-main.html#eff-stds</v>
      </c>
      <c r="R151" t="str">
        <f>IF(ISBLANK(INDEX('Policy Characteristics'!L:L,MATCH($C151,'Policy Characteristics'!$C:$C,0))),"",INDEX('Policy Characteristics'!L:L,MATCH($C151,'Policy Characteristics'!$C:$C,0)))</f>
        <v>building-energy-efficiency-standards.html</v>
      </c>
    </row>
    <row r="152">
      <c r="A152" t="str">
        <f>IF(ISBLANK(INDEX('Policy Characteristics'!A:A,MATCH($C152,'Policy Characteristics'!$C:$C,0))),"",INDEX('Policy Characteristics'!A:A,MATCH($C152,'Policy Characteristics'!$C:$C,0)))</f>
        <v>건물 및 가전제품</v>
      </c>
      <c r="B152" t="str">
        <f>IF(ISBLANK(INDEX('Policy Characteristics'!B:B,MATCH($C152,'Policy Characteristics'!$C:$C,0))),"",INDEX('Policy Characteristics'!B:B,MATCH($C152,'Policy Characteristics'!$C:$C,0)))</f>
        <v>건물 에너지 효율 표준</v>
      </c>
      <c r="C152" t="str">
        <f>C$141</f>
        <v>Reduction in E Use Allowed by Component Eff Std</v>
      </c>
      <c r="D152" t="str">
        <v>other component</v>
      </c>
      <c r="E152" t="str">
        <v>rural residential</v>
      </c>
      <c r="F152" t="str">
        <v>지방 주거용</v>
      </c>
      <c r="G152" t="str">
        <v>기타 구성요소</v>
      </c>
      <c r="H152">
        <v>155</v>
      </c>
      <c r="I152" t="str">
        <v>Yes</v>
      </c>
      <c r="J152" t="str">
        <f>IF(ISBLANK(INDEX('Policy Characteristics'!D:D,MATCH($C152,'Policy Characteristics'!$C:$C,0))),"",INDEX('Policy Characteristics'!D:D,MATCH($C152,'Policy Characteristics'!$C:$C,0)))</f>
        <v>건물 에너지 효율 표준</v>
      </c>
      <c r="K152" t="str">
        <f>IF(ISBLANK(INDEX('Policy Characteristics'!E:E,MATCH($C152,'Policy Characteristics'!$C:$C,0))),"",INDEX('Policy Characteristics'!E:E,MATCH($C152,'Policy Characteristics'!$C:$C,0)))</f>
        <v>bldgs efficiency standards</v>
      </c>
      <c r="L152">
        <f>IF(ISBLANK(INDEX('Policy Characteristics'!F:F,MATCH($C152,'Policy Characteristics'!$C:$C,0))),"",INDEX('Policy Characteristics'!F:F,MATCH($C152,'Policy Characteristics'!$C:$C,0)))</f>
        <v>0</v>
      </c>
      <c r="M152">
        <f>IF(ISBLANK(INDEX('Policy Characteristics'!G:G,MATCH($C152,'Policy Characteristics'!$C:$C,0))),"",INDEX('Policy Characteristics'!G:G,MATCH($C152,'Policy Characteristics'!$C:$C,0)))</f>
        <v>1</v>
      </c>
      <c r="N152">
        <f>IF(ISBLANK(INDEX('Policy Characteristics'!H:H,MATCH($C152,'Policy Characteristics'!$C:$C,0))),"",INDEX('Policy Characteristics'!H:H,MATCH($C152,'Policy Characteristics'!$C:$C,0)))</f>
        <v>0.01</v>
      </c>
      <c r="O152" t="str">
        <f>IF(ISBLANK(INDEX('Policy Characteristics'!I:I,MATCH($C152,'Policy Characteristics'!$C:$C,0))),"",INDEX('Policy Characteristics'!I:I,MATCH($C152,'Policy Characteristics'!$C:$C,0)))</f>
        <v>에너지 사용 감소 %</v>
      </c>
      <c r="P152" t="str">
        <f>IF(ISBLANK(INDEX('Policy Characteristics'!J:J,MATCH($C152,'Policy Characteristics'!$C:$C,0))),"",INDEX('Policy Characteristics'!J:J,MATCH($C152,'Policy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2" t="str">
        <f>IF(ISBLANK(INDEX('Policy Characteristics'!K:K,MATCH($C152,'Policy Characteristics'!$C:$C,0))),"",INDEX('Policy Characteristics'!K:K,MATCH($C152,'Policy Characteristics'!$C:$C,0)))</f>
        <v>buildings-sector-main.html#eff-stds</v>
      </c>
      <c r="R152" t="str">
        <f>IF(ISBLANK(INDEX('Policy Characteristics'!L:L,MATCH($C152,'Policy Characteristics'!$C:$C,0))),"",INDEX('Policy Characteristics'!L:L,MATCH($C152,'Policy Characteristics'!$C:$C,0)))</f>
        <v>building-energy-efficiency-standards.html</v>
      </c>
    </row>
    <row r="153">
      <c r="A153" t="str">
        <f>IF(ISBLANK(INDEX('Policy Characteristics'!A:A,MATCH($C153,'Policy Characteristics'!$C:$C,0))),"",INDEX('Policy Characteristics'!A:A,MATCH($C153,'Policy Characteristics'!$C:$C,0)))</f>
        <v>건물 및 가전제품</v>
      </c>
      <c r="B153" t="str">
        <f>IF(ISBLANK(INDEX('Policy Characteristics'!B:B,MATCH($C153,'Policy Characteristics'!$C:$C,0))),"",INDEX('Policy Characteristics'!B:B,MATCH($C153,'Policy Characteristics'!$C:$C,0)))</f>
        <v>건물 에너지 효율 표준</v>
      </c>
      <c r="C153" t="str">
        <f>C$141</f>
        <v>Reduction in E Use Allowed by Component Eff Std</v>
      </c>
      <c r="D153" t="str">
        <v>heating</v>
      </c>
      <c r="E153" t="str">
        <v>commercial</v>
      </c>
      <c r="F153" t="str">
        <v>상업용</v>
      </c>
      <c r="G153" t="str">
        <v>난방</v>
      </c>
      <c r="H153">
        <v>156</v>
      </c>
      <c r="I153" t="str">
        <v>Yes</v>
      </c>
      <c r="J153" t="str">
        <f>IF(ISBLANK(INDEX('Policy Characteristics'!D:D,MATCH($C153,'Policy Characteristics'!$C:$C,0))),"",INDEX('Policy Characteristics'!D:D,MATCH($C153,'Policy Characteristics'!$C:$C,0)))</f>
        <v>건물 에너지 효율 표준</v>
      </c>
      <c r="K153" t="str">
        <f>IF(ISBLANK(INDEX('Policy Characteristics'!E:E,MATCH($C153,'Policy Characteristics'!$C:$C,0))),"",INDEX('Policy Characteristics'!E:E,MATCH($C153,'Policy Characteristics'!$C:$C,0)))</f>
        <v>bldgs efficiency standards</v>
      </c>
      <c r="L153">
        <f>IF(ISBLANK(INDEX('Policy Characteristics'!F:F,MATCH($C153,'Policy Characteristics'!$C:$C,0))),"",INDEX('Policy Characteristics'!F:F,MATCH($C153,'Policy Characteristics'!$C:$C,0)))</f>
        <v>0</v>
      </c>
      <c r="M153">
        <f>IF(ISBLANK(INDEX('Policy Characteristics'!G:G,MATCH($C153,'Policy Characteristics'!$C:$C,0))),"",INDEX('Policy Characteristics'!G:G,MATCH($C153,'Policy Characteristics'!$C:$C,0)))</f>
        <v>1</v>
      </c>
      <c r="N153">
        <f>IF(ISBLANK(INDEX('Policy Characteristics'!H:H,MATCH($C153,'Policy Characteristics'!$C:$C,0))),"",INDEX('Policy Characteristics'!H:H,MATCH($C153,'Policy Characteristics'!$C:$C,0)))</f>
        <v>0.01</v>
      </c>
      <c r="O153" t="str">
        <f>IF(ISBLANK(INDEX('Policy Characteristics'!I:I,MATCH($C153,'Policy Characteristics'!$C:$C,0))),"",INDEX('Policy Characteristics'!I:I,MATCH($C153,'Policy Characteristics'!$C:$C,0)))</f>
        <v>에너지 사용 감소 %</v>
      </c>
      <c r="P153" t="str">
        <f>IF(ISBLANK(INDEX('Policy Characteristics'!J:J,MATCH($C153,'Policy Characteristics'!$C:$C,0))),"",INDEX('Policy Characteristics'!J:J,MATCH($C153,'Policy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3" t="str">
        <f>IF(ISBLANK(INDEX('Policy Characteristics'!K:K,MATCH($C153,'Policy Characteristics'!$C:$C,0))),"",INDEX('Policy Characteristics'!K:K,MATCH($C153,'Policy Characteristics'!$C:$C,0)))</f>
        <v>buildings-sector-main.html#eff-stds</v>
      </c>
      <c r="R153" t="str">
        <f>IF(ISBLANK(INDEX('Policy Characteristics'!L:L,MATCH($C153,'Policy Characteristics'!$C:$C,0))),"",INDEX('Policy Characteristics'!L:L,MATCH($C153,'Policy Characteristics'!$C:$C,0)))</f>
        <v>building-energy-efficiency-standards.html</v>
      </c>
    </row>
    <row r="154">
      <c r="A154" t="str">
        <f>IF(ISBLANK(INDEX('Policy Characteristics'!A:A,MATCH($C154,'Policy Characteristics'!$C:$C,0))),"",INDEX('Policy Characteristics'!A:A,MATCH($C154,'Policy Characteristics'!$C:$C,0)))</f>
        <v>건물 및 가전제품</v>
      </c>
      <c r="B154" t="str">
        <f>IF(ISBLANK(INDEX('Policy Characteristics'!B:B,MATCH($C154,'Policy Characteristics'!$C:$C,0))),"",INDEX('Policy Characteristics'!B:B,MATCH($C154,'Policy Characteristics'!$C:$C,0)))</f>
        <v>건물 에너지 효율 표준</v>
      </c>
      <c r="C154" t="str">
        <f>C$141</f>
        <v>Reduction in E Use Allowed by Component Eff Std</v>
      </c>
      <c r="D154" t="str">
        <v>cooling and ventilation</v>
      </c>
      <c r="E154" t="str">
        <v>commercial</v>
      </c>
      <c r="F154" t="str">
        <v>상업용</v>
      </c>
      <c r="G154" t="str">
        <v>냉방 및 환기</v>
      </c>
      <c r="H154">
        <v>157</v>
      </c>
      <c r="I154" t="str">
        <v>Yes</v>
      </c>
      <c r="J154" t="str">
        <f>IF(ISBLANK(INDEX('Policy Characteristics'!D:D,MATCH($C154,'Policy Characteristics'!$C:$C,0))),"",INDEX('Policy Characteristics'!D:D,MATCH($C154,'Policy Characteristics'!$C:$C,0)))</f>
        <v>건물 에너지 효율 표준</v>
      </c>
      <c r="K154" t="str">
        <f>IF(ISBLANK(INDEX('Policy Characteristics'!E:E,MATCH($C154,'Policy Characteristics'!$C:$C,0))),"",INDEX('Policy Characteristics'!E:E,MATCH($C154,'Policy Characteristics'!$C:$C,0)))</f>
        <v>bldgs efficiency standards</v>
      </c>
      <c r="L154">
        <f>IF(ISBLANK(INDEX('Policy Characteristics'!F:F,MATCH($C154,'Policy Characteristics'!$C:$C,0))),"",INDEX('Policy Characteristics'!F:F,MATCH($C154,'Policy Characteristics'!$C:$C,0)))</f>
        <v>0</v>
      </c>
      <c r="M154">
        <f>IF(ISBLANK(INDEX('Policy Characteristics'!G:G,MATCH($C154,'Policy Characteristics'!$C:$C,0))),"",INDEX('Policy Characteristics'!G:G,MATCH($C154,'Policy Characteristics'!$C:$C,0)))</f>
        <v>1</v>
      </c>
      <c r="N154">
        <f>IF(ISBLANK(INDEX('Policy Characteristics'!H:H,MATCH($C154,'Policy Characteristics'!$C:$C,0))),"",INDEX('Policy Characteristics'!H:H,MATCH($C154,'Policy Characteristics'!$C:$C,0)))</f>
        <v>0.01</v>
      </c>
      <c r="O154" t="str">
        <f>IF(ISBLANK(INDEX('Policy Characteristics'!I:I,MATCH($C154,'Policy Characteristics'!$C:$C,0))),"",INDEX('Policy Characteristics'!I:I,MATCH($C154,'Policy Characteristics'!$C:$C,0)))</f>
        <v>에너지 사용 감소 %</v>
      </c>
      <c r="P154" t="str">
        <f>IF(ISBLANK(INDEX('Policy Characteristics'!J:J,MATCH($C154,'Policy Characteristics'!$C:$C,0))),"",INDEX('Policy Characteristics'!J:J,MATCH($C154,'Policy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4" t="str">
        <f>IF(ISBLANK(INDEX('Policy Characteristics'!K:K,MATCH($C154,'Policy Characteristics'!$C:$C,0))),"",INDEX('Policy Characteristics'!K:K,MATCH($C154,'Policy Characteristics'!$C:$C,0)))</f>
        <v>buildings-sector-main.html#eff-stds</v>
      </c>
      <c r="R154" t="str">
        <f>IF(ISBLANK(INDEX('Policy Characteristics'!L:L,MATCH($C154,'Policy Characteristics'!$C:$C,0))),"",INDEX('Policy Characteristics'!L:L,MATCH($C154,'Policy Characteristics'!$C:$C,0)))</f>
        <v>building-energy-efficiency-standards.html</v>
      </c>
    </row>
    <row r="155">
      <c r="A155" t="str">
        <f>IF(ISBLANK(INDEX('Policy Characteristics'!A:A,MATCH($C155,'Policy Characteristics'!$C:$C,0))),"",INDEX('Policy Characteristics'!A:A,MATCH($C155,'Policy Characteristics'!$C:$C,0)))</f>
        <v>건물 및 가전제품</v>
      </c>
      <c r="B155" t="str">
        <f>IF(ISBLANK(INDEX('Policy Characteristics'!B:B,MATCH($C155,'Policy Characteristics'!$C:$C,0))),"",INDEX('Policy Characteristics'!B:B,MATCH($C155,'Policy Characteristics'!$C:$C,0)))</f>
        <v>건물 에너지 효율 표준</v>
      </c>
      <c r="C155" t="str">
        <f>C$141</f>
        <v>Reduction in E Use Allowed by Component Eff Std</v>
      </c>
      <c r="D155" t="str">
        <v>envelope</v>
      </c>
      <c r="E155" t="str">
        <v>commercial</v>
      </c>
      <c r="F155" t="str">
        <v>상업용</v>
      </c>
      <c r="G155" t="str">
        <v>외장</v>
      </c>
      <c r="H155">
        <v>158</v>
      </c>
      <c r="I155" t="str">
        <v>Yes</v>
      </c>
      <c r="J155" t="str">
        <f>IF(ISBLANK(INDEX('Policy Characteristics'!D:D,MATCH($C155,'Policy Characteristics'!$C:$C,0))),"",INDEX('Policy Characteristics'!D:D,MATCH($C155,'Policy Characteristics'!$C:$C,0)))</f>
        <v>건물 에너지 효율 표준</v>
      </c>
      <c r="K155" t="str">
        <f>IF(ISBLANK(INDEX('Policy Characteristics'!E:E,MATCH($C155,'Policy Characteristics'!$C:$C,0))),"",INDEX('Policy Characteristics'!E:E,MATCH($C155,'Policy Characteristics'!$C:$C,0)))</f>
        <v>bldgs efficiency standards</v>
      </c>
      <c r="L155">
        <f>IF(ISBLANK(INDEX('Policy Characteristics'!F:F,MATCH($C155,'Policy Characteristics'!$C:$C,0))),"",INDEX('Policy Characteristics'!F:F,MATCH($C155,'Policy Characteristics'!$C:$C,0)))</f>
        <v>0</v>
      </c>
      <c r="M155">
        <f>IF(ISBLANK(INDEX('Policy Characteristics'!G:G,MATCH($C155,'Policy Characteristics'!$C:$C,0))),"",INDEX('Policy Characteristics'!G:G,MATCH($C155,'Policy Characteristics'!$C:$C,0)))</f>
        <v>1</v>
      </c>
      <c r="N155">
        <f>IF(ISBLANK(INDEX('Policy Characteristics'!H:H,MATCH($C155,'Policy Characteristics'!$C:$C,0))),"",INDEX('Policy Characteristics'!H:H,MATCH($C155,'Policy Characteristics'!$C:$C,0)))</f>
        <v>0.01</v>
      </c>
      <c r="O155" t="str">
        <f>IF(ISBLANK(INDEX('Policy Characteristics'!I:I,MATCH($C155,'Policy Characteristics'!$C:$C,0))),"",INDEX('Policy Characteristics'!I:I,MATCH($C155,'Policy Characteristics'!$C:$C,0)))</f>
        <v>에너지 사용 감소 %</v>
      </c>
      <c r="P155" t="str">
        <f>IF(ISBLANK(INDEX('Policy Characteristics'!J:J,MATCH($C155,'Policy Characteristics'!$C:$C,0))),"",INDEX('Policy Characteristics'!J:J,MATCH($C155,'Policy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5" t="str">
        <f>IF(ISBLANK(INDEX('Policy Characteristics'!K:K,MATCH($C155,'Policy Characteristics'!$C:$C,0))),"",INDEX('Policy Characteristics'!K:K,MATCH($C155,'Policy Characteristics'!$C:$C,0)))</f>
        <v>buildings-sector-main.html#eff-stds</v>
      </c>
      <c r="R155" t="str">
        <f>IF(ISBLANK(INDEX('Policy Characteristics'!L:L,MATCH($C155,'Policy Characteristics'!$C:$C,0))),"",INDEX('Policy Characteristics'!L:L,MATCH($C155,'Policy Characteristics'!$C:$C,0)))</f>
        <v>building-energy-efficiency-standards.html</v>
      </c>
    </row>
    <row r="156">
      <c r="A156" t="str">
        <f>IF(ISBLANK(INDEX('Policy Characteristics'!A:A,MATCH($C156,'Policy Characteristics'!$C:$C,0))),"",INDEX('Policy Characteristics'!A:A,MATCH($C156,'Policy Characteristics'!$C:$C,0)))</f>
        <v>건물 및 가전제품</v>
      </c>
      <c r="B156" t="str">
        <f>IF(ISBLANK(INDEX('Policy Characteristics'!B:B,MATCH($C156,'Policy Characteristics'!$C:$C,0))),"",INDEX('Policy Characteristics'!B:B,MATCH($C156,'Policy Characteristics'!$C:$C,0)))</f>
        <v>건물 에너지 효율 표준</v>
      </c>
      <c r="C156" t="str">
        <f>C$141</f>
        <v>Reduction in E Use Allowed by Component Eff Std</v>
      </c>
      <c r="D156" t="str">
        <v>lighting</v>
      </c>
      <c r="E156" t="str">
        <v>commercial</v>
      </c>
      <c r="F156" t="str">
        <v>상업용</v>
      </c>
      <c r="G156" t="str">
        <v>조명</v>
      </c>
      <c r="H156">
        <v>159</v>
      </c>
      <c r="I156" t="str">
        <v>Yes</v>
      </c>
      <c r="J156" t="str">
        <f>IF(ISBLANK(INDEX('Policy Characteristics'!D:D,MATCH($C156,'Policy Characteristics'!$C:$C,0))),"",INDEX('Policy Characteristics'!D:D,MATCH($C156,'Policy Characteristics'!$C:$C,0)))</f>
        <v>건물 에너지 효율 표준</v>
      </c>
      <c r="K156" t="str">
        <f>IF(ISBLANK(INDEX('Policy Characteristics'!E:E,MATCH($C156,'Policy Characteristics'!$C:$C,0))),"",INDEX('Policy Characteristics'!E:E,MATCH($C156,'Policy Characteristics'!$C:$C,0)))</f>
        <v>bldgs efficiency standards</v>
      </c>
      <c r="L156">
        <f>IF(ISBLANK(INDEX('Policy Characteristics'!F:F,MATCH($C156,'Policy Characteristics'!$C:$C,0))),"",INDEX('Policy Characteristics'!F:F,MATCH($C156,'Policy Characteristics'!$C:$C,0)))</f>
        <v>0</v>
      </c>
      <c r="M156">
        <f>IF(ISBLANK(INDEX('Policy Characteristics'!G:G,MATCH($C156,'Policy Characteristics'!$C:$C,0))),"",INDEX('Policy Characteristics'!G:G,MATCH($C156,'Policy Characteristics'!$C:$C,0)))</f>
        <v>1</v>
      </c>
      <c r="N156">
        <f>IF(ISBLANK(INDEX('Policy Characteristics'!H:H,MATCH($C156,'Policy Characteristics'!$C:$C,0))),"",INDEX('Policy Characteristics'!H:H,MATCH($C156,'Policy Characteristics'!$C:$C,0)))</f>
        <v>0.01</v>
      </c>
      <c r="O156" t="str">
        <f>IF(ISBLANK(INDEX('Policy Characteristics'!I:I,MATCH($C156,'Policy Characteristics'!$C:$C,0))),"",INDEX('Policy Characteristics'!I:I,MATCH($C156,'Policy Characteristics'!$C:$C,0)))</f>
        <v>에너지 사용 감소 %</v>
      </c>
      <c r="P156" t="str">
        <f>IF(ISBLANK(INDEX('Policy Characteristics'!J:J,MATCH($C156,'Policy Characteristics'!$C:$C,0))),"",INDEX('Policy Characteristics'!J:J,MATCH($C156,'Policy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6" t="str">
        <f>IF(ISBLANK(INDEX('Policy Characteristics'!K:K,MATCH($C156,'Policy Characteristics'!$C:$C,0))),"",INDEX('Policy Characteristics'!K:K,MATCH($C156,'Policy Characteristics'!$C:$C,0)))</f>
        <v>buildings-sector-main.html#eff-stds</v>
      </c>
      <c r="R156" t="str">
        <f>IF(ISBLANK(INDEX('Policy Characteristics'!L:L,MATCH($C156,'Policy Characteristics'!$C:$C,0))),"",INDEX('Policy Characteristics'!L:L,MATCH($C156,'Policy Characteristics'!$C:$C,0)))</f>
        <v>building-energy-efficiency-standards.html</v>
      </c>
    </row>
    <row r="157">
      <c r="A157" t="str">
        <f>IF(ISBLANK(INDEX('Policy Characteristics'!A:A,MATCH($C157,'Policy Characteristics'!$C:$C,0))),"",INDEX('Policy Characteristics'!A:A,MATCH($C157,'Policy Characteristics'!$C:$C,0)))</f>
        <v>건물 및 가전제품</v>
      </c>
      <c r="B157" t="str">
        <f>IF(ISBLANK(INDEX('Policy Characteristics'!B:B,MATCH($C157,'Policy Characteristics'!$C:$C,0))),"",INDEX('Policy Characteristics'!B:B,MATCH($C157,'Policy Characteristics'!$C:$C,0)))</f>
        <v>건물 에너지 효율 표준</v>
      </c>
      <c r="C157" t="str">
        <f>C$141</f>
        <v>Reduction in E Use Allowed by Component Eff Std</v>
      </c>
      <c r="D157" t="str">
        <v>appliances</v>
      </c>
      <c r="E157" t="str">
        <v>commercial</v>
      </c>
      <c r="F157" t="str">
        <v>상업용</v>
      </c>
      <c r="G157" t="str">
        <v>가전제품</v>
      </c>
      <c r="H157">
        <v>160</v>
      </c>
      <c r="I157" t="str">
        <v>Yes</v>
      </c>
      <c r="J157" t="str">
        <f>IF(ISBLANK(INDEX('Policy Characteristics'!D:D,MATCH($C157,'Policy Characteristics'!$C:$C,0))),"",INDEX('Policy Characteristics'!D:D,MATCH($C157,'Policy Characteristics'!$C:$C,0)))</f>
        <v>건물 에너지 효율 표준</v>
      </c>
      <c r="K157" t="str">
        <f>IF(ISBLANK(INDEX('Policy Characteristics'!E:E,MATCH($C157,'Policy Characteristics'!$C:$C,0))),"",INDEX('Policy Characteristics'!E:E,MATCH($C157,'Policy Characteristics'!$C:$C,0)))</f>
        <v>bldgs efficiency standards</v>
      </c>
      <c r="L157">
        <f>IF(ISBLANK(INDEX('Policy Characteristics'!F:F,MATCH($C157,'Policy Characteristics'!$C:$C,0))),"",INDEX('Policy Characteristics'!F:F,MATCH($C157,'Policy Characteristics'!$C:$C,0)))</f>
        <v>0</v>
      </c>
      <c r="M157">
        <f>IF(ISBLANK(INDEX('Policy Characteristics'!G:G,MATCH($C157,'Policy Characteristics'!$C:$C,0))),"",INDEX('Policy Characteristics'!G:G,MATCH($C157,'Policy Characteristics'!$C:$C,0)))</f>
        <v>1</v>
      </c>
      <c r="N157">
        <f>IF(ISBLANK(INDEX('Policy Characteristics'!H:H,MATCH($C157,'Policy Characteristics'!$C:$C,0))),"",INDEX('Policy Characteristics'!H:H,MATCH($C157,'Policy Characteristics'!$C:$C,0)))</f>
        <v>0.01</v>
      </c>
      <c r="O157" t="str">
        <f>IF(ISBLANK(INDEX('Policy Characteristics'!I:I,MATCH($C157,'Policy Characteristics'!$C:$C,0))),"",INDEX('Policy Characteristics'!I:I,MATCH($C157,'Policy Characteristics'!$C:$C,0)))</f>
        <v>에너지 사용 감소 %</v>
      </c>
      <c r="P157" t="str">
        <f>IF(ISBLANK(INDEX('Policy Characteristics'!J:J,MATCH($C157,'Policy Characteristics'!$C:$C,0))),"",INDEX('Policy Characteristics'!J:J,MATCH($C157,'Policy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7" t="str">
        <f>IF(ISBLANK(INDEX('Policy Characteristics'!K:K,MATCH($C157,'Policy Characteristics'!$C:$C,0))),"",INDEX('Policy Characteristics'!K:K,MATCH($C157,'Policy Characteristics'!$C:$C,0)))</f>
        <v>buildings-sector-main.html#eff-stds</v>
      </c>
      <c r="R157" t="str">
        <f>IF(ISBLANK(INDEX('Policy Characteristics'!L:L,MATCH($C157,'Policy Characteristics'!$C:$C,0))),"",INDEX('Policy Characteristics'!L:L,MATCH($C157,'Policy Characteristics'!$C:$C,0)))</f>
        <v>building-energy-efficiency-standards.html</v>
      </c>
    </row>
    <row r="158">
      <c r="A158" t="str">
        <f>IF(ISBLANK(INDEX('Policy Characteristics'!A:A,MATCH($C158,'Policy Characteristics'!$C:$C,0))),"",INDEX('Policy Characteristics'!A:A,MATCH($C158,'Policy Characteristics'!$C:$C,0)))</f>
        <v>건물 및 가전제품</v>
      </c>
      <c r="B158" t="str">
        <f>IF(ISBLANK(INDEX('Policy Characteristics'!B:B,MATCH($C158,'Policy Characteristics'!$C:$C,0))),"",INDEX('Policy Characteristics'!B:B,MATCH($C158,'Policy Characteristics'!$C:$C,0)))</f>
        <v>건물 에너지 효율 표준</v>
      </c>
      <c r="C158" t="str">
        <f>C$141</f>
        <v>Reduction in E Use Allowed by Component Eff Std</v>
      </c>
      <c r="D158" t="str">
        <v>other component</v>
      </c>
      <c r="E158" t="str">
        <v>commercial</v>
      </c>
      <c r="F158" t="str">
        <v>상업용</v>
      </c>
      <c r="G158" t="str">
        <v>기타 구성요소</v>
      </c>
      <c r="H158">
        <v>161</v>
      </c>
      <c r="I158" t="str">
        <v>Yes</v>
      </c>
      <c r="J158" t="str">
        <f>IF(ISBLANK(INDEX('Policy Characteristics'!D:D,MATCH($C158,'Policy Characteristics'!$C:$C,0))),"",INDEX('Policy Characteristics'!D:D,MATCH($C158,'Policy Characteristics'!$C:$C,0)))</f>
        <v>건물 에너지 효율 표준</v>
      </c>
      <c r="K158" t="str">
        <f>IF(ISBLANK(INDEX('Policy Characteristics'!E:E,MATCH($C158,'Policy Characteristics'!$C:$C,0))),"",INDEX('Policy Characteristics'!E:E,MATCH($C158,'Policy Characteristics'!$C:$C,0)))</f>
        <v>bldgs efficiency standards</v>
      </c>
      <c r="L158">
        <f>IF(ISBLANK(INDEX('Policy Characteristics'!F:F,MATCH($C158,'Policy Characteristics'!$C:$C,0))),"",INDEX('Policy Characteristics'!F:F,MATCH($C158,'Policy Characteristics'!$C:$C,0)))</f>
        <v>0</v>
      </c>
      <c r="M158">
        <f>IF(ISBLANK(INDEX('Policy Characteristics'!G:G,MATCH($C158,'Policy Characteristics'!$C:$C,0))),"",INDEX('Policy Characteristics'!G:G,MATCH($C158,'Policy Characteristics'!$C:$C,0)))</f>
        <v>1</v>
      </c>
      <c r="N158">
        <f>IF(ISBLANK(INDEX('Policy Characteristics'!H:H,MATCH($C158,'Policy Characteristics'!$C:$C,0))),"",INDEX('Policy Characteristics'!H:H,MATCH($C158,'Policy Characteristics'!$C:$C,0)))</f>
        <v>0.01</v>
      </c>
      <c r="O158" t="str">
        <f>IF(ISBLANK(INDEX('Policy Characteristics'!I:I,MATCH($C158,'Policy Characteristics'!$C:$C,0))),"",INDEX('Policy Characteristics'!I:I,MATCH($C158,'Policy Characteristics'!$C:$C,0)))</f>
        <v>에너지 사용 감소 %</v>
      </c>
      <c r="P158" t="str">
        <f>IF(ISBLANK(INDEX('Policy Characteristics'!J:J,MATCH($C158,'Policy Characteristics'!$C:$C,0))),"",INDEX('Policy Characteristics'!J:J,MATCH($C158,'Policy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8" t="str">
        <f>IF(ISBLANK(INDEX('Policy Characteristics'!K:K,MATCH($C158,'Policy Characteristics'!$C:$C,0))),"",INDEX('Policy Characteristics'!K:K,MATCH($C158,'Policy Characteristics'!$C:$C,0)))</f>
        <v>buildings-sector-main.html#eff-stds</v>
      </c>
      <c r="R158" t="str">
        <f>IF(ISBLANK(INDEX('Policy Characteristics'!L:L,MATCH($C158,'Policy Characteristics'!$C:$C,0))),"",INDEX('Policy Characteristics'!L:L,MATCH($C158,'Policy Characteristics'!$C:$C,0)))</f>
        <v>building-energy-efficiency-standards.html</v>
      </c>
    </row>
    <row r="159">
      <c r="A159" t="str">
        <f>IF(ISBLANK(INDEX('Policy Characteristics'!A:A,MATCH($C159,'Policy Characteristics'!$C:$C,0))),"",INDEX('Policy Characteristics'!A:A,MATCH($C159,'Policy Characteristics'!$C:$C,0)))</f>
        <v>건물 및 가전제품</v>
      </c>
      <c r="B159" t="str">
        <f>IF(ISBLANK(INDEX('Policy Characteristics'!B:B,MATCH($C159,'Policy Characteristics'!$C:$C,0))),"",INDEX('Policy Characteristics'!B:B,MATCH($C159,'Policy Characteristics'!$C:$C,0)))</f>
        <v>계약업체 교육</v>
      </c>
      <c r="C159" t="str">
        <v>Boolean Improved Contractor Edu and Training</v>
      </c>
      <c r="H159">
        <v>19</v>
      </c>
      <c r="I159" t="str">
        <v>Yes</v>
      </c>
      <c r="J159" t="str">
        <f>IF(ISBLANK(INDEX('Policy Characteristics'!D:D,MATCH($C159,'Policy Characteristics'!$C:$C,0))),"",INDEX('Policy Characteristics'!D:D,MATCH($C159,'Policy Characteristics'!$C:$C,0)))</f>
        <v>계약업체 교육</v>
      </c>
      <c r="K159" t="str">
        <f>IF(ISBLANK(INDEX('Policy Characteristics'!E:E,MATCH($C159,'Policy Characteristics'!$C:$C,0))),"",INDEX('Policy Characteristics'!E:E,MATCH($C159,'Policy Characteristics'!$C:$C,0)))</f>
        <v>bldgs contractor training</v>
      </c>
      <c r="L159">
        <f>IF(ISBLANK(INDEX('Policy Characteristics'!F:F,MATCH($C159,'Policy Characteristics'!$C:$C,0))),"",INDEX('Policy Characteristics'!F:F,MATCH($C159,'Policy Characteristics'!$C:$C,0)))</f>
        <v>0</v>
      </c>
      <c r="M159">
        <f>IF(ISBLANK(INDEX('Policy Characteristics'!G:G,MATCH($C159,'Policy Characteristics'!$C:$C,0))),"",INDEX('Policy Characteristics'!G:G,MATCH($C159,'Policy Characteristics'!$C:$C,0)))</f>
        <v>1</v>
      </c>
      <c r="N159">
        <f>IF(ISBLANK(INDEX('Policy Characteristics'!H:H,MATCH($C159,'Policy Characteristics'!$C:$C,0))),"",INDEX('Policy Characteristics'!H:H,MATCH($C159,'Policy Characteristics'!$C:$C,0)))</f>
        <v>1</v>
      </c>
      <c r="O159" t="str">
        <f>IF(ISBLANK(INDEX('Policy Characteristics'!I:I,MATCH($C159,'Policy Characteristics'!$C:$C,0))),"",INDEX('Policy Characteristics'!I:I,MATCH($C159,'Policy Characteristics'!$C:$C,0)))</f>
        <v>켜짐/꺼짐</v>
      </c>
      <c r="P159" t="str">
        <f>IF(ISBLANK(INDEX('Policy Characteristics'!J:J,MATCH($C159,'Policy Characteristics'!$C:$C,0))),"",INDEX('Policy Characteristics'!J:J,MATCH($C159,'Policy Characteristics'!$C:$C,0)))</f>
        <v>**설명:** 이 정책은 에너지 효율 제품 및 설치 방법에 대해 계약자(기술자)를 교육하는 제도를 나타냅니다. 이에는 공기 밀폐, 건물 골조 공사, 단열재 선택 및 적용에 대한 내용이 포함됩니다.  이 정책은 신규 판매 건물 외장 구성요소에 영향을 미칩니다. 위스콘신 에너지 센터(Energy Center of Wisconsin)의 2006년 연구에 따르면, 건물의 외장 구성요소는 건물의 난방, 냉방, 환기 시스템에서 에너지 사용을 3.7% 절감합니다.</v>
      </c>
      <c r="Q159" t="str">
        <f>IF(ISBLANK(INDEX('Policy Characteristics'!K:K,MATCH($C159,'Policy Characteristics'!$C:$C,0))),"",INDEX('Policy Characteristics'!K:K,MATCH($C159,'Policy Characteristics'!$C:$C,0)))</f>
        <v>buildings-sector-main.html#contractor-ed</v>
      </c>
      <c r="R159" t="str">
        <f>IF(ISBLANK(INDEX('Policy Characteristics'!L:L,MATCH($C159,'Policy Characteristics'!$C:$C,0))),"",INDEX('Policy Characteristics'!L:L,MATCH($C159,'Policy Characteristics'!$C:$C,0)))</f>
        <v>contractor-training.html</v>
      </c>
    </row>
    <row r="160">
      <c r="A160" t="str">
        <f>IF(ISBLANK(INDEX('Policy Characteristics'!A:A,MATCH($C160,'Policy Characteristics'!$C:$C,0))),"",INDEX('Policy Characteristics'!A:A,MATCH($C160,'Policy Characteristics'!$C:$C,0)))</f>
        <v>건물 및 가전제품</v>
      </c>
      <c r="B160" t="str">
        <f>IF(ISBLANK(INDEX('Policy Characteristics'!B:B,MATCH($C160,'Policy Characteristics'!$C:$C,0))),"",INDEX('Policy Characteristics'!B:B,MATCH($C160,'Policy Characteristics'!$C:$C,0)))</f>
        <v>분산형 태양광 개척</v>
      </c>
      <c r="C160" t="str">
        <v>Min Fraction of Total Elec Demand to be Met by Distributed Solar PV</v>
      </c>
      <c r="H160">
        <v>146</v>
      </c>
      <c r="I160" t="str">
        <v>Yes</v>
      </c>
      <c r="J160" t="str">
        <f>IF(ISBLANK(INDEX('Policy Characteristics'!D:D,MATCH($C160,'Policy Characteristics'!$C:$C,0))),"",INDEX('Policy Characteristics'!D:D,MATCH($C160,'Policy Characteristics'!$C:$C,0)))</f>
        <v>분산형 태양광 촉진</v>
      </c>
      <c r="K160" t="str">
        <f>IF(ISBLANK(INDEX('Policy Characteristics'!E:E,MATCH($C160,'Policy Characteristics'!$C:$C,0))),"",INDEX('Policy Characteristics'!E:E,MATCH($C160,'Policy Characteristics'!$C:$C,0)))</f>
        <v>bldgs min fraction distributed solar</v>
      </c>
      <c r="L160">
        <f>IF(ISBLANK(INDEX('Policy Characteristics'!F:F,MATCH($C160,'Policy Characteristics'!$C:$C,0))),"",INDEX('Policy Characteristics'!F:F,MATCH($C160,'Policy Characteristics'!$C:$C,0)))</f>
        <v>0</v>
      </c>
      <c r="M160">
        <f>IF(ISBLANK(INDEX('Policy Characteristics'!G:G,MATCH($C160,'Policy Characteristics'!$C:$C,0))),"",INDEX('Policy Characteristics'!G:G,MATCH($C160,'Policy Characteristics'!$C:$C,0)))</f>
        <v>1</v>
      </c>
      <c r="N160">
        <f>IF(ISBLANK(INDEX('Policy Characteristics'!H:H,MATCH($C160,'Policy Characteristics'!$C:$C,0))),"",INDEX('Policy Characteristics'!H:H,MATCH($C160,'Policy Characteristics'!$C:$C,0)))</f>
        <v>0.005</v>
      </c>
      <c r="O160" t="str">
        <f>IF(ISBLANK(INDEX('Policy Characteristics'!I:I,MATCH($C160,'Policy Characteristics'!$C:$C,0))),"",INDEX('Policy Characteristics'!I:I,MATCH($C160,'Policy Characteristics'!$C:$C,0)))</f>
        <v>최소 태양열 발전량 %</v>
      </c>
      <c r="P160" t="str">
        <f>IF(ISBLANK(INDEX('Policy Characteristics'!J:J,MATCH($C160,'Policy Characteristics'!$C:$C,0))),"",INDEX('Policy Characteristics'!J:J,MATCH($C160,'Policy Characteristics'!$C:$C,0)))</f>
        <v>**설명:** 이 정책은 전체 소매 전력 수요 중 특정 최소 비율이 주거용 및 상업용 건물의 분산형 태양광 시스템(보통 옥상 PV)에서 생산되도록 합니다. // **설정값 관련 참고 정보:** 한국에는 전력에 대한 최소 태양광 요구량이 없습니다.</v>
      </c>
      <c r="Q160" t="str">
        <f>IF(ISBLANK(INDEX('Policy Characteristics'!K:K,MATCH($C160,'Policy Characteristics'!$C:$C,0))),"",INDEX('Policy Characteristics'!K:K,MATCH($C160,'Policy Characteristics'!$C:$C,0)))</f>
        <v>buildings-sector-main.html#solar-carve-out</v>
      </c>
      <c r="R160" t="str">
        <f>IF(ISBLANK(INDEX('Policy Characteristics'!L:L,MATCH($C160,'Policy Characteristics'!$C:$C,0))),"",INDEX('Policy Characteristics'!L:L,MATCH($C160,'Policy Characteristics'!$C:$C,0)))</f>
        <v>solar-carve-out.html</v>
      </c>
    </row>
    <row r="161">
      <c r="A161" t="str">
        <f>IF(ISBLANK(INDEX('Policy Characteristics'!A:A,MATCH($C161,'Policy Characteristics'!$C:$C,0))),"",INDEX('Policy Characteristics'!A:A,MATCH($C161,'Policy Characteristics'!$C:$C,0)))</f>
        <v>건물 및 가전제품</v>
      </c>
      <c r="B161" t="str">
        <f>IF(ISBLANK(INDEX('Policy Characteristics'!B:B,MATCH($C161,'Policy Characteristics'!$C:$C,0))),"",INDEX('Policy Characteristics'!B:B,MATCH($C161,'Policy Characteristics'!$C:$C,0)))</f>
        <v>분산형 태양광 보조금</v>
      </c>
      <c r="C161" t="str">
        <v>Perc Subsidy for Distributed Solar PV Capacity</v>
      </c>
      <c r="H161">
        <v>147</v>
      </c>
      <c r="I161" t="str">
        <v>Yes</v>
      </c>
      <c r="J161" t="str">
        <f>IF(ISBLANK(INDEX('Policy Characteristics'!D:D,MATCH($C161,'Policy Characteristics'!$C:$C,0))),"",INDEX('Policy Characteristics'!D:D,MATCH($C161,'Policy Characteristics'!$C:$C,0)))</f>
        <v>분산형 태양광 촉진</v>
      </c>
      <c r="K161" t="str">
        <f>IF(ISBLANK(INDEX('Policy Characteristics'!E:E,MATCH($C161,'Policy Characteristics'!$C:$C,0))),"",INDEX('Policy Characteristics'!E:E,MATCH($C161,'Policy Characteristics'!$C:$C,0)))</f>
        <v>bldgs distributed solar subsidy</v>
      </c>
      <c r="L161">
        <f>IF(ISBLANK(INDEX('Policy Characteristics'!F:F,MATCH($C161,'Policy Characteristics'!$C:$C,0))),"",INDEX('Policy Characteristics'!F:F,MATCH($C161,'Policy Characteristics'!$C:$C,0)))</f>
        <v>0</v>
      </c>
      <c r="M161">
        <f>IF(ISBLANK(INDEX('Policy Characteristics'!G:G,MATCH($C161,'Policy Characteristics'!$C:$C,0))),"",INDEX('Policy Characteristics'!G:G,MATCH($C161,'Policy Characteristics'!$C:$C,0)))</f>
        <v>0.5</v>
      </c>
      <c r="N161">
        <f>IF(ISBLANK(INDEX('Policy Characteristics'!H:H,MATCH($C161,'Policy Characteristics'!$C:$C,0))),"",INDEX('Policy Characteristics'!H:H,MATCH($C161,'Policy Characteristics'!$C:$C,0)))</f>
        <v>0.01</v>
      </c>
      <c r="O161" t="str">
        <f>IF(ISBLANK(INDEX('Policy Characteristics'!I:I,MATCH($C161,'Policy Characteristics'!$C:$C,0))),"",INDEX('Policy Characteristics'!I:I,MATCH($C161,'Policy Characteristics'!$C:$C,0)))</f>
        <v>PV 시스템 비용의 %</v>
      </c>
      <c r="P161" t="str">
        <f>IF(ISBLANK(INDEX('Policy Characteristics'!J:J,MATCH($C161,'Policy Characteristics'!$C:$C,0))),"",INDEX('Policy Characteristics'!J:J,MATCH($C161,'Policy Characteristics'!$C:$C,0)))</f>
        <v>**설명:** 이 정책은 정부가 건물이나 건물 주변에 태양광 PV를 설치함으로써 발생하는 비용의 일정 비율을 건물 소유주에게 보상합니다. // **설정값 관련 참고 정보:** 한국 정부는 그린 리모델링에 소요되는 비용의 일부를 지불합니다. 도시와 지방의 주거용 건물에 대해서는 5%를, 상업용 건물에 대해서는 13%를 제공합니다.</v>
      </c>
      <c r="Q161" t="str">
        <f>IF(ISBLANK(INDEX('Policy Characteristics'!K:K,MATCH($C161,'Policy Characteristics'!$C:$C,0))),"",INDEX('Policy Characteristics'!K:K,MATCH($C161,'Policy Characteristics'!$C:$C,0)))</f>
        <v>buildings-sector-main.html#distributed-solar-subsidy</v>
      </c>
      <c r="R161" t="str">
        <f>IF(ISBLANK(INDEX('Policy Characteristics'!L:L,MATCH($C161,'Policy Characteristics'!$C:$C,0))),"",INDEX('Policy Characteristics'!L:L,MATCH($C161,'Policy Characteristics'!$C:$C,0)))</f>
        <v>distributed-solar-subsidy.html</v>
      </c>
    </row>
    <row r="162">
      <c r="A162" t="str">
        <f>IF(ISBLANK(INDEX('Policy Characteristics'!A:A,MATCH($C162,'Policy Characteristics'!$C:$C,0))),"",INDEX('Policy Characteristics'!A:A,MATCH($C162,'Policy Characteristics'!$C:$C,0)))</f>
        <v>건물 및 가전제품</v>
      </c>
      <c r="B162" t="str">
        <f>IF(ISBLANK(INDEX('Policy Characteristics'!B:B,MATCH($C162,'Policy Characteristics'!$C:$C,0))),"",INDEX('Policy Characteristics'!B:B,MATCH($C162,'Policy Characteristics'!$C:$C,0)))</f>
        <v>개선된 라벨링</v>
      </c>
      <c r="C162" t="str">
        <v>Boolean Improved Device Labeling</v>
      </c>
      <c r="H162">
        <v>20</v>
      </c>
      <c r="I162" t="str">
        <v>Yes</v>
      </c>
      <c r="J162" t="str">
        <f>IF(ISBLANK(INDEX('Policy Characteristics'!D:D,MATCH($C162,'Policy Characteristics'!$C:$C,0))),"",INDEX('Policy Characteristics'!D:D,MATCH($C162,'Policy Characteristics'!$C:$C,0)))</f>
        <v>개선된 라벨링</v>
      </c>
      <c r="K162" t="str">
        <f>IF(ISBLANK(INDEX('Policy Characteristics'!E:E,MATCH($C162,'Policy Characteristics'!$C:$C,0))),"",INDEX('Policy Characteristics'!E:E,MATCH($C162,'Policy Characteristics'!$C:$C,0)))</f>
        <v>bldgs device labeling</v>
      </c>
      <c r="L162">
        <f>IF(ISBLANK(INDEX('Policy Characteristics'!F:F,MATCH($C162,'Policy Characteristics'!$C:$C,0))),"",INDEX('Policy Characteristics'!F:F,MATCH($C162,'Policy Characteristics'!$C:$C,0)))</f>
        <v>0</v>
      </c>
      <c r="M162">
        <f>IF(ISBLANK(INDEX('Policy Characteristics'!G:G,MATCH($C162,'Policy Characteristics'!$C:$C,0))),"",INDEX('Policy Characteristics'!G:G,MATCH($C162,'Policy Characteristics'!$C:$C,0)))</f>
        <v>1</v>
      </c>
      <c r="N162">
        <f>IF(ISBLANK(INDEX('Policy Characteristics'!H:H,MATCH($C162,'Policy Characteristics'!$C:$C,0))),"",INDEX('Policy Characteristics'!H:H,MATCH($C162,'Policy Characteristics'!$C:$C,0)))</f>
        <v>1</v>
      </c>
      <c r="O162" t="str">
        <f>IF(ISBLANK(INDEX('Policy Characteristics'!I:I,MATCH($C162,'Policy Characteristics'!$C:$C,0))),"",INDEX('Policy Characteristics'!I:I,MATCH($C162,'Policy Characteristics'!$C:$C,0)))</f>
        <v>켜짐/꺼짐</v>
      </c>
      <c r="P162" t="str">
        <f>IF(ISBLANK(INDEX('Policy Characteristics'!J:J,MATCH($C162,'Policy Characteristics'!$C:$C,0))),"",INDEX('Policy Characteristics'!J:J,MATCH($C162,'Policy Characteristics'!$C:$C,0)))</f>
        <v>**설명:** 이 정책은 신규 판매 난방, 냉방 및 환기 시스템, 가전제품의 에너지 효율등급 라벨 부착을 의무화 하는 제도를 나타냅니다. 이 정책은 이러한 제도 도입으로 인해 신규 판매 건물 구성요소에서 에너지 소비를 10% 절감합니다.</v>
      </c>
      <c r="Q162" t="str">
        <f>IF(ISBLANK(INDEX('Policy Characteristics'!K:K,MATCH($C162,'Policy Characteristics'!$C:$C,0))),"",INDEX('Policy Characteristics'!K:K,MATCH($C162,'Policy Characteristics'!$C:$C,0)))</f>
        <v>buildings-sector-main.html#device-labeling</v>
      </c>
      <c r="R162" t="str">
        <f>IF(ISBLANK(INDEX('Policy Characteristics'!L:L,MATCH($C162,'Policy Characteristics'!$C:$C,0))),"",INDEX('Policy Characteristics'!L:L,MATCH($C162,'Policy Characteristics'!$C:$C,0)))</f>
        <v>improved-labeling.html</v>
      </c>
    </row>
    <row r="163">
      <c r="A163" t="str">
        <f>IF(ISBLANK(INDEX('Policy Characteristics'!A:A,MATCH($C163,'Policy Characteristics'!$C:$C,0))),"",INDEX('Policy Characteristics'!A:A,MATCH($C163,'Policy Characteristics'!$C:$C,0)))</f>
        <v>건물 및 가전제품</v>
      </c>
      <c r="B163" t="str">
        <f>IF(ISBLANK(INDEX('Policy Characteristics'!B:B,MATCH($C163,'Policy Characteristics'!$C:$C,0))),"",INDEX('Policy Characteristics'!B:B,MATCH($C163,'Policy Characteristics'!$C:$C,0)))</f>
        <v>기존 건물 보수</v>
      </c>
      <c r="C163" t="str">
        <v>Share of Preexisting Buildings Subject to Retrofitting</v>
      </c>
      <c r="D163" t="str">
        <v>urban residential</v>
      </c>
      <c r="F163" t="str">
        <v>도시 주거용</v>
      </c>
      <c r="H163">
        <v>378</v>
      </c>
      <c r="I163" t="str">
        <v>Yes</v>
      </c>
      <c r="J163" t="str">
        <f>IF(ISBLANK(INDEX('Policy Characteristics'!D:D,MATCH($C163,'Policy Characteristics'!$C:$C,0))),"",INDEX('Policy Characteristics'!D:D,MATCH($C163,'Policy Characteristics'!$C:$C,0)))</f>
        <v>보강 강화</v>
      </c>
      <c r="K163" t="str">
        <f>IF(ISBLANK(INDEX('Policy Characteristics'!E:E,MATCH($C163,'Policy Characteristics'!$C:$C,0))),"",INDEX('Policy Characteristics'!E:E,MATCH($C163,'Policy Characteristics'!$C:$C,0)))</f>
        <v>bldgs retrofitting</v>
      </c>
      <c r="L163">
        <f>IF(ISBLANK(INDEX('Policy Characteristics'!F:F,MATCH($C163,'Policy Characteristics'!$C:$C,0))),"",INDEX('Policy Characteristics'!F:F,MATCH($C163,'Policy Characteristics'!$C:$C,0)))</f>
        <v>0</v>
      </c>
      <c r="M163">
        <f>IF(ISBLANK(INDEX('Policy Characteristics'!G:G,MATCH($C163,'Policy Characteristics'!$C:$C,0))),"",INDEX('Policy Characteristics'!G:G,MATCH($C163,'Policy Characteristics'!$C:$C,0)))</f>
        <v>0.5</v>
      </c>
      <c r="N163">
        <f>IF(ISBLANK(INDEX('Policy Characteristics'!H:H,MATCH($C163,'Policy Characteristics'!$C:$C,0))),"",INDEX('Policy Characteristics'!H:H,MATCH($C163,'Policy Characteristics'!$C:$C,0)))</f>
        <v>0.01</v>
      </c>
      <c r="O163" t="str">
        <f>IF(ISBLANK(INDEX('Policy Characteristics'!I:I,MATCH($C163,'Policy Characteristics'!$C:$C,0))),"",INDEX('Policy Characteristics'!I:I,MATCH($C163,'Policy Characteristics'!$C:$C,0)))</f>
        <v>기존 건물의 %</v>
      </c>
      <c r="P163" t="str">
        <f>IF(ISBLANK(INDEX('Policy Characteristics'!J:J,MATCH($C163,'Policy Characteristics'!$C:$C,0))),"",INDEX('Policy Characteristics'!J:J,MATCH($C163,'Policy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3" t="str">
        <f>IF(ISBLANK(INDEX('Policy Characteristics'!K:K,MATCH($C163,'Policy Characteristics'!$C:$C,0))),"",INDEX('Policy Characteristics'!K:K,MATCH($C163,'Policy Characteristics'!$C:$C,0)))</f>
        <v>buildings-sector-main.html#retrofitting</v>
      </c>
      <c r="R163" t="str">
        <f>IF(ISBLANK(INDEX('Policy Characteristics'!L:L,MATCH($C163,'Policy Characteristics'!$C:$C,0))),"",INDEX('Policy Characteristics'!L:L,MATCH($C163,'Policy Characteristics'!$C:$C,0)))</f>
        <v>increased-retrofitting.html</v>
      </c>
    </row>
    <row r="164">
      <c r="A164" t="str">
        <f>IF(ISBLANK(INDEX('Policy Characteristics'!A:A,MATCH($C164,'Policy Characteristics'!$C:$C,0))),"",INDEX('Policy Characteristics'!A:A,MATCH($C164,'Policy Characteristics'!$C:$C,0)))</f>
        <v>건물 및 가전제품</v>
      </c>
      <c r="B164" t="str">
        <f>IF(ISBLANK(INDEX('Policy Characteristics'!B:B,MATCH($C164,'Policy Characteristics'!$C:$C,0))),"",INDEX('Policy Characteristics'!B:B,MATCH($C164,'Policy Characteristics'!$C:$C,0)))</f>
        <v>기존 건물 보수</v>
      </c>
      <c r="C164" t="str">
        <f>C$163</f>
        <v>Share of Preexisting Buildings Subject to Retrofitting</v>
      </c>
      <c r="D164" t="str">
        <v>rural residential</v>
      </c>
      <c r="F164" t="str">
        <v>지방 주거용</v>
      </c>
      <c r="H164">
        <v>379</v>
      </c>
      <c r="I164" t="str">
        <v>Yes</v>
      </c>
      <c r="J164" t="str">
        <f>IF(ISBLANK(INDEX('Policy Characteristics'!D:D,MATCH($C164,'Policy Characteristics'!$C:$C,0))),"",INDEX('Policy Characteristics'!D:D,MATCH($C164,'Policy Characteristics'!$C:$C,0)))</f>
        <v>보강 강화</v>
      </c>
      <c r="K164" t="str">
        <f>IF(ISBLANK(INDEX('Policy Characteristics'!E:E,MATCH($C164,'Policy Characteristics'!$C:$C,0))),"",INDEX('Policy Characteristics'!E:E,MATCH($C164,'Policy Characteristics'!$C:$C,0)))</f>
        <v>bldgs retrofitting</v>
      </c>
      <c r="L164">
        <f>IF(ISBLANK(INDEX('Policy Characteristics'!F:F,MATCH($C164,'Policy Characteristics'!$C:$C,0))),"",INDEX('Policy Characteristics'!F:F,MATCH($C164,'Policy Characteristics'!$C:$C,0)))</f>
        <v>0</v>
      </c>
      <c r="M164">
        <f>IF(ISBLANK(INDEX('Policy Characteristics'!G:G,MATCH($C164,'Policy Characteristics'!$C:$C,0))),"",INDEX('Policy Characteristics'!G:G,MATCH($C164,'Policy Characteristics'!$C:$C,0)))</f>
        <v>0.5</v>
      </c>
      <c r="N164">
        <f>IF(ISBLANK(INDEX('Policy Characteristics'!H:H,MATCH($C164,'Policy Characteristics'!$C:$C,0))),"",INDEX('Policy Characteristics'!H:H,MATCH($C164,'Policy Characteristics'!$C:$C,0)))</f>
        <v>0.01</v>
      </c>
      <c r="O164" t="str">
        <f>IF(ISBLANK(INDEX('Policy Characteristics'!I:I,MATCH($C164,'Policy Characteristics'!$C:$C,0))),"",INDEX('Policy Characteristics'!I:I,MATCH($C164,'Policy Characteristics'!$C:$C,0)))</f>
        <v>기존 건물의 %</v>
      </c>
      <c r="P164" t="str">
        <f>IF(ISBLANK(INDEX('Policy Characteristics'!J:J,MATCH($C164,'Policy Characteristics'!$C:$C,0))),"",INDEX('Policy Characteristics'!J:J,MATCH($C164,'Policy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4" t="str">
        <f>IF(ISBLANK(INDEX('Policy Characteristics'!K:K,MATCH($C164,'Policy Characteristics'!$C:$C,0))),"",INDEX('Policy Characteristics'!K:K,MATCH($C164,'Policy Characteristics'!$C:$C,0)))</f>
        <v>buildings-sector-main.html#retrofitting</v>
      </c>
      <c r="R164" t="str">
        <f>IF(ISBLANK(INDEX('Policy Characteristics'!L:L,MATCH($C164,'Policy Characteristics'!$C:$C,0))),"",INDEX('Policy Characteristics'!L:L,MATCH($C164,'Policy Characteristics'!$C:$C,0)))</f>
        <v>increased-retrofitting.html</v>
      </c>
    </row>
    <row r="165">
      <c r="A165" t="str">
        <f>IF(ISBLANK(INDEX('Policy Characteristics'!A:A,MATCH($C165,'Policy Characteristics'!$C:$C,0))),"",INDEX('Policy Characteristics'!A:A,MATCH($C165,'Policy Characteristics'!$C:$C,0)))</f>
        <v>건물 및 가전제품</v>
      </c>
      <c r="B165" t="str">
        <f>IF(ISBLANK(INDEX('Policy Characteristics'!B:B,MATCH($C165,'Policy Characteristics'!$C:$C,0))),"",INDEX('Policy Characteristics'!B:B,MATCH($C165,'Policy Characteristics'!$C:$C,0)))</f>
        <v>기존 건물 보수</v>
      </c>
      <c r="C165" t="str">
        <f>C$163</f>
        <v>Share of Preexisting Buildings Subject to Retrofitting</v>
      </c>
      <c r="D165" t="str">
        <v>commercial</v>
      </c>
      <c r="F165" t="str">
        <v>상업용</v>
      </c>
      <c r="H165">
        <v>380</v>
      </c>
      <c r="I165" t="str">
        <v>Yes</v>
      </c>
      <c r="J165" t="str">
        <f>IF(ISBLANK(INDEX('Policy Characteristics'!D:D,MATCH($C165,'Policy Characteristics'!$C:$C,0))),"",INDEX('Policy Characteristics'!D:D,MATCH($C165,'Policy Characteristics'!$C:$C,0)))</f>
        <v>보강 강화</v>
      </c>
      <c r="K165" t="str">
        <f>IF(ISBLANK(INDEX('Policy Characteristics'!E:E,MATCH($C165,'Policy Characteristics'!$C:$C,0))),"",INDEX('Policy Characteristics'!E:E,MATCH($C165,'Policy Characteristics'!$C:$C,0)))</f>
        <v>bldgs retrofitting</v>
      </c>
      <c r="L165">
        <f>IF(ISBLANK(INDEX('Policy Characteristics'!F:F,MATCH($C165,'Policy Characteristics'!$C:$C,0))),"",INDEX('Policy Characteristics'!F:F,MATCH($C165,'Policy Characteristics'!$C:$C,0)))</f>
        <v>0</v>
      </c>
      <c r="M165">
        <f>IF(ISBLANK(INDEX('Policy Characteristics'!G:G,MATCH($C165,'Policy Characteristics'!$C:$C,0))),"",INDEX('Policy Characteristics'!G:G,MATCH($C165,'Policy Characteristics'!$C:$C,0)))</f>
        <v>0.5</v>
      </c>
      <c r="N165">
        <f>IF(ISBLANK(INDEX('Policy Characteristics'!H:H,MATCH($C165,'Policy Characteristics'!$C:$C,0))),"",INDEX('Policy Characteristics'!H:H,MATCH($C165,'Policy Characteristics'!$C:$C,0)))</f>
        <v>0.01</v>
      </c>
      <c r="O165" t="str">
        <f>IF(ISBLANK(INDEX('Policy Characteristics'!I:I,MATCH($C165,'Policy Characteristics'!$C:$C,0))),"",INDEX('Policy Characteristics'!I:I,MATCH($C165,'Policy Characteristics'!$C:$C,0)))</f>
        <v>기존 건물의 %</v>
      </c>
      <c r="P165" t="str">
        <f>IF(ISBLANK(INDEX('Policy Characteristics'!J:J,MATCH($C165,'Policy Characteristics'!$C:$C,0))),"",INDEX('Policy Characteristics'!J:J,MATCH($C165,'Policy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5" t="str">
        <f>IF(ISBLANK(INDEX('Policy Characteristics'!K:K,MATCH($C165,'Policy Characteristics'!$C:$C,0))),"",INDEX('Policy Characteristics'!K:K,MATCH($C165,'Policy Characteristics'!$C:$C,0)))</f>
        <v>buildings-sector-main.html#retrofitting</v>
      </c>
      <c r="R165" t="str">
        <f>IF(ISBLANK(INDEX('Policy Characteristics'!L:L,MATCH($C165,'Policy Characteristics'!$C:$C,0))),"",INDEX('Policy Characteristics'!L:L,MATCH($C165,'Policy Characteristics'!$C:$C,0)))</f>
        <v>increased-retrofitting.html</v>
      </c>
    </row>
    <row r="166">
      <c r="A166" t="str">
        <f>IF(ISBLANK(INDEX('Policy Characteristics'!A:A,MATCH($C166,'Policy Characteristics'!$C:$C,0))),"",INDEX('Policy Characteristics'!A:A,MATCH($C166,'Policy Characteristics'!$C:$C,0)))</f>
        <v>건물 및 가전제품</v>
      </c>
      <c r="B166" t="str">
        <f>IF(ISBLANK(INDEX('Policy Characteristics'!B:B,MATCH($C166,'Policy Characteristics'!$C:$C,0))),"",INDEX('Policy Characteristics'!B:B,MATCH($C166,'Policy Characteristics'!$C:$C,0)))</f>
        <v>효율적인 제품에 대한 환급금</v>
      </c>
      <c r="C166" t="str">
        <v>Boolean Rebate Program for Efficient Components</v>
      </c>
      <c r="D166" t="str">
        <v>heating</v>
      </c>
      <c r="F166" t="str">
        <v>난방</v>
      </c>
      <c r="H166">
        <v>27</v>
      </c>
      <c r="I166" t="str">
        <v>Yes</v>
      </c>
      <c r="J166" t="str">
        <f>IF(ISBLANK(INDEX('Policy Characteristics'!D:D,MATCH($C166,'Policy Characteristics'!$C:$C,0))),"",INDEX('Policy Characteristics'!D:D,MATCH($C166,'Policy Characteristics'!$C:$C,0)))</f>
        <v>효율적인 제품에 대한 환급금</v>
      </c>
      <c r="K166" t="str">
        <f>IF(ISBLANK(INDEX('Policy Characteristics'!E:E,MATCH($C166,'Policy Characteristics'!$C:$C,0))),"",INDEX('Policy Characteristics'!E:E,MATCH($C166,'Policy Characteristics'!$C:$C,0)))</f>
        <v>bldgs rebate</v>
      </c>
      <c r="L166">
        <f>IF(ISBLANK(INDEX('Policy Characteristics'!F:F,MATCH($C166,'Policy Characteristics'!$C:$C,0))),"",INDEX('Policy Characteristics'!F:F,MATCH($C166,'Policy Characteristics'!$C:$C,0)))</f>
        <v>0</v>
      </c>
      <c r="M166">
        <f>IF(ISBLANK(INDEX('Policy Characteristics'!G:G,MATCH($C166,'Policy Characteristics'!$C:$C,0))),"",INDEX('Policy Characteristics'!G:G,MATCH($C166,'Policy Characteristics'!$C:$C,0)))</f>
        <v>1</v>
      </c>
      <c r="N166">
        <f>IF(ISBLANK(INDEX('Policy Characteristics'!H:H,MATCH($C166,'Policy Characteristics'!$C:$C,0))),"",INDEX('Policy Characteristics'!H:H,MATCH($C166,'Policy Characteristics'!$C:$C,0)))</f>
        <v>1</v>
      </c>
      <c r="O166" t="str">
        <f>IF(ISBLANK(INDEX('Policy Characteristics'!I:I,MATCH($C166,'Policy Characteristics'!$C:$C,0))),"",INDEX('Policy Characteristics'!I:I,MATCH($C166,'Policy Characteristics'!$C:$C,0)))</f>
        <v>켜짐/꺼짐</v>
      </c>
      <c r="P166" t="str">
        <f>IF(ISBLANK(INDEX('Policy Characteristics'!J:J,MATCH($C166,'Policy Characteristics'!$C:$C,0))),"",INDEX('Policy Characteristics'!J:J,MATCH($C166,'Policy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6" t="str">
        <f>IF(ISBLANK(INDEX('Policy Characteristics'!K:K,MATCH($C166,'Policy Characteristics'!$C:$C,0))),"",INDEX('Policy Characteristics'!K:K,MATCH($C166,'Policy Characteristics'!$C:$C,0)))</f>
        <v>buildings-sector-main.html#rebate</v>
      </c>
      <c r="R166" t="str">
        <f>IF(ISBLANK(INDEX('Policy Characteristics'!L:L,MATCH($C166,'Policy Characteristics'!$C:$C,0))),"",INDEX('Policy Characteristics'!L:L,MATCH($C166,'Policy Characteristics'!$C:$C,0)))</f>
        <v>rebate-for-efficient-products.html</v>
      </c>
    </row>
    <row r="167">
      <c r="A167" t="str">
        <f>IF(ISBLANK(INDEX('Policy Characteristics'!A:A,MATCH($C167,'Policy Characteristics'!$C:$C,0))),"",INDEX('Policy Characteristics'!A:A,MATCH($C167,'Policy Characteristics'!$C:$C,0)))</f>
        <v>건물 및 가전제품</v>
      </c>
      <c r="B167" t="str">
        <f>IF(ISBLANK(INDEX('Policy Characteristics'!B:B,MATCH($C167,'Policy Characteristics'!$C:$C,0))),"",INDEX('Policy Characteristics'!B:B,MATCH($C167,'Policy Characteristics'!$C:$C,0)))</f>
        <v>효율적인 제품에 대한 환급금</v>
      </c>
      <c r="C167" t="str">
        <f>C$166</f>
        <v>Boolean Rebate Program for Efficient Components</v>
      </c>
      <c r="D167" t="str">
        <v>cooling and ventilation</v>
      </c>
      <c r="F167" t="str">
        <v>냉방 및 환기</v>
      </c>
      <c r="H167">
        <v>28</v>
      </c>
      <c r="I167" t="str">
        <v>Yes</v>
      </c>
      <c r="J167" t="str">
        <f>IF(ISBLANK(INDEX('Policy Characteristics'!D:D,MATCH($C167,'Policy Characteristics'!$C:$C,0))),"",INDEX('Policy Characteristics'!D:D,MATCH($C167,'Policy Characteristics'!$C:$C,0)))</f>
        <v>효율적인 제품에 대한 환급금</v>
      </c>
      <c r="K167" t="str">
        <f>IF(ISBLANK(INDEX('Policy Characteristics'!E:E,MATCH($C167,'Policy Characteristics'!$C:$C,0))),"",INDEX('Policy Characteristics'!E:E,MATCH($C167,'Policy Characteristics'!$C:$C,0)))</f>
        <v>bldgs rebate</v>
      </c>
      <c r="L167">
        <f>IF(ISBLANK(INDEX('Policy Characteristics'!F:F,MATCH($C167,'Policy Characteristics'!$C:$C,0))),"",INDEX('Policy Characteristics'!F:F,MATCH($C167,'Policy Characteristics'!$C:$C,0)))</f>
        <v>0</v>
      </c>
      <c r="M167">
        <f>IF(ISBLANK(INDEX('Policy Characteristics'!G:G,MATCH($C167,'Policy Characteristics'!$C:$C,0))),"",INDEX('Policy Characteristics'!G:G,MATCH($C167,'Policy Characteristics'!$C:$C,0)))</f>
        <v>1</v>
      </c>
      <c r="N167">
        <f>IF(ISBLANK(INDEX('Policy Characteristics'!H:H,MATCH($C167,'Policy Characteristics'!$C:$C,0))),"",INDEX('Policy Characteristics'!H:H,MATCH($C167,'Policy Characteristics'!$C:$C,0)))</f>
        <v>1</v>
      </c>
      <c r="O167" t="str">
        <f>IF(ISBLANK(INDEX('Policy Characteristics'!I:I,MATCH($C167,'Policy Characteristics'!$C:$C,0))),"",INDEX('Policy Characteristics'!I:I,MATCH($C167,'Policy Characteristics'!$C:$C,0)))</f>
        <v>켜짐/꺼짐</v>
      </c>
      <c r="P167" t="str">
        <f>IF(ISBLANK(INDEX('Policy Characteristics'!J:J,MATCH($C167,'Policy Characteristics'!$C:$C,0))),"",INDEX('Policy Characteristics'!J:J,MATCH($C167,'Policy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7" t="str">
        <f>IF(ISBLANK(INDEX('Policy Characteristics'!K:K,MATCH($C167,'Policy Characteristics'!$C:$C,0))),"",INDEX('Policy Characteristics'!K:K,MATCH($C167,'Policy Characteristics'!$C:$C,0)))</f>
        <v>buildings-sector-main.html#rebate</v>
      </c>
      <c r="R167" t="str">
        <f>IF(ISBLANK(INDEX('Policy Characteristics'!L:L,MATCH($C167,'Policy Characteristics'!$C:$C,0))),"",INDEX('Policy Characteristics'!L:L,MATCH($C167,'Policy Characteristics'!$C:$C,0)))</f>
        <v>rebate-for-efficient-products.html</v>
      </c>
    </row>
    <row r="168">
      <c r="A168" t="str">
        <f>IF(ISBLANK(INDEX('Policy Characteristics'!A:A,MATCH($C168,'Policy Characteristics'!$C:$C,0))),"",INDEX('Policy Characteristics'!A:A,MATCH($C168,'Policy Characteristics'!$C:$C,0)))</f>
        <v>건물 및 가전제품</v>
      </c>
      <c r="B168" t="str">
        <f>IF(ISBLANK(INDEX('Policy Characteristics'!B:B,MATCH($C168,'Policy Characteristics'!$C:$C,0))),"",INDEX('Policy Characteristics'!B:B,MATCH($C168,'Policy Characteristics'!$C:$C,0)))</f>
        <v>효율적인 제품에 대한 환급금</v>
      </c>
      <c r="C168" t="str">
        <f>C$166</f>
        <v>Boolean Rebate Program for Efficient Components</v>
      </c>
      <c r="D168" t="str">
        <v>envelope</v>
      </c>
      <c r="F168" t="str">
        <v>외장</v>
      </c>
      <c r="H168">
        <v>605</v>
      </c>
      <c r="I168" t="str">
        <v>No</v>
      </c>
      <c r="J168" t="str">
        <f>IF(ISBLANK(INDEX('Policy Characteristics'!D:D,MATCH($C168,'Policy Characteristics'!$C:$C,0))),"",INDEX('Policy Characteristics'!D:D,MATCH($C168,'Policy Characteristics'!$C:$C,0)))</f>
        <v>효율적인 제품에 대한 환급금</v>
      </c>
      <c r="K168" t="str">
        <f>IF(ISBLANK(INDEX('Policy Characteristics'!E:E,MATCH($C168,'Policy Characteristics'!$C:$C,0))),"",INDEX('Policy Characteristics'!E:E,MATCH($C168,'Policy Characteristics'!$C:$C,0)))</f>
        <v>bldgs rebate</v>
      </c>
      <c r="L168">
        <f>IF(ISBLANK(INDEX('Policy Characteristics'!F:F,MATCH($C168,'Policy Characteristics'!$C:$C,0))),"",INDEX('Policy Characteristics'!F:F,MATCH($C168,'Policy Characteristics'!$C:$C,0)))</f>
        <v>0</v>
      </c>
      <c r="M168">
        <f>IF(ISBLANK(INDEX('Policy Characteristics'!G:G,MATCH($C168,'Policy Characteristics'!$C:$C,0))),"",INDEX('Policy Characteristics'!G:G,MATCH($C168,'Policy Characteristics'!$C:$C,0)))</f>
        <v>1</v>
      </c>
      <c r="N168">
        <f>IF(ISBLANK(INDEX('Policy Characteristics'!H:H,MATCH($C168,'Policy Characteristics'!$C:$C,0))),"",INDEX('Policy Characteristics'!H:H,MATCH($C168,'Policy Characteristics'!$C:$C,0)))</f>
        <v>1</v>
      </c>
      <c r="O168" t="str">
        <f>IF(ISBLANK(INDEX('Policy Characteristics'!I:I,MATCH($C168,'Policy Characteristics'!$C:$C,0))),"",INDEX('Policy Characteristics'!I:I,MATCH($C168,'Policy Characteristics'!$C:$C,0)))</f>
        <v>켜짐/꺼짐</v>
      </c>
      <c r="P168" t="str">
        <f>IF(ISBLANK(INDEX('Policy Characteristics'!J:J,MATCH($C168,'Policy Characteristics'!$C:$C,0))),"",INDEX('Policy Characteristics'!J:J,MATCH($C168,'Policy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8" t="str">
        <f>IF(ISBLANK(INDEX('Policy Characteristics'!K:K,MATCH($C168,'Policy Characteristics'!$C:$C,0))),"",INDEX('Policy Characteristics'!K:K,MATCH($C168,'Policy Characteristics'!$C:$C,0)))</f>
        <v>buildings-sector-main.html#rebate</v>
      </c>
      <c r="R168" t="str">
        <f>IF(ISBLANK(INDEX('Policy Characteristics'!L:L,MATCH($C168,'Policy Characteristics'!$C:$C,0))),"",INDEX('Policy Characteristics'!L:L,MATCH($C168,'Policy Characteristics'!$C:$C,0)))</f>
        <v>rebate-for-efficient-products.html</v>
      </c>
    </row>
    <row r="169">
      <c r="A169" t="str">
        <f>IF(ISBLANK(INDEX('Policy Characteristics'!A:A,MATCH($C169,'Policy Characteristics'!$C:$C,0))),"",INDEX('Policy Characteristics'!A:A,MATCH($C169,'Policy Characteristics'!$C:$C,0)))</f>
        <v>건물 및 가전제품</v>
      </c>
      <c r="B169" t="str">
        <f>IF(ISBLANK(INDEX('Policy Characteristics'!B:B,MATCH($C169,'Policy Characteristics'!$C:$C,0))),"",INDEX('Policy Characteristics'!B:B,MATCH($C169,'Policy Characteristics'!$C:$C,0)))</f>
        <v>효율적인 제품에 대한 환급금</v>
      </c>
      <c r="C169" t="str">
        <f>C$166</f>
        <v>Boolean Rebate Program for Efficient Components</v>
      </c>
      <c r="D169" t="str">
        <v>lighting</v>
      </c>
      <c r="F169" t="str">
        <v>조명</v>
      </c>
      <c r="H169">
        <v>606</v>
      </c>
      <c r="I169" t="str">
        <v>No</v>
      </c>
      <c r="J169" t="str">
        <f>IF(ISBLANK(INDEX('Policy Characteristics'!D:D,MATCH($C169,'Policy Characteristics'!$C:$C,0))),"",INDEX('Policy Characteristics'!D:D,MATCH($C169,'Policy Characteristics'!$C:$C,0)))</f>
        <v>효율적인 제품에 대한 환급금</v>
      </c>
      <c r="K169" t="str">
        <f>IF(ISBLANK(INDEX('Policy Characteristics'!E:E,MATCH($C169,'Policy Characteristics'!$C:$C,0))),"",INDEX('Policy Characteristics'!E:E,MATCH($C169,'Policy Characteristics'!$C:$C,0)))</f>
        <v>bldgs rebate</v>
      </c>
      <c r="L169">
        <f>IF(ISBLANK(INDEX('Policy Characteristics'!F:F,MATCH($C169,'Policy Characteristics'!$C:$C,0))),"",INDEX('Policy Characteristics'!F:F,MATCH($C169,'Policy Characteristics'!$C:$C,0)))</f>
        <v>0</v>
      </c>
      <c r="M169">
        <f>IF(ISBLANK(INDEX('Policy Characteristics'!G:G,MATCH($C169,'Policy Characteristics'!$C:$C,0))),"",INDEX('Policy Characteristics'!G:G,MATCH($C169,'Policy Characteristics'!$C:$C,0)))</f>
        <v>1</v>
      </c>
      <c r="N169">
        <f>IF(ISBLANK(INDEX('Policy Characteristics'!H:H,MATCH($C169,'Policy Characteristics'!$C:$C,0))),"",INDEX('Policy Characteristics'!H:H,MATCH($C169,'Policy Characteristics'!$C:$C,0)))</f>
        <v>1</v>
      </c>
      <c r="O169" t="str">
        <f>IF(ISBLANK(INDEX('Policy Characteristics'!I:I,MATCH($C169,'Policy Characteristics'!$C:$C,0))),"",INDEX('Policy Characteristics'!I:I,MATCH($C169,'Policy Characteristics'!$C:$C,0)))</f>
        <v>켜짐/꺼짐</v>
      </c>
      <c r="P169" t="str">
        <f>IF(ISBLANK(INDEX('Policy Characteristics'!J:J,MATCH($C169,'Policy Characteristics'!$C:$C,0))),"",INDEX('Policy Characteristics'!J:J,MATCH($C169,'Policy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9" t="str">
        <f>IF(ISBLANK(INDEX('Policy Characteristics'!K:K,MATCH($C169,'Policy Characteristics'!$C:$C,0))),"",INDEX('Policy Characteristics'!K:K,MATCH($C169,'Policy Characteristics'!$C:$C,0)))</f>
        <v>buildings-sector-main.html#rebate</v>
      </c>
      <c r="R169" t="str">
        <f>IF(ISBLANK(INDEX('Policy Characteristics'!L:L,MATCH($C169,'Policy Characteristics'!$C:$C,0))),"",INDEX('Policy Characteristics'!L:L,MATCH($C169,'Policy Characteristics'!$C:$C,0)))</f>
        <v>rebate-for-efficient-products.html</v>
      </c>
    </row>
    <row r="170">
      <c r="A170" t="str">
        <f>IF(ISBLANK(INDEX('Policy Characteristics'!A:A,MATCH($C170,'Policy Characteristics'!$C:$C,0))),"",INDEX('Policy Characteristics'!A:A,MATCH($C170,'Policy Characteristics'!$C:$C,0)))</f>
        <v>건물 및 가전제품</v>
      </c>
      <c r="B170" t="str">
        <f>IF(ISBLANK(INDEX('Policy Characteristics'!B:B,MATCH($C170,'Policy Characteristics'!$C:$C,0))),"",INDEX('Policy Characteristics'!B:B,MATCH($C170,'Policy Characteristics'!$C:$C,0)))</f>
        <v>효율적인 제품에 대한 환급금</v>
      </c>
      <c r="C170" t="str">
        <f>C$166</f>
        <v>Boolean Rebate Program for Efficient Components</v>
      </c>
      <c r="D170" t="str">
        <v>appliances</v>
      </c>
      <c r="F170" t="str">
        <v>가전제품</v>
      </c>
      <c r="H170">
        <v>29</v>
      </c>
      <c r="I170" t="str">
        <v>Yes</v>
      </c>
      <c r="J170" t="str">
        <f>IF(ISBLANK(INDEX('Policy Characteristics'!D:D,MATCH($C170,'Policy Characteristics'!$C:$C,0))),"",INDEX('Policy Characteristics'!D:D,MATCH($C170,'Policy Characteristics'!$C:$C,0)))</f>
        <v>효율적인 제품에 대한 환급금</v>
      </c>
      <c r="K170" t="str">
        <f>IF(ISBLANK(INDEX('Policy Characteristics'!E:E,MATCH($C170,'Policy Characteristics'!$C:$C,0))),"",INDEX('Policy Characteristics'!E:E,MATCH($C170,'Policy Characteristics'!$C:$C,0)))</f>
        <v>bldgs rebate</v>
      </c>
      <c r="L170">
        <f>IF(ISBLANK(INDEX('Policy Characteristics'!F:F,MATCH($C170,'Policy Characteristics'!$C:$C,0))),"",INDEX('Policy Characteristics'!F:F,MATCH($C170,'Policy Characteristics'!$C:$C,0)))</f>
        <v>0</v>
      </c>
      <c r="M170">
        <f>IF(ISBLANK(INDEX('Policy Characteristics'!G:G,MATCH($C170,'Policy Characteristics'!$C:$C,0))),"",INDEX('Policy Characteristics'!G:G,MATCH($C170,'Policy Characteristics'!$C:$C,0)))</f>
        <v>1</v>
      </c>
      <c r="N170">
        <f>IF(ISBLANK(INDEX('Policy Characteristics'!H:H,MATCH($C170,'Policy Characteristics'!$C:$C,0))),"",INDEX('Policy Characteristics'!H:H,MATCH($C170,'Policy Characteristics'!$C:$C,0)))</f>
        <v>1</v>
      </c>
      <c r="O170" t="str">
        <f>IF(ISBLANK(INDEX('Policy Characteristics'!I:I,MATCH($C170,'Policy Characteristics'!$C:$C,0))),"",INDEX('Policy Characteristics'!I:I,MATCH($C170,'Policy Characteristics'!$C:$C,0)))</f>
        <v>켜짐/꺼짐</v>
      </c>
      <c r="P170" t="str">
        <f>IF(ISBLANK(INDEX('Policy Characteristics'!J:J,MATCH($C170,'Policy Characteristics'!$C:$C,0))),"",INDEX('Policy Characteristics'!J:J,MATCH($C170,'Policy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0" t="str">
        <f>IF(ISBLANK(INDEX('Policy Characteristics'!K:K,MATCH($C170,'Policy Characteristics'!$C:$C,0))),"",INDEX('Policy Characteristics'!K:K,MATCH($C170,'Policy Characteristics'!$C:$C,0)))</f>
        <v>buildings-sector-main.html#rebate</v>
      </c>
      <c r="R170" t="str">
        <f>IF(ISBLANK(INDEX('Policy Characteristics'!L:L,MATCH($C170,'Policy Characteristics'!$C:$C,0))),"",INDEX('Policy Characteristics'!L:L,MATCH($C170,'Policy Characteristics'!$C:$C,0)))</f>
        <v>rebate-for-efficient-products.html</v>
      </c>
    </row>
    <row r="171">
      <c r="A171" t="str">
        <f>IF(ISBLANK(INDEX('Policy Characteristics'!A:A,MATCH($C171,'Policy Characteristics'!$C:$C,0))),"",INDEX('Policy Characteristics'!A:A,MATCH($C171,'Policy Characteristics'!$C:$C,0)))</f>
        <v>건물 및 가전제품</v>
      </c>
      <c r="B171" t="str">
        <f>IF(ISBLANK(INDEX('Policy Characteristics'!B:B,MATCH($C171,'Policy Characteristics'!$C:$C,0))),"",INDEX('Policy Characteristics'!B:B,MATCH($C171,'Policy Characteristics'!$C:$C,0)))</f>
        <v>효율적인 제품에 대한 환급금</v>
      </c>
      <c r="C171" t="str">
        <f>C$166</f>
        <v>Boolean Rebate Program for Efficient Components</v>
      </c>
      <c r="D171" t="str">
        <v>other component</v>
      </c>
      <c r="F171" t="str">
        <v>기타 구성요소</v>
      </c>
      <c r="H171">
        <v>607</v>
      </c>
      <c r="I171" t="str">
        <v>No</v>
      </c>
      <c r="J171" t="str">
        <f>IF(ISBLANK(INDEX('Policy Characteristics'!D:D,MATCH($C171,'Policy Characteristics'!$C:$C,0))),"",INDEX('Policy Characteristics'!D:D,MATCH($C171,'Policy Characteristics'!$C:$C,0)))</f>
        <v>효율적인 제품에 대한 환급금</v>
      </c>
      <c r="K171" t="str">
        <f>IF(ISBLANK(INDEX('Policy Characteristics'!E:E,MATCH($C171,'Policy Characteristics'!$C:$C,0))),"",INDEX('Policy Characteristics'!E:E,MATCH($C171,'Policy Characteristics'!$C:$C,0)))</f>
        <v>bldgs rebate</v>
      </c>
      <c r="L171">
        <f>IF(ISBLANK(INDEX('Policy Characteristics'!F:F,MATCH($C171,'Policy Characteristics'!$C:$C,0))),"",INDEX('Policy Characteristics'!F:F,MATCH($C171,'Policy Characteristics'!$C:$C,0)))</f>
        <v>0</v>
      </c>
      <c r="M171">
        <f>IF(ISBLANK(INDEX('Policy Characteristics'!G:G,MATCH($C171,'Policy Characteristics'!$C:$C,0))),"",INDEX('Policy Characteristics'!G:G,MATCH($C171,'Policy Characteristics'!$C:$C,0)))</f>
        <v>1</v>
      </c>
      <c r="N171">
        <f>IF(ISBLANK(INDEX('Policy Characteristics'!H:H,MATCH($C171,'Policy Characteristics'!$C:$C,0))),"",INDEX('Policy Characteristics'!H:H,MATCH($C171,'Policy Characteristics'!$C:$C,0)))</f>
        <v>1</v>
      </c>
      <c r="O171" t="str">
        <f>IF(ISBLANK(INDEX('Policy Characteristics'!I:I,MATCH($C171,'Policy Characteristics'!$C:$C,0))),"",INDEX('Policy Characteristics'!I:I,MATCH($C171,'Policy Characteristics'!$C:$C,0)))</f>
        <v>켜짐/꺼짐</v>
      </c>
      <c r="P171" t="str">
        <f>IF(ISBLANK(INDEX('Policy Characteristics'!J:J,MATCH($C171,'Policy Characteristics'!$C:$C,0))),"",INDEX('Policy Characteristics'!J:J,MATCH($C171,'Policy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1" t="str">
        <f>IF(ISBLANK(INDEX('Policy Characteristics'!K:K,MATCH($C171,'Policy Characteristics'!$C:$C,0))),"",INDEX('Policy Characteristics'!K:K,MATCH($C171,'Policy Characteristics'!$C:$C,0)))</f>
        <v>buildings-sector-main.html#rebate</v>
      </c>
      <c r="R171" t="str">
        <f>IF(ISBLANK(INDEX('Policy Characteristics'!L:L,MATCH($C171,'Policy Characteristics'!$C:$C,0))),"",INDEX('Policy Characteristics'!L:L,MATCH($C171,'Policy Characteristics'!$C:$C,0)))</f>
        <v>rebate-for-efficient-products.html</v>
      </c>
    </row>
    <row r="172">
      <c r="A172" t="str">
        <f>IF(ISBLANK(INDEX('Policy Characteristics'!A:A,MATCH($C172,'Policy Characteristics'!$C:$C,0))),"",INDEX('Policy Characteristics'!A:A,MATCH($C172,'Policy Characteristics'!$C:$C,0)))</f>
        <v>전력 공급</v>
      </c>
      <c r="B172" t="str">
        <f>IF(ISBLANK(INDEX('Policy Characteristics'!B:B,MATCH($C172,'Policy Characteristics'!$C:$C,0))),"",INDEX('Policy Characteristics'!B:B,MATCH($C172,'Policy Characteristics'!$C:$C,0)))</f>
        <v>신규 발전소 금지</v>
      </c>
      <c r="C172" t="str">
        <v>Boolean Ban New Power Plants</v>
      </c>
      <c r="D172" t="str">
        <v>hard coal es</v>
      </c>
      <c r="F172" t="str">
        <v>무연탄</v>
      </c>
      <c r="H172">
        <v>167</v>
      </c>
      <c r="I172" t="str">
        <v>Yes</v>
      </c>
      <c r="J172" t="str">
        <f>IF(ISBLANK(INDEX('Policy Characteristics'!D:D,MATCH($C172,'Policy Characteristics'!$C:$C,0))),"",INDEX('Policy Characteristics'!D:D,MATCH($C172,'Policy Characteristics'!$C:$C,0)))</f>
        <v>신규 발전소 금지</v>
      </c>
      <c r="K172" t="str">
        <f>IF(ISBLANK(INDEX('Policy Characteristics'!E:E,MATCH($C172,'Policy Characteristics'!$C:$C,0))),"",INDEX('Policy Characteristics'!E:E,MATCH($C172,'Policy Characteristics'!$C:$C,0)))</f>
        <v>elec ban new power plants</v>
      </c>
      <c r="L172">
        <f>IF(ISBLANK(INDEX('Policy Characteristics'!F:F,MATCH($C172,'Policy Characteristics'!$C:$C,0))),"",INDEX('Policy Characteristics'!F:F,MATCH($C172,'Policy Characteristics'!$C:$C,0)))</f>
        <v>0</v>
      </c>
      <c r="M172">
        <f>IF(ISBLANK(INDEX('Policy Characteristics'!G:G,MATCH($C172,'Policy Characteristics'!$C:$C,0))),"",INDEX('Policy Characteristics'!G:G,MATCH($C172,'Policy Characteristics'!$C:$C,0)))</f>
        <v>1</v>
      </c>
      <c r="N172">
        <f>IF(ISBLANK(INDEX('Policy Characteristics'!H:H,MATCH($C172,'Policy Characteristics'!$C:$C,0))),"",INDEX('Policy Characteristics'!H:H,MATCH($C172,'Policy Characteristics'!$C:$C,0)))</f>
        <v>1</v>
      </c>
      <c r="O172" t="str">
        <f>IF(ISBLANK(INDEX('Policy Characteristics'!I:I,MATCH($C172,'Policy Characteristics'!$C:$C,0))),"",INDEX('Policy Characteristics'!I:I,MATCH($C172,'Policy Characteristics'!$C:$C,0)))</f>
        <v>켜짐/꺼짐</v>
      </c>
      <c r="P172" t="str">
        <f>IF(ISBLANK(INDEX('Policy Characteristics'!J:J,MATCH($C172,'Policy Characteristics'!$C:$C,0))),"",INDEX('Policy Characteristics'!J:J,MATCH($C172,'Policy Characteristics'!$C:$C,0)))</f>
        <v>**설명:** 이 정책은 선택한 유형으로 새로운 용량을 증설하거나 사용하는 것을 방지합니다.</v>
      </c>
      <c r="Q172" t="str">
        <f>IF(ISBLANK(INDEX('Policy Characteristics'!K:K,MATCH($C172,'Policy Characteristics'!$C:$C,0))),"",INDEX('Policy Characteristics'!K:K,MATCH($C172,'Policy Characteristics'!$C:$C,0)))</f>
        <v>electricity-sector-main.html#ban</v>
      </c>
      <c r="R172" t="str">
        <f>IF(ISBLANK(INDEX('Policy Characteristics'!L:L,MATCH($C172,'Policy Characteristics'!$C:$C,0))),"",INDEX('Policy Characteristics'!L:L,MATCH($C172,'Policy Characteristics'!$C:$C,0)))</f>
        <v>ban-new-capacity.html</v>
      </c>
    </row>
    <row r="173">
      <c r="A173" t="str">
        <f>IF(ISBLANK(INDEX('Policy Characteristics'!A:A,MATCH($C173,'Policy Characteristics'!$C:$C,0))),"",INDEX('Policy Characteristics'!A:A,MATCH($C173,'Policy Characteristics'!$C:$C,0)))</f>
        <v>전력 공급</v>
      </c>
      <c r="B173" t="str">
        <f>IF(ISBLANK(INDEX('Policy Characteristics'!B:B,MATCH($C173,'Policy Characteristics'!$C:$C,0))),"",INDEX('Policy Characteristics'!B:B,MATCH($C173,'Policy Characteristics'!$C:$C,0)))</f>
        <v>신규 발전소 금지</v>
      </c>
      <c r="C173" t="str">
        <f>C$172</f>
        <v>Boolean Ban New Power Plants</v>
      </c>
      <c r="D173" t="str">
        <v>natural gas nonpeaker es</v>
      </c>
      <c r="F173" t="str">
        <v>천연가스 논피커</v>
      </c>
      <c r="H173">
        <v>168</v>
      </c>
      <c r="I173" t="str">
        <v>Yes</v>
      </c>
      <c r="J173" t="str">
        <f>IF(ISBLANK(INDEX('Policy Characteristics'!D:D,MATCH($C173,'Policy Characteristics'!$C:$C,0))),"",INDEX('Policy Characteristics'!D:D,MATCH($C173,'Policy Characteristics'!$C:$C,0)))</f>
        <v>신규 발전소 금지</v>
      </c>
      <c r="K173" t="str">
        <f>IF(ISBLANK(INDEX('Policy Characteristics'!E:E,MATCH($C173,'Policy Characteristics'!$C:$C,0))),"",INDEX('Policy Characteristics'!E:E,MATCH($C173,'Policy Characteristics'!$C:$C,0)))</f>
        <v>elec ban new power plants</v>
      </c>
      <c r="L173">
        <f>IF(ISBLANK(INDEX('Policy Characteristics'!F:F,MATCH($C173,'Policy Characteristics'!$C:$C,0))),"",INDEX('Policy Characteristics'!F:F,MATCH($C173,'Policy Characteristics'!$C:$C,0)))</f>
        <v>0</v>
      </c>
      <c r="M173">
        <f>IF(ISBLANK(INDEX('Policy Characteristics'!G:G,MATCH($C173,'Policy Characteristics'!$C:$C,0))),"",INDEX('Policy Characteristics'!G:G,MATCH($C173,'Policy Characteristics'!$C:$C,0)))</f>
        <v>1</v>
      </c>
      <c r="N173">
        <f>IF(ISBLANK(INDEX('Policy Characteristics'!H:H,MATCH($C173,'Policy Characteristics'!$C:$C,0))),"",INDEX('Policy Characteristics'!H:H,MATCH($C173,'Policy Characteristics'!$C:$C,0)))</f>
        <v>1</v>
      </c>
      <c r="O173" t="str">
        <f>IF(ISBLANK(INDEX('Policy Characteristics'!I:I,MATCH($C173,'Policy Characteristics'!$C:$C,0))),"",INDEX('Policy Characteristics'!I:I,MATCH($C173,'Policy Characteristics'!$C:$C,0)))</f>
        <v>켜짐/꺼짐</v>
      </c>
      <c r="P173" t="str">
        <f>IF(ISBLANK(INDEX('Policy Characteristics'!J:J,MATCH($C173,'Policy Characteristics'!$C:$C,0))),"",INDEX('Policy Characteristics'!J:J,MATCH($C173,'Policy Characteristics'!$C:$C,0)))</f>
        <v>**설명:** 이 정책은 선택한 유형으로 새로운 용량을 증설하거나 사용하는 것을 방지합니다.</v>
      </c>
      <c r="Q173" t="str">
        <f>IF(ISBLANK(INDEX('Policy Characteristics'!K:K,MATCH($C173,'Policy Characteristics'!$C:$C,0))),"",INDEX('Policy Characteristics'!K:K,MATCH($C173,'Policy Characteristics'!$C:$C,0)))</f>
        <v>electricity-sector-main.html#ban</v>
      </c>
      <c r="R173" t="str">
        <f>IF(ISBLANK(INDEX('Policy Characteristics'!L:L,MATCH($C173,'Policy Characteristics'!$C:$C,0))),"",INDEX('Policy Characteristics'!L:L,MATCH($C173,'Policy Characteristics'!$C:$C,0)))</f>
        <v>ban-new-capacity.html</v>
      </c>
    </row>
    <row r="174">
      <c r="A174" t="str">
        <f>IF(ISBLANK(INDEX('Policy Characteristics'!A:A,MATCH($C174,'Policy Characteristics'!$C:$C,0))),"",INDEX('Policy Characteristics'!A:A,MATCH($C174,'Policy Characteristics'!$C:$C,0)))</f>
        <v>전력 공급</v>
      </c>
      <c r="B174" t="str">
        <f>IF(ISBLANK(INDEX('Policy Characteristics'!B:B,MATCH($C174,'Policy Characteristics'!$C:$C,0))),"",INDEX('Policy Characteristics'!B:B,MATCH($C174,'Policy Characteristics'!$C:$C,0)))</f>
        <v>신규 발전소 금지</v>
      </c>
      <c r="C174" t="str">
        <f>C$172</f>
        <v>Boolean Ban New Power Plants</v>
      </c>
      <c r="D174" t="str">
        <v>nuclear es</v>
      </c>
      <c r="F174" t="str">
        <v>원자력</v>
      </c>
      <c r="H174">
        <v>169</v>
      </c>
      <c r="I174" t="str">
        <v>Yes</v>
      </c>
      <c r="J174" t="str">
        <f>IF(ISBLANK(INDEX('Policy Characteristics'!D:D,MATCH($C174,'Policy Characteristics'!$C:$C,0))),"",INDEX('Policy Characteristics'!D:D,MATCH($C174,'Policy Characteristics'!$C:$C,0)))</f>
        <v>신규 발전소 금지</v>
      </c>
      <c r="K174" t="str">
        <f>IF(ISBLANK(INDEX('Policy Characteristics'!E:E,MATCH($C174,'Policy Characteristics'!$C:$C,0))),"",INDEX('Policy Characteristics'!E:E,MATCH($C174,'Policy Characteristics'!$C:$C,0)))</f>
        <v>elec ban new power plants</v>
      </c>
      <c r="L174">
        <f>IF(ISBLANK(INDEX('Policy Characteristics'!F:F,MATCH($C174,'Policy Characteristics'!$C:$C,0))),"",INDEX('Policy Characteristics'!F:F,MATCH($C174,'Policy Characteristics'!$C:$C,0)))</f>
        <v>0</v>
      </c>
      <c r="M174">
        <f>IF(ISBLANK(INDEX('Policy Characteristics'!G:G,MATCH($C174,'Policy Characteristics'!$C:$C,0))),"",INDEX('Policy Characteristics'!G:G,MATCH($C174,'Policy Characteristics'!$C:$C,0)))</f>
        <v>1</v>
      </c>
      <c r="N174">
        <f>IF(ISBLANK(INDEX('Policy Characteristics'!H:H,MATCH($C174,'Policy Characteristics'!$C:$C,0))),"",INDEX('Policy Characteristics'!H:H,MATCH($C174,'Policy Characteristics'!$C:$C,0)))</f>
        <v>1</v>
      </c>
      <c r="O174" t="str">
        <f>IF(ISBLANK(INDEX('Policy Characteristics'!I:I,MATCH($C174,'Policy Characteristics'!$C:$C,0))),"",INDEX('Policy Characteristics'!I:I,MATCH($C174,'Policy Characteristics'!$C:$C,0)))</f>
        <v>켜짐/꺼짐</v>
      </c>
      <c r="P174" t="str">
        <f>IF(ISBLANK(INDEX('Policy Characteristics'!J:J,MATCH($C174,'Policy Characteristics'!$C:$C,0))),"",INDEX('Policy Characteristics'!J:J,MATCH($C174,'Policy Characteristics'!$C:$C,0)))</f>
        <v>**설명:** 이 정책은 선택한 유형으로 새로운 용량을 증설하거나 사용하는 것을 방지합니다.</v>
      </c>
      <c r="Q174" t="str">
        <f>IF(ISBLANK(INDEX('Policy Characteristics'!K:K,MATCH($C174,'Policy Characteristics'!$C:$C,0))),"",INDEX('Policy Characteristics'!K:K,MATCH($C174,'Policy Characteristics'!$C:$C,0)))</f>
        <v>electricity-sector-main.html#ban</v>
      </c>
      <c r="R174" t="str">
        <f>IF(ISBLANK(INDEX('Policy Characteristics'!L:L,MATCH($C174,'Policy Characteristics'!$C:$C,0))),"",INDEX('Policy Characteristics'!L:L,MATCH($C174,'Policy Characteristics'!$C:$C,0)))</f>
        <v>ban-new-capacity.html</v>
      </c>
    </row>
    <row r="175">
      <c r="A175" t="str">
        <f>IF(ISBLANK(INDEX('Policy Characteristics'!A:A,MATCH($C175,'Policy Characteristics'!$C:$C,0))),"",INDEX('Policy Characteristics'!A:A,MATCH($C175,'Policy Characteristics'!$C:$C,0)))</f>
        <v>전력 공급</v>
      </c>
      <c r="B175" t="str">
        <f>IF(ISBLANK(INDEX('Policy Characteristics'!B:B,MATCH($C175,'Policy Characteristics'!$C:$C,0))),"",INDEX('Policy Characteristics'!B:B,MATCH($C175,'Policy Characteristics'!$C:$C,0)))</f>
        <v>신규 발전소 금지</v>
      </c>
      <c r="C175" t="str">
        <f>C$172</f>
        <v>Boolean Ban New Power Plants</v>
      </c>
      <c r="D175" t="str">
        <v>hydro es</v>
      </c>
      <c r="F175" t="str">
        <v>수력</v>
      </c>
      <c r="H175">
        <v>170</v>
      </c>
      <c r="I175" t="str">
        <v>Yes</v>
      </c>
      <c r="J175" t="str">
        <f>IF(ISBLANK(INDEX('Policy Characteristics'!D:D,MATCH($C175,'Policy Characteristics'!$C:$C,0))),"",INDEX('Policy Characteristics'!D:D,MATCH($C175,'Policy Characteristics'!$C:$C,0)))</f>
        <v>신규 발전소 금지</v>
      </c>
      <c r="K175" t="str">
        <f>IF(ISBLANK(INDEX('Policy Characteristics'!E:E,MATCH($C175,'Policy Characteristics'!$C:$C,0))),"",INDEX('Policy Characteristics'!E:E,MATCH($C175,'Policy Characteristics'!$C:$C,0)))</f>
        <v>elec ban new power plants</v>
      </c>
      <c r="L175">
        <f>IF(ISBLANK(INDEX('Policy Characteristics'!F:F,MATCH($C175,'Policy Characteristics'!$C:$C,0))),"",INDEX('Policy Characteristics'!F:F,MATCH($C175,'Policy Characteristics'!$C:$C,0)))</f>
        <v>0</v>
      </c>
      <c r="M175">
        <f>IF(ISBLANK(INDEX('Policy Characteristics'!G:G,MATCH($C175,'Policy Characteristics'!$C:$C,0))),"",INDEX('Policy Characteristics'!G:G,MATCH($C175,'Policy Characteristics'!$C:$C,0)))</f>
        <v>1</v>
      </c>
      <c r="N175">
        <f>IF(ISBLANK(INDEX('Policy Characteristics'!H:H,MATCH($C175,'Policy Characteristics'!$C:$C,0))),"",INDEX('Policy Characteristics'!H:H,MATCH($C175,'Policy Characteristics'!$C:$C,0)))</f>
        <v>1</v>
      </c>
      <c r="O175" t="str">
        <f>IF(ISBLANK(INDEX('Policy Characteristics'!I:I,MATCH($C175,'Policy Characteristics'!$C:$C,0))),"",INDEX('Policy Characteristics'!I:I,MATCH($C175,'Policy Characteristics'!$C:$C,0)))</f>
        <v>켜짐/꺼짐</v>
      </c>
      <c r="P175" t="str">
        <f>IF(ISBLANK(INDEX('Policy Characteristics'!J:J,MATCH($C175,'Policy Characteristics'!$C:$C,0))),"",INDEX('Policy Characteristics'!J:J,MATCH($C175,'Policy Characteristics'!$C:$C,0)))</f>
        <v>**설명:** 이 정책은 선택한 유형으로 새로운 용량을 증설하거나 사용하는 것을 방지합니다.</v>
      </c>
      <c r="Q175" t="str">
        <f>IF(ISBLANK(INDEX('Policy Characteristics'!K:K,MATCH($C175,'Policy Characteristics'!$C:$C,0))),"",INDEX('Policy Characteristics'!K:K,MATCH($C175,'Policy Characteristics'!$C:$C,0)))</f>
        <v>electricity-sector-main.html#ban</v>
      </c>
      <c r="R175" t="str">
        <f>IF(ISBLANK(INDEX('Policy Characteristics'!L:L,MATCH($C175,'Policy Characteristics'!$C:$C,0))),"",INDEX('Policy Characteristics'!L:L,MATCH($C175,'Policy Characteristics'!$C:$C,0)))</f>
        <v>ban-new-capacity.html</v>
      </c>
    </row>
    <row r="176">
      <c r="A176" t="str">
        <f>IF(ISBLANK(INDEX('Policy Characteristics'!A:A,MATCH($C176,'Policy Characteristics'!$C:$C,0))),"",INDEX('Policy Characteristics'!A:A,MATCH($C176,'Policy Characteristics'!$C:$C,0)))</f>
        <v>전력 공급</v>
      </c>
      <c r="B176" t="str">
        <f>IF(ISBLANK(INDEX('Policy Characteristics'!B:B,MATCH($C176,'Policy Characteristics'!$C:$C,0))),"",INDEX('Policy Characteristics'!B:B,MATCH($C176,'Policy Characteristics'!$C:$C,0)))</f>
        <v>신규 발전소 금지</v>
      </c>
      <c r="C176" t="str">
        <f>C$172</f>
        <v>Boolean Ban New Power Plants</v>
      </c>
      <c r="D176" t="str">
        <v>onshore wind es</v>
      </c>
      <c r="F176" t="str">
        <v>육상 풍력</v>
      </c>
      <c r="H176">
        <v>608</v>
      </c>
      <c r="I176" t="str">
        <v>No</v>
      </c>
      <c r="J176" t="str">
        <f>IF(ISBLANK(INDEX('Policy Characteristics'!D:D,MATCH($C176,'Policy Characteristics'!$C:$C,0))),"",INDEX('Policy Characteristics'!D:D,MATCH($C176,'Policy Characteristics'!$C:$C,0)))</f>
        <v>신규 발전소 금지</v>
      </c>
      <c r="K176" t="str">
        <f>IF(ISBLANK(INDEX('Policy Characteristics'!E:E,MATCH($C176,'Policy Characteristics'!$C:$C,0))),"",INDEX('Policy Characteristics'!E:E,MATCH($C176,'Policy Characteristics'!$C:$C,0)))</f>
        <v>elec ban new power plants</v>
      </c>
      <c r="L176">
        <f>IF(ISBLANK(INDEX('Policy Characteristics'!F:F,MATCH($C176,'Policy Characteristics'!$C:$C,0))),"",INDEX('Policy Characteristics'!F:F,MATCH($C176,'Policy Characteristics'!$C:$C,0)))</f>
        <v>0</v>
      </c>
      <c r="M176">
        <f>IF(ISBLANK(INDEX('Policy Characteristics'!G:G,MATCH($C176,'Policy Characteristics'!$C:$C,0))),"",INDEX('Policy Characteristics'!G:G,MATCH($C176,'Policy Characteristics'!$C:$C,0)))</f>
        <v>1</v>
      </c>
      <c r="N176">
        <f>IF(ISBLANK(INDEX('Policy Characteristics'!H:H,MATCH($C176,'Policy Characteristics'!$C:$C,0))),"",INDEX('Policy Characteristics'!H:H,MATCH($C176,'Policy Characteristics'!$C:$C,0)))</f>
        <v>1</v>
      </c>
      <c r="O176" t="str">
        <f>IF(ISBLANK(INDEX('Policy Characteristics'!I:I,MATCH($C176,'Policy Characteristics'!$C:$C,0))),"",INDEX('Policy Characteristics'!I:I,MATCH($C176,'Policy Characteristics'!$C:$C,0)))</f>
        <v>켜짐/꺼짐</v>
      </c>
      <c r="P176" t="str">
        <f>IF(ISBLANK(INDEX('Policy Characteristics'!J:J,MATCH($C176,'Policy Characteristics'!$C:$C,0))),"",INDEX('Policy Characteristics'!J:J,MATCH($C176,'Policy Characteristics'!$C:$C,0)))</f>
        <v>**설명:** 이 정책은 선택한 유형으로 새로운 용량을 증설하거나 사용하는 것을 방지합니다.</v>
      </c>
      <c r="Q176" t="str">
        <f>IF(ISBLANK(INDEX('Policy Characteristics'!K:K,MATCH($C176,'Policy Characteristics'!$C:$C,0))),"",INDEX('Policy Characteristics'!K:K,MATCH($C176,'Policy Characteristics'!$C:$C,0)))</f>
        <v>electricity-sector-main.html#ban</v>
      </c>
      <c r="R176" t="str">
        <f>IF(ISBLANK(INDEX('Policy Characteristics'!L:L,MATCH($C176,'Policy Characteristics'!$C:$C,0))),"",INDEX('Policy Characteristics'!L:L,MATCH($C176,'Policy Characteristics'!$C:$C,0)))</f>
        <v>ban-new-capacity.html</v>
      </c>
    </row>
    <row r="177">
      <c r="A177" t="str">
        <f>IF(ISBLANK(INDEX('Policy Characteristics'!A:A,MATCH($C177,'Policy Characteristics'!$C:$C,0))),"",INDEX('Policy Characteristics'!A:A,MATCH($C177,'Policy Characteristics'!$C:$C,0)))</f>
        <v>전력 공급</v>
      </c>
      <c r="B177" t="str">
        <f>IF(ISBLANK(INDEX('Policy Characteristics'!B:B,MATCH($C177,'Policy Characteristics'!$C:$C,0))),"",INDEX('Policy Characteristics'!B:B,MATCH($C177,'Policy Characteristics'!$C:$C,0)))</f>
        <v>신규 발전소 금지</v>
      </c>
      <c r="C177" t="str">
        <f>C$172</f>
        <v>Boolean Ban New Power Plants</v>
      </c>
      <c r="D177" t="str">
        <v>solar PV es</v>
      </c>
      <c r="F177" t="str">
        <v>태양광 PV</v>
      </c>
      <c r="H177">
        <v>609</v>
      </c>
      <c r="I177" t="str">
        <v>No</v>
      </c>
      <c r="J177" t="str">
        <f>IF(ISBLANK(INDEX('Policy Characteristics'!D:D,MATCH($C177,'Policy Characteristics'!$C:$C,0))),"",INDEX('Policy Characteristics'!D:D,MATCH($C177,'Policy Characteristics'!$C:$C,0)))</f>
        <v>신규 발전소 금지</v>
      </c>
      <c r="K177" t="str">
        <f>IF(ISBLANK(INDEX('Policy Characteristics'!E:E,MATCH($C177,'Policy Characteristics'!$C:$C,0))),"",INDEX('Policy Characteristics'!E:E,MATCH($C177,'Policy Characteristics'!$C:$C,0)))</f>
        <v>elec ban new power plants</v>
      </c>
      <c r="L177">
        <f>IF(ISBLANK(INDEX('Policy Characteristics'!F:F,MATCH($C177,'Policy Characteristics'!$C:$C,0))),"",INDEX('Policy Characteristics'!F:F,MATCH($C177,'Policy Characteristics'!$C:$C,0)))</f>
        <v>0</v>
      </c>
      <c r="M177">
        <f>IF(ISBLANK(INDEX('Policy Characteristics'!G:G,MATCH($C177,'Policy Characteristics'!$C:$C,0))),"",INDEX('Policy Characteristics'!G:G,MATCH($C177,'Policy Characteristics'!$C:$C,0)))</f>
        <v>1</v>
      </c>
      <c r="N177">
        <f>IF(ISBLANK(INDEX('Policy Characteristics'!H:H,MATCH($C177,'Policy Characteristics'!$C:$C,0))),"",INDEX('Policy Characteristics'!H:H,MATCH($C177,'Policy Characteristics'!$C:$C,0)))</f>
        <v>1</v>
      </c>
      <c r="O177" t="str">
        <f>IF(ISBLANK(INDEX('Policy Characteristics'!I:I,MATCH($C177,'Policy Characteristics'!$C:$C,0))),"",INDEX('Policy Characteristics'!I:I,MATCH($C177,'Policy Characteristics'!$C:$C,0)))</f>
        <v>켜짐/꺼짐</v>
      </c>
      <c r="P177" t="str">
        <f>IF(ISBLANK(INDEX('Policy Characteristics'!J:J,MATCH($C177,'Policy Characteristics'!$C:$C,0))),"",INDEX('Policy Characteristics'!J:J,MATCH($C177,'Policy Characteristics'!$C:$C,0)))</f>
        <v>**설명:** 이 정책은 선택한 유형으로 새로운 용량을 증설하거나 사용하는 것을 방지합니다.</v>
      </c>
      <c r="Q177" t="str">
        <f>IF(ISBLANK(INDEX('Policy Characteristics'!K:K,MATCH($C177,'Policy Characteristics'!$C:$C,0))),"",INDEX('Policy Characteristics'!K:K,MATCH($C177,'Policy Characteristics'!$C:$C,0)))</f>
        <v>electricity-sector-main.html#ban</v>
      </c>
      <c r="R177" t="str">
        <f>IF(ISBLANK(INDEX('Policy Characteristics'!L:L,MATCH($C177,'Policy Characteristics'!$C:$C,0))),"",INDEX('Policy Characteristics'!L:L,MATCH($C177,'Policy Characteristics'!$C:$C,0)))</f>
        <v>ban-new-capacity.html</v>
      </c>
    </row>
    <row r="178">
      <c r="A178" t="str">
        <f>IF(ISBLANK(INDEX('Policy Characteristics'!A:A,MATCH($C178,'Policy Characteristics'!$C:$C,0))),"",INDEX('Policy Characteristics'!A:A,MATCH($C178,'Policy Characteristics'!$C:$C,0)))</f>
        <v>전력 공급</v>
      </c>
      <c r="B178" t="str">
        <f>IF(ISBLANK(INDEX('Policy Characteristics'!B:B,MATCH($C178,'Policy Characteristics'!$C:$C,0))),"",INDEX('Policy Characteristics'!B:B,MATCH($C178,'Policy Characteristics'!$C:$C,0)))</f>
        <v>신규 발전소 금지</v>
      </c>
      <c r="C178" t="str">
        <f>C$172</f>
        <v>Boolean Ban New Power Plants</v>
      </c>
      <c r="D178" t="str">
        <v>solar thermal es</v>
      </c>
      <c r="F178" t="str">
        <v>태양열</v>
      </c>
      <c r="H178">
        <v>610</v>
      </c>
      <c r="I178" t="str">
        <v>No</v>
      </c>
      <c r="J178" t="str">
        <f>IF(ISBLANK(INDEX('Policy Characteristics'!D:D,MATCH($C178,'Policy Characteristics'!$C:$C,0))),"",INDEX('Policy Characteristics'!D:D,MATCH($C178,'Policy Characteristics'!$C:$C,0)))</f>
        <v>신규 발전소 금지</v>
      </c>
      <c r="K178" t="str">
        <f>IF(ISBLANK(INDEX('Policy Characteristics'!E:E,MATCH($C178,'Policy Characteristics'!$C:$C,0))),"",INDEX('Policy Characteristics'!E:E,MATCH($C178,'Policy Characteristics'!$C:$C,0)))</f>
        <v>elec ban new power plants</v>
      </c>
      <c r="L178">
        <f>IF(ISBLANK(INDEX('Policy Characteristics'!F:F,MATCH($C178,'Policy Characteristics'!$C:$C,0))),"",INDEX('Policy Characteristics'!F:F,MATCH($C178,'Policy Characteristics'!$C:$C,0)))</f>
        <v>0</v>
      </c>
      <c r="M178">
        <f>IF(ISBLANK(INDEX('Policy Characteristics'!G:G,MATCH($C178,'Policy Characteristics'!$C:$C,0))),"",INDEX('Policy Characteristics'!G:G,MATCH($C178,'Policy Characteristics'!$C:$C,0)))</f>
        <v>1</v>
      </c>
      <c r="N178">
        <f>IF(ISBLANK(INDEX('Policy Characteristics'!H:H,MATCH($C178,'Policy Characteristics'!$C:$C,0))),"",INDEX('Policy Characteristics'!H:H,MATCH($C178,'Policy Characteristics'!$C:$C,0)))</f>
        <v>1</v>
      </c>
      <c r="O178" t="str">
        <f>IF(ISBLANK(INDEX('Policy Characteristics'!I:I,MATCH($C178,'Policy Characteristics'!$C:$C,0))),"",INDEX('Policy Characteristics'!I:I,MATCH($C178,'Policy Characteristics'!$C:$C,0)))</f>
        <v>켜짐/꺼짐</v>
      </c>
      <c r="P178" t="str">
        <f>IF(ISBLANK(INDEX('Policy Characteristics'!J:J,MATCH($C178,'Policy Characteristics'!$C:$C,0))),"",INDEX('Policy Characteristics'!J:J,MATCH($C178,'Policy Characteristics'!$C:$C,0)))</f>
        <v>**설명:** 이 정책은 선택한 유형으로 새로운 용량을 증설하거나 사용하는 것을 방지합니다.</v>
      </c>
      <c r="Q178" t="str">
        <f>IF(ISBLANK(INDEX('Policy Characteristics'!K:K,MATCH($C178,'Policy Characteristics'!$C:$C,0))),"",INDEX('Policy Characteristics'!K:K,MATCH($C178,'Policy Characteristics'!$C:$C,0)))</f>
        <v>electricity-sector-main.html#ban</v>
      </c>
      <c r="R178" t="str">
        <f>IF(ISBLANK(INDEX('Policy Characteristics'!L:L,MATCH($C178,'Policy Characteristics'!$C:$C,0))),"",INDEX('Policy Characteristics'!L:L,MATCH($C178,'Policy Characteristics'!$C:$C,0)))</f>
        <v>ban-new-capacity.html</v>
      </c>
    </row>
    <row r="179">
      <c r="A179" t="str">
        <f>IF(ISBLANK(INDEX('Policy Characteristics'!A:A,MATCH($C179,'Policy Characteristics'!$C:$C,0))),"",INDEX('Policy Characteristics'!A:A,MATCH($C179,'Policy Characteristics'!$C:$C,0)))</f>
        <v>전력 공급</v>
      </c>
      <c r="B179" t="str">
        <f>IF(ISBLANK(INDEX('Policy Characteristics'!B:B,MATCH($C179,'Policy Characteristics'!$C:$C,0))),"",INDEX('Policy Characteristics'!B:B,MATCH($C179,'Policy Characteristics'!$C:$C,0)))</f>
        <v>신규 발전소 금지</v>
      </c>
      <c r="C179" t="str">
        <f>C$172</f>
        <v>Boolean Ban New Power Plants</v>
      </c>
      <c r="D179" t="str">
        <v>biomass es</v>
      </c>
      <c r="F179" t="str">
        <v>바이오매스</v>
      </c>
      <c r="H179">
        <v>611</v>
      </c>
      <c r="I179" t="str">
        <v>No</v>
      </c>
      <c r="J179" t="str">
        <f>IF(ISBLANK(INDEX('Policy Characteristics'!D:D,MATCH($C179,'Policy Characteristics'!$C:$C,0))),"",INDEX('Policy Characteristics'!D:D,MATCH($C179,'Policy Characteristics'!$C:$C,0)))</f>
        <v>신규 발전소 금지</v>
      </c>
      <c r="K179" t="str">
        <f>IF(ISBLANK(INDEX('Policy Characteristics'!E:E,MATCH($C179,'Policy Characteristics'!$C:$C,0))),"",INDEX('Policy Characteristics'!E:E,MATCH($C179,'Policy Characteristics'!$C:$C,0)))</f>
        <v>elec ban new power plants</v>
      </c>
      <c r="L179">
        <f>IF(ISBLANK(INDEX('Policy Characteristics'!F:F,MATCH($C179,'Policy Characteristics'!$C:$C,0))),"",INDEX('Policy Characteristics'!F:F,MATCH($C179,'Policy Characteristics'!$C:$C,0)))</f>
        <v>0</v>
      </c>
      <c r="M179">
        <f>IF(ISBLANK(INDEX('Policy Characteristics'!G:G,MATCH($C179,'Policy Characteristics'!$C:$C,0))),"",INDEX('Policy Characteristics'!G:G,MATCH($C179,'Policy Characteristics'!$C:$C,0)))</f>
        <v>1</v>
      </c>
      <c r="N179">
        <f>IF(ISBLANK(INDEX('Policy Characteristics'!H:H,MATCH($C179,'Policy Characteristics'!$C:$C,0))),"",INDEX('Policy Characteristics'!H:H,MATCH($C179,'Policy Characteristics'!$C:$C,0)))</f>
        <v>1</v>
      </c>
      <c r="O179" t="str">
        <f>IF(ISBLANK(INDEX('Policy Characteristics'!I:I,MATCH($C179,'Policy Characteristics'!$C:$C,0))),"",INDEX('Policy Characteristics'!I:I,MATCH($C179,'Policy Characteristics'!$C:$C,0)))</f>
        <v>켜짐/꺼짐</v>
      </c>
      <c r="P179" t="str">
        <f>IF(ISBLANK(INDEX('Policy Characteristics'!J:J,MATCH($C179,'Policy Characteristics'!$C:$C,0))),"",INDEX('Policy Characteristics'!J:J,MATCH($C179,'Policy Characteristics'!$C:$C,0)))</f>
        <v>**설명:** 이 정책은 선택한 유형으로 새로운 용량을 증설하거나 사용하는 것을 방지합니다.</v>
      </c>
      <c r="Q179" t="str">
        <f>IF(ISBLANK(INDEX('Policy Characteristics'!K:K,MATCH($C179,'Policy Characteristics'!$C:$C,0))),"",INDEX('Policy Characteristics'!K:K,MATCH($C179,'Policy Characteristics'!$C:$C,0)))</f>
        <v>electricity-sector-main.html#ban</v>
      </c>
      <c r="R179" t="str">
        <f>IF(ISBLANK(INDEX('Policy Characteristics'!L:L,MATCH($C179,'Policy Characteristics'!$C:$C,0))),"",INDEX('Policy Characteristics'!L:L,MATCH($C179,'Policy Characteristics'!$C:$C,0)))</f>
        <v>ban-new-capacity.html</v>
      </c>
    </row>
    <row r="180">
      <c r="A180" t="str">
        <f>IF(ISBLANK(INDEX('Policy Characteristics'!A:A,MATCH($C180,'Policy Characteristics'!$C:$C,0))),"",INDEX('Policy Characteristics'!A:A,MATCH($C180,'Policy Characteristics'!$C:$C,0)))</f>
        <v>전력 공급</v>
      </c>
      <c r="B180" t="str">
        <f>IF(ISBLANK(INDEX('Policy Characteristics'!B:B,MATCH($C180,'Policy Characteristics'!$C:$C,0))),"",INDEX('Policy Characteristics'!B:B,MATCH($C180,'Policy Characteristics'!$C:$C,0)))</f>
        <v>신규 발전소 금지</v>
      </c>
      <c r="C180" t="str">
        <f>C$172</f>
        <v>Boolean Ban New Power Plants</v>
      </c>
      <c r="D180" t="str">
        <v>geothermal es</v>
      </c>
      <c r="F180" t="str">
        <v>지열</v>
      </c>
      <c r="H180">
        <v>612</v>
      </c>
      <c r="I180" t="str">
        <v>No</v>
      </c>
      <c r="J180" t="str">
        <f>IF(ISBLANK(INDEX('Policy Characteristics'!D:D,MATCH($C180,'Policy Characteristics'!$C:$C,0))),"",INDEX('Policy Characteristics'!D:D,MATCH($C180,'Policy Characteristics'!$C:$C,0)))</f>
        <v>신규 발전소 금지</v>
      </c>
      <c r="K180" t="str">
        <f>IF(ISBLANK(INDEX('Policy Characteristics'!E:E,MATCH($C180,'Policy Characteristics'!$C:$C,0))),"",INDEX('Policy Characteristics'!E:E,MATCH($C180,'Policy Characteristics'!$C:$C,0)))</f>
        <v>elec ban new power plants</v>
      </c>
      <c r="L180">
        <f>IF(ISBLANK(INDEX('Policy Characteristics'!F:F,MATCH($C180,'Policy Characteristics'!$C:$C,0))),"",INDEX('Policy Characteristics'!F:F,MATCH($C180,'Policy Characteristics'!$C:$C,0)))</f>
        <v>0</v>
      </c>
      <c r="M180">
        <f>IF(ISBLANK(INDEX('Policy Characteristics'!G:G,MATCH($C180,'Policy Characteristics'!$C:$C,0))),"",INDEX('Policy Characteristics'!G:G,MATCH($C180,'Policy Characteristics'!$C:$C,0)))</f>
        <v>1</v>
      </c>
      <c r="N180">
        <f>IF(ISBLANK(INDEX('Policy Characteristics'!H:H,MATCH($C180,'Policy Characteristics'!$C:$C,0))),"",INDEX('Policy Characteristics'!H:H,MATCH($C180,'Policy Characteristics'!$C:$C,0)))</f>
        <v>1</v>
      </c>
      <c r="O180" t="str">
        <f>IF(ISBLANK(INDEX('Policy Characteristics'!I:I,MATCH($C180,'Policy Characteristics'!$C:$C,0))),"",INDEX('Policy Characteristics'!I:I,MATCH($C180,'Policy Characteristics'!$C:$C,0)))</f>
        <v>켜짐/꺼짐</v>
      </c>
      <c r="P180" t="str">
        <f>IF(ISBLANK(INDEX('Policy Characteristics'!J:J,MATCH($C180,'Policy Characteristics'!$C:$C,0))),"",INDEX('Policy Characteristics'!J:J,MATCH($C180,'Policy Characteristics'!$C:$C,0)))</f>
        <v>**설명:** 이 정책은 선택한 유형으로 새로운 용량을 증설하거나 사용하는 것을 방지합니다.</v>
      </c>
      <c r="Q180" t="str">
        <f>IF(ISBLANK(INDEX('Policy Characteristics'!K:K,MATCH($C180,'Policy Characteristics'!$C:$C,0))),"",INDEX('Policy Characteristics'!K:K,MATCH($C180,'Policy Characteristics'!$C:$C,0)))</f>
        <v>electricity-sector-main.html#ban</v>
      </c>
      <c r="R180" t="str">
        <f>IF(ISBLANK(INDEX('Policy Characteristics'!L:L,MATCH($C180,'Policy Characteristics'!$C:$C,0))),"",INDEX('Policy Characteristics'!L:L,MATCH($C180,'Policy Characteristics'!$C:$C,0)))</f>
        <v>ban-new-capacity.html</v>
      </c>
    </row>
    <row r="181">
      <c r="A181" t="str">
        <f>IF(ISBLANK(INDEX('Policy Characteristics'!A:A,MATCH($C181,'Policy Characteristics'!$C:$C,0))),"",INDEX('Policy Characteristics'!A:A,MATCH($C181,'Policy Characteristics'!$C:$C,0)))</f>
        <v>전력 공급</v>
      </c>
      <c r="B181" t="str">
        <f>IF(ISBLANK(INDEX('Policy Characteristics'!B:B,MATCH($C181,'Policy Characteristics'!$C:$C,0))),"",INDEX('Policy Characteristics'!B:B,MATCH($C181,'Policy Characteristics'!$C:$C,0)))</f>
        <v>신규 발전소 금지</v>
      </c>
      <c r="C181" t="str">
        <f>C$172</f>
        <v>Boolean Ban New Power Plants</v>
      </c>
      <c r="D181" t="str">
        <v>petroleum es</v>
      </c>
      <c r="F181" t="str">
        <v>석유</v>
      </c>
      <c r="H181">
        <v>613</v>
      </c>
      <c r="I181" t="str">
        <v>No</v>
      </c>
      <c r="J181" t="str">
        <f>IF(ISBLANK(INDEX('Policy Characteristics'!D:D,MATCH($C181,'Policy Characteristics'!$C:$C,0))),"",INDEX('Policy Characteristics'!D:D,MATCH($C181,'Policy Characteristics'!$C:$C,0)))</f>
        <v>신규 발전소 금지</v>
      </c>
      <c r="K181" t="str">
        <f>IF(ISBLANK(INDEX('Policy Characteristics'!E:E,MATCH($C181,'Policy Characteristics'!$C:$C,0))),"",INDEX('Policy Characteristics'!E:E,MATCH($C181,'Policy Characteristics'!$C:$C,0)))</f>
        <v>elec ban new power plants</v>
      </c>
      <c r="L181">
        <f>IF(ISBLANK(INDEX('Policy Characteristics'!F:F,MATCH($C181,'Policy Characteristics'!$C:$C,0))),"",INDEX('Policy Characteristics'!F:F,MATCH($C181,'Policy Characteristics'!$C:$C,0)))</f>
        <v>0</v>
      </c>
      <c r="M181">
        <f>IF(ISBLANK(INDEX('Policy Characteristics'!G:G,MATCH($C181,'Policy Characteristics'!$C:$C,0))),"",INDEX('Policy Characteristics'!G:G,MATCH($C181,'Policy Characteristics'!$C:$C,0)))</f>
        <v>1</v>
      </c>
      <c r="N181">
        <f>IF(ISBLANK(INDEX('Policy Characteristics'!H:H,MATCH($C181,'Policy Characteristics'!$C:$C,0))),"",INDEX('Policy Characteristics'!H:H,MATCH($C181,'Policy Characteristics'!$C:$C,0)))</f>
        <v>1</v>
      </c>
      <c r="O181" t="str">
        <f>IF(ISBLANK(INDEX('Policy Characteristics'!I:I,MATCH($C181,'Policy Characteristics'!$C:$C,0))),"",INDEX('Policy Characteristics'!I:I,MATCH($C181,'Policy Characteristics'!$C:$C,0)))</f>
        <v>켜짐/꺼짐</v>
      </c>
      <c r="P181" t="str">
        <f>IF(ISBLANK(INDEX('Policy Characteristics'!J:J,MATCH($C181,'Policy Characteristics'!$C:$C,0))),"",INDEX('Policy Characteristics'!J:J,MATCH($C181,'Policy Characteristics'!$C:$C,0)))</f>
        <v>**설명:** 이 정책은 선택한 유형으로 새로운 용량을 증설하거나 사용하는 것을 방지합니다.</v>
      </c>
      <c r="Q181" t="str">
        <f>IF(ISBLANK(INDEX('Policy Characteristics'!K:K,MATCH($C181,'Policy Characteristics'!$C:$C,0))),"",INDEX('Policy Characteristics'!K:K,MATCH($C181,'Policy Characteristics'!$C:$C,0)))</f>
        <v>electricity-sector-main.html#ban</v>
      </c>
      <c r="R181" t="str">
        <f>IF(ISBLANK(INDEX('Policy Characteristics'!L:L,MATCH($C181,'Policy Characteristics'!$C:$C,0))),"",INDEX('Policy Characteristics'!L:L,MATCH($C181,'Policy Characteristics'!$C:$C,0)))</f>
        <v>ban-new-capacity.html</v>
      </c>
    </row>
    <row r="182">
      <c r="A182" t="str">
        <f>IF(ISBLANK(INDEX('Policy Characteristics'!A:A,MATCH($C182,'Policy Characteristics'!$C:$C,0))),"",INDEX('Policy Characteristics'!A:A,MATCH($C182,'Policy Characteristics'!$C:$C,0)))</f>
        <v>전력 공급</v>
      </c>
      <c r="B182" t="str">
        <f>IF(ISBLANK(INDEX('Policy Characteristics'!B:B,MATCH($C182,'Policy Characteristics'!$C:$C,0))),"",INDEX('Policy Characteristics'!B:B,MATCH($C182,'Policy Characteristics'!$C:$C,0)))</f>
        <v>신규 발전소 금지</v>
      </c>
      <c r="C182" t="str">
        <f>C$172</f>
        <v>Boolean Ban New Power Plants</v>
      </c>
      <c r="D182" t="str">
        <v>natural gas peaker es</v>
      </c>
      <c r="F182" t="str">
        <v>천연가스 피커</v>
      </c>
      <c r="H182">
        <v>614</v>
      </c>
      <c r="I182" t="str">
        <v>No</v>
      </c>
      <c r="J182" t="str">
        <f>IF(ISBLANK(INDEX('Policy Characteristics'!D:D,MATCH($C182,'Policy Characteristics'!$C:$C,0))),"",INDEX('Policy Characteristics'!D:D,MATCH($C182,'Policy Characteristics'!$C:$C,0)))</f>
        <v>신규 발전소 금지</v>
      </c>
      <c r="K182" t="str">
        <f>IF(ISBLANK(INDEX('Policy Characteristics'!E:E,MATCH($C182,'Policy Characteristics'!$C:$C,0))),"",INDEX('Policy Characteristics'!E:E,MATCH($C182,'Policy Characteristics'!$C:$C,0)))</f>
        <v>elec ban new power plants</v>
      </c>
      <c r="L182">
        <f>IF(ISBLANK(INDEX('Policy Characteristics'!F:F,MATCH($C182,'Policy Characteristics'!$C:$C,0))),"",INDEX('Policy Characteristics'!F:F,MATCH($C182,'Policy Characteristics'!$C:$C,0)))</f>
        <v>0</v>
      </c>
      <c r="M182">
        <f>IF(ISBLANK(INDEX('Policy Characteristics'!G:G,MATCH($C182,'Policy Characteristics'!$C:$C,0))),"",INDEX('Policy Characteristics'!G:G,MATCH($C182,'Policy Characteristics'!$C:$C,0)))</f>
        <v>1</v>
      </c>
      <c r="N182">
        <f>IF(ISBLANK(INDEX('Policy Characteristics'!H:H,MATCH($C182,'Policy Characteristics'!$C:$C,0))),"",INDEX('Policy Characteristics'!H:H,MATCH($C182,'Policy Characteristics'!$C:$C,0)))</f>
        <v>1</v>
      </c>
      <c r="O182" t="str">
        <f>IF(ISBLANK(INDEX('Policy Characteristics'!I:I,MATCH($C182,'Policy Characteristics'!$C:$C,0))),"",INDEX('Policy Characteristics'!I:I,MATCH($C182,'Policy Characteristics'!$C:$C,0)))</f>
        <v>켜짐/꺼짐</v>
      </c>
      <c r="P182" t="str">
        <f>IF(ISBLANK(INDEX('Policy Characteristics'!J:J,MATCH($C182,'Policy Characteristics'!$C:$C,0))),"",INDEX('Policy Characteristics'!J:J,MATCH($C182,'Policy Characteristics'!$C:$C,0)))</f>
        <v>**설명:** 이 정책은 선택한 유형으로 새로운 용량을 증설하거나 사용하는 것을 방지합니다.</v>
      </c>
      <c r="Q182" t="str">
        <f>IF(ISBLANK(INDEX('Policy Characteristics'!K:K,MATCH($C182,'Policy Characteristics'!$C:$C,0))),"",INDEX('Policy Characteristics'!K:K,MATCH($C182,'Policy Characteristics'!$C:$C,0)))</f>
        <v>electricity-sector-main.html#ban</v>
      </c>
      <c r="R182" t="str">
        <f>IF(ISBLANK(INDEX('Policy Characteristics'!L:L,MATCH($C182,'Policy Characteristics'!$C:$C,0))),"",INDEX('Policy Characteristics'!L:L,MATCH($C182,'Policy Characteristics'!$C:$C,0)))</f>
        <v>ban-new-capacity.html</v>
      </c>
    </row>
    <row r="183">
      <c r="A183" t="str">
        <f>IF(ISBLANK(INDEX('Policy Characteristics'!A:A,MATCH($C183,'Policy Characteristics'!$C:$C,0))),"",INDEX('Policy Characteristics'!A:A,MATCH($C183,'Policy Characteristics'!$C:$C,0)))</f>
        <v>전력 공급</v>
      </c>
      <c r="B183" t="str">
        <f>IF(ISBLANK(INDEX('Policy Characteristics'!B:B,MATCH($C183,'Policy Characteristics'!$C:$C,0))),"",INDEX('Policy Characteristics'!B:B,MATCH($C183,'Policy Characteristics'!$C:$C,0)))</f>
        <v>신규 발전소 금지</v>
      </c>
      <c r="C183" t="str">
        <f>C$172</f>
        <v>Boolean Ban New Power Plants</v>
      </c>
      <c r="D183" t="str">
        <v>lignite es</v>
      </c>
      <c r="F183" t="str">
        <v>갈탄</v>
      </c>
      <c r="H183">
        <v>116</v>
      </c>
      <c r="I183" t="str">
        <v>Yes</v>
      </c>
      <c r="J183" t="str">
        <f>IF(ISBLANK(INDEX('Policy Characteristics'!D:D,MATCH($C183,'Policy Characteristics'!$C:$C,0))),"",INDEX('Policy Characteristics'!D:D,MATCH($C183,'Policy Characteristics'!$C:$C,0)))</f>
        <v>신규 발전소 금지</v>
      </c>
      <c r="K183" t="str">
        <f>IF(ISBLANK(INDEX('Policy Characteristics'!E:E,MATCH($C183,'Policy Characteristics'!$C:$C,0))),"",INDEX('Policy Characteristics'!E:E,MATCH($C183,'Policy Characteristics'!$C:$C,0)))</f>
        <v>elec ban new power plants</v>
      </c>
      <c r="L183">
        <f>IF(ISBLANK(INDEX('Policy Characteristics'!F:F,MATCH($C183,'Policy Characteristics'!$C:$C,0))),"",INDEX('Policy Characteristics'!F:F,MATCH($C183,'Policy Characteristics'!$C:$C,0)))</f>
        <v>0</v>
      </c>
      <c r="M183">
        <f>IF(ISBLANK(INDEX('Policy Characteristics'!G:G,MATCH($C183,'Policy Characteristics'!$C:$C,0))),"",INDEX('Policy Characteristics'!G:G,MATCH($C183,'Policy Characteristics'!$C:$C,0)))</f>
        <v>1</v>
      </c>
      <c r="N183">
        <f>IF(ISBLANK(INDEX('Policy Characteristics'!H:H,MATCH($C183,'Policy Characteristics'!$C:$C,0))),"",INDEX('Policy Characteristics'!H:H,MATCH($C183,'Policy Characteristics'!$C:$C,0)))</f>
        <v>1</v>
      </c>
      <c r="O183" t="str">
        <f>IF(ISBLANK(INDEX('Policy Characteristics'!I:I,MATCH($C183,'Policy Characteristics'!$C:$C,0))),"",INDEX('Policy Characteristics'!I:I,MATCH($C183,'Policy Characteristics'!$C:$C,0)))</f>
        <v>켜짐/꺼짐</v>
      </c>
      <c r="P183" t="str">
        <f>IF(ISBLANK(INDEX('Policy Characteristics'!J:J,MATCH($C183,'Policy Characteristics'!$C:$C,0))),"",INDEX('Policy Characteristics'!J:J,MATCH($C183,'Policy Characteristics'!$C:$C,0)))</f>
        <v>**설명:** 이 정책은 선택한 유형으로 새로운 용량을 증설하거나 사용하는 것을 방지합니다.</v>
      </c>
      <c r="Q183" t="str">
        <f>IF(ISBLANK(INDEX('Policy Characteristics'!K:K,MATCH($C183,'Policy Characteristics'!$C:$C,0))),"",INDEX('Policy Characteristics'!K:K,MATCH($C183,'Policy Characteristics'!$C:$C,0)))</f>
        <v>electricity-sector-main.html#ban</v>
      </c>
      <c r="R183" t="str">
        <f>IF(ISBLANK(INDEX('Policy Characteristics'!L:L,MATCH($C183,'Policy Characteristics'!$C:$C,0))),"",INDEX('Policy Characteristics'!L:L,MATCH($C183,'Policy Characteristics'!$C:$C,0)))</f>
        <v>ban-new-capacity.html</v>
      </c>
    </row>
    <row r="184">
      <c r="A184" t="str">
        <f>IF(ISBLANK(INDEX('Policy Characteristics'!A:A,MATCH($C184,'Policy Characteristics'!$C:$C,0))),"",INDEX('Policy Characteristics'!A:A,MATCH($C184,'Policy Characteristics'!$C:$C,0)))</f>
        <v>전력 공급</v>
      </c>
      <c r="B184" t="str">
        <f>IF(ISBLANK(INDEX('Policy Characteristics'!B:B,MATCH($C184,'Policy Characteristics'!$C:$C,0))),"",INDEX('Policy Characteristics'!B:B,MATCH($C184,'Policy Characteristics'!$C:$C,0)))</f>
        <v>신규 발전소 금지</v>
      </c>
      <c r="C184" t="str">
        <f>C$172</f>
        <v>Boolean Ban New Power Plants</v>
      </c>
      <c r="D184" t="str">
        <v>offshore wind es</v>
      </c>
      <c r="F184" t="str">
        <v>해상 풍력</v>
      </c>
      <c r="H184">
        <v>615</v>
      </c>
      <c r="I184" t="str">
        <v>No</v>
      </c>
      <c r="J184" t="str">
        <f>IF(ISBLANK(INDEX('Policy Characteristics'!D:D,MATCH($C184,'Policy Characteristics'!$C:$C,0))),"",INDEX('Policy Characteristics'!D:D,MATCH($C184,'Policy Characteristics'!$C:$C,0)))</f>
        <v>신규 발전소 금지</v>
      </c>
      <c r="K184" t="str">
        <f>IF(ISBLANK(INDEX('Policy Characteristics'!E:E,MATCH($C184,'Policy Characteristics'!$C:$C,0))),"",INDEX('Policy Characteristics'!E:E,MATCH($C184,'Policy Characteristics'!$C:$C,0)))</f>
        <v>elec ban new power plants</v>
      </c>
      <c r="L184">
        <f>IF(ISBLANK(INDEX('Policy Characteristics'!F:F,MATCH($C184,'Policy Characteristics'!$C:$C,0))),"",INDEX('Policy Characteristics'!F:F,MATCH($C184,'Policy Characteristics'!$C:$C,0)))</f>
        <v>0</v>
      </c>
      <c r="M184">
        <f>IF(ISBLANK(INDEX('Policy Characteristics'!G:G,MATCH($C184,'Policy Characteristics'!$C:$C,0))),"",INDEX('Policy Characteristics'!G:G,MATCH($C184,'Policy Characteristics'!$C:$C,0)))</f>
        <v>1</v>
      </c>
      <c r="N184">
        <f>IF(ISBLANK(INDEX('Policy Characteristics'!H:H,MATCH($C184,'Policy Characteristics'!$C:$C,0))),"",INDEX('Policy Characteristics'!H:H,MATCH($C184,'Policy Characteristics'!$C:$C,0)))</f>
        <v>1</v>
      </c>
      <c r="O184" t="str">
        <f>IF(ISBLANK(INDEX('Policy Characteristics'!I:I,MATCH($C184,'Policy Characteristics'!$C:$C,0))),"",INDEX('Policy Characteristics'!I:I,MATCH($C184,'Policy Characteristics'!$C:$C,0)))</f>
        <v>켜짐/꺼짐</v>
      </c>
      <c r="P184" t="str">
        <f>IF(ISBLANK(INDEX('Policy Characteristics'!J:J,MATCH($C184,'Policy Characteristics'!$C:$C,0))),"",INDEX('Policy Characteristics'!J:J,MATCH($C184,'Policy Characteristics'!$C:$C,0)))</f>
        <v>**설명:** 이 정책은 선택한 유형으로 새로운 용량을 증설하거나 사용하는 것을 방지합니다.</v>
      </c>
      <c r="Q184" t="str">
        <f>IF(ISBLANK(INDEX('Policy Characteristics'!K:K,MATCH($C184,'Policy Characteristics'!$C:$C,0))),"",INDEX('Policy Characteristics'!K:K,MATCH($C184,'Policy Characteristics'!$C:$C,0)))</f>
        <v>electricity-sector-main.html#ban</v>
      </c>
      <c r="R184" t="str">
        <f>IF(ISBLANK(INDEX('Policy Characteristics'!L:L,MATCH($C184,'Policy Characteristics'!$C:$C,0))),"",INDEX('Policy Characteristics'!L:L,MATCH($C184,'Policy Characteristics'!$C:$C,0)))</f>
        <v>ban-new-capacity.html</v>
      </c>
    </row>
    <row r="185">
      <c r="A185" t="str">
        <f>IF(ISBLANK(INDEX('Policy Characteristics'!A:A,MATCH($C185,'Policy Characteristics'!$C:$C,0))),"",INDEX('Policy Characteristics'!A:A,MATCH($C185,'Policy Characteristics'!$C:$C,0)))</f>
        <v>전력 공급</v>
      </c>
      <c r="B185" t="str">
        <f>IF(ISBLANK(INDEX('Policy Characteristics'!B:B,MATCH($C185,'Policy Characteristics'!$C:$C,0))),"",INDEX('Policy Characteristics'!B:B,MATCH($C185,'Policy Characteristics'!$C:$C,0)))</f>
        <v>신규 발전소 금지</v>
      </c>
      <c r="C185" t="str">
        <f>C$172</f>
        <v>Boolean Ban New Power Plants</v>
      </c>
      <c r="D185" t="str">
        <v>crude oil es</v>
      </c>
      <c r="F185" t="str">
        <v>원유</v>
      </c>
      <c r="H185">
        <v>616</v>
      </c>
      <c r="I185" t="str">
        <v>No</v>
      </c>
      <c r="J185" t="str">
        <f>IF(ISBLANK(INDEX('Policy Characteristics'!D:D,MATCH($C185,'Policy Characteristics'!$C:$C,0))),"",INDEX('Policy Characteristics'!D:D,MATCH($C185,'Policy Characteristics'!$C:$C,0)))</f>
        <v>신규 발전소 금지</v>
      </c>
      <c r="K185" t="str">
        <f>IF(ISBLANK(INDEX('Policy Characteristics'!E:E,MATCH($C185,'Policy Characteristics'!$C:$C,0))),"",INDEX('Policy Characteristics'!E:E,MATCH($C185,'Policy Characteristics'!$C:$C,0)))</f>
        <v>elec ban new power plants</v>
      </c>
      <c r="L185">
        <f>IF(ISBLANK(INDEX('Policy Characteristics'!F:F,MATCH($C185,'Policy Characteristics'!$C:$C,0))),"",INDEX('Policy Characteristics'!F:F,MATCH($C185,'Policy Characteristics'!$C:$C,0)))</f>
        <v>0</v>
      </c>
      <c r="M185">
        <f>IF(ISBLANK(INDEX('Policy Characteristics'!G:G,MATCH($C185,'Policy Characteristics'!$C:$C,0))),"",INDEX('Policy Characteristics'!G:G,MATCH($C185,'Policy Characteristics'!$C:$C,0)))</f>
        <v>1</v>
      </c>
      <c r="N185">
        <f>IF(ISBLANK(INDEX('Policy Characteristics'!H:H,MATCH($C185,'Policy Characteristics'!$C:$C,0))),"",INDEX('Policy Characteristics'!H:H,MATCH($C185,'Policy Characteristics'!$C:$C,0)))</f>
        <v>1</v>
      </c>
      <c r="O185" t="str">
        <f>IF(ISBLANK(INDEX('Policy Characteristics'!I:I,MATCH($C185,'Policy Characteristics'!$C:$C,0))),"",INDEX('Policy Characteristics'!I:I,MATCH($C185,'Policy Characteristics'!$C:$C,0)))</f>
        <v>켜짐/꺼짐</v>
      </c>
      <c r="P185" t="str">
        <f>IF(ISBLANK(INDEX('Policy Characteristics'!J:J,MATCH($C185,'Policy Characteristics'!$C:$C,0))),"",INDEX('Policy Characteristics'!J:J,MATCH($C185,'Policy Characteristics'!$C:$C,0)))</f>
        <v>**설명:** 이 정책은 선택한 유형으로 새로운 용량을 증설하거나 사용하는 것을 방지합니다.</v>
      </c>
      <c r="Q185" t="str">
        <f>IF(ISBLANK(INDEX('Policy Characteristics'!K:K,MATCH($C185,'Policy Characteristics'!$C:$C,0))),"",INDEX('Policy Characteristics'!K:K,MATCH($C185,'Policy Characteristics'!$C:$C,0)))</f>
        <v>electricity-sector-main.html#ban</v>
      </c>
      <c r="R185" t="str">
        <f>IF(ISBLANK(INDEX('Policy Characteristics'!L:L,MATCH($C185,'Policy Characteristics'!$C:$C,0))),"",INDEX('Policy Characteristics'!L:L,MATCH($C185,'Policy Characteristics'!$C:$C,0)))</f>
        <v>ban-new-capacity.html</v>
      </c>
    </row>
    <row r="186">
      <c r="A186" t="str">
        <f>IF(ISBLANK(INDEX('Policy Characteristics'!A:A,MATCH($C186,'Policy Characteristics'!$C:$C,0))),"",INDEX('Policy Characteristics'!A:A,MATCH($C186,'Policy Characteristics'!$C:$C,0)))</f>
        <v>전력 공급</v>
      </c>
      <c r="B186" t="str">
        <f>IF(ISBLANK(INDEX('Policy Characteristics'!B:B,MATCH($C186,'Policy Characteristics'!$C:$C,0))),"",INDEX('Policy Characteristics'!B:B,MATCH($C186,'Policy Characteristics'!$C:$C,0)))</f>
        <v>신규 발전소 금지</v>
      </c>
      <c r="C186" t="str">
        <f>C$172</f>
        <v>Boolean Ban New Power Plants</v>
      </c>
      <c r="D186" t="str">
        <v>heavy or residual fuel oil es</v>
      </c>
      <c r="F186" t="str">
        <v>중유 또는 잔여 연료유</v>
      </c>
      <c r="H186">
        <v>617</v>
      </c>
      <c r="I186" t="str">
        <v>No</v>
      </c>
      <c r="J186" t="str">
        <f>IF(ISBLANK(INDEX('Policy Characteristics'!D:D,MATCH($C186,'Policy Characteristics'!$C:$C,0))),"",INDEX('Policy Characteristics'!D:D,MATCH($C186,'Policy Characteristics'!$C:$C,0)))</f>
        <v>신규 발전소 금지</v>
      </c>
      <c r="K186" t="str">
        <f>IF(ISBLANK(INDEX('Policy Characteristics'!E:E,MATCH($C186,'Policy Characteristics'!$C:$C,0))),"",INDEX('Policy Characteristics'!E:E,MATCH($C186,'Policy Characteristics'!$C:$C,0)))</f>
        <v>elec ban new power plants</v>
      </c>
      <c r="L186">
        <f>IF(ISBLANK(INDEX('Policy Characteristics'!F:F,MATCH($C186,'Policy Characteristics'!$C:$C,0))),"",INDEX('Policy Characteristics'!F:F,MATCH($C186,'Policy Characteristics'!$C:$C,0)))</f>
        <v>0</v>
      </c>
      <c r="M186">
        <f>IF(ISBLANK(INDEX('Policy Characteristics'!G:G,MATCH($C186,'Policy Characteristics'!$C:$C,0))),"",INDEX('Policy Characteristics'!G:G,MATCH($C186,'Policy Characteristics'!$C:$C,0)))</f>
        <v>1</v>
      </c>
      <c r="N186">
        <f>IF(ISBLANK(INDEX('Policy Characteristics'!H:H,MATCH($C186,'Policy Characteristics'!$C:$C,0))),"",INDEX('Policy Characteristics'!H:H,MATCH($C186,'Policy Characteristics'!$C:$C,0)))</f>
        <v>1</v>
      </c>
      <c r="O186" t="str">
        <f>IF(ISBLANK(INDEX('Policy Characteristics'!I:I,MATCH($C186,'Policy Characteristics'!$C:$C,0))),"",INDEX('Policy Characteristics'!I:I,MATCH($C186,'Policy Characteristics'!$C:$C,0)))</f>
        <v>켜짐/꺼짐</v>
      </c>
      <c r="P186" t="str">
        <f>IF(ISBLANK(INDEX('Policy Characteristics'!J:J,MATCH($C186,'Policy Characteristics'!$C:$C,0))),"",INDEX('Policy Characteristics'!J:J,MATCH($C186,'Policy Characteristics'!$C:$C,0)))</f>
        <v>**설명:** 이 정책은 선택한 유형으로 새로운 용량을 증설하거나 사용하는 것을 방지합니다.</v>
      </c>
      <c r="Q186" t="str">
        <f>IF(ISBLANK(INDEX('Policy Characteristics'!K:K,MATCH($C186,'Policy Characteristics'!$C:$C,0))),"",INDEX('Policy Characteristics'!K:K,MATCH($C186,'Policy Characteristics'!$C:$C,0)))</f>
        <v>electricity-sector-main.html#ban</v>
      </c>
      <c r="R186" t="str">
        <f>IF(ISBLANK(INDEX('Policy Characteristics'!L:L,MATCH($C186,'Policy Characteristics'!$C:$C,0))),"",INDEX('Policy Characteristics'!L:L,MATCH($C186,'Policy Characteristics'!$C:$C,0)))</f>
        <v>ban-new-capacity.html</v>
      </c>
    </row>
    <row r="187">
      <c r="A187" t="str">
        <f>IF(ISBLANK(INDEX('Policy Characteristics'!A:A,MATCH($C187,'Policy Characteristics'!$C:$C,0))),"",INDEX('Policy Characteristics'!A:A,MATCH($C187,'Policy Characteristics'!$C:$C,0)))</f>
        <v>전력 공급</v>
      </c>
      <c r="B187" t="str">
        <f>IF(ISBLANK(INDEX('Policy Characteristics'!B:B,MATCH($C187,'Policy Characteristics'!$C:$C,0))),"",INDEX('Policy Characteristics'!B:B,MATCH($C187,'Policy Characteristics'!$C:$C,0)))</f>
        <v>신규 발전소 금지</v>
      </c>
      <c r="C187" t="str">
        <f>C$172</f>
        <v>Boolean Ban New Power Plants</v>
      </c>
      <c r="D187" t="str">
        <v>municipal solid waste es</v>
      </c>
      <c r="F187" t="str">
        <v>도시 고형 폐기물</v>
      </c>
      <c r="H187">
        <v>618</v>
      </c>
      <c r="I187" t="str">
        <v>No</v>
      </c>
      <c r="J187" t="str">
        <f>IF(ISBLANK(INDEX('Policy Characteristics'!D:D,MATCH($C187,'Policy Characteristics'!$C:$C,0))),"",INDEX('Policy Characteristics'!D:D,MATCH($C187,'Policy Characteristics'!$C:$C,0)))</f>
        <v>신규 발전소 금지</v>
      </c>
      <c r="K187" t="str">
        <f>IF(ISBLANK(INDEX('Policy Characteristics'!E:E,MATCH($C187,'Policy Characteristics'!$C:$C,0))),"",INDEX('Policy Characteristics'!E:E,MATCH($C187,'Policy Characteristics'!$C:$C,0)))</f>
        <v>elec ban new power plants</v>
      </c>
      <c r="L187">
        <f>IF(ISBLANK(INDEX('Policy Characteristics'!F:F,MATCH($C187,'Policy Characteristics'!$C:$C,0))),"",INDEX('Policy Characteristics'!F:F,MATCH($C187,'Policy Characteristics'!$C:$C,0)))</f>
        <v>0</v>
      </c>
      <c r="M187">
        <f>IF(ISBLANK(INDEX('Policy Characteristics'!G:G,MATCH($C187,'Policy Characteristics'!$C:$C,0))),"",INDEX('Policy Characteristics'!G:G,MATCH($C187,'Policy Characteristics'!$C:$C,0)))</f>
        <v>1</v>
      </c>
      <c r="N187">
        <f>IF(ISBLANK(INDEX('Policy Characteristics'!H:H,MATCH($C187,'Policy Characteristics'!$C:$C,0))),"",INDEX('Policy Characteristics'!H:H,MATCH($C187,'Policy Characteristics'!$C:$C,0)))</f>
        <v>1</v>
      </c>
      <c r="O187" t="str">
        <f>IF(ISBLANK(INDEX('Policy Characteristics'!I:I,MATCH($C187,'Policy Characteristics'!$C:$C,0))),"",INDEX('Policy Characteristics'!I:I,MATCH($C187,'Policy Characteristics'!$C:$C,0)))</f>
        <v>켜짐/꺼짐</v>
      </c>
      <c r="P187" t="str">
        <f>IF(ISBLANK(INDEX('Policy Characteristics'!J:J,MATCH($C187,'Policy Characteristics'!$C:$C,0))),"",INDEX('Policy Characteristics'!J:J,MATCH($C187,'Policy Characteristics'!$C:$C,0)))</f>
        <v>**설명:** 이 정책은 선택한 유형으로 새로운 용량을 증설하거나 사용하는 것을 방지합니다.</v>
      </c>
      <c r="Q187" t="str">
        <f>IF(ISBLANK(INDEX('Policy Characteristics'!K:K,MATCH($C187,'Policy Characteristics'!$C:$C,0))),"",INDEX('Policy Characteristics'!K:K,MATCH($C187,'Policy Characteristics'!$C:$C,0)))</f>
        <v>electricity-sector-main.html#ban</v>
      </c>
      <c r="R187" t="str">
        <f>IF(ISBLANK(INDEX('Policy Characteristics'!L:L,MATCH($C187,'Policy Characteristics'!$C:$C,0))),"",INDEX('Policy Characteristics'!L:L,MATCH($C187,'Policy Characteristics'!$C:$C,0)))</f>
        <v>ban-new-capacity.html</v>
      </c>
    </row>
    <row r="188">
      <c r="A188" t="str">
        <f>IF(ISBLANK(INDEX('Policy Characteristics'!A:A,MATCH($C188,'Policy Characteristics'!$C:$C,0))),"",INDEX('Policy Characteristics'!A:A,MATCH($C188,'Policy Characteristics'!$C:$C,0)))</f>
        <v>전력 공급</v>
      </c>
      <c r="B188" t="str">
        <f>IF(ISBLANK(INDEX('Policy Characteristics'!B:B,MATCH($C188,'Policy Characteristics'!$C:$C,0))),"",INDEX('Policy Characteristics'!B:B,MATCH($C188,'Policy Characteristics'!$C:$C,0)))</f>
        <v>탄소포집 및 격리</v>
      </c>
      <c r="C188" t="str">
        <v>Electricity Sector Fraction of Potential Additional CCS Achieved</v>
      </c>
      <c r="D188" t="str">
        <v>hard coal es</v>
      </c>
      <c r="F188" t="str">
        <v>무연탄</v>
      </c>
      <c r="H188">
        <v>876</v>
      </c>
      <c r="I188" t="str">
        <v>Yes</v>
      </c>
      <c r="J188" t="str">
        <f>IF(ISBLANK(INDEX('Policy Characteristics'!D:D,MATCH($C188,'Policy Characteristics'!$C:$C,0))),"",INDEX('Policy Characteristics'!D:D,MATCH($C188,'Policy Characteristics'!$C:$C,0)))</f>
        <v>전력 부문 CCS</v>
      </c>
      <c r="K188" t="str">
        <f>IF(ISBLANK(INDEX('Policy Characteristics'!E:E,MATCH($C188,'Policy Characteristics'!$C:$C,0))),"",INDEX('Policy Characteristics'!E:E,MATCH($C188,'Policy Characteristics'!$C:$C,0)))</f>
        <v>elec CCS</v>
      </c>
      <c r="L188">
        <f>IF(ISBLANK(INDEX('Policy Characteristics'!F:F,MATCH($C188,'Policy Characteristics'!$C:$C,0))),"",INDEX('Policy Characteristics'!F:F,MATCH($C188,'Policy Characteristics'!$C:$C,0)))</f>
        <v>0</v>
      </c>
      <c r="M188">
        <f>IF(ISBLANK(INDEX('Policy Characteristics'!G:G,MATCH($C188,'Policy Characteristics'!$C:$C,0))),"",INDEX('Policy Characteristics'!G:G,MATCH($C188,'Policy Characteristics'!$C:$C,0)))</f>
        <v>1</v>
      </c>
      <c r="N188">
        <f>IF(ISBLANK(INDEX('Policy Characteristics'!H:H,MATCH($C188,'Policy Characteristics'!$C:$C,0))),"",INDEX('Policy Characteristics'!H:H,MATCH($C188,'Policy Characteristics'!$C:$C,0)))</f>
        <v>0.01</v>
      </c>
      <c r="O188" t="str">
        <f>IF(ISBLANK(INDEX('Policy Characteristics'!I:I,MATCH($C188,'Policy Characteristics'!$C:$C,0))),"",INDEX('Policy Characteristics'!I:I,MATCH($C188,'Policy Characteristics'!$C:$C,0)))</f>
        <v>포집된 CO2의 %</v>
      </c>
      <c r="P188" t="str">
        <f>IF(ISBLANK(INDEX('Policy Characteristics'!J:J,MATCH($C188,'Policy Characteristics'!$C:$C,0))),"",INDEX('Policy Characteristics'!J:J,MATCH($C188,'Policy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8" t="str">
        <f>IF(ISBLANK(INDEX('Policy Characteristics'!K:K,MATCH($C188,'Policy Characteristics'!$C:$C,0))),"",INDEX('Policy Characteristics'!K:K,MATCH($C188,'Policy Characteristics'!$C:$C,0)))</f>
        <v>ccs.html#ccs</v>
      </c>
      <c r="R188" t="str">
        <f>IF(ISBLANK(INDEX('Policy Characteristics'!L:L,MATCH($C188,'Policy Characteristics'!$C:$C,0))),"",INDEX('Policy Characteristics'!L:L,MATCH($C188,'Policy Characteristics'!$C:$C,0)))</f>
        <v>carbon-capture-and-sequestration.html</v>
      </c>
    </row>
    <row r="189">
      <c r="A189" t="str">
        <f>IF(ISBLANK(INDEX('Policy Characteristics'!A:A,MATCH($C189,'Policy Characteristics'!$C:$C,0))),"",INDEX('Policy Characteristics'!A:A,MATCH($C189,'Policy Characteristics'!$C:$C,0)))</f>
        <v>전력 공급</v>
      </c>
      <c r="B189" t="str">
        <f>IF(ISBLANK(INDEX('Policy Characteristics'!B:B,MATCH($C189,'Policy Characteristics'!$C:$C,0))),"",INDEX('Policy Characteristics'!B:B,MATCH($C189,'Policy Characteristics'!$C:$C,0)))</f>
        <v>탄소포집 및 격리</v>
      </c>
      <c r="C189" t="str">
        <f>C$188</f>
        <v>Electricity Sector Fraction of Potential Additional CCS Achieved</v>
      </c>
      <c r="D189" t="str">
        <v>natural gas nonpeaker es</v>
      </c>
      <c r="F189" t="str">
        <v>천연가스 논피커</v>
      </c>
      <c r="H189">
        <v>877</v>
      </c>
      <c r="I189" t="str">
        <v>Yes</v>
      </c>
      <c r="J189" t="str">
        <f>IF(ISBLANK(INDEX('Policy Characteristics'!D:D,MATCH($C189,'Policy Characteristics'!$C:$C,0))),"",INDEX('Policy Characteristics'!D:D,MATCH($C189,'Policy Characteristics'!$C:$C,0)))</f>
        <v>전력 부문 CCS</v>
      </c>
      <c r="K189" t="str">
        <f>IF(ISBLANK(INDEX('Policy Characteristics'!E:E,MATCH($C189,'Policy Characteristics'!$C:$C,0))),"",INDEX('Policy Characteristics'!E:E,MATCH($C189,'Policy Characteristics'!$C:$C,0)))</f>
        <v>elec CCS</v>
      </c>
      <c r="L189">
        <f>IF(ISBLANK(INDEX('Policy Characteristics'!F:F,MATCH($C189,'Policy Characteristics'!$C:$C,0))),"",INDEX('Policy Characteristics'!F:F,MATCH($C189,'Policy Characteristics'!$C:$C,0)))</f>
        <v>0</v>
      </c>
      <c r="M189">
        <f>IF(ISBLANK(INDEX('Policy Characteristics'!G:G,MATCH($C189,'Policy Characteristics'!$C:$C,0))),"",INDEX('Policy Characteristics'!G:G,MATCH($C189,'Policy Characteristics'!$C:$C,0)))</f>
        <v>1</v>
      </c>
      <c r="N189">
        <f>IF(ISBLANK(INDEX('Policy Characteristics'!H:H,MATCH($C189,'Policy Characteristics'!$C:$C,0))),"",INDEX('Policy Characteristics'!H:H,MATCH($C189,'Policy Characteristics'!$C:$C,0)))</f>
        <v>0.01</v>
      </c>
      <c r="O189" t="str">
        <f>IF(ISBLANK(INDEX('Policy Characteristics'!I:I,MATCH($C189,'Policy Characteristics'!$C:$C,0))),"",INDEX('Policy Characteristics'!I:I,MATCH($C189,'Policy Characteristics'!$C:$C,0)))</f>
        <v>포집된 CO2의 %</v>
      </c>
      <c r="P189" t="str">
        <f>IF(ISBLANK(INDEX('Policy Characteristics'!J:J,MATCH($C189,'Policy Characteristics'!$C:$C,0))),"",INDEX('Policy Characteristics'!J:J,MATCH($C189,'Policy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9" t="str">
        <f>IF(ISBLANK(INDEX('Policy Characteristics'!K:K,MATCH($C189,'Policy Characteristics'!$C:$C,0))),"",INDEX('Policy Characteristics'!K:K,MATCH($C189,'Policy Characteristics'!$C:$C,0)))</f>
        <v>ccs.html#ccs</v>
      </c>
      <c r="R189" t="str">
        <f>IF(ISBLANK(INDEX('Policy Characteristics'!L:L,MATCH($C189,'Policy Characteristics'!$C:$C,0))),"",INDEX('Policy Characteristics'!L:L,MATCH($C189,'Policy Characteristics'!$C:$C,0)))</f>
        <v>carbon-capture-and-sequestration.html</v>
      </c>
    </row>
    <row r="190">
      <c r="A190" t="str">
        <f>IF(ISBLANK(INDEX('Policy Characteristics'!A:A,MATCH($C190,'Policy Characteristics'!$C:$C,0))),"",INDEX('Policy Characteristics'!A:A,MATCH($C190,'Policy Characteristics'!$C:$C,0)))</f>
        <v>전력 공급</v>
      </c>
      <c r="B190" t="str">
        <f>IF(ISBLANK(INDEX('Policy Characteristics'!B:B,MATCH($C190,'Policy Characteristics'!$C:$C,0))),"",INDEX('Policy Characteristics'!B:B,MATCH($C190,'Policy Characteristics'!$C:$C,0)))</f>
        <v>탄소포집 및 격리</v>
      </c>
      <c r="C190" t="str">
        <f>C$188</f>
        <v>Electricity Sector Fraction of Potential Additional CCS Achieved</v>
      </c>
      <c r="D190" t="str">
        <v>nuclear es</v>
      </c>
      <c r="F190" t="str">
        <v>원자력</v>
      </c>
      <c r="H190">
        <v>878</v>
      </c>
      <c r="I190" t="str">
        <v>No</v>
      </c>
      <c r="J190" t="str">
        <f>IF(ISBLANK(INDEX('Policy Characteristics'!D:D,MATCH($C190,'Policy Characteristics'!$C:$C,0))),"",INDEX('Policy Characteristics'!D:D,MATCH($C190,'Policy Characteristics'!$C:$C,0)))</f>
        <v>전력 부문 CCS</v>
      </c>
      <c r="K190" t="str">
        <f>IF(ISBLANK(INDEX('Policy Characteristics'!E:E,MATCH($C190,'Policy Characteristics'!$C:$C,0))),"",INDEX('Policy Characteristics'!E:E,MATCH($C190,'Policy Characteristics'!$C:$C,0)))</f>
        <v>elec CCS</v>
      </c>
      <c r="L190">
        <f>IF(ISBLANK(INDEX('Policy Characteristics'!F:F,MATCH($C190,'Policy Characteristics'!$C:$C,0))),"",INDEX('Policy Characteristics'!F:F,MATCH($C190,'Policy Characteristics'!$C:$C,0)))</f>
        <v>0</v>
      </c>
      <c r="M190">
        <f>IF(ISBLANK(INDEX('Policy Characteristics'!G:G,MATCH($C190,'Policy Characteristics'!$C:$C,0))),"",INDEX('Policy Characteristics'!G:G,MATCH($C190,'Policy Characteristics'!$C:$C,0)))</f>
        <v>1</v>
      </c>
      <c r="N190">
        <f>IF(ISBLANK(INDEX('Policy Characteristics'!H:H,MATCH($C190,'Policy Characteristics'!$C:$C,0))),"",INDEX('Policy Characteristics'!H:H,MATCH($C190,'Policy Characteristics'!$C:$C,0)))</f>
        <v>0.01</v>
      </c>
      <c r="O190" t="str">
        <f>IF(ISBLANK(INDEX('Policy Characteristics'!I:I,MATCH($C190,'Policy Characteristics'!$C:$C,0))),"",INDEX('Policy Characteristics'!I:I,MATCH($C190,'Policy Characteristics'!$C:$C,0)))</f>
        <v>포집된 CO2의 %</v>
      </c>
      <c r="P190" t="str">
        <f>IF(ISBLANK(INDEX('Policy Characteristics'!J:J,MATCH($C190,'Policy Characteristics'!$C:$C,0))),"",INDEX('Policy Characteristics'!J:J,MATCH($C190,'Policy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0" t="str">
        <f>IF(ISBLANK(INDEX('Policy Characteristics'!K:K,MATCH($C190,'Policy Characteristics'!$C:$C,0))),"",INDEX('Policy Characteristics'!K:K,MATCH($C190,'Policy Characteristics'!$C:$C,0)))</f>
        <v>ccs.html#ccs</v>
      </c>
      <c r="R190" t="str">
        <f>IF(ISBLANK(INDEX('Policy Characteristics'!L:L,MATCH($C190,'Policy Characteristics'!$C:$C,0))),"",INDEX('Policy Characteristics'!L:L,MATCH($C190,'Policy Characteristics'!$C:$C,0)))</f>
        <v>carbon-capture-and-sequestration.html</v>
      </c>
    </row>
    <row r="191">
      <c r="A191" t="str">
        <f>IF(ISBLANK(INDEX('Policy Characteristics'!A:A,MATCH($C191,'Policy Characteristics'!$C:$C,0))),"",INDEX('Policy Characteristics'!A:A,MATCH($C191,'Policy Characteristics'!$C:$C,0)))</f>
        <v>전력 공급</v>
      </c>
      <c r="B191" t="str">
        <f>IF(ISBLANK(INDEX('Policy Characteristics'!B:B,MATCH($C191,'Policy Characteristics'!$C:$C,0))),"",INDEX('Policy Characteristics'!B:B,MATCH($C191,'Policy Characteristics'!$C:$C,0)))</f>
        <v>탄소포집 및 격리</v>
      </c>
      <c r="C191" t="str">
        <f>C$188</f>
        <v>Electricity Sector Fraction of Potential Additional CCS Achieved</v>
      </c>
      <c r="D191" t="str">
        <v>hydro es</v>
      </c>
      <c r="F191" t="str">
        <v>수력</v>
      </c>
      <c r="H191">
        <v>879</v>
      </c>
      <c r="I191" t="str">
        <v>No</v>
      </c>
      <c r="J191" t="str">
        <f>IF(ISBLANK(INDEX('Policy Characteristics'!D:D,MATCH($C191,'Policy Characteristics'!$C:$C,0))),"",INDEX('Policy Characteristics'!D:D,MATCH($C191,'Policy Characteristics'!$C:$C,0)))</f>
        <v>전력 부문 CCS</v>
      </c>
      <c r="K191" t="str">
        <f>IF(ISBLANK(INDEX('Policy Characteristics'!E:E,MATCH($C191,'Policy Characteristics'!$C:$C,0))),"",INDEX('Policy Characteristics'!E:E,MATCH($C191,'Policy Characteristics'!$C:$C,0)))</f>
        <v>elec CCS</v>
      </c>
      <c r="L191">
        <f>IF(ISBLANK(INDEX('Policy Characteristics'!F:F,MATCH($C191,'Policy Characteristics'!$C:$C,0))),"",INDEX('Policy Characteristics'!F:F,MATCH($C191,'Policy Characteristics'!$C:$C,0)))</f>
        <v>0</v>
      </c>
      <c r="M191">
        <f>IF(ISBLANK(INDEX('Policy Characteristics'!G:G,MATCH($C191,'Policy Characteristics'!$C:$C,0))),"",INDEX('Policy Characteristics'!G:G,MATCH($C191,'Policy Characteristics'!$C:$C,0)))</f>
        <v>1</v>
      </c>
      <c r="N191">
        <f>IF(ISBLANK(INDEX('Policy Characteristics'!H:H,MATCH($C191,'Policy Characteristics'!$C:$C,0))),"",INDEX('Policy Characteristics'!H:H,MATCH($C191,'Policy Characteristics'!$C:$C,0)))</f>
        <v>0.01</v>
      </c>
      <c r="O191" t="str">
        <f>IF(ISBLANK(INDEX('Policy Characteristics'!I:I,MATCH($C191,'Policy Characteristics'!$C:$C,0))),"",INDEX('Policy Characteristics'!I:I,MATCH($C191,'Policy Characteristics'!$C:$C,0)))</f>
        <v>포집된 CO2의 %</v>
      </c>
      <c r="P191" t="str">
        <f>IF(ISBLANK(INDEX('Policy Characteristics'!J:J,MATCH($C191,'Policy Characteristics'!$C:$C,0))),"",INDEX('Policy Characteristics'!J:J,MATCH($C191,'Policy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1" t="str">
        <f>IF(ISBLANK(INDEX('Policy Characteristics'!K:K,MATCH($C191,'Policy Characteristics'!$C:$C,0))),"",INDEX('Policy Characteristics'!K:K,MATCH($C191,'Policy Characteristics'!$C:$C,0)))</f>
        <v>ccs.html#ccs</v>
      </c>
      <c r="R191" t="str">
        <f>IF(ISBLANK(INDEX('Policy Characteristics'!L:L,MATCH($C191,'Policy Characteristics'!$C:$C,0))),"",INDEX('Policy Characteristics'!L:L,MATCH($C191,'Policy Characteristics'!$C:$C,0)))</f>
        <v>carbon-capture-and-sequestration.html</v>
      </c>
    </row>
    <row r="192">
      <c r="A192" t="str">
        <f>IF(ISBLANK(INDEX('Policy Characteristics'!A:A,MATCH($C192,'Policy Characteristics'!$C:$C,0))),"",INDEX('Policy Characteristics'!A:A,MATCH($C192,'Policy Characteristics'!$C:$C,0)))</f>
        <v>전력 공급</v>
      </c>
      <c r="B192" t="str">
        <f>IF(ISBLANK(INDEX('Policy Characteristics'!B:B,MATCH($C192,'Policy Characteristics'!$C:$C,0))),"",INDEX('Policy Characteristics'!B:B,MATCH($C192,'Policy Characteristics'!$C:$C,0)))</f>
        <v>탄소포집 및 격리</v>
      </c>
      <c r="C192" t="str">
        <f>C$188</f>
        <v>Electricity Sector Fraction of Potential Additional CCS Achieved</v>
      </c>
      <c r="D192" t="str">
        <v>onshore wind es</v>
      </c>
      <c r="F192" t="str">
        <v>육상 풍력</v>
      </c>
      <c r="H192">
        <v>880</v>
      </c>
      <c r="I192" t="str">
        <v>No</v>
      </c>
      <c r="J192" t="str">
        <f>IF(ISBLANK(INDEX('Policy Characteristics'!D:D,MATCH($C192,'Policy Characteristics'!$C:$C,0))),"",INDEX('Policy Characteristics'!D:D,MATCH($C192,'Policy Characteristics'!$C:$C,0)))</f>
        <v>전력 부문 CCS</v>
      </c>
      <c r="K192" t="str">
        <f>IF(ISBLANK(INDEX('Policy Characteristics'!E:E,MATCH($C192,'Policy Characteristics'!$C:$C,0))),"",INDEX('Policy Characteristics'!E:E,MATCH($C192,'Policy Characteristics'!$C:$C,0)))</f>
        <v>elec CCS</v>
      </c>
      <c r="L192">
        <f>IF(ISBLANK(INDEX('Policy Characteristics'!F:F,MATCH($C192,'Policy Characteristics'!$C:$C,0))),"",INDEX('Policy Characteristics'!F:F,MATCH($C192,'Policy Characteristics'!$C:$C,0)))</f>
        <v>0</v>
      </c>
      <c r="M192">
        <f>IF(ISBLANK(INDEX('Policy Characteristics'!G:G,MATCH($C192,'Policy Characteristics'!$C:$C,0))),"",INDEX('Policy Characteristics'!G:G,MATCH($C192,'Policy Characteristics'!$C:$C,0)))</f>
        <v>1</v>
      </c>
      <c r="N192">
        <f>IF(ISBLANK(INDEX('Policy Characteristics'!H:H,MATCH($C192,'Policy Characteristics'!$C:$C,0))),"",INDEX('Policy Characteristics'!H:H,MATCH($C192,'Policy Characteristics'!$C:$C,0)))</f>
        <v>0.01</v>
      </c>
      <c r="O192" t="str">
        <f>IF(ISBLANK(INDEX('Policy Characteristics'!I:I,MATCH($C192,'Policy Characteristics'!$C:$C,0))),"",INDEX('Policy Characteristics'!I:I,MATCH($C192,'Policy Characteristics'!$C:$C,0)))</f>
        <v>포집된 CO2의 %</v>
      </c>
      <c r="P192" t="str">
        <f>IF(ISBLANK(INDEX('Policy Characteristics'!J:J,MATCH($C192,'Policy Characteristics'!$C:$C,0))),"",INDEX('Policy Characteristics'!J:J,MATCH($C192,'Policy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2" t="str">
        <f>IF(ISBLANK(INDEX('Policy Characteristics'!K:K,MATCH($C192,'Policy Characteristics'!$C:$C,0))),"",INDEX('Policy Characteristics'!K:K,MATCH($C192,'Policy Characteristics'!$C:$C,0)))</f>
        <v>ccs.html#ccs</v>
      </c>
      <c r="R192" t="str">
        <f>IF(ISBLANK(INDEX('Policy Characteristics'!L:L,MATCH($C192,'Policy Characteristics'!$C:$C,0))),"",INDEX('Policy Characteristics'!L:L,MATCH($C192,'Policy Characteristics'!$C:$C,0)))</f>
        <v>carbon-capture-and-sequestration.html</v>
      </c>
    </row>
    <row r="193">
      <c r="A193" t="str">
        <f>IF(ISBLANK(INDEX('Policy Characteristics'!A:A,MATCH($C193,'Policy Characteristics'!$C:$C,0))),"",INDEX('Policy Characteristics'!A:A,MATCH($C193,'Policy Characteristics'!$C:$C,0)))</f>
        <v>전력 공급</v>
      </c>
      <c r="B193" t="str">
        <f>IF(ISBLANK(INDEX('Policy Characteristics'!B:B,MATCH($C193,'Policy Characteristics'!$C:$C,0))),"",INDEX('Policy Characteristics'!B:B,MATCH($C193,'Policy Characteristics'!$C:$C,0)))</f>
        <v>탄소포집 및 격리</v>
      </c>
      <c r="C193" t="str">
        <f>C$188</f>
        <v>Electricity Sector Fraction of Potential Additional CCS Achieved</v>
      </c>
      <c r="D193" t="str">
        <v>solar PV es</v>
      </c>
      <c r="F193" t="str">
        <v>태양광 PV</v>
      </c>
      <c r="H193">
        <v>881</v>
      </c>
      <c r="I193" t="str">
        <v>No</v>
      </c>
      <c r="J193" t="str">
        <f>IF(ISBLANK(INDEX('Policy Characteristics'!D:D,MATCH($C193,'Policy Characteristics'!$C:$C,0))),"",INDEX('Policy Characteristics'!D:D,MATCH($C193,'Policy Characteristics'!$C:$C,0)))</f>
        <v>전력 부문 CCS</v>
      </c>
      <c r="K193" t="str">
        <f>IF(ISBLANK(INDEX('Policy Characteristics'!E:E,MATCH($C193,'Policy Characteristics'!$C:$C,0))),"",INDEX('Policy Characteristics'!E:E,MATCH($C193,'Policy Characteristics'!$C:$C,0)))</f>
        <v>elec CCS</v>
      </c>
      <c r="L193">
        <f>IF(ISBLANK(INDEX('Policy Characteristics'!F:F,MATCH($C193,'Policy Characteristics'!$C:$C,0))),"",INDEX('Policy Characteristics'!F:F,MATCH($C193,'Policy Characteristics'!$C:$C,0)))</f>
        <v>0</v>
      </c>
      <c r="M193">
        <f>IF(ISBLANK(INDEX('Policy Characteristics'!G:G,MATCH($C193,'Policy Characteristics'!$C:$C,0))),"",INDEX('Policy Characteristics'!G:G,MATCH($C193,'Policy Characteristics'!$C:$C,0)))</f>
        <v>1</v>
      </c>
      <c r="N193">
        <f>IF(ISBLANK(INDEX('Policy Characteristics'!H:H,MATCH($C193,'Policy Characteristics'!$C:$C,0))),"",INDEX('Policy Characteristics'!H:H,MATCH($C193,'Policy Characteristics'!$C:$C,0)))</f>
        <v>0.01</v>
      </c>
      <c r="O193" t="str">
        <f>IF(ISBLANK(INDEX('Policy Characteristics'!I:I,MATCH($C193,'Policy Characteristics'!$C:$C,0))),"",INDEX('Policy Characteristics'!I:I,MATCH($C193,'Policy Characteristics'!$C:$C,0)))</f>
        <v>포집된 CO2의 %</v>
      </c>
      <c r="P193" t="str">
        <f>IF(ISBLANK(INDEX('Policy Characteristics'!J:J,MATCH($C193,'Policy Characteristics'!$C:$C,0))),"",INDEX('Policy Characteristics'!J:J,MATCH($C193,'Policy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3" t="str">
        <f>IF(ISBLANK(INDEX('Policy Characteristics'!K:K,MATCH($C193,'Policy Characteristics'!$C:$C,0))),"",INDEX('Policy Characteristics'!K:K,MATCH($C193,'Policy Characteristics'!$C:$C,0)))</f>
        <v>ccs.html#ccs</v>
      </c>
      <c r="R193" t="str">
        <f>IF(ISBLANK(INDEX('Policy Characteristics'!L:L,MATCH($C193,'Policy Characteristics'!$C:$C,0))),"",INDEX('Policy Characteristics'!L:L,MATCH($C193,'Policy Characteristics'!$C:$C,0)))</f>
        <v>carbon-capture-and-sequestration.html</v>
      </c>
    </row>
    <row r="194">
      <c r="A194" t="str">
        <f>IF(ISBLANK(INDEX('Policy Characteristics'!A:A,MATCH($C194,'Policy Characteristics'!$C:$C,0))),"",INDEX('Policy Characteristics'!A:A,MATCH($C194,'Policy Characteristics'!$C:$C,0)))</f>
        <v>전력 공급</v>
      </c>
      <c r="B194" t="str">
        <f>IF(ISBLANK(INDEX('Policy Characteristics'!B:B,MATCH($C194,'Policy Characteristics'!$C:$C,0))),"",INDEX('Policy Characteristics'!B:B,MATCH($C194,'Policy Characteristics'!$C:$C,0)))</f>
        <v>탄소포집 및 격리</v>
      </c>
      <c r="C194" t="str">
        <f>C$188</f>
        <v>Electricity Sector Fraction of Potential Additional CCS Achieved</v>
      </c>
      <c r="D194" t="str">
        <v>solar thermal es</v>
      </c>
      <c r="F194" t="str">
        <v>태양열</v>
      </c>
      <c r="H194">
        <v>882</v>
      </c>
      <c r="I194" t="str">
        <v>No</v>
      </c>
      <c r="J194" t="str">
        <f>IF(ISBLANK(INDEX('Policy Characteristics'!D:D,MATCH($C194,'Policy Characteristics'!$C:$C,0))),"",INDEX('Policy Characteristics'!D:D,MATCH($C194,'Policy Characteristics'!$C:$C,0)))</f>
        <v>전력 부문 CCS</v>
      </c>
      <c r="K194" t="str">
        <f>IF(ISBLANK(INDEX('Policy Characteristics'!E:E,MATCH($C194,'Policy Characteristics'!$C:$C,0))),"",INDEX('Policy Characteristics'!E:E,MATCH($C194,'Policy Characteristics'!$C:$C,0)))</f>
        <v>elec CCS</v>
      </c>
      <c r="L194">
        <f>IF(ISBLANK(INDEX('Policy Characteristics'!F:F,MATCH($C194,'Policy Characteristics'!$C:$C,0))),"",INDEX('Policy Characteristics'!F:F,MATCH($C194,'Policy Characteristics'!$C:$C,0)))</f>
        <v>0</v>
      </c>
      <c r="M194">
        <f>IF(ISBLANK(INDEX('Policy Characteristics'!G:G,MATCH($C194,'Policy Characteristics'!$C:$C,0))),"",INDEX('Policy Characteristics'!G:G,MATCH($C194,'Policy Characteristics'!$C:$C,0)))</f>
        <v>1</v>
      </c>
      <c r="N194">
        <f>IF(ISBLANK(INDEX('Policy Characteristics'!H:H,MATCH($C194,'Policy Characteristics'!$C:$C,0))),"",INDEX('Policy Characteristics'!H:H,MATCH($C194,'Policy Characteristics'!$C:$C,0)))</f>
        <v>0.01</v>
      </c>
      <c r="O194" t="str">
        <f>IF(ISBLANK(INDEX('Policy Characteristics'!I:I,MATCH($C194,'Policy Characteristics'!$C:$C,0))),"",INDEX('Policy Characteristics'!I:I,MATCH($C194,'Policy Characteristics'!$C:$C,0)))</f>
        <v>포집된 CO2의 %</v>
      </c>
      <c r="P194" t="str">
        <f>IF(ISBLANK(INDEX('Policy Characteristics'!J:J,MATCH($C194,'Policy Characteristics'!$C:$C,0))),"",INDEX('Policy Characteristics'!J:J,MATCH($C194,'Policy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4" t="str">
        <f>IF(ISBLANK(INDEX('Policy Characteristics'!K:K,MATCH($C194,'Policy Characteristics'!$C:$C,0))),"",INDEX('Policy Characteristics'!K:K,MATCH($C194,'Policy Characteristics'!$C:$C,0)))</f>
        <v>ccs.html#ccs</v>
      </c>
      <c r="R194" t="str">
        <f>IF(ISBLANK(INDEX('Policy Characteristics'!L:L,MATCH($C194,'Policy Characteristics'!$C:$C,0))),"",INDEX('Policy Characteristics'!L:L,MATCH($C194,'Policy Characteristics'!$C:$C,0)))</f>
        <v>carbon-capture-and-sequestration.html</v>
      </c>
    </row>
    <row r="195">
      <c r="A195" t="str">
        <f>IF(ISBLANK(INDEX('Policy Characteristics'!A:A,MATCH($C195,'Policy Characteristics'!$C:$C,0))),"",INDEX('Policy Characteristics'!A:A,MATCH($C195,'Policy Characteristics'!$C:$C,0)))</f>
        <v>전력 공급</v>
      </c>
      <c r="B195" t="str">
        <f>IF(ISBLANK(INDEX('Policy Characteristics'!B:B,MATCH($C195,'Policy Characteristics'!$C:$C,0))),"",INDEX('Policy Characteristics'!B:B,MATCH($C195,'Policy Characteristics'!$C:$C,0)))</f>
        <v>탄소포집 및 격리</v>
      </c>
      <c r="C195" t="str">
        <f>C$188</f>
        <v>Electricity Sector Fraction of Potential Additional CCS Achieved</v>
      </c>
      <c r="D195" t="str">
        <v>biomass es</v>
      </c>
      <c r="F195" t="str">
        <v>바이오매스</v>
      </c>
      <c r="H195">
        <v>883</v>
      </c>
      <c r="I195" t="str">
        <v>Yes</v>
      </c>
      <c r="J195" t="str">
        <f>IF(ISBLANK(INDEX('Policy Characteristics'!D:D,MATCH($C195,'Policy Characteristics'!$C:$C,0))),"",INDEX('Policy Characteristics'!D:D,MATCH($C195,'Policy Characteristics'!$C:$C,0)))</f>
        <v>전력 부문 CCS</v>
      </c>
      <c r="K195" t="str">
        <f>IF(ISBLANK(INDEX('Policy Characteristics'!E:E,MATCH($C195,'Policy Characteristics'!$C:$C,0))),"",INDEX('Policy Characteristics'!E:E,MATCH($C195,'Policy Characteristics'!$C:$C,0)))</f>
        <v>elec CCS</v>
      </c>
      <c r="L195">
        <f>IF(ISBLANK(INDEX('Policy Characteristics'!F:F,MATCH($C195,'Policy Characteristics'!$C:$C,0))),"",INDEX('Policy Characteristics'!F:F,MATCH($C195,'Policy Characteristics'!$C:$C,0)))</f>
        <v>0</v>
      </c>
      <c r="M195">
        <f>IF(ISBLANK(INDEX('Policy Characteristics'!G:G,MATCH($C195,'Policy Characteristics'!$C:$C,0))),"",INDEX('Policy Characteristics'!G:G,MATCH($C195,'Policy Characteristics'!$C:$C,0)))</f>
        <v>1</v>
      </c>
      <c r="N195">
        <f>IF(ISBLANK(INDEX('Policy Characteristics'!H:H,MATCH($C195,'Policy Characteristics'!$C:$C,0))),"",INDEX('Policy Characteristics'!H:H,MATCH($C195,'Policy Characteristics'!$C:$C,0)))</f>
        <v>0.01</v>
      </c>
      <c r="O195" t="str">
        <f>IF(ISBLANK(INDEX('Policy Characteristics'!I:I,MATCH($C195,'Policy Characteristics'!$C:$C,0))),"",INDEX('Policy Characteristics'!I:I,MATCH($C195,'Policy Characteristics'!$C:$C,0)))</f>
        <v>포집된 CO2의 %</v>
      </c>
      <c r="P195" t="str">
        <f>IF(ISBLANK(INDEX('Policy Characteristics'!J:J,MATCH($C195,'Policy Characteristics'!$C:$C,0))),"",INDEX('Policy Characteristics'!J:J,MATCH($C195,'Policy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5" t="str">
        <f>IF(ISBLANK(INDEX('Policy Characteristics'!K:K,MATCH($C195,'Policy Characteristics'!$C:$C,0))),"",INDEX('Policy Characteristics'!K:K,MATCH($C195,'Policy Characteristics'!$C:$C,0)))</f>
        <v>ccs.html#ccs</v>
      </c>
      <c r="R195" t="str">
        <f>IF(ISBLANK(INDEX('Policy Characteristics'!L:L,MATCH($C195,'Policy Characteristics'!$C:$C,0))),"",INDEX('Policy Characteristics'!L:L,MATCH($C195,'Policy Characteristics'!$C:$C,0)))</f>
        <v>carbon-capture-and-sequestration.html</v>
      </c>
    </row>
    <row r="196">
      <c r="A196" t="str">
        <f>IF(ISBLANK(INDEX('Policy Characteristics'!A:A,MATCH($C196,'Policy Characteristics'!$C:$C,0))),"",INDEX('Policy Characteristics'!A:A,MATCH($C196,'Policy Characteristics'!$C:$C,0)))</f>
        <v>전력 공급</v>
      </c>
      <c r="B196" t="str">
        <f>IF(ISBLANK(INDEX('Policy Characteristics'!B:B,MATCH($C196,'Policy Characteristics'!$C:$C,0))),"",INDEX('Policy Characteristics'!B:B,MATCH($C196,'Policy Characteristics'!$C:$C,0)))</f>
        <v>탄소포집 및 격리</v>
      </c>
      <c r="C196" t="str">
        <f>C$188</f>
        <v>Electricity Sector Fraction of Potential Additional CCS Achieved</v>
      </c>
      <c r="D196" t="str">
        <v>geothermal es</v>
      </c>
      <c r="F196" t="str">
        <v>지열</v>
      </c>
      <c r="H196">
        <v>884</v>
      </c>
      <c r="I196" t="str">
        <v>No</v>
      </c>
      <c r="J196" t="str">
        <f>IF(ISBLANK(INDEX('Policy Characteristics'!D:D,MATCH($C196,'Policy Characteristics'!$C:$C,0))),"",INDEX('Policy Characteristics'!D:D,MATCH($C196,'Policy Characteristics'!$C:$C,0)))</f>
        <v>전력 부문 CCS</v>
      </c>
      <c r="K196" t="str">
        <f>IF(ISBLANK(INDEX('Policy Characteristics'!E:E,MATCH($C196,'Policy Characteristics'!$C:$C,0))),"",INDEX('Policy Characteristics'!E:E,MATCH($C196,'Policy Characteristics'!$C:$C,0)))</f>
        <v>elec CCS</v>
      </c>
      <c r="L196">
        <f>IF(ISBLANK(INDEX('Policy Characteristics'!F:F,MATCH($C196,'Policy Characteristics'!$C:$C,0))),"",INDEX('Policy Characteristics'!F:F,MATCH($C196,'Policy Characteristics'!$C:$C,0)))</f>
        <v>0</v>
      </c>
      <c r="M196">
        <f>IF(ISBLANK(INDEX('Policy Characteristics'!G:G,MATCH($C196,'Policy Characteristics'!$C:$C,0))),"",INDEX('Policy Characteristics'!G:G,MATCH($C196,'Policy Characteristics'!$C:$C,0)))</f>
        <v>1</v>
      </c>
      <c r="N196">
        <f>IF(ISBLANK(INDEX('Policy Characteristics'!H:H,MATCH($C196,'Policy Characteristics'!$C:$C,0))),"",INDEX('Policy Characteristics'!H:H,MATCH($C196,'Policy Characteristics'!$C:$C,0)))</f>
        <v>0.01</v>
      </c>
      <c r="O196" t="str">
        <f>IF(ISBLANK(INDEX('Policy Characteristics'!I:I,MATCH($C196,'Policy Characteristics'!$C:$C,0))),"",INDEX('Policy Characteristics'!I:I,MATCH($C196,'Policy Characteristics'!$C:$C,0)))</f>
        <v>포집된 CO2의 %</v>
      </c>
      <c r="P196" t="str">
        <f>IF(ISBLANK(INDEX('Policy Characteristics'!J:J,MATCH($C196,'Policy Characteristics'!$C:$C,0))),"",INDEX('Policy Characteristics'!J:J,MATCH($C196,'Policy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6" t="str">
        <f>IF(ISBLANK(INDEX('Policy Characteristics'!K:K,MATCH($C196,'Policy Characteristics'!$C:$C,0))),"",INDEX('Policy Characteristics'!K:K,MATCH($C196,'Policy Characteristics'!$C:$C,0)))</f>
        <v>ccs.html#ccs</v>
      </c>
      <c r="R196" t="str">
        <f>IF(ISBLANK(INDEX('Policy Characteristics'!L:L,MATCH($C196,'Policy Characteristics'!$C:$C,0))),"",INDEX('Policy Characteristics'!L:L,MATCH($C196,'Policy Characteristics'!$C:$C,0)))</f>
        <v>carbon-capture-and-sequestration.html</v>
      </c>
    </row>
    <row r="197">
      <c r="A197" t="str">
        <f>IF(ISBLANK(INDEX('Policy Characteristics'!A:A,MATCH($C197,'Policy Characteristics'!$C:$C,0))),"",INDEX('Policy Characteristics'!A:A,MATCH($C197,'Policy Characteristics'!$C:$C,0)))</f>
        <v>전력 공급</v>
      </c>
      <c r="B197" t="str">
        <f>IF(ISBLANK(INDEX('Policy Characteristics'!B:B,MATCH($C197,'Policy Characteristics'!$C:$C,0))),"",INDEX('Policy Characteristics'!B:B,MATCH($C197,'Policy Characteristics'!$C:$C,0)))</f>
        <v>탄소포집 및 격리</v>
      </c>
      <c r="C197" t="str">
        <f>C$188</f>
        <v>Electricity Sector Fraction of Potential Additional CCS Achieved</v>
      </c>
      <c r="D197" t="str">
        <v>petroleum es</v>
      </c>
      <c r="F197" t="str">
        <v>석유</v>
      </c>
      <c r="H197">
        <v>885</v>
      </c>
      <c r="I197" t="str">
        <v>Yes</v>
      </c>
      <c r="J197" t="str">
        <f>IF(ISBLANK(INDEX('Policy Characteristics'!D:D,MATCH($C197,'Policy Characteristics'!$C:$C,0))),"",INDEX('Policy Characteristics'!D:D,MATCH($C197,'Policy Characteristics'!$C:$C,0)))</f>
        <v>전력 부문 CCS</v>
      </c>
      <c r="K197" t="str">
        <f>IF(ISBLANK(INDEX('Policy Characteristics'!E:E,MATCH($C197,'Policy Characteristics'!$C:$C,0))),"",INDEX('Policy Characteristics'!E:E,MATCH($C197,'Policy Characteristics'!$C:$C,0)))</f>
        <v>elec CCS</v>
      </c>
      <c r="L197">
        <f>IF(ISBLANK(INDEX('Policy Characteristics'!F:F,MATCH($C197,'Policy Characteristics'!$C:$C,0))),"",INDEX('Policy Characteristics'!F:F,MATCH($C197,'Policy Characteristics'!$C:$C,0)))</f>
        <v>0</v>
      </c>
      <c r="M197">
        <f>IF(ISBLANK(INDEX('Policy Characteristics'!G:G,MATCH($C197,'Policy Characteristics'!$C:$C,0))),"",INDEX('Policy Characteristics'!G:G,MATCH($C197,'Policy Characteristics'!$C:$C,0)))</f>
        <v>1</v>
      </c>
      <c r="N197">
        <f>IF(ISBLANK(INDEX('Policy Characteristics'!H:H,MATCH($C197,'Policy Characteristics'!$C:$C,0))),"",INDEX('Policy Characteristics'!H:H,MATCH($C197,'Policy Characteristics'!$C:$C,0)))</f>
        <v>0.01</v>
      </c>
      <c r="O197" t="str">
        <f>IF(ISBLANK(INDEX('Policy Characteristics'!I:I,MATCH($C197,'Policy Characteristics'!$C:$C,0))),"",INDEX('Policy Characteristics'!I:I,MATCH($C197,'Policy Characteristics'!$C:$C,0)))</f>
        <v>포집된 CO2의 %</v>
      </c>
      <c r="P197" t="str">
        <f>IF(ISBLANK(INDEX('Policy Characteristics'!J:J,MATCH($C197,'Policy Characteristics'!$C:$C,0))),"",INDEX('Policy Characteristics'!J:J,MATCH($C197,'Policy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7" t="str">
        <f>IF(ISBLANK(INDEX('Policy Characteristics'!K:K,MATCH($C197,'Policy Characteristics'!$C:$C,0))),"",INDEX('Policy Characteristics'!K:K,MATCH($C197,'Policy Characteristics'!$C:$C,0)))</f>
        <v>ccs.html#ccs</v>
      </c>
      <c r="R197" t="str">
        <f>IF(ISBLANK(INDEX('Policy Characteristics'!L:L,MATCH($C197,'Policy Characteristics'!$C:$C,0))),"",INDEX('Policy Characteristics'!L:L,MATCH($C197,'Policy Characteristics'!$C:$C,0)))</f>
        <v>carbon-capture-and-sequestration.html</v>
      </c>
    </row>
    <row r="198">
      <c r="A198" t="str">
        <f>IF(ISBLANK(INDEX('Policy Characteristics'!A:A,MATCH($C198,'Policy Characteristics'!$C:$C,0))),"",INDEX('Policy Characteristics'!A:A,MATCH($C198,'Policy Characteristics'!$C:$C,0)))</f>
        <v>전력 공급</v>
      </c>
      <c r="B198" t="str">
        <f>IF(ISBLANK(INDEX('Policy Characteristics'!B:B,MATCH($C198,'Policy Characteristics'!$C:$C,0))),"",INDEX('Policy Characteristics'!B:B,MATCH($C198,'Policy Characteristics'!$C:$C,0)))</f>
        <v>탄소포집 및 격리</v>
      </c>
      <c r="C198" t="str">
        <f>C$188</f>
        <v>Electricity Sector Fraction of Potential Additional CCS Achieved</v>
      </c>
      <c r="D198" t="str">
        <v>natural gas peaker es</v>
      </c>
      <c r="F198" t="str">
        <v>천연가스 피커</v>
      </c>
      <c r="H198">
        <v>886</v>
      </c>
      <c r="I198" t="str">
        <v>Yes</v>
      </c>
      <c r="J198" t="str">
        <f>IF(ISBLANK(INDEX('Policy Characteristics'!D:D,MATCH($C198,'Policy Characteristics'!$C:$C,0))),"",INDEX('Policy Characteristics'!D:D,MATCH($C198,'Policy Characteristics'!$C:$C,0)))</f>
        <v>전력 부문 CCS</v>
      </c>
      <c r="K198" t="str">
        <f>IF(ISBLANK(INDEX('Policy Characteristics'!E:E,MATCH($C198,'Policy Characteristics'!$C:$C,0))),"",INDEX('Policy Characteristics'!E:E,MATCH($C198,'Policy Characteristics'!$C:$C,0)))</f>
        <v>elec CCS</v>
      </c>
      <c r="L198">
        <f>IF(ISBLANK(INDEX('Policy Characteristics'!F:F,MATCH($C198,'Policy Characteristics'!$C:$C,0))),"",INDEX('Policy Characteristics'!F:F,MATCH($C198,'Policy Characteristics'!$C:$C,0)))</f>
        <v>0</v>
      </c>
      <c r="M198">
        <f>IF(ISBLANK(INDEX('Policy Characteristics'!G:G,MATCH($C198,'Policy Characteristics'!$C:$C,0))),"",INDEX('Policy Characteristics'!G:G,MATCH($C198,'Policy Characteristics'!$C:$C,0)))</f>
        <v>1</v>
      </c>
      <c r="N198">
        <f>IF(ISBLANK(INDEX('Policy Characteristics'!H:H,MATCH($C198,'Policy Characteristics'!$C:$C,0))),"",INDEX('Policy Characteristics'!H:H,MATCH($C198,'Policy Characteristics'!$C:$C,0)))</f>
        <v>0.01</v>
      </c>
      <c r="O198" t="str">
        <f>IF(ISBLANK(INDEX('Policy Characteristics'!I:I,MATCH($C198,'Policy Characteristics'!$C:$C,0))),"",INDEX('Policy Characteristics'!I:I,MATCH($C198,'Policy Characteristics'!$C:$C,0)))</f>
        <v>포집된 CO2의 %</v>
      </c>
      <c r="P198" t="str">
        <f>IF(ISBLANK(INDEX('Policy Characteristics'!J:J,MATCH($C198,'Policy Characteristics'!$C:$C,0))),"",INDEX('Policy Characteristics'!J:J,MATCH($C198,'Policy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8" t="str">
        <f>IF(ISBLANK(INDEX('Policy Characteristics'!K:K,MATCH($C198,'Policy Characteristics'!$C:$C,0))),"",INDEX('Policy Characteristics'!K:K,MATCH($C198,'Policy Characteristics'!$C:$C,0)))</f>
        <v>ccs.html#ccs</v>
      </c>
      <c r="R198" t="str">
        <f>IF(ISBLANK(INDEX('Policy Characteristics'!L:L,MATCH($C198,'Policy Characteristics'!$C:$C,0))),"",INDEX('Policy Characteristics'!L:L,MATCH($C198,'Policy Characteristics'!$C:$C,0)))</f>
        <v>carbon-capture-and-sequestration.html</v>
      </c>
    </row>
    <row r="199">
      <c r="A199" t="str">
        <f>IF(ISBLANK(INDEX('Policy Characteristics'!A:A,MATCH($C199,'Policy Characteristics'!$C:$C,0))),"",INDEX('Policy Characteristics'!A:A,MATCH($C199,'Policy Characteristics'!$C:$C,0)))</f>
        <v>전력 공급</v>
      </c>
      <c r="B199" t="str">
        <f>IF(ISBLANK(INDEX('Policy Characteristics'!B:B,MATCH($C199,'Policy Characteristics'!$C:$C,0))),"",INDEX('Policy Characteristics'!B:B,MATCH($C199,'Policy Characteristics'!$C:$C,0)))</f>
        <v>탄소포집 및 격리</v>
      </c>
      <c r="C199" t="str">
        <f>C$188</f>
        <v>Electricity Sector Fraction of Potential Additional CCS Achieved</v>
      </c>
      <c r="D199" t="str">
        <v>lignite es</v>
      </c>
      <c r="F199" t="str">
        <v>갈탄</v>
      </c>
      <c r="H199">
        <v>887</v>
      </c>
      <c r="I199" t="str">
        <v>Yes</v>
      </c>
      <c r="J199" t="str">
        <f>IF(ISBLANK(INDEX('Policy Characteristics'!D:D,MATCH($C199,'Policy Characteristics'!$C:$C,0))),"",INDEX('Policy Characteristics'!D:D,MATCH($C199,'Policy Characteristics'!$C:$C,0)))</f>
        <v>전력 부문 CCS</v>
      </c>
      <c r="K199" t="str">
        <f>IF(ISBLANK(INDEX('Policy Characteristics'!E:E,MATCH($C199,'Policy Characteristics'!$C:$C,0))),"",INDEX('Policy Characteristics'!E:E,MATCH($C199,'Policy Characteristics'!$C:$C,0)))</f>
        <v>elec CCS</v>
      </c>
      <c r="L199">
        <f>IF(ISBLANK(INDEX('Policy Characteristics'!F:F,MATCH($C199,'Policy Characteristics'!$C:$C,0))),"",INDEX('Policy Characteristics'!F:F,MATCH($C199,'Policy Characteristics'!$C:$C,0)))</f>
        <v>0</v>
      </c>
      <c r="M199">
        <f>IF(ISBLANK(INDEX('Policy Characteristics'!G:G,MATCH($C199,'Policy Characteristics'!$C:$C,0))),"",INDEX('Policy Characteristics'!G:G,MATCH($C199,'Policy Characteristics'!$C:$C,0)))</f>
        <v>1</v>
      </c>
      <c r="N199">
        <f>IF(ISBLANK(INDEX('Policy Characteristics'!H:H,MATCH($C199,'Policy Characteristics'!$C:$C,0))),"",INDEX('Policy Characteristics'!H:H,MATCH($C199,'Policy Characteristics'!$C:$C,0)))</f>
        <v>0.01</v>
      </c>
      <c r="O199" t="str">
        <f>IF(ISBLANK(INDEX('Policy Characteristics'!I:I,MATCH($C199,'Policy Characteristics'!$C:$C,0))),"",INDEX('Policy Characteristics'!I:I,MATCH($C199,'Policy Characteristics'!$C:$C,0)))</f>
        <v>포집된 CO2의 %</v>
      </c>
      <c r="P199" t="str">
        <f>IF(ISBLANK(INDEX('Policy Characteristics'!J:J,MATCH($C199,'Policy Characteristics'!$C:$C,0))),"",INDEX('Policy Characteristics'!J:J,MATCH($C199,'Policy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9" t="str">
        <f>IF(ISBLANK(INDEX('Policy Characteristics'!K:K,MATCH($C199,'Policy Characteristics'!$C:$C,0))),"",INDEX('Policy Characteristics'!K:K,MATCH($C199,'Policy Characteristics'!$C:$C,0)))</f>
        <v>ccs.html#ccs</v>
      </c>
      <c r="R199" t="str">
        <f>IF(ISBLANK(INDEX('Policy Characteristics'!L:L,MATCH($C199,'Policy Characteristics'!$C:$C,0))),"",INDEX('Policy Characteristics'!L:L,MATCH($C199,'Policy Characteristics'!$C:$C,0)))</f>
        <v>carbon-capture-and-sequestration.html</v>
      </c>
    </row>
    <row r="200">
      <c r="A200" t="str">
        <f>IF(ISBLANK(INDEX('Policy Characteristics'!A:A,MATCH($C200,'Policy Characteristics'!$C:$C,0))),"",INDEX('Policy Characteristics'!A:A,MATCH($C200,'Policy Characteristics'!$C:$C,0)))</f>
        <v>전력 공급</v>
      </c>
      <c r="B200" t="str">
        <f>IF(ISBLANK(INDEX('Policy Characteristics'!B:B,MATCH($C200,'Policy Characteristics'!$C:$C,0))),"",INDEX('Policy Characteristics'!B:B,MATCH($C200,'Policy Characteristics'!$C:$C,0)))</f>
        <v>탄소포집 및 격리</v>
      </c>
      <c r="C200" t="str">
        <f>C$188</f>
        <v>Electricity Sector Fraction of Potential Additional CCS Achieved</v>
      </c>
      <c r="D200" t="str">
        <v>offshore wind es</v>
      </c>
      <c r="F200" t="str">
        <v>해상 풍력</v>
      </c>
      <c r="H200">
        <v>888</v>
      </c>
      <c r="I200" t="str">
        <v>No</v>
      </c>
      <c r="J200" t="str">
        <f>IF(ISBLANK(INDEX('Policy Characteristics'!D:D,MATCH($C200,'Policy Characteristics'!$C:$C,0))),"",INDEX('Policy Characteristics'!D:D,MATCH($C200,'Policy Characteristics'!$C:$C,0)))</f>
        <v>전력 부문 CCS</v>
      </c>
      <c r="K200" t="str">
        <f>IF(ISBLANK(INDEX('Policy Characteristics'!E:E,MATCH($C200,'Policy Characteristics'!$C:$C,0))),"",INDEX('Policy Characteristics'!E:E,MATCH($C200,'Policy Characteristics'!$C:$C,0)))</f>
        <v>elec CCS</v>
      </c>
      <c r="L200">
        <f>IF(ISBLANK(INDEX('Policy Characteristics'!F:F,MATCH($C200,'Policy Characteristics'!$C:$C,0))),"",INDEX('Policy Characteristics'!F:F,MATCH($C200,'Policy Characteristics'!$C:$C,0)))</f>
        <v>0</v>
      </c>
      <c r="M200">
        <f>IF(ISBLANK(INDEX('Policy Characteristics'!G:G,MATCH($C200,'Policy Characteristics'!$C:$C,0))),"",INDEX('Policy Characteristics'!G:G,MATCH($C200,'Policy Characteristics'!$C:$C,0)))</f>
        <v>1</v>
      </c>
      <c r="N200">
        <f>IF(ISBLANK(INDEX('Policy Characteristics'!H:H,MATCH($C200,'Policy Characteristics'!$C:$C,0))),"",INDEX('Policy Characteristics'!H:H,MATCH($C200,'Policy Characteristics'!$C:$C,0)))</f>
        <v>0.01</v>
      </c>
      <c r="O200" t="str">
        <f>IF(ISBLANK(INDEX('Policy Characteristics'!I:I,MATCH($C200,'Policy Characteristics'!$C:$C,0))),"",INDEX('Policy Characteristics'!I:I,MATCH($C200,'Policy Characteristics'!$C:$C,0)))</f>
        <v>포집된 CO2의 %</v>
      </c>
      <c r="P200" t="str">
        <f>IF(ISBLANK(INDEX('Policy Characteristics'!J:J,MATCH($C200,'Policy Characteristics'!$C:$C,0))),"",INDEX('Policy Characteristics'!J:J,MATCH($C200,'Policy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0" t="str">
        <f>IF(ISBLANK(INDEX('Policy Characteristics'!K:K,MATCH($C200,'Policy Characteristics'!$C:$C,0))),"",INDEX('Policy Characteristics'!K:K,MATCH($C200,'Policy Characteristics'!$C:$C,0)))</f>
        <v>ccs.html#ccs</v>
      </c>
      <c r="R200" t="str">
        <f>IF(ISBLANK(INDEX('Policy Characteristics'!L:L,MATCH($C200,'Policy Characteristics'!$C:$C,0))),"",INDEX('Policy Characteristics'!L:L,MATCH($C200,'Policy Characteristics'!$C:$C,0)))</f>
        <v>carbon-capture-and-sequestration.html</v>
      </c>
    </row>
    <row r="201">
      <c r="A201" t="str">
        <f>IF(ISBLANK(INDEX('Policy Characteristics'!A:A,MATCH($C201,'Policy Characteristics'!$C:$C,0))),"",INDEX('Policy Characteristics'!A:A,MATCH($C201,'Policy Characteristics'!$C:$C,0)))</f>
        <v>전력 공급</v>
      </c>
      <c r="B201" t="str">
        <f>IF(ISBLANK(INDEX('Policy Characteristics'!B:B,MATCH($C201,'Policy Characteristics'!$C:$C,0))),"",INDEX('Policy Characteristics'!B:B,MATCH($C201,'Policy Characteristics'!$C:$C,0)))</f>
        <v>탄소포집 및 격리</v>
      </c>
      <c r="C201" t="str">
        <f>C$188</f>
        <v>Electricity Sector Fraction of Potential Additional CCS Achieved</v>
      </c>
      <c r="D201" t="str">
        <v>crude oil es</v>
      </c>
      <c r="F201" t="str">
        <v>원유</v>
      </c>
      <c r="H201">
        <v>889</v>
      </c>
      <c r="I201" t="str">
        <v>No</v>
      </c>
      <c r="J201" t="str">
        <f>IF(ISBLANK(INDEX('Policy Characteristics'!D:D,MATCH($C201,'Policy Characteristics'!$C:$C,0))),"",INDEX('Policy Characteristics'!D:D,MATCH($C201,'Policy Characteristics'!$C:$C,0)))</f>
        <v>전력 부문 CCS</v>
      </c>
      <c r="K201" t="str">
        <f>IF(ISBLANK(INDEX('Policy Characteristics'!E:E,MATCH($C201,'Policy Characteristics'!$C:$C,0))),"",INDEX('Policy Characteristics'!E:E,MATCH($C201,'Policy Characteristics'!$C:$C,0)))</f>
        <v>elec CCS</v>
      </c>
      <c r="L201">
        <f>IF(ISBLANK(INDEX('Policy Characteristics'!F:F,MATCH($C201,'Policy Characteristics'!$C:$C,0))),"",INDEX('Policy Characteristics'!F:F,MATCH($C201,'Policy Characteristics'!$C:$C,0)))</f>
        <v>0</v>
      </c>
      <c r="M201">
        <f>IF(ISBLANK(INDEX('Policy Characteristics'!G:G,MATCH($C201,'Policy Characteristics'!$C:$C,0))),"",INDEX('Policy Characteristics'!G:G,MATCH($C201,'Policy Characteristics'!$C:$C,0)))</f>
        <v>1</v>
      </c>
      <c r="N201">
        <f>IF(ISBLANK(INDEX('Policy Characteristics'!H:H,MATCH($C201,'Policy Characteristics'!$C:$C,0))),"",INDEX('Policy Characteristics'!H:H,MATCH($C201,'Policy Characteristics'!$C:$C,0)))</f>
        <v>0.01</v>
      </c>
      <c r="O201" t="str">
        <f>IF(ISBLANK(INDEX('Policy Characteristics'!I:I,MATCH($C201,'Policy Characteristics'!$C:$C,0))),"",INDEX('Policy Characteristics'!I:I,MATCH($C201,'Policy Characteristics'!$C:$C,0)))</f>
        <v>포집된 CO2의 %</v>
      </c>
      <c r="P201" t="str">
        <f>IF(ISBLANK(INDEX('Policy Characteristics'!J:J,MATCH($C201,'Policy Characteristics'!$C:$C,0))),"",INDEX('Policy Characteristics'!J:J,MATCH($C201,'Policy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1" t="str">
        <f>IF(ISBLANK(INDEX('Policy Characteristics'!K:K,MATCH($C201,'Policy Characteristics'!$C:$C,0))),"",INDEX('Policy Characteristics'!K:K,MATCH($C201,'Policy Characteristics'!$C:$C,0)))</f>
        <v>ccs.html#ccs</v>
      </c>
      <c r="R201" t="str">
        <f>IF(ISBLANK(INDEX('Policy Characteristics'!L:L,MATCH($C201,'Policy Characteristics'!$C:$C,0))),"",INDEX('Policy Characteristics'!L:L,MATCH($C201,'Policy Characteristics'!$C:$C,0)))</f>
        <v>carbon-capture-and-sequestration.html</v>
      </c>
    </row>
    <row r="202">
      <c r="A202" t="str">
        <f>IF(ISBLANK(INDEX('Policy Characteristics'!A:A,MATCH($C202,'Policy Characteristics'!$C:$C,0))),"",INDEX('Policy Characteristics'!A:A,MATCH($C202,'Policy Characteristics'!$C:$C,0)))</f>
        <v>전력 공급</v>
      </c>
      <c r="B202" t="str">
        <f>IF(ISBLANK(INDEX('Policy Characteristics'!B:B,MATCH($C202,'Policy Characteristics'!$C:$C,0))),"",INDEX('Policy Characteristics'!B:B,MATCH($C202,'Policy Characteristics'!$C:$C,0)))</f>
        <v>탄소포집 및 격리</v>
      </c>
      <c r="C202" t="str">
        <f>C$188</f>
        <v>Electricity Sector Fraction of Potential Additional CCS Achieved</v>
      </c>
      <c r="D202" t="str">
        <v>heavy or residual fuel oil es</v>
      </c>
      <c r="F202" t="str">
        <v>중유 또는 잔여 연료유</v>
      </c>
      <c r="H202">
        <v>890</v>
      </c>
      <c r="I202" t="str">
        <v>No</v>
      </c>
      <c r="J202" t="str">
        <f>IF(ISBLANK(INDEX('Policy Characteristics'!D:D,MATCH($C202,'Policy Characteristics'!$C:$C,0))),"",INDEX('Policy Characteristics'!D:D,MATCH($C202,'Policy Characteristics'!$C:$C,0)))</f>
        <v>전력 부문 CCS</v>
      </c>
      <c r="K202" t="str">
        <f>IF(ISBLANK(INDEX('Policy Characteristics'!E:E,MATCH($C202,'Policy Characteristics'!$C:$C,0))),"",INDEX('Policy Characteristics'!E:E,MATCH($C202,'Policy Characteristics'!$C:$C,0)))</f>
        <v>elec CCS</v>
      </c>
      <c r="L202">
        <f>IF(ISBLANK(INDEX('Policy Characteristics'!F:F,MATCH($C202,'Policy Characteristics'!$C:$C,0))),"",INDEX('Policy Characteristics'!F:F,MATCH($C202,'Policy Characteristics'!$C:$C,0)))</f>
        <v>0</v>
      </c>
      <c r="M202">
        <f>IF(ISBLANK(INDEX('Policy Characteristics'!G:G,MATCH($C202,'Policy Characteristics'!$C:$C,0))),"",INDEX('Policy Characteristics'!G:G,MATCH($C202,'Policy Characteristics'!$C:$C,0)))</f>
        <v>1</v>
      </c>
      <c r="N202">
        <f>IF(ISBLANK(INDEX('Policy Characteristics'!H:H,MATCH($C202,'Policy Characteristics'!$C:$C,0))),"",INDEX('Policy Characteristics'!H:H,MATCH($C202,'Policy Characteristics'!$C:$C,0)))</f>
        <v>0.01</v>
      </c>
      <c r="O202" t="str">
        <f>IF(ISBLANK(INDEX('Policy Characteristics'!I:I,MATCH($C202,'Policy Characteristics'!$C:$C,0))),"",INDEX('Policy Characteristics'!I:I,MATCH($C202,'Policy Characteristics'!$C:$C,0)))</f>
        <v>포집된 CO2의 %</v>
      </c>
      <c r="P202" t="str">
        <f>IF(ISBLANK(INDEX('Policy Characteristics'!J:J,MATCH($C202,'Policy Characteristics'!$C:$C,0))),"",INDEX('Policy Characteristics'!J:J,MATCH($C202,'Policy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2" t="str">
        <f>IF(ISBLANK(INDEX('Policy Characteristics'!K:K,MATCH($C202,'Policy Characteristics'!$C:$C,0))),"",INDEX('Policy Characteristics'!K:K,MATCH($C202,'Policy Characteristics'!$C:$C,0)))</f>
        <v>ccs.html#ccs</v>
      </c>
      <c r="R202" t="str">
        <f>IF(ISBLANK(INDEX('Policy Characteristics'!L:L,MATCH($C202,'Policy Characteristics'!$C:$C,0))),"",INDEX('Policy Characteristics'!L:L,MATCH($C202,'Policy Characteristics'!$C:$C,0)))</f>
        <v>carbon-capture-and-sequestration.html</v>
      </c>
    </row>
    <row r="203">
      <c r="A203" t="str">
        <f>IF(ISBLANK(INDEX('Policy Characteristics'!A:A,MATCH($C203,'Policy Characteristics'!$C:$C,0))),"",INDEX('Policy Characteristics'!A:A,MATCH($C203,'Policy Characteristics'!$C:$C,0)))</f>
        <v>전력 공급</v>
      </c>
      <c r="B203" t="str">
        <f>IF(ISBLANK(INDEX('Policy Characteristics'!B:B,MATCH($C203,'Policy Characteristics'!$C:$C,0))),"",INDEX('Policy Characteristics'!B:B,MATCH($C203,'Policy Characteristics'!$C:$C,0)))</f>
        <v>탄소포집 및 격리</v>
      </c>
      <c r="C203" t="str">
        <f>C$188</f>
        <v>Electricity Sector Fraction of Potential Additional CCS Achieved</v>
      </c>
      <c r="D203" t="str">
        <v>municipal solid waste es</v>
      </c>
      <c r="F203" t="str">
        <v>도시 고형 폐기물</v>
      </c>
      <c r="H203">
        <v>891</v>
      </c>
      <c r="I203" t="str">
        <v>Yes</v>
      </c>
      <c r="J203" t="str">
        <f>IF(ISBLANK(INDEX('Policy Characteristics'!D:D,MATCH($C203,'Policy Characteristics'!$C:$C,0))),"",INDEX('Policy Characteristics'!D:D,MATCH($C203,'Policy Characteristics'!$C:$C,0)))</f>
        <v>전력 부문 CCS</v>
      </c>
      <c r="K203" t="str">
        <f>IF(ISBLANK(INDEX('Policy Characteristics'!E:E,MATCH($C203,'Policy Characteristics'!$C:$C,0))),"",INDEX('Policy Characteristics'!E:E,MATCH($C203,'Policy Characteristics'!$C:$C,0)))</f>
        <v>elec CCS</v>
      </c>
      <c r="L203">
        <f>IF(ISBLANK(INDEX('Policy Characteristics'!F:F,MATCH($C203,'Policy Characteristics'!$C:$C,0))),"",INDEX('Policy Characteristics'!F:F,MATCH($C203,'Policy Characteristics'!$C:$C,0)))</f>
        <v>0</v>
      </c>
      <c r="M203">
        <f>IF(ISBLANK(INDEX('Policy Characteristics'!G:G,MATCH($C203,'Policy Characteristics'!$C:$C,0))),"",INDEX('Policy Characteristics'!G:G,MATCH($C203,'Policy Characteristics'!$C:$C,0)))</f>
        <v>1</v>
      </c>
      <c r="N203">
        <f>IF(ISBLANK(INDEX('Policy Characteristics'!H:H,MATCH($C203,'Policy Characteristics'!$C:$C,0))),"",INDEX('Policy Characteristics'!H:H,MATCH($C203,'Policy Characteristics'!$C:$C,0)))</f>
        <v>0.01</v>
      </c>
      <c r="O203" t="str">
        <f>IF(ISBLANK(INDEX('Policy Characteristics'!I:I,MATCH($C203,'Policy Characteristics'!$C:$C,0))),"",INDEX('Policy Characteristics'!I:I,MATCH($C203,'Policy Characteristics'!$C:$C,0)))</f>
        <v>포집된 CO2의 %</v>
      </c>
      <c r="P203" t="str">
        <f>IF(ISBLANK(INDEX('Policy Characteristics'!J:J,MATCH($C203,'Policy Characteristics'!$C:$C,0))),"",INDEX('Policy Characteristics'!J:J,MATCH($C203,'Policy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3" t="str">
        <f>IF(ISBLANK(INDEX('Policy Characteristics'!K:K,MATCH($C203,'Policy Characteristics'!$C:$C,0))),"",INDEX('Policy Characteristics'!K:K,MATCH($C203,'Policy Characteristics'!$C:$C,0)))</f>
        <v>ccs.html#ccs</v>
      </c>
      <c r="R203" t="str">
        <f>IF(ISBLANK(INDEX('Policy Characteristics'!L:L,MATCH($C203,'Policy Characteristics'!$C:$C,0))),"",INDEX('Policy Characteristics'!L:L,MATCH($C203,'Policy Characteristics'!$C:$C,0)))</f>
        <v>carbon-capture-and-sequestration.html</v>
      </c>
    </row>
    <row r="204">
      <c r="A204" t="str">
        <f>IF(ISBLANK(INDEX('Policy Characteristics'!A:A,MATCH($C204,'Policy Characteristics'!$C:$C,0))),"",INDEX('Policy Characteristics'!A:A,MATCH($C204,'Policy Characteristics'!$C:$C,0)))</f>
        <v>전력 공급</v>
      </c>
      <c r="B204" t="str">
        <f>IF(ISBLANK(INDEX('Policy Characteristics'!B:B,MATCH($C204,'Policy Characteristics'!$C:$C,0))),"",INDEX('Policy Characteristics'!B:B,MATCH($C204,'Policy Characteristics'!$C:$C,0)))</f>
        <v>청정 전력 표준</v>
      </c>
      <c r="C204" t="str">
        <v>Renewable Portfolio Std Percentage</v>
      </c>
      <c r="H204">
        <v>508</v>
      </c>
      <c r="I204" t="str">
        <v>Yes</v>
      </c>
      <c r="J204" t="str">
        <f>IF(ISBLANK(INDEX('Policy Characteristics'!D:D,MATCH($C204,'Policy Characteristics'!$C:$C,0))),"",INDEX('Policy Characteristics'!D:D,MATCH($C204,'Policy Characteristics'!$C:$C,0)))</f>
        <v>청정 전력 표준</v>
      </c>
      <c r="K204" t="str">
        <f>IF(ISBLANK(INDEX('Policy Characteristics'!E:E,MATCH($C204,'Policy Characteristics'!$C:$C,0))),"",INDEX('Policy Characteristics'!E:E,MATCH($C204,'Policy Characteristics'!$C:$C,0)))</f>
        <v>elec renewable portfolio standards</v>
      </c>
      <c r="L204">
        <f>IF(ISBLANK(INDEX('Policy Characteristics'!F:F,MATCH($C204,'Policy Characteristics'!$C:$C,0))),"",INDEX('Policy Characteristics'!F:F,MATCH($C204,'Policy Characteristics'!$C:$C,0)))</f>
        <v>0</v>
      </c>
      <c r="M204">
        <f>IF(ISBLANK(INDEX('Policy Characteristics'!G:G,MATCH($C204,'Policy Characteristics'!$C:$C,0))),"",INDEX('Policy Characteristics'!G:G,MATCH($C204,'Policy Characteristics'!$C:$C,0)))</f>
        <v>1</v>
      </c>
      <c r="N204">
        <f>IF(ISBLANK(INDEX('Policy Characteristics'!H:H,MATCH($C204,'Policy Characteristics'!$C:$C,0))),"",INDEX('Policy Characteristics'!H:H,MATCH($C204,'Policy Characteristics'!$C:$C,0)))</f>
        <v>0.01</v>
      </c>
      <c r="O204" t="str">
        <f>IF(ISBLANK(INDEX('Policy Characteristics'!I:I,MATCH($C204,'Policy Characteristics'!$C:$C,0))),"",INDEX('Policy Characteristics'!I:I,MATCH($C204,'Policy Characteristics'!$C:$C,0)))</f>
        <v>발전량의 %</v>
      </c>
      <c r="P204" t="str">
        <f>IF(ISBLANK(INDEX('Policy Characteristics'!J:J,MATCH($C204,'Policy Characteristics'!$C:$C,0))),"",INDEX('Policy Characteristics'!J:J,MATCH($C204,'Policy Characteristics'!$C:$C,0)))</f>
        <v>**설명:** 이 정책은 2050년에 무탄소 에너지원(풍력, 태양광, 바이오매스, 원자력, 수력, 지열)으로 생산해야 하는 발전량의 증가를 나타냅니다. 이 정책은 사용자의 설정값이 국가 무탄소 전력원 표준과 기존의 무탄소 전력를 초과하지 않을 때에는 아무런 효과가 없습니다. 국가 무탄소 전력원 표준은 국가 전체 발전량에 가중치를 두며, 2050년 평균 51%에 도달합니다. 2020년에는 이 값이 36%입니다. 무탄소 전력원 표준이 2021년부터 급격하게 증가하도록 설정하려면, 사용자가 아래의 실행 계획 맞춤화 기능을 사용하여 시작 연도를 설정할 수 있습니다. 36% 값을 선택한 정책 설정값으로 나누고 2020년의 "시행 %" 상자에 결과값을 입력하세요.  // **설정값 관련 참고 정보:** 2050년 탄소중립 시나리오에 따르면, 한국은 재생에너지의 발전 비중 60-70%를 목표로 합니다. 이 설정값으로 CES를 높게 설정하면, 사용자는 전력 부문 정책 지원(예: 대규모 전력망 저장장치, 송전 향상, 수요 반응)을 통해 재생에너지 출력제한을 방지할 수 있습니다. CES 값이 너무 높으면, 관련 정책 비용이 매우 불확실해지고 다른 모형과 함께 보완되어야 합니다.</v>
      </c>
      <c r="Q204" t="str">
        <f>IF(ISBLANK(INDEX('Policy Characteristics'!K:K,MATCH($C204,'Policy Characteristics'!$C:$C,0))),"",INDEX('Policy Characteristics'!K:K,MATCH($C204,'Policy Characteristics'!$C:$C,0)))</f>
        <v>electricity-sector-main.html#ces</v>
      </c>
      <c r="R204" t="str">
        <f>IF(ISBLANK(INDEX('Policy Characteristics'!L:L,MATCH($C204,'Policy Characteristics'!$C:$C,0))),"",INDEX('Policy Characteristics'!L:L,MATCH($C204,'Policy Characteristics'!$C:$C,0)))</f>
        <v>clean-energy-standard.html</v>
      </c>
    </row>
    <row r="205">
      <c r="A205" t="str">
        <f>IF(ISBLANK(INDEX('Policy Characteristics'!A:A,MATCH($C205,'Policy Characteristics'!$C:$C,0))),"",INDEX('Policy Characteristics'!A:A,MATCH($C205,'Policy Characteristics'!$C:$C,0)))</f>
        <v>전력 공급</v>
      </c>
      <c r="B205" t="str">
        <f>IF(ISBLANK(INDEX('Policy Characteristics'!B:B,MATCH($C205,'Policy Characteristics'!$C:$C,0))),"",INDEX('Policy Characteristics'!B:B,MATCH($C205,'Policy Characteristics'!$C:$C,0)))</f>
        <v>전력 수출 변경</v>
      </c>
      <c r="C205" t="str">
        <v>Percent Change in Electricity Exports</v>
      </c>
      <c r="H205">
        <v>148</v>
      </c>
      <c r="I205" t="str">
        <v>No</v>
      </c>
      <c r="J205" t="str">
        <f>IF(ISBLANK(INDEX('Policy Characteristics'!D:D,MATCH($C205,'Policy Characteristics'!$C:$C,0))),"",INDEX('Policy Characteristics'!D:D,MATCH($C205,'Policy Characteristics'!$C:$C,0)))</f>
        <v>전력 수입 및 수출</v>
      </c>
      <c r="K205" t="str">
        <f>IF(ISBLANK(INDEX('Policy Characteristics'!E:E,MATCH($C205,'Policy Characteristics'!$C:$C,0))),"",INDEX('Policy Characteristics'!E:E,MATCH($C205,'Policy Characteristics'!$C:$C,0)))</f>
        <v>elec change exports</v>
      </c>
      <c r="L205">
        <f>IF(ISBLANK(INDEX('Policy Characteristics'!F:F,MATCH($C205,'Policy Characteristics'!$C:$C,0))),"",INDEX('Policy Characteristics'!F:F,MATCH($C205,'Policy Characteristics'!$C:$C,0)))</f>
        <v>-0.5</v>
      </c>
      <c r="M205">
        <f>IF(ISBLANK(INDEX('Policy Characteristics'!G:G,MATCH($C205,'Policy Characteristics'!$C:$C,0))),"",INDEX('Policy Characteristics'!G:G,MATCH($C205,'Policy Characteristics'!$C:$C,0)))</f>
        <v>1</v>
      </c>
      <c r="N205">
        <f>IF(ISBLANK(INDEX('Policy Characteristics'!H:H,MATCH($C205,'Policy Characteristics'!$C:$C,0))),"",INDEX('Policy Characteristics'!H:H,MATCH($C205,'Policy Characteristics'!$C:$C,0)))</f>
        <v>0.02</v>
      </c>
      <c r="O205" t="str">
        <f>IF(ISBLANK(INDEX('Policy Characteristics'!I:I,MATCH($C205,'Policy Characteristics'!$C:$C,0))),"",INDEX('Policy Characteristics'!I:I,MATCH($C205,'Policy Characteristics'!$C:$C,0)))</f>
        <v>수출 변화 %</v>
      </c>
      <c r="P205" t="str">
        <f>IF(ISBLANK(INDEX('Policy Characteristics'!J:J,MATCH($C205,'Policy Characteristics'!$C:$C,0))),"",INDEX('Policy Characteristics'!J:J,MATCH($C205,'Policy Characteristics'!$C:$C,0)))</f>
        <v>**설명:** 이 정책은 한국에서 캐나다와 멕시코로 수출하는 전력을 늘리거나 줄입니다. 해당 국가로 연결되는 송전선을 증설하거나 제거하는 것과는 관계가 없습니다. // **설정값 관련 참고 정보:** 한국은 외국으로 전력을 수출하지 않습니다.</v>
      </c>
      <c r="Q205" t="str">
        <f>IF(ISBLANK(INDEX('Policy Characteristics'!K:K,MATCH($C205,'Policy Characteristics'!$C:$C,0))),"",INDEX('Policy Characteristics'!K:K,MATCH($C205,'Policy Characteristics'!$C:$C,0)))</f>
        <v>electricity-sector-main.html#elec-exports</v>
      </c>
      <c r="R205" t="str">
        <f>IF(ISBLANK(INDEX('Policy Characteristics'!L:L,MATCH($C205,'Policy Characteristics'!$C:$C,0))),"",INDEX('Policy Characteristics'!L:L,MATCH($C205,'Policy Characteristics'!$C:$C,0)))</f>
        <v>electricity-imports-exports.html</v>
      </c>
    </row>
    <row r="206">
      <c r="A206" t="str">
        <f>IF(ISBLANK(INDEX('Policy Characteristics'!A:A,MATCH($C206,'Policy Characteristics'!$C:$C,0))),"",INDEX('Policy Characteristics'!A:A,MATCH($C206,'Policy Characteristics'!$C:$C,0)))</f>
        <v>전력 공급</v>
      </c>
      <c r="B206" t="str">
        <f>IF(ISBLANK(INDEX('Policy Characteristics'!B:B,MATCH($C206,'Policy Characteristics'!$C:$C,0))),"",INDEX('Policy Characteristics'!B:B,MATCH($C206,'Policy Characteristics'!$C:$C,0)))</f>
        <v>전력 수입 변경</v>
      </c>
      <c r="C206" t="str">
        <v>Percent Change in Electricity Imports</v>
      </c>
      <c r="D206" t="str">
        <v>hard coal es</v>
      </c>
      <c r="F206" t="str">
        <v>무연탄</v>
      </c>
      <c r="H206">
        <v>149</v>
      </c>
      <c r="I206" t="str">
        <v>No</v>
      </c>
      <c r="J206" t="str">
        <f>IF(ISBLANK(INDEX('Policy Characteristics'!D:D,MATCH($C206,'Policy Characteristics'!$C:$C,0))),"",INDEX('Policy Characteristics'!D:D,MATCH($C206,'Policy Characteristics'!$C:$C,0)))</f>
        <v>전력 수입 및 수출</v>
      </c>
      <c r="K206" t="str">
        <f>IF(ISBLANK(INDEX('Policy Characteristics'!E:E,MATCH($C206,'Policy Characteristics'!$C:$C,0))),"",INDEX('Policy Characteristics'!E:E,MATCH($C206,'Policy Characteristics'!$C:$C,0)))</f>
        <v>elec change imports</v>
      </c>
      <c r="L206">
        <f>IF(ISBLANK(INDEX('Policy Characteristics'!F:F,MATCH($C206,'Policy Characteristics'!$C:$C,0))),"",INDEX('Policy Characteristics'!F:F,MATCH($C206,'Policy Characteristics'!$C:$C,0)))</f>
        <v>-0.5</v>
      </c>
      <c r="M206">
        <f>IF(ISBLANK(INDEX('Policy Characteristics'!G:G,MATCH($C206,'Policy Characteristics'!$C:$C,0))),"",INDEX('Policy Characteristics'!G:G,MATCH($C206,'Policy Characteristics'!$C:$C,0)))</f>
        <v>1</v>
      </c>
      <c r="N206">
        <f>IF(ISBLANK(INDEX('Policy Characteristics'!H:H,MATCH($C206,'Policy Characteristics'!$C:$C,0))),"",INDEX('Policy Characteristics'!H:H,MATCH($C206,'Policy Characteristics'!$C:$C,0)))</f>
        <v>0.02</v>
      </c>
      <c r="O206" t="str">
        <f>IF(ISBLANK(INDEX('Policy Characteristics'!I:I,MATCH($C206,'Policy Characteristics'!$C:$C,0))),"",INDEX('Policy Characteristics'!I:I,MATCH($C206,'Policy Characteristics'!$C:$C,0)))</f>
        <v>수입 변화 %</v>
      </c>
      <c r="P206" t="str">
        <f>IF(ISBLANK(INDEX('Policy Characteristics'!J:J,MATCH($C206,'Policy Characteristics'!$C:$C,0))),"",INDEX('Policy Characteristics'!J:J,MATCH($C206,'Policy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6" t="str">
        <f>IF(ISBLANK(INDEX('Policy Characteristics'!K:K,MATCH($C206,'Policy Characteristics'!$C:$C,0))),"",INDEX('Policy Characteristics'!K:K,MATCH($C206,'Policy Characteristics'!$C:$C,0)))</f>
        <v>electricity-sector-main.html#elec-imports</v>
      </c>
      <c r="R206" t="str">
        <f>IF(ISBLANK(INDEX('Policy Characteristics'!L:L,MATCH($C206,'Policy Characteristics'!$C:$C,0))),"",INDEX('Policy Characteristics'!L:L,MATCH($C206,'Policy Characteristics'!$C:$C,0)))</f>
        <v>electricity-imports-exports.html</v>
      </c>
    </row>
    <row r="207">
      <c r="A207" t="str">
        <f>IF(ISBLANK(INDEX('Policy Characteristics'!A:A,MATCH($C207,'Policy Characteristics'!$C:$C,0))),"",INDEX('Policy Characteristics'!A:A,MATCH($C207,'Policy Characteristics'!$C:$C,0)))</f>
        <v>전력 공급</v>
      </c>
      <c r="B207" t="str">
        <f>IF(ISBLANK(INDEX('Policy Characteristics'!B:B,MATCH($C207,'Policy Characteristics'!$C:$C,0))),"",INDEX('Policy Characteristics'!B:B,MATCH($C207,'Policy Characteristics'!$C:$C,0)))</f>
        <v>전력 수입 변경</v>
      </c>
      <c r="C207" t="str">
        <f>C$206</f>
        <v>Percent Change in Electricity Imports</v>
      </c>
      <c r="D207" t="str">
        <v>natural gas nonpeaker es</v>
      </c>
      <c r="F207" t="str">
        <v>천연가스 논피커</v>
      </c>
      <c r="H207">
        <v>526</v>
      </c>
      <c r="I207" t="str">
        <v>No</v>
      </c>
      <c r="J207" t="str">
        <f>IF(ISBLANK(INDEX('Policy Characteristics'!D:D,MATCH($C207,'Policy Characteristics'!$C:$C,0))),"",INDEX('Policy Characteristics'!D:D,MATCH($C207,'Policy Characteristics'!$C:$C,0)))</f>
        <v>전력 수입 및 수출</v>
      </c>
      <c r="K207" t="str">
        <f>IF(ISBLANK(INDEX('Policy Characteristics'!E:E,MATCH($C207,'Policy Characteristics'!$C:$C,0))),"",INDEX('Policy Characteristics'!E:E,MATCH($C207,'Policy Characteristics'!$C:$C,0)))</f>
        <v>elec change imports</v>
      </c>
      <c r="L207">
        <f>IF(ISBLANK(INDEX('Policy Characteristics'!F:F,MATCH($C207,'Policy Characteristics'!$C:$C,0))),"",INDEX('Policy Characteristics'!F:F,MATCH($C207,'Policy Characteristics'!$C:$C,0)))</f>
        <v>-0.5</v>
      </c>
      <c r="M207">
        <f>IF(ISBLANK(INDEX('Policy Characteristics'!G:G,MATCH($C207,'Policy Characteristics'!$C:$C,0))),"",INDEX('Policy Characteristics'!G:G,MATCH($C207,'Policy Characteristics'!$C:$C,0)))</f>
        <v>1</v>
      </c>
      <c r="N207">
        <f>IF(ISBLANK(INDEX('Policy Characteristics'!H:H,MATCH($C207,'Policy Characteristics'!$C:$C,0))),"",INDEX('Policy Characteristics'!H:H,MATCH($C207,'Policy Characteristics'!$C:$C,0)))</f>
        <v>0.02</v>
      </c>
      <c r="O207" t="str">
        <f>IF(ISBLANK(INDEX('Policy Characteristics'!I:I,MATCH($C207,'Policy Characteristics'!$C:$C,0))),"",INDEX('Policy Characteristics'!I:I,MATCH($C207,'Policy Characteristics'!$C:$C,0)))</f>
        <v>수입 변화 %</v>
      </c>
      <c r="P207" t="str">
        <f>IF(ISBLANK(INDEX('Policy Characteristics'!J:J,MATCH($C207,'Policy Characteristics'!$C:$C,0))),"",INDEX('Policy Characteristics'!J:J,MATCH($C207,'Policy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7" t="str">
        <f>IF(ISBLANK(INDEX('Policy Characteristics'!K:K,MATCH($C207,'Policy Characteristics'!$C:$C,0))),"",INDEX('Policy Characteristics'!K:K,MATCH($C207,'Policy Characteristics'!$C:$C,0)))</f>
        <v>electricity-sector-main.html#elec-imports</v>
      </c>
      <c r="R207" t="str">
        <f>IF(ISBLANK(INDEX('Policy Characteristics'!L:L,MATCH($C207,'Policy Characteristics'!$C:$C,0))),"",INDEX('Policy Characteristics'!L:L,MATCH($C207,'Policy Characteristics'!$C:$C,0)))</f>
        <v>electricity-imports-exports.html</v>
      </c>
    </row>
    <row r="208">
      <c r="A208" t="str">
        <f>IF(ISBLANK(INDEX('Policy Characteristics'!A:A,MATCH($C208,'Policy Characteristics'!$C:$C,0))),"",INDEX('Policy Characteristics'!A:A,MATCH($C208,'Policy Characteristics'!$C:$C,0)))</f>
        <v>전력 공급</v>
      </c>
      <c r="B208" t="str">
        <f>IF(ISBLANK(INDEX('Policy Characteristics'!B:B,MATCH($C208,'Policy Characteristics'!$C:$C,0))),"",INDEX('Policy Characteristics'!B:B,MATCH($C208,'Policy Characteristics'!$C:$C,0)))</f>
        <v>전력 수입 변경</v>
      </c>
      <c r="C208" t="str">
        <f>C$206</f>
        <v>Percent Change in Electricity Imports</v>
      </c>
      <c r="D208" t="str">
        <v>nuclear es</v>
      </c>
      <c r="F208" t="str">
        <v>원자력</v>
      </c>
      <c r="H208">
        <v>527</v>
      </c>
      <c r="I208" t="str">
        <v>No</v>
      </c>
      <c r="J208" t="str">
        <f>IF(ISBLANK(INDEX('Policy Characteristics'!D:D,MATCH($C208,'Policy Characteristics'!$C:$C,0))),"",INDEX('Policy Characteristics'!D:D,MATCH($C208,'Policy Characteristics'!$C:$C,0)))</f>
        <v>전력 수입 및 수출</v>
      </c>
      <c r="K208" t="str">
        <f>IF(ISBLANK(INDEX('Policy Characteristics'!E:E,MATCH($C208,'Policy Characteristics'!$C:$C,0))),"",INDEX('Policy Characteristics'!E:E,MATCH($C208,'Policy Characteristics'!$C:$C,0)))</f>
        <v>elec change imports</v>
      </c>
      <c r="L208">
        <f>IF(ISBLANK(INDEX('Policy Characteristics'!F:F,MATCH($C208,'Policy Characteristics'!$C:$C,0))),"",INDEX('Policy Characteristics'!F:F,MATCH($C208,'Policy Characteristics'!$C:$C,0)))</f>
        <v>-0.5</v>
      </c>
      <c r="M208">
        <f>IF(ISBLANK(INDEX('Policy Characteristics'!G:G,MATCH($C208,'Policy Characteristics'!$C:$C,0))),"",INDEX('Policy Characteristics'!G:G,MATCH($C208,'Policy Characteristics'!$C:$C,0)))</f>
        <v>1</v>
      </c>
      <c r="N208">
        <f>IF(ISBLANK(INDEX('Policy Characteristics'!H:H,MATCH($C208,'Policy Characteristics'!$C:$C,0))),"",INDEX('Policy Characteristics'!H:H,MATCH($C208,'Policy Characteristics'!$C:$C,0)))</f>
        <v>0.02</v>
      </c>
      <c r="O208" t="str">
        <f>IF(ISBLANK(INDEX('Policy Characteristics'!I:I,MATCH($C208,'Policy Characteristics'!$C:$C,0))),"",INDEX('Policy Characteristics'!I:I,MATCH($C208,'Policy Characteristics'!$C:$C,0)))</f>
        <v>수입 변화 %</v>
      </c>
      <c r="P208" t="str">
        <f>IF(ISBLANK(INDEX('Policy Characteristics'!J:J,MATCH($C208,'Policy Characteristics'!$C:$C,0))),"",INDEX('Policy Characteristics'!J:J,MATCH($C208,'Policy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8" t="str">
        <f>IF(ISBLANK(INDEX('Policy Characteristics'!K:K,MATCH($C208,'Policy Characteristics'!$C:$C,0))),"",INDEX('Policy Characteristics'!K:K,MATCH($C208,'Policy Characteristics'!$C:$C,0)))</f>
        <v>electricity-sector-main.html#elec-imports</v>
      </c>
      <c r="R208" t="str">
        <f>IF(ISBLANK(INDEX('Policy Characteristics'!L:L,MATCH($C208,'Policy Characteristics'!$C:$C,0))),"",INDEX('Policy Characteristics'!L:L,MATCH($C208,'Policy Characteristics'!$C:$C,0)))</f>
        <v>electricity-imports-exports.html</v>
      </c>
    </row>
    <row r="209">
      <c r="A209" t="str">
        <f>IF(ISBLANK(INDEX('Policy Characteristics'!A:A,MATCH($C209,'Policy Characteristics'!$C:$C,0))),"",INDEX('Policy Characteristics'!A:A,MATCH($C209,'Policy Characteristics'!$C:$C,0)))</f>
        <v>전력 공급</v>
      </c>
      <c r="B209" t="str">
        <f>IF(ISBLANK(INDEX('Policy Characteristics'!B:B,MATCH($C209,'Policy Characteristics'!$C:$C,0))),"",INDEX('Policy Characteristics'!B:B,MATCH($C209,'Policy Characteristics'!$C:$C,0)))</f>
        <v>전력 수입 변경</v>
      </c>
      <c r="C209" t="str">
        <f>C$206</f>
        <v>Percent Change in Electricity Imports</v>
      </c>
      <c r="D209" t="str">
        <v>hydro es</v>
      </c>
      <c r="F209" t="str">
        <v>수력</v>
      </c>
      <c r="H209">
        <v>528</v>
      </c>
      <c r="I209" t="str">
        <v>No</v>
      </c>
      <c r="J209" t="str">
        <f>IF(ISBLANK(INDEX('Policy Characteristics'!D:D,MATCH($C209,'Policy Characteristics'!$C:$C,0))),"",INDEX('Policy Characteristics'!D:D,MATCH($C209,'Policy Characteristics'!$C:$C,0)))</f>
        <v>전력 수입 및 수출</v>
      </c>
      <c r="K209" t="str">
        <f>IF(ISBLANK(INDEX('Policy Characteristics'!E:E,MATCH($C209,'Policy Characteristics'!$C:$C,0))),"",INDEX('Policy Characteristics'!E:E,MATCH($C209,'Policy Characteristics'!$C:$C,0)))</f>
        <v>elec change imports</v>
      </c>
      <c r="L209">
        <f>IF(ISBLANK(INDEX('Policy Characteristics'!F:F,MATCH($C209,'Policy Characteristics'!$C:$C,0))),"",INDEX('Policy Characteristics'!F:F,MATCH($C209,'Policy Characteristics'!$C:$C,0)))</f>
        <v>-0.5</v>
      </c>
      <c r="M209">
        <f>IF(ISBLANK(INDEX('Policy Characteristics'!G:G,MATCH($C209,'Policy Characteristics'!$C:$C,0))),"",INDEX('Policy Characteristics'!G:G,MATCH($C209,'Policy Characteristics'!$C:$C,0)))</f>
        <v>1</v>
      </c>
      <c r="N209">
        <f>IF(ISBLANK(INDEX('Policy Characteristics'!H:H,MATCH($C209,'Policy Characteristics'!$C:$C,0))),"",INDEX('Policy Characteristics'!H:H,MATCH($C209,'Policy Characteristics'!$C:$C,0)))</f>
        <v>0.02</v>
      </c>
      <c r="O209" t="str">
        <f>IF(ISBLANK(INDEX('Policy Characteristics'!I:I,MATCH($C209,'Policy Characteristics'!$C:$C,0))),"",INDEX('Policy Characteristics'!I:I,MATCH($C209,'Policy Characteristics'!$C:$C,0)))</f>
        <v>수입 변화 %</v>
      </c>
      <c r="P209" t="str">
        <f>IF(ISBLANK(INDEX('Policy Characteristics'!J:J,MATCH($C209,'Policy Characteristics'!$C:$C,0))),"",INDEX('Policy Characteristics'!J:J,MATCH($C209,'Policy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9" t="str">
        <f>IF(ISBLANK(INDEX('Policy Characteristics'!K:K,MATCH($C209,'Policy Characteristics'!$C:$C,0))),"",INDEX('Policy Characteristics'!K:K,MATCH($C209,'Policy Characteristics'!$C:$C,0)))</f>
        <v>electricity-sector-main.html#elec-imports</v>
      </c>
      <c r="R209" t="str">
        <f>IF(ISBLANK(INDEX('Policy Characteristics'!L:L,MATCH($C209,'Policy Characteristics'!$C:$C,0))),"",INDEX('Policy Characteristics'!L:L,MATCH($C209,'Policy Characteristics'!$C:$C,0)))</f>
        <v>electricity-imports-exports.html</v>
      </c>
    </row>
    <row r="210">
      <c r="A210" t="str">
        <f>IF(ISBLANK(INDEX('Policy Characteristics'!A:A,MATCH($C210,'Policy Characteristics'!$C:$C,0))),"",INDEX('Policy Characteristics'!A:A,MATCH($C210,'Policy Characteristics'!$C:$C,0)))</f>
        <v>전력 공급</v>
      </c>
      <c r="B210" t="str">
        <f>IF(ISBLANK(INDEX('Policy Characteristics'!B:B,MATCH($C210,'Policy Characteristics'!$C:$C,0))),"",INDEX('Policy Characteristics'!B:B,MATCH($C210,'Policy Characteristics'!$C:$C,0)))</f>
        <v>전력 수입 변경</v>
      </c>
      <c r="C210" t="str">
        <f>C$206</f>
        <v>Percent Change in Electricity Imports</v>
      </c>
      <c r="D210" t="str">
        <v>onshore wind es</v>
      </c>
      <c r="F210" t="str">
        <v>육상 풍력</v>
      </c>
      <c r="H210">
        <v>529</v>
      </c>
      <c r="I210" t="str">
        <v>No</v>
      </c>
      <c r="J210" t="str">
        <f>IF(ISBLANK(INDEX('Policy Characteristics'!D:D,MATCH($C210,'Policy Characteristics'!$C:$C,0))),"",INDEX('Policy Characteristics'!D:D,MATCH($C210,'Policy Characteristics'!$C:$C,0)))</f>
        <v>전력 수입 및 수출</v>
      </c>
      <c r="K210" t="str">
        <f>IF(ISBLANK(INDEX('Policy Characteristics'!E:E,MATCH($C210,'Policy Characteristics'!$C:$C,0))),"",INDEX('Policy Characteristics'!E:E,MATCH($C210,'Policy Characteristics'!$C:$C,0)))</f>
        <v>elec change imports</v>
      </c>
      <c r="L210">
        <f>IF(ISBLANK(INDEX('Policy Characteristics'!F:F,MATCH($C210,'Policy Characteristics'!$C:$C,0))),"",INDEX('Policy Characteristics'!F:F,MATCH($C210,'Policy Characteristics'!$C:$C,0)))</f>
        <v>-0.5</v>
      </c>
      <c r="M210">
        <f>IF(ISBLANK(INDEX('Policy Characteristics'!G:G,MATCH($C210,'Policy Characteristics'!$C:$C,0))),"",INDEX('Policy Characteristics'!G:G,MATCH($C210,'Policy Characteristics'!$C:$C,0)))</f>
        <v>1</v>
      </c>
      <c r="N210">
        <f>IF(ISBLANK(INDEX('Policy Characteristics'!H:H,MATCH($C210,'Policy Characteristics'!$C:$C,0))),"",INDEX('Policy Characteristics'!H:H,MATCH($C210,'Policy Characteristics'!$C:$C,0)))</f>
        <v>0.02</v>
      </c>
      <c r="O210" t="str">
        <f>IF(ISBLANK(INDEX('Policy Characteristics'!I:I,MATCH($C210,'Policy Characteristics'!$C:$C,0))),"",INDEX('Policy Characteristics'!I:I,MATCH($C210,'Policy Characteristics'!$C:$C,0)))</f>
        <v>수입 변화 %</v>
      </c>
      <c r="P210" t="str">
        <f>IF(ISBLANK(INDEX('Policy Characteristics'!J:J,MATCH($C210,'Policy Characteristics'!$C:$C,0))),"",INDEX('Policy Characteristics'!J:J,MATCH($C210,'Policy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0" t="str">
        <f>IF(ISBLANK(INDEX('Policy Characteristics'!K:K,MATCH($C210,'Policy Characteristics'!$C:$C,0))),"",INDEX('Policy Characteristics'!K:K,MATCH($C210,'Policy Characteristics'!$C:$C,0)))</f>
        <v>electricity-sector-main.html#elec-imports</v>
      </c>
      <c r="R210" t="str">
        <f>IF(ISBLANK(INDEX('Policy Characteristics'!L:L,MATCH($C210,'Policy Characteristics'!$C:$C,0))),"",INDEX('Policy Characteristics'!L:L,MATCH($C210,'Policy Characteristics'!$C:$C,0)))</f>
        <v>electricity-imports-exports.html</v>
      </c>
    </row>
    <row r="211">
      <c r="A211" t="str">
        <f>IF(ISBLANK(INDEX('Policy Characteristics'!A:A,MATCH($C211,'Policy Characteristics'!$C:$C,0))),"",INDEX('Policy Characteristics'!A:A,MATCH($C211,'Policy Characteristics'!$C:$C,0)))</f>
        <v>전력 공급</v>
      </c>
      <c r="B211" t="str">
        <f>IF(ISBLANK(INDEX('Policy Characteristics'!B:B,MATCH($C211,'Policy Characteristics'!$C:$C,0))),"",INDEX('Policy Characteristics'!B:B,MATCH($C211,'Policy Characteristics'!$C:$C,0)))</f>
        <v>전력 수입 변경</v>
      </c>
      <c r="C211" t="str">
        <f>C$206</f>
        <v>Percent Change in Electricity Imports</v>
      </c>
      <c r="D211" t="str">
        <v>solar PV es</v>
      </c>
      <c r="F211" t="str">
        <v>태양광 PV</v>
      </c>
      <c r="H211">
        <v>530</v>
      </c>
      <c r="I211" t="str">
        <v>No</v>
      </c>
      <c r="J211" t="str">
        <f>IF(ISBLANK(INDEX('Policy Characteristics'!D:D,MATCH($C211,'Policy Characteristics'!$C:$C,0))),"",INDEX('Policy Characteristics'!D:D,MATCH($C211,'Policy Characteristics'!$C:$C,0)))</f>
        <v>전력 수입 및 수출</v>
      </c>
      <c r="K211" t="str">
        <f>IF(ISBLANK(INDEX('Policy Characteristics'!E:E,MATCH($C211,'Policy Characteristics'!$C:$C,0))),"",INDEX('Policy Characteristics'!E:E,MATCH($C211,'Policy Characteristics'!$C:$C,0)))</f>
        <v>elec change imports</v>
      </c>
      <c r="L211">
        <f>IF(ISBLANK(INDEX('Policy Characteristics'!F:F,MATCH($C211,'Policy Characteristics'!$C:$C,0))),"",INDEX('Policy Characteristics'!F:F,MATCH($C211,'Policy Characteristics'!$C:$C,0)))</f>
        <v>-0.5</v>
      </c>
      <c r="M211">
        <f>IF(ISBLANK(INDEX('Policy Characteristics'!G:G,MATCH($C211,'Policy Characteristics'!$C:$C,0))),"",INDEX('Policy Characteristics'!G:G,MATCH($C211,'Policy Characteristics'!$C:$C,0)))</f>
        <v>1</v>
      </c>
      <c r="N211">
        <f>IF(ISBLANK(INDEX('Policy Characteristics'!H:H,MATCH($C211,'Policy Characteristics'!$C:$C,0))),"",INDEX('Policy Characteristics'!H:H,MATCH($C211,'Policy Characteristics'!$C:$C,0)))</f>
        <v>0.02</v>
      </c>
      <c r="O211" t="str">
        <f>IF(ISBLANK(INDEX('Policy Characteristics'!I:I,MATCH($C211,'Policy Characteristics'!$C:$C,0))),"",INDEX('Policy Characteristics'!I:I,MATCH($C211,'Policy Characteristics'!$C:$C,0)))</f>
        <v>수입 변화 %</v>
      </c>
      <c r="P211" t="str">
        <f>IF(ISBLANK(INDEX('Policy Characteristics'!J:J,MATCH($C211,'Policy Characteristics'!$C:$C,0))),"",INDEX('Policy Characteristics'!J:J,MATCH($C211,'Policy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1" t="str">
        <f>IF(ISBLANK(INDEX('Policy Characteristics'!K:K,MATCH($C211,'Policy Characteristics'!$C:$C,0))),"",INDEX('Policy Characteristics'!K:K,MATCH($C211,'Policy Characteristics'!$C:$C,0)))</f>
        <v>electricity-sector-main.html#elec-imports</v>
      </c>
      <c r="R211" t="str">
        <f>IF(ISBLANK(INDEX('Policy Characteristics'!L:L,MATCH($C211,'Policy Characteristics'!$C:$C,0))),"",INDEX('Policy Characteristics'!L:L,MATCH($C211,'Policy Characteristics'!$C:$C,0)))</f>
        <v>electricity-imports-exports.html</v>
      </c>
    </row>
    <row r="212">
      <c r="A212" t="str">
        <f>IF(ISBLANK(INDEX('Policy Characteristics'!A:A,MATCH($C212,'Policy Characteristics'!$C:$C,0))),"",INDEX('Policy Characteristics'!A:A,MATCH($C212,'Policy Characteristics'!$C:$C,0)))</f>
        <v>전력 공급</v>
      </c>
      <c r="B212" t="str">
        <f>IF(ISBLANK(INDEX('Policy Characteristics'!B:B,MATCH($C212,'Policy Characteristics'!$C:$C,0))),"",INDEX('Policy Characteristics'!B:B,MATCH($C212,'Policy Characteristics'!$C:$C,0)))</f>
        <v>전력 수입 변경</v>
      </c>
      <c r="C212" t="str">
        <f>C$206</f>
        <v>Percent Change in Electricity Imports</v>
      </c>
      <c r="D212" t="str">
        <v>solar thermal es</v>
      </c>
      <c r="F212" t="str">
        <v>태양열</v>
      </c>
      <c r="H212">
        <v>531</v>
      </c>
      <c r="I212" t="str">
        <v>No</v>
      </c>
      <c r="J212" t="str">
        <f>IF(ISBLANK(INDEX('Policy Characteristics'!D:D,MATCH($C212,'Policy Characteristics'!$C:$C,0))),"",INDEX('Policy Characteristics'!D:D,MATCH($C212,'Policy Characteristics'!$C:$C,0)))</f>
        <v>전력 수입 및 수출</v>
      </c>
      <c r="K212" t="str">
        <f>IF(ISBLANK(INDEX('Policy Characteristics'!E:E,MATCH($C212,'Policy Characteristics'!$C:$C,0))),"",INDEX('Policy Characteristics'!E:E,MATCH($C212,'Policy Characteristics'!$C:$C,0)))</f>
        <v>elec change imports</v>
      </c>
      <c r="L212">
        <f>IF(ISBLANK(INDEX('Policy Characteristics'!F:F,MATCH($C212,'Policy Characteristics'!$C:$C,0))),"",INDEX('Policy Characteristics'!F:F,MATCH($C212,'Policy Characteristics'!$C:$C,0)))</f>
        <v>-0.5</v>
      </c>
      <c r="M212">
        <f>IF(ISBLANK(INDEX('Policy Characteristics'!G:G,MATCH($C212,'Policy Characteristics'!$C:$C,0))),"",INDEX('Policy Characteristics'!G:G,MATCH($C212,'Policy Characteristics'!$C:$C,0)))</f>
        <v>1</v>
      </c>
      <c r="N212">
        <f>IF(ISBLANK(INDEX('Policy Characteristics'!H:H,MATCH($C212,'Policy Characteristics'!$C:$C,0))),"",INDEX('Policy Characteristics'!H:H,MATCH($C212,'Policy Characteristics'!$C:$C,0)))</f>
        <v>0.02</v>
      </c>
      <c r="O212" t="str">
        <f>IF(ISBLANK(INDEX('Policy Characteristics'!I:I,MATCH($C212,'Policy Characteristics'!$C:$C,0))),"",INDEX('Policy Characteristics'!I:I,MATCH($C212,'Policy Characteristics'!$C:$C,0)))</f>
        <v>수입 변화 %</v>
      </c>
      <c r="P212" t="str">
        <f>IF(ISBLANK(INDEX('Policy Characteristics'!J:J,MATCH($C212,'Policy Characteristics'!$C:$C,0))),"",INDEX('Policy Characteristics'!J:J,MATCH($C212,'Policy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2" t="str">
        <f>IF(ISBLANK(INDEX('Policy Characteristics'!K:K,MATCH($C212,'Policy Characteristics'!$C:$C,0))),"",INDEX('Policy Characteristics'!K:K,MATCH($C212,'Policy Characteristics'!$C:$C,0)))</f>
        <v>electricity-sector-main.html#elec-imports</v>
      </c>
      <c r="R212" t="str">
        <f>IF(ISBLANK(INDEX('Policy Characteristics'!L:L,MATCH($C212,'Policy Characteristics'!$C:$C,0))),"",INDEX('Policy Characteristics'!L:L,MATCH($C212,'Policy Characteristics'!$C:$C,0)))</f>
        <v>electricity-imports-exports.html</v>
      </c>
    </row>
    <row r="213">
      <c r="A213" t="str">
        <f>IF(ISBLANK(INDEX('Policy Characteristics'!A:A,MATCH($C213,'Policy Characteristics'!$C:$C,0))),"",INDEX('Policy Characteristics'!A:A,MATCH($C213,'Policy Characteristics'!$C:$C,0)))</f>
        <v>전력 공급</v>
      </c>
      <c r="B213" t="str">
        <f>IF(ISBLANK(INDEX('Policy Characteristics'!B:B,MATCH($C213,'Policy Characteristics'!$C:$C,0))),"",INDEX('Policy Characteristics'!B:B,MATCH($C213,'Policy Characteristics'!$C:$C,0)))</f>
        <v>전력 수입 변경</v>
      </c>
      <c r="C213" t="str">
        <f>C$206</f>
        <v>Percent Change in Electricity Imports</v>
      </c>
      <c r="D213" t="str">
        <v>biomass es</v>
      </c>
      <c r="F213" t="str">
        <v>바이오매스</v>
      </c>
      <c r="H213">
        <v>532</v>
      </c>
      <c r="I213" t="str">
        <v>No</v>
      </c>
      <c r="J213" t="str">
        <f>IF(ISBLANK(INDEX('Policy Characteristics'!D:D,MATCH($C213,'Policy Characteristics'!$C:$C,0))),"",INDEX('Policy Characteristics'!D:D,MATCH($C213,'Policy Characteristics'!$C:$C,0)))</f>
        <v>전력 수입 및 수출</v>
      </c>
      <c r="K213" t="str">
        <f>IF(ISBLANK(INDEX('Policy Characteristics'!E:E,MATCH($C213,'Policy Characteristics'!$C:$C,0))),"",INDEX('Policy Characteristics'!E:E,MATCH($C213,'Policy Characteristics'!$C:$C,0)))</f>
        <v>elec change imports</v>
      </c>
      <c r="L213">
        <f>IF(ISBLANK(INDEX('Policy Characteristics'!F:F,MATCH($C213,'Policy Characteristics'!$C:$C,0))),"",INDEX('Policy Characteristics'!F:F,MATCH($C213,'Policy Characteristics'!$C:$C,0)))</f>
        <v>-0.5</v>
      </c>
      <c r="M213">
        <f>IF(ISBLANK(INDEX('Policy Characteristics'!G:G,MATCH($C213,'Policy Characteristics'!$C:$C,0))),"",INDEX('Policy Characteristics'!G:G,MATCH($C213,'Policy Characteristics'!$C:$C,0)))</f>
        <v>1</v>
      </c>
      <c r="N213">
        <f>IF(ISBLANK(INDEX('Policy Characteristics'!H:H,MATCH($C213,'Policy Characteristics'!$C:$C,0))),"",INDEX('Policy Characteristics'!H:H,MATCH($C213,'Policy Characteristics'!$C:$C,0)))</f>
        <v>0.02</v>
      </c>
      <c r="O213" t="str">
        <f>IF(ISBLANK(INDEX('Policy Characteristics'!I:I,MATCH($C213,'Policy Characteristics'!$C:$C,0))),"",INDEX('Policy Characteristics'!I:I,MATCH($C213,'Policy Characteristics'!$C:$C,0)))</f>
        <v>수입 변화 %</v>
      </c>
      <c r="P213" t="str">
        <f>IF(ISBLANK(INDEX('Policy Characteristics'!J:J,MATCH($C213,'Policy Characteristics'!$C:$C,0))),"",INDEX('Policy Characteristics'!J:J,MATCH($C213,'Policy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3" t="str">
        <f>IF(ISBLANK(INDEX('Policy Characteristics'!K:K,MATCH($C213,'Policy Characteristics'!$C:$C,0))),"",INDEX('Policy Characteristics'!K:K,MATCH($C213,'Policy Characteristics'!$C:$C,0)))</f>
        <v>electricity-sector-main.html#elec-imports</v>
      </c>
      <c r="R213" t="str">
        <f>IF(ISBLANK(INDEX('Policy Characteristics'!L:L,MATCH($C213,'Policy Characteristics'!$C:$C,0))),"",INDEX('Policy Characteristics'!L:L,MATCH($C213,'Policy Characteristics'!$C:$C,0)))</f>
        <v>electricity-imports-exports.html</v>
      </c>
    </row>
    <row r="214">
      <c r="A214" t="str">
        <f>IF(ISBLANK(INDEX('Policy Characteristics'!A:A,MATCH($C214,'Policy Characteristics'!$C:$C,0))),"",INDEX('Policy Characteristics'!A:A,MATCH($C214,'Policy Characteristics'!$C:$C,0)))</f>
        <v>전력 공급</v>
      </c>
      <c r="B214" t="str">
        <f>IF(ISBLANK(INDEX('Policy Characteristics'!B:B,MATCH($C214,'Policy Characteristics'!$C:$C,0))),"",INDEX('Policy Characteristics'!B:B,MATCH($C214,'Policy Characteristics'!$C:$C,0)))</f>
        <v>전력 수입 변경</v>
      </c>
      <c r="C214" t="str">
        <f>C$206</f>
        <v>Percent Change in Electricity Imports</v>
      </c>
      <c r="D214" t="str">
        <v>geothermal es</v>
      </c>
      <c r="F214" t="str">
        <v>지열</v>
      </c>
      <c r="H214">
        <v>533</v>
      </c>
      <c r="I214" t="str">
        <v>No</v>
      </c>
      <c r="J214" t="str">
        <f>IF(ISBLANK(INDEX('Policy Characteristics'!D:D,MATCH($C214,'Policy Characteristics'!$C:$C,0))),"",INDEX('Policy Characteristics'!D:D,MATCH($C214,'Policy Characteristics'!$C:$C,0)))</f>
        <v>전력 수입 및 수출</v>
      </c>
      <c r="K214" t="str">
        <f>IF(ISBLANK(INDEX('Policy Characteristics'!E:E,MATCH($C214,'Policy Characteristics'!$C:$C,0))),"",INDEX('Policy Characteristics'!E:E,MATCH($C214,'Policy Characteristics'!$C:$C,0)))</f>
        <v>elec change imports</v>
      </c>
      <c r="L214">
        <f>IF(ISBLANK(INDEX('Policy Characteristics'!F:F,MATCH($C214,'Policy Characteristics'!$C:$C,0))),"",INDEX('Policy Characteristics'!F:F,MATCH($C214,'Policy Characteristics'!$C:$C,0)))</f>
        <v>-0.5</v>
      </c>
      <c r="M214">
        <f>IF(ISBLANK(INDEX('Policy Characteristics'!G:G,MATCH($C214,'Policy Characteristics'!$C:$C,0))),"",INDEX('Policy Characteristics'!G:G,MATCH($C214,'Policy Characteristics'!$C:$C,0)))</f>
        <v>1</v>
      </c>
      <c r="N214">
        <f>IF(ISBLANK(INDEX('Policy Characteristics'!H:H,MATCH($C214,'Policy Characteristics'!$C:$C,0))),"",INDEX('Policy Characteristics'!H:H,MATCH($C214,'Policy Characteristics'!$C:$C,0)))</f>
        <v>0.02</v>
      </c>
      <c r="O214" t="str">
        <f>IF(ISBLANK(INDEX('Policy Characteristics'!I:I,MATCH($C214,'Policy Characteristics'!$C:$C,0))),"",INDEX('Policy Characteristics'!I:I,MATCH($C214,'Policy Characteristics'!$C:$C,0)))</f>
        <v>수입 변화 %</v>
      </c>
      <c r="P214" t="str">
        <f>IF(ISBLANK(INDEX('Policy Characteristics'!J:J,MATCH($C214,'Policy Characteristics'!$C:$C,0))),"",INDEX('Policy Characteristics'!J:J,MATCH($C214,'Policy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4" t="str">
        <f>IF(ISBLANK(INDEX('Policy Characteristics'!K:K,MATCH($C214,'Policy Characteristics'!$C:$C,0))),"",INDEX('Policy Characteristics'!K:K,MATCH($C214,'Policy Characteristics'!$C:$C,0)))</f>
        <v>electricity-sector-main.html#elec-imports</v>
      </c>
      <c r="R214" t="str">
        <f>IF(ISBLANK(INDEX('Policy Characteristics'!L:L,MATCH($C214,'Policy Characteristics'!$C:$C,0))),"",INDEX('Policy Characteristics'!L:L,MATCH($C214,'Policy Characteristics'!$C:$C,0)))</f>
        <v>electricity-imports-exports.html</v>
      </c>
    </row>
    <row r="215">
      <c r="A215" t="str">
        <f>IF(ISBLANK(INDEX('Policy Characteristics'!A:A,MATCH($C215,'Policy Characteristics'!$C:$C,0))),"",INDEX('Policy Characteristics'!A:A,MATCH($C215,'Policy Characteristics'!$C:$C,0)))</f>
        <v>전력 공급</v>
      </c>
      <c r="B215" t="str">
        <f>IF(ISBLANK(INDEX('Policy Characteristics'!B:B,MATCH($C215,'Policy Characteristics'!$C:$C,0))),"",INDEX('Policy Characteristics'!B:B,MATCH($C215,'Policy Characteristics'!$C:$C,0)))</f>
        <v>전력 수입 변경</v>
      </c>
      <c r="C215" t="str">
        <f>C$206</f>
        <v>Percent Change in Electricity Imports</v>
      </c>
      <c r="D215" t="str">
        <v>petroleum es</v>
      </c>
      <c r="F215" t="str">
        <v>석유</v>
      </c>
      <c r="H215">
        <v>534</v>
      </c>
      <c r="I215" t="str">
        <v>No</v>
      </c>
      <c r="J215" t="str">
        <f>IF(ISBLANK(INDEX('Policy Characteristics'!D:D,MATCH($C215,'Policy Characteristics'!$C:$C,0))),"",INDEX('Policy Characteristics'!D:D,MATCH($C215,'Policy Characteristics'!$C:$C,0)))</f>
        <v>전력 수입 및 수출</v>
      </c>
      <c r="K215" t="str">
        <f>IF(ISBLANK(INDEX('Policy Characteristics'!E:E,MATCH($C215,'Policy Characteristics'!$C:$C,0))),"",INDEX('Policy Characteristics'!E:E,MATCH($C215,'Policy Characteristics'!$C:$C,0)))</f>
        <v>elec change imports</v>
      </c>
      <c r="L215">
        <f>IF(ISBLANK(INDEX('Policy Characteristics'!F:F,MATCH($C215,'Policy Characteristics'!$C:$C,0))),"",INDEX('Policy Characteristics'!F:F,MATCH($C215,'Policy Characteristics'!$C:$C,0)))</f>
        <v>-0.5</v>
      </c>
      <c r="M215">
        <f>IF(ISBLANK(INDEX('Policy Characteristics'!G:G,MATCH($C215,'Policy Characteristics'!$C:$C,0))),"",INDEX('Policy Characteristics'!G:G,MATCH($C215,'Policy Characteristics'!$C:$C,0)))</f>
        <v>1</v>
      </c>
      <c r="N215">
        <f>IF(ISBLANK(INDEX('Policy Characteristics'!H:H,MATCH($C215,'Policy Characteristics'!$C:$C,0))),"",INDEX('Policy Characteristics'!H:H,MATCH($C215,'Policy Characteristics'!$C:$C,0)))</f>
        <v>0.02</v>
      </c>
      <c r="O215" t="str">
        <f>IF(ISBLANK(INDEX('Policy Characteristics'!I:I,MATCH($C215,'Policy Characteristics'!$C:$C,0))),"",INDEX('Policy Characteristics'!I:I,MATCH($C215,'Policy Characteristics'!$C:$C,0)))</f>
        <v>수입 변화 %</v>
      </c>
      <c r="P215" t="str">
        <f>IF(ISBLANK(INDEX('Policy Characteristics'!J:J,MATCH($C215,'Policy Characteristics'!$C:$C,0))),"",INDEX('Policy Characteristics'!J:J,MATCH($C215,'Policy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5" t="str">
        <f>IF(ISBLANK(INDEX('Policy Characteristics'!K:K,MATCH($C215,'Policy Characteristics'!$C:$C,0))),"",INDEX('Policy Characteristics'!K:K,MATCH($C215,'Policy Characteristics'!$C:$C,0)))</f>
        <v>electricity-sector-main.html#elec-imports</v>
      </c>
      <c r="R215" t="str">
        <f>IF(ISBLANK(INDEX('Policy Characteristics'!L:L,MATCH($C215,'Policy Characteristics'!$C:$C,0))),"",INDEX('Policy Characteristics'!L:L,MATCH($C215,'Policy Characteristics'!$C:$C,0)))</f>
        <v>electricity-imports-exports.html</v>
      </c>
    </row>
    <row r="216">
      <c r="A216" t="str">
        <f>IF(ISBLANK(INDEX('Policy Characteristics'!A:A,MATCH($C216,'Policy Characteristics'!$C:$C,0))),"",INDEX('Policy Characteristics'!A:A,MATCH($C216,'Policy Characteristics'!$C:$C,0)))</f>
        <v>전력 공급</v>
      </c>
      <c r="B216" t="str">
        <f>IF(ISBLANK(INDEX('Policy Characteristics'!B:B,MATCH($C216,'Policy Characteristics'!$C:$C,0))),"",INDEX('Policy Characteristics'!B:B,MATCH($C216,'Policy Characteristics'!$C:$C,0)))</f>
        <v>전력 수입 변경</v>
      </c>
      <c r="C216" t="str">
        <f>C$206</f>
        <v>Percent Change in Electricity Imports</v>
      </c>
      <c r="D216" t="str">
        <v>natural gas peaker es</v>
      </c>
      <c r="F216" t="str">
        <v>천연가스 피커</v>
      </c>
      <c r="H216">
        <v>535</v>
      </c>
      <c r="I216" t="str">
        <v>No</v>
      </c>
      <c r="J216" t="str">
        <f>IF(ISBLANK(INDEX('Policy Characteristics'!D:D,MATCH($C216,'Policy Characteristics'!$C:$C,0))),"",INDEX('Policy Characteristics'!D:D,MATCH($C216,'Policy Characteristics'!$C:$C,0)))</f>
        <v>전력 수입 및 수출</v>
      </c>
      <c r="K216" t="str">
        <f>IF(ISBLANK(INDEX('Policy Characteristics'!E:E,MATCH($C216,'Policy Characteristics'!$C:$C,0))),"",INDEX('Policy Characteristics'!E:E,MATCH($C216,'Policy Characteristics'!$C:$C,0)))</f>
        <v>elec change imports</v>
      </c>
      <c r="L216">
        <f>IF(ISBLANK(INDEX('Policy Characteristics'!F:F,MATCH($C216,'Policy Characteristics'!$C:$C,0))),"",INDEX('Policy Characteristics'!F:F,MATCH($C216,'Policy Characteristics'!$C:$C,0)))</f>
        <v>-0.5</v>
      </c>
      <c r="M216">
        <f>IF(ISBLANK(INDEX('Policy Characteristics'!G:G,MATCH($C216,'Policy Characteristics'!$C:$C,0))),"",INDEX('Policy Characteristics'!G:G,MATCH($C216,'Policy Characteristics'!$C:$C,0)))</f>
        <v>1</v>
      </c>
      <c r="N216">
        <f>IF(ISBLANK(INDEX('Policy Characteristics'!H:H,MATCH($C216,'Policy Characteristics'!$C:$C,0))),"",INDEX('Policy Characteristics'!H:H,MATCH($C216,'Policy Characteristics'!$C:$C,0)))</f>
        <v>0.02</v>
      </c>
      <c r="O216" t="str">
        <f>IF(ISBLANK(INDEX('Policy Characteristics'!I:I,MATCH($C216,'Policy Characteristics'!$C:$C,0))),"",INDEX('Policy Characteristics'!I:I,MATCH($C216,'Policy Characteristics'!$C:$C,0)))</f>
        <v>수입 변화 %</v>
      </c>
      <c r="P216" t="str">
        <f>IF(ISBLANK(INDEX('Policy Characteristics'!J:J,MATCH($C216,'Policy Characteristics'!$C:$C,0))),"",INDEX('Policy Characteristics'!J:J,MATCH($C216,'Policy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6" t="str">
        <f>IF(ISBLANK(INDEX('Policy Characteristics'!K:K,MATCH($C216,'Policy Characteristics'!$C:$C,0))),"",INDEX('Policy Characteristics'!K:K,MATCH($C216,'Policy Characteristics'!$C:$C,0)))</f>
        <v>electricity-sector-main.html#elec-imports</v>
      </c>
      <c r="R216" t="str">
        <f>IF(ISBLANK(INDEX('Policy Characteristics'!L:L,MATCH($C216,'Policy Characteristics'!$C:$C,0))),"",INDEX('Policy Characteristics'!L:L,MATCH($C216,'Policy Characteristics'!$C:$C,0)))</f>
        <v>electricity-imports-exports.html</v>
      </c>
    </row>
    <row r="217">
      <c r="A217" t="str">
        <f>IF(ISBLANK(INDEX('Policy Characteristics'!A:A,MATCH($C217,'Policy Characteristics'!$C:$C,0))),"",INDEX('Policy Characteristics'!A:A,MATCH($C217,'Policy Characteristics'!$C:$C,0)))</f>
        <v>전력 공급</v>
      </c>
      <c r="B217" t="str">
        <f>IF(ISBLANK(INDEX('Policy Characteristics'!B:B,MATCH($C217,'Policy Characteristics'!$C:$C,0))),"",INDEX('Policy Characteristics'!B:B,MATCH($C217,'Policy Characteristics'!$C:$C,0)))</f>
        <v>전력 수입 변경</v>
      </c>
      <c r="C217" t="str">
        <f>C$206</f>
        <v>Percent Change in Electricity Imports</v>
      </c>
      <c r="D217" t="str">
        <v>lignite es</v>
      </c>
      <c r="F217" t="str">
        <v>갈탄</v>
      </c>
      <c r="H217">
        <v>536</v>
      </c>
      <c r="I217" t="str">
        <v>No</v>
      </c>
      <c r="J217" t="str">
        <f>IF(ISBLANK(INDEX('Policy Characteristics'!D:D,MATCH($C217,'Policy Characteristics'!$C:$C,0))),"",INDEX('Policy Characteristics'!D:D,MATCH($C217,'Policy Characteristics'!$C:$C,0)))</f>
        <v>전력 수입 및 수출</v>
      </c>
      <c r="K217" t="str">
        <f>IF(ISBLANK(INDEX('Policy Characteristics'!E:E,MATCH($C217,'Policy Characteristics'!$C:$C,0))),"",INDEX('Policy Characteristics'!E:E,MATCH($C217,'Policy Characteristics'!$C:$C,0)))</f>
        <v>elec change imports</v>
      </c>
      <c r="L217">
        <f>IF(ISBLANK(INDEX('Policy Characteristics'!F:F,MATCH($C217,'Policy Characteristics'!$C:$C,0))),"",INDEX('Policy Characteristics'!F:F,MATCH($C217,'Policy Characteristics'!$C:$C,0)))</f>
        <v>-0.5</v>
      </c>
      <c r="M217">
        <f>IF(ISBLANK(INDEX('Policy Characteristics'!G:G,MATCH($C217,'Policy Characteristics'!$C:$C,0))),"",INDEX('Policy Characteristics'!G:G,MATCH($C217,'Policy Characteristics'!$C:$C,0)))</f>
        <v>1</v>
      </c>
      <c r="N217">
        <f>IF(ISBLANK(INDEX('Policy Characteristics'!H:H,MATCH($C217,'Policy Characteristics'!$C:$C,0))),"",INDEX('Policy Characteristics'!H:H,MATCH($C217,'Policy Characteristics'!$C:$C,0)))</f>
        <v>0.02</v>
      </c>
      <c r="O217" t="str">
        <f>IF(ISBLANK(INDEX('Policy Characteristics'!I:I,MATCH($C217,'Policy Characteristics'!$C:$C,0))),"",INDEX('Policy Characteristics'!I:I,MATCH($C217,'Policy Characteristics'!$C:$C,0)))</f>
        <v>수입 변화 %</v>
      </c>
      <c r="P217" t="str">
        <f>IF(ISBLANK(INDEX('Policy Characteristics'!J:J,MATCH($C217,'Policy Characteristics'!$C:$C,0))),"",INDEX('Policy Characteristics'!J:J,MATCH($C217,'Policy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7" t="str">
        <f>IF(ISBLANK(INDEX('Policy Characteristics'!K:K,MATCH($C217,'Policy Characteristics'!$C:$C,0))),"",INDEX('Policy Characteristics'!K:K,MATCH($C217,'Policy Characteristics'!$C:$C,0)))</f>
        <v>electricity-sector-main.html#elec-imports</v>
      </c>
      <c r="R217" t="str">
        <f>IF(ISBLANK(INDEX('Policy Characteristics'!L:L,MATCH($C217,'Policy Characteristics'!$C:$C,0))),"",INDEX('Policy Characteristics'!L:L,MATCH($C217,'Policy Characteristics'!$C:$C,0)))</f>
        <v>electricity-imports-exports.html</v>
      </c>
    </row>
    <row r="218">
      <c r="A218" t="str">
        <f>IF(ISBLANK(INDEX('Policy Characteristics'!A:A,MATCH($C218,'Policy Characteristics'!$C:$C,0))),"",INDEX('Policy Characteristics'!A:A,MATCH($C218,'Policy Characteristics'!$C:$C,0)))</f>
        <v>전력 공급</v>
      </c>
      <c r="B218" t="str">
        <f>IF(ISBLANK(INDEX('Policy Characteristics'!B:B,MATCH($C218,'Policy Characteristics'!$C:$C,0))),"",INDEX('Policy Characteristics'!B:B,MATCH($C218,'Policy Characteristics'!$C:$C,0)))</f>
        <v>전력 수입 변경</v>
      </c>
      <c r="C218" t="str">
        <f>C$206</f>
        <v>Percent Change in Electricity Imports</v>
      </c>
      <c r="D218" t="str">
        <v>offshore wind es</v>
      </c>
      <c r="F218" t="str">
        <v>해상 풍력</v>
      </c>
      <c r="H218">
        <v>537</v>
      </c>
      <c r="I218" t="str">
        <v>No</v>
      </c>
      <c r="J218" t="str">
        <f>IF(ISBLANK(INDEX('Policy Characteristics'!D:D,MATCH($C218,'Policy Characteristics'!$C:$C,0))),"",INDEX('Policy Characteristics'!D:D,MATCH($C218,'Policy Characteristics'!$C:$C,0)))</f>
        <v>전력 수입 및 수출</v>
      </c>
      <c r="K218" t="str">
        <f>IF(ISBLANK(INDEX('Policy Characteristics'!E:E,MATCH($C218,'Policy Characteristics'!$C:$C,0))),"",INDEX('Policy Characteristics'!E:E,MATCH($C218,'Policy Characteristics'!$C:$C,0)))</f>
        <v>elec change imports</v>
      </c>
      <c r="L218">
        <f>IF(ISBLANK(INDEX('Policy Characteristics'!F:F,MATCH($C218,'Policy Characteristics'!$C:$C,0))),"",INDEX('Policy Characteristics'!F:F,MATCH($C218,'Policy Characteristics'!$C:$C,0)))</f>
        <v>-0.5</v>
      </c>
      <c r="M218">
        <f>IF(ISBLANK(INDEX('Policy Characteristics'!G:G,MATCH($C218,'Policy Characteristics'!$C:$C,0))),"",INDEX('Policy Characteristics'!G:G,MATCH($C218,'Policy Characteristics'!$C:$C,0)))</f>
        <v>1</v>
      </c>
      <c r="N218">
        <f>IF(ISBLANK(INDEX('Policy Characteristics'!H:H,MATCH($C218,'Policy Characteristics'!$C:$C,0))),"",INDEX('Policy Characteristics'!H:H,MATCH($C218,'Policy Characteristics'!$C:$C,0)))</f>
        <v>0.02</v>
      </c>
      <c r="O218" t="str">
        <f>IF(ISBLANK(INDEX('Policy Characteristics'!I:I,MATCH($C218,'Policy Characteristics'!$C:$C,0))),"",INDEX('Policy Characteristics'!I:I,MATCH($C218,'Policy Characteristics'!$C:$C,0)))</f>
        <v>수입 변화 %</v>
      </c>
      <c r="P218" t="str">
        <f>IF(ISBLANK(INDEX('Policy Characteristics'!J:J,MATCH($C218,'Policy Characteristics'!$C:$C,0))),"",INDEX('Policy Characteristics'!J:J,MATCH($C218,'Policy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8" t="str">
        <f>IF(ISBLANK(INDEX('Policy Characteristics'!K:K,MATCH($C218,'Policy Characteristics'!$C:$C,0))),"",INDEX('Policy Characteristics'!K:K,MATCH($C218,'Policy Characteristics'!$C:$C,0)))</f>
        <v>electricity-sector-main.html#elec-imports</v>
      </c>
      <c r="R218" t="str">
        <f>IF(ISBLANK(INDEX('Policy Characteristics'!L:L,MATCH($C218,'Policy Characteristics'!$C:$C,0))),"",INDEX('Policy Characteristics'!L:L,MATCH($C218,'Policy Characteristics'!$C:$C,0)))</f>
        <v>electricity-imports-exports.html</v>
      </c>
    </row>
    <row r="219">
      <c r="A219" t="str">
        <f>IF(ISBLANK(INDEX('Policy Characteristics'!A:A,MATCH($C219,'Policy Characteristics'!$C:$C,0))),"",INDEX('Policy Characteristics'!A:A,MATCH($C219,'Policy Characteristics'!$C:$C,0)))</f>
        <v>전력 공급</v>
      </c>
      <c r="B219" t="str">
        <f>IF(ISBLANK(INDEX('Policy Characteristics'!B:B,MATCH($C219,'Policy Characteristics'!$C:$C,0))),"",INDEX('Policy Characteristics'!B:B,MATCH($C219,'Policy Characteristics'!$C:$C,0)))</f>
        <v>전력 수입 변경</v>
      </c>
      <c r="C219" t="str">
        <f>C$206</f>
        <v>Percent Change in Electricity Imports</v>
      </c>
      <c r="D219" t="str">
        <v>crude oil es</v>
      </c>
      <c r="F219" t="str">
        <v>원유</v>
      </c>
      <c r="H219">
        <v>538</v>
      </c>
      <c r="I219" t="str">
        <v>No</v>
      </c>
      <c r="J219" t="str">
        <f>IF(ISBLANK(INDEX('Policy Characteristics'!D:D,MATCH($C219,'Policy Characteristics'!$C:$C,0))),"",INDEX('Policy Characteristics'!D:D,MATCH($C219,'Policy Characteristics'!$C:$C,0)))</f>
        <v>전력 수입 및 수출</v>
      </c>
      <c r="K219" t="str">
        <f>IF(ISBLANK(INDEX('Policy Characteristics'!E:E,MATCH($C219,'Policy Characteristics'!$C:$C,0))),"",INDEX('Policy Characteristics'!E:E,MATCH($C219,'Policy Characteristics'!$C:$C,0)))</f>
        <v>elec change imports</v>
      </c>
      <c r="L219">
        <f>IF(ISBLANK(INDEX('Policy Characteristics'!F:F,MATCH($C219,'Policy Characteristics'!$C:$C,0))),"",INDEX('Policy Characteristics'!F:F,MATCH($C219,'Policy Characteristics'!$C:$C,0)))</f>
        <v>-0.5</v>
      </c>
      <c r="M219">
        <f>IF(ISBLANK(INDEX('Policy Characteristics'!G:G,MATCH($C219,'Policy Characteristics'!$C:$C,0))),"",INDEX('Policy Characteristics'!G:G,MATCH($C219,'Policy Characteristics'!$C:$C,0)))</f>
        <v>1</v>
      </c>
      <c r="N219">
        <f>IF(ISBLANK(INDEX('Policy Characteristics'!H:H,MATCH($C219,'Policy Characteristics'!$C:$C,0))),"",INDEX('Policy Characteristics'!H:H,MATCH($C219,'Policy Characteristics'!$C:$C,0)))</f>
        <v>0.02</v>
      </c>
      <c r="O219" t="str">
        <f>IF(ISBLANK(INDEX('Policy Characteristics'!I:I,MATCH($C219,'Policy Characteristics'!$C:$C,0))),"",INDEX('Policy Characteristics'!I:I,MATCH($C219,'Policy Characteristics'!$C:$C,0)))</f>
        <v>수입 변화 %</v>
      </c>
      <c r="P219" t="str">
        <f>IF(ISBLANK(INDEX('Policy Characteristics'!J:J,MATCH($C219,'Policy Characteristics'!$C:$C,0))),"",INDEX('Policy Characteristics'!J:J,MATCH($C219,'Policy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9" t="str">
        <f>IF(ISBLANK(INDEX('Policy Characteristics'!K:K,MATCH($C219,'Policy Characteristics'!$C:$C,0))),"",INDEX('Policy Characteristics'!K:K,MATCH($C219,'Policy Characteristics'!$C:$C,0)))</f>
        <v>electricity-sector-main.html#elec-imports</v>
      </c>
      <c r="R219" t="str">
        <f>IF(ISBLANK(INDEX('Policy Characteristics'!L:L,MATCH($C219,'Policy Characteristics'!$C:$C,0))),"",INDEX('Policy Characteristics'!L:L,MATCH($C219,'Policy Characteristics'!$C:$C,0)))</f>
        <v>electricity-imports-exports.html</v>
      </c>
    </row>
    <row r="220">
      <c r="A220" t="str">
        <f>IF(ISBLANK(INDEX('Policy Characteristics'!A:A,MATCH($C220,'Policy Characteristics'!$C:$C,0))),"",INDEX('Policy Characteristics'!A:A,MATCH($C220,'Policy Characteristics'!$C:$C,0)))</f>
        <v>전력 공급</v>
      </c>
      <c r="B220" t="str">
        <f>IF(ISBLANK(INDEX('Policy Characteristics'!B:B,MATCH($C220,'Policy Characteristics'!$C:$C,0))),"",INDEX('Policy Characteristics'!B:B,MATCH($C220,'Policy Characteristics'!$C:$C,0)))</f>
        <v>전력 수입 변경</v>
      </c>
      <c r="C220" t="str">
        <f>C$206</f>
        <v>Percent Change in Electricity Imports</v>
      </c>
      <c r="D220" t="str">
        <v>heavy or residual fuel oil es</v>
      </c>
      <c r="F220" t="str">
        <v>중유 또는 잔여 연료유</v>
      </c>
      <c r="H220">
        <v>539</v>
      </c>
      <c r="I220" t="str">
        <v>No</v>
      </c>
      <c r="J220" t="str">
        <f>IF(ISBLANK(INDEX('Policy Characteristics'!D:D,MATCH($C220,'Policy Characteristics'!$C:$C,0))),"",INDEX('Policy Characteristics'!D:D,MATCH($C220,'Policy Characteristics'!$C:$C,0)))</f>
        <v>전력 수입 및 수출</v>
      </c>
      <c r="K220" t="str">
        <f>IF(ISBLANK(INDEX('Policy Characteristics'!E:E,MATCH($C220,'Policy Characteristics'!$C:$C,0))),"",INDEX('Policy Characteristics'!E:E,MATCH($C220,'Policy Characteristics'!$C:$C,0)))</f>
        <v>elec change imports</v>
      </c>
      <c r="L220">
        <f>IF(ISBLANK(INDEX('Policy Characteristics'!F:F,MATCH($C220,'Policy Characteristics'!$C:$C,0))),"",INDEX('Policy Characteristics'!F:F,MATCH($C220,'Policy Characteristics'!$C:$C,0)))</f>
        <v>-0.5</v>
      </c>
      <c r="M220">
        <f>IF(ISBLANK(INDEX('Policy Characteristics'!G:G,MATCH($C220,'Policy Characteristics'!$C:$C,0))),"",INDEX('Policy Characteristics'!G:G,MATCH($C220,'Policy Characteristics'!$C:$C,0)))</f>
        <v>1</v>
      </c>
      <c r="N220">
        <f>IF(ISBLANK(INDEX('Policy Characteristics'!H:H,MATCH($C220,'Policy Characteristics'!$C:$C,0))),"",INDEX('Policy Characteristics'!H:H,MATCH($C220,'Policy Characteristics'!$C:$C,0)))</f>
        <v>0.02</v>
      </c>
      <c r="O220" t="str">
        <f>IF(ISBLANK(INDEX('Policy Characteristics'!I:I,MATCH($C220,'Policy Characteristics'!$C:$C,0))),"",INDEX('Policy Characteristics'!I:I,MATCH($C220,'Policy Characteristics'!$C:$C,0)))</f>
        <v>수입 변화 %</v>
      </c>
      <c r="P220" t="str">
        <f>IF(ISBLANK(INDEX('Policy Characteristics'!J:J,MATCH($C220,'Policy Characteristics'!$C:$C,0))),"",INDEX('Policy Characteristics'!J:J,MATCH($C220,'Policy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0" t="str">
        <f>IF(ISBLANK(INDEX('Policy Characteristics'!K:K,MATCH($C220,'Policy Characteristics'!$C:$C,0))),"",INDEX('Policy Characteristics'!K:K,MATCH($C220,'Policy Characteristics'!$C:$C,0)))</f>
        <v>electricity-sector-main.html#elec-imports</v>
      </c>
      <c r="R220" t="str">
        <f>IF(ISBLANK(INDEX('Policy Characteristics'!L:L,MATCH($C220,'Policy Characteristics'!$C:$C,0))),"",INDEX('Policy Characteristics'!L:L,MATCH($C220,'Policy Characteristics'!$C:$C,0)))</f>
        <v>electricity-imports-exports.html</v>
      </c>
    </row>
    <row r="221">
      <c r="A221" t="str">
        <f>IF(ISBLANK(INDEX('Policy Characteristics'!A:A,MATCH($C221,'Policy Characteristics'!$C:$C,0))),"",INDEX('Policy Characteristics'!A:A,MATCH($C221,'Policy Characteristics'!$C:$C,0)))</f>
        <v>전력 공급</v>
      </c>
      <c r="B221" t="str">
        <f>IF(ISBLANK(INDEX('Policy Characteristics'!B:B,MATCH($C221,'Policy Characteristics'!$C:$C,0))),"",INDEX('Policy Characteristics'!B:B,MATCH($C221,'Policy Characteristics'!$C:$C,0)))</f>
        <v>전력 수입 변경</v>
      </c>
      <c r="C221" t="str">
        <f>C$206</f>
        <v>Percent Change in Electricity Imports</v>
      </c>
      <c r="D221" t="str">
        <v>municipal solid waste es</v>
      </c>
      <c r="F221" t="str">
        <v>도시 고형 폐기물</v>
      </c>
      <c r="H221">
        <v>540</v>
      </c>
      <c r="I221" t="str">
        <v>No</v>
      </c>
      <c r="J221" t="str">
        <f>IF(ISBLANK(INDEX('Policy Characteristics'!D:D,MATCH($C221,'Policy Characteristics'!$C:$C,0))),"",INDEX('Policy Characteristics'!D:D,MATCH($C221,'Policy Characteristics'!$C:$C,0)))</f>
        <v>전력 수입 및 수출</v>
      </c>
      <c r="K221" t="str">
        <f>IF(ISBLANK(INDEX('Policy Characteristics'!E:E,MATCH($C221,'Policy Characteristics'!$C:$C,0))),"",INDEX('Policy Characteristics'!E:E,MATCH($C221,'Policy Characteristics'!$C:$C,0)))</f>
        <v>elec change imports</v>
      </c>
      <c r="L221">
        <f>IF(ISBLANK(INDEX('Policy Characteristics'!F:F,MATCH($C221,'Policy Characteristics'!$C:$C,0))),"",INDEX('Policy Characteristics'!F:F,MATCH($C221,'Policy Characteristics'!$C:$C,0)))</f>
        <v>-0.5</v>
      </c>
      <c r="M221">
        <f>IF(ISBLANK(INDEX('Policy Characteristics'!G:G,MATCH($C221,'Policy Characteristics'!$C:$C,0))),"",INDEX('Policy Characteristics'!G:G,MATCH($C221,'Policy Characteristics'!$C:$C,0)))</f>
        <v>1</v>
      </c>
      <c r="N221">
        <f>IF(ISBLANK(INDEX('Policy Characteristics'!H:H,MATCH($C221,'Policy Characteristics'!$C:$C,0))),"",INDEX('Policy Characteristics'!H:H,MATCH($C221,'Policy Characteristics'!$C:$C,0)))</f>
        <v>0.02</v>
      </c>
      <c r="O221" t="str">
        <f>IF(ISBLANK(INDEX('Policy Characteristics'!I:I,MATCH($C221,'Policy Characteristics'!$C:$C,0))),"",INDEX('Policy Characteristics'!I:I,MATCH($C221,'Policy Characteristics'!$C:$C,0)))</f>
        <v>수입 변화 %</v>
      </c>
      <c r="P221" t="str">
        <f>IF(ISBLANK(INDEX('Policy Characteristics'!J:J,MATCH($C221,'Policy Characteristics'!$C:$C,0))),"",INDEX('Policy Characteristics'!J:J,MATCH($C221,'Policy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1" t="str">
        <f>IF(ISBLANK(INDEX('Policy Characteristics'!K:K,MATCH($C221,'Policy Characteristics'!$C:$C,0))),"",INDEX('Policy Characteristics'!K:K,MATCH($C221,'Policy Characteristics'!$C:$C,0)))</f>
        <v>electricity-sector-main.html#elec-imports</v>
      </c>
      <c r="R221" t="str">
        <f>IF(ISBLANK(INDEX('Policy Characteristics'!L:L,MATCH($C221,'Policy Characteristics'!$C:$C,0))),"",INDEX('Policy Characteristics'!L:L,MATCH($C221,'Policy Characteristics'!$C:$C,0)))</f>
        <v>electricity-imports-exports.html</v>
      </c>
    </row>
    <row r="222">
      <c r="A222" t="str">
        <f>IF(ISBLANK(INDEX('Policy Characteristics'!A:A,MATCH($C222,'Policy Characteristics'!$C:$C,0))),"",INDEX('Policy Characteristics'!A:A,MATCH($C222,'Policy Characteristics'!$C:$C,0)))</f>
        <v>전력 공급</v>
      </c>
      <c r="B222" t="str">
        <f>IF(ISBLANK(INDEX('Policy Characteristics'!B:B,MATCH($C222,'Policy Characteristics'!$C:$C,0))),"",INDEX('Policy Characteristics'!B:B,MATCH($C222,'Policy Characteristics'!$C:$C,0)))</f>
        <v>배출전망치(BAU) 외 보장된 배치</v>
      </c>
      <c r="C222" t="str">
        <v>Boolean Use Non BAU Guaranteed Dispatch Settings</v>
      </c>
      <c r="H222">
        <v>619</v>
      </c>
      <c r="I222" t="str">
        <v>No</v>
      </c>
      <c r="J222" t="str">
        <f>IF(ISBLANK(INDEX('Policy Characteristics'!D:D,MATCH($C222,'Policy Characteristics'!$C:$C,0))),"",INDEX('Policy Characteristics'!D:D,MATCH($C222,'Policy Characteristics'!$C:$C,0)))</f>
        <v>배출전망치(BAU) 외 보장된 배치</v>
      </c>
      <c r="K222" t="str">
        <f>IF(ISBLANK(INDEX('Policy Characteristics'!E:E,MATCH($C222,'Policy Characteristics'!$C:$C,0))),"",INDEX('Policy Characteristics'!E:E,MATCH($C222,'Policy Characteristics'!$C:$C,0)))</f>
        <v>elec non BAU guaranteed dispatch</v>
      </c>
      <c r="L222">
        <f>IF(ISBLANK(INDEX('Policy Characteristics'!F:F,MATCH($C222,'Policy Characteristics'!$C:$C,0))),"",INDEX('Policy Characteristics'!F:F,MATCH($C222,'Policy Characteristics'!$C:$C,0)))</f>
        <v>0</v>
      </c>
      <c r="M222">
        <f>IF(ISBLANK(INDEX('Policy Characteristics'!G:G,MATCH($C222,'Policy Characteristics'!$C:$C,0))),"",INDEX('Policy Characteristics'!G:G,MATCH($C222,'Policy Characteristics'!$C:$C,0)))</f>
        <v>1</v>
      </c>
      <c r="N222">
        <f>IF(ISBLANK(INDEX('Policy Characteristics'!H:H,MATCH($C222,'Policy Characteristics'!$C:$C,0))),"",INDEX('Policy Characteristics'!H:H,MATCH($C222,'Policy Characteristics'!$C:$C,0)))</f>
        <v>1</v>
      </c>
      <c r="O222" t="str">
        <f>IF(ISBLANK(INDEX('Policy Characteristics'!I:I,MATCH($C222,'Policy Characteristics'!$C:$C,0))),"",INDEX('Policy Characteristics'!I:I,MATCH($C222,'Policy Characteristics'!$C:$C,0)))</f>
        <v>켜짐/꺼짐</v>
      </c>
      <c r="P222" t="str">
        <f>IF(ISBLANK(INDEX('Policy Characteristics'!J:J,MATCH($C222,'Policy Characteristics'!$C:$C,0))),"",INDEX('Policy Characteristics'!J:J,MATCH($C222,'Policy Characteristics'!$C:$C,0)))</f>
        <v/>
      </c>
      <c r="Q222" t="str">
        <f>IF(ISBLANK(INDEX('Policy Characteristics'!K:K,MATCH($C222,'Policy Characteristics'!$C:$C,0))),"",INDEX('Policy Characteristics'!K:K,MATCH($C222,'Policy Characteristics'!$C:$C,0)))</f>
        <v/>
      </c>
      <c r="R222" t="str">
        <f>IF(ISBLANK(INDEX('Policy Characteristics'!L:L,MATCH($C222,'Policy Characteristics'!$C:$C,0))),"",INDEX('Policy Characteristics'!L:L,MATCH($C222,'Policy Characteristics'!$C:$C,0)))</f>
        <v/>
      </c>
    </row>
    <row r="223">
      <c r="A223" t="str">
        <f>IF(ISBLANK(INDEX('Policy Characteristics'!A:A,MATCH($C223,'Policy Characteristics'!$C:$C,0))),"",INDEX('Policy Characteristics'!A:A,MATCH($C223,'Policy Characteristics'!$C:$C,0)))</f>
        <v>전력 공급</v>
      </c>
      <c r="B223" t="str">
        <f>IF(ISBLANK(INDEX('Policy Characteristics'!B:B,MATCH($C223,'Policy Characteristics'!$C:$C,0))),"",INDEX('Policy Characteristics'!B:B,MATCH($C223,'Policy Characteristics'!$C:$C,0)))</f>
        <v>수요 반응</v>
      </c>
      <c r="C223" t="str">
        <v>Fraction of Additional Demand Response Potential Achieved</v>
      </c>
      <c r="H223">
        <v>30</v>
      </c>
      <c r="I223" t="str">
        <v>Yes</v>
      </c>
      <c r="J223" t="str">
        <f>IF(ISBLANK(INDEX('Policy Characteristics'!D:D,MATCH($C223,'Policy Characteristics'!$C:$C,0))),"",INDEX('Policy Characteristics'!D:D,MATCH($C223,'Policy Characteristics'!$C:$C,0)))</f>
        <v>수요 반응</v>
      </c>
      <c r="K223" t="str">
        <f>IF(ISBLANK(INDEX('Policy Characteristics'!E:E,MATCH($C223,'Policy Characteristics'!$C:$C,0))),"",INDEX('Policy Characteristics'!E:E,MATCH($C223,'Policy Characteristics'!$C:$C,0)))</f>
        <v>elec demand response</v>
      </c>
      <c r="L223">
        <f>IF(ISBLANK(INDEX('Policy Characteristics'!F:F,MATCH($C223,'Policy Characteristics'!$C:$C,0))),"",INDEX('Policy Characteristics'!F:F,MATCH($C223,'Policy Characteristics'!$C:$C,0)))</f>
        <v>0</v>
      </c>
      <c r="M223">
        <f>IF(ISBLANK(INDEX('Policy Characteristics'!G:G,MATCH($C223,'Policy Characteristics'!$C:$C,0))),"",INDEX('Policy Characteristics'!G:G,MATCH($C223,'Policy Characteristics'!$C:$C,0)))</f>
        <v>1</v>
      </c>
      <c r="N223">
        <f>IF(ISBLANK(INDEX('Policy Characteristics'!H:H,MATCH($C223,'Policy Characteristics'!$C:$C,0))),"",INDEX('Policy Characteristics'!H:H,MATCH($C223,'Policy Characteristics'!$C:$C,0)))</f>
        <v>0.01</v>
      </c>
      <c r="O223" t="str">
        <f>IF(ISBLANK(INDEX('Policy Characteristics'!I:I,MATCH($C223,'Policy Characteristics'!$C:$C,0))),"",INDEX('Policy Characteristics'!I:I,MATCH($C223,'Policy Characteristics'!$C:$C,0)))</f>
        <v>달성 잠재력의 %</v>
      </c>
      <c r="P223" t="str">
        <f>IF(ISBLANK(INDEX('Policy Characteristics'!J:J,MATCH($C223,'Policy Characteristics'!$C:$C,0))),"",INDEX('Policy Characteristics'!J:J,MATCH($C223,'Policy Characteristics'!$C:$C,0)))</f>
        <v>**설명:** 이 정책은 전력망에 더 많은 수요반응(DR) 용량이 추가되게 하는 규정을 나타냅니다. DR은 유연성을 제공하므로, 전력 시스템에서 유연성이 제한되어 있을 때 풍력 및 태양광 PV의 통합이 가능하도록 합니다. // **설정값 관련 참고 정보:** 2050년 DR 용량 2,625MW이 추가로 제공되어 2018년 2,195MW에서 4,819MW로 증가합니다.</v>
      </c>
      <c r="Q223" t="str">
        <f>IF(ISBLANK(INDEX('Policy Characteristics'!K:K,MATCH($C223,'Policy Characteristics'!$C:$C,0))),"",INDEX('Policy Characteristics'!K:K,MATCH($C223,'Policy Characteristics'!$C:$C,0)))</f>
        <v>electricity-sector-main.html#dr</v>
      </c>
      <c r="R223" t="str">
        <f>IF(ISBLANK(INDEX('Policy Characteristics'!L:L,MATCH($C223,'Policy Characteristics'!$C:$C,0))),"",INDEX('Policy Characteristics'!L:L,MATCH($C223,'Policy Characteristics'!$C:$C,0)))</f>
        <v>demand-response.html</v>
      </c>
    </row>
    <row r="224">
      <c r="A224" t="str">
        <f>IF(ISBLANK(INDEX('Policy Characteristics'!A:A,MATCH($C224,'Policy Characteristics'!$C:$C,0))),"",INDEX('Policy Characteristics'!A:A,MATCH($C224,'Policy Characteristics'!$C:$C,0)))</f>
        <v>전력 공급</v>
      </c>
      <c r="B224" t="str">
        <f>IF(ISBLANK(INDEX('Policy Characteristics'!B:B,MATCH($C224,'Policy Characteristics'!$C:$C,0))),"",INDEX('Policy Characteristics'!B:B,MATCH($C224,'Policy Characteristics'!$C:$C,0)))</f>
        <v>발전소 조기 폐쇄</v>
      </c>
      <c r="C224" t="str">
        <v>Annual Additional Capacity Retired due to Early Retirement Policy</v>
      </c>
      <c r="D224" t="str">
        <v>hard coal es</v>
      </c>
      <c r="F224" t="str">
        <v>무연탄</v>
      </c>
      <c r="H224">
        <v>31</v>
      </c>
      <c r="I224" t="str">
        <v>Yes</v>
      </c>
      <c r="J224" t="str">
        <f>IF(ISBLANK(INDEX('Policy Characteristics'!D:D,MATCH($C224,'Policy Characteristics'!$C:$C,0))),"",INDEX('Policy Characteristics'!D:D,MATCH($C224,'Policy Characteristics'!$C:$C,0)))</f>
        <v>발전소 조기 폐쇄</v>
      </c>
      <c r="K224" t="str">
        <f>IF(ISBLANK(INDEX('Policy Characteristics'!E:E,MATCH($C224,'Policy Characteristics'!$C:$C,0))),"",INDEX('Policy Characteristics'!E:E,MATCH($C224,'Policy Characteristics'!$C:$C,0)))</f>
        <v>elec early retirement</v>
      </c>
      <c r="L224">
        <f>IF(ISBLANK(INDEX('Policy Characteristics'!F:F,MATCH($C224,'Policy Characteristics'!$C:$C,0))),"",INDEX('Policy Characteristics'!F:F,MATCH($C224,'Policy Characteristics'!$C:$C,0)))</f>
        <v>0</v>
      </c>
      <c r="M224">
        <f>IF(ISBLANK(INDEX('Policy Characteristics'!G:G,MATCH($C224,'Policy Characteristics'!$C:$C,0))),"",INDEX('Policy Characteristics'!G:G,MATCH($C224,'Policy Characteristics'!$C:$C,0)))</f>
        <v>25000</v>
      </c>
      <c r="N224">
        <f>IF(ISBLANK(INDEX('Policy Characteristics'!H:H,MATCH($C224,'Policy Characteristics'!$C:$C,0))),"",INDEX('Policy Characteristics'!H:H,MATCH($C224,'Policy Characteristics'!$C:$C,0)))</f>
        <v>500</v>
      </c>
      <c r="O224" t="str">
        <f>IF(ISBLANK(INDEX('Policy Characteristics'!I:I,MATCH($C224,'Policy Characteristics'!$C:$C,0))),"",INDEX('Policy Characteristics'!I:I,MATCH($C224,'Policy Characteristics'!$C:$C,0)))</f>
        <v>MW/연</v>
      </c>
      <c r="P224" t="str">
        <f>IF(ISBLANK(INDEX('Policy Characteristics'!J:J,MATCH($C224,'Policy Characteristics'!$C:$C,0))),"",INDEX('Policy Characteristics'!J:J,MATCH($C224,'Policy Characteristics'!$C:$C,0)))</f>
        <v>**설명:** 이 정책은 선택된 유형 중 아직 폐쇄되지 않은 특정 용량을 매년마다 폐쇄하게 합니다. // **설정값 관련 참고 정보:** 한국에는 조기 폐쇄 제도가 없습니다.</v>
      </c>
      <c r="Q224" t="str">
        <f>IF(ISBLANK(INDEX('Policy Characteristics'!K:K,MATCH($C224,'Policy Characteristics'!$C:$C,0))),"",INDEX('Policy Characteristics'!K:K,MATCH($C224,'Policy Characteristics'!$C:$C,0)))</f>
        <v>electricity-sector-main.html#early-ret</v>
      </c>
      <c r="R224" t="str">
        <f>IF(ISBLANK(INDEX('Policy Characteristics'!L:L,MATCH($C224,'Policy Characteristics'!$C:$C,0))),"",INDEX('Policy Characteristics'!L:L,MATCH($C224,'Policy Characteristics'!$C:$C,0)))</f>
        <v>early-retirement-of-power-plants.html</v>
      </c>
    </row>
    <row r="225">
      <c r="A225" t="str">
        <f>IF(ISBLANK(INDEX('Policy Characteristics'!A:A,MATCH($C225,'Policy Characteristics'!$C:$C,0))),"",INDEX('Policy Characteristics'!A:A,MATCH($C225,'Policy Characteristics'!$C:$C,0)))</f>
        <v>전력 공급</v>
      </c>
      <c r="B225" t="str">
        <f>IF(ISBLANK(INDEX('Policy Characteristics'!B:B,MATCH($C225,'Policy Characteristics'!$C:$C,0))),"",INDEX('Policy Characteristics'!B:B,MATCH($C225,'Policy Characteristics'!$C:$C,0)))</f>
        <v>발전소 조기 폐쇄</v>
      </c>
      <c r="C225" t="str">
        <f>C$224</f>
        <v>Annual Additional Capacity Retired due to Early Retirement Policy</v>
      </c>
      <c r="D225" t="str">
        <v>natural gas nonpeaker es</v>
      </c>
      <c r="F225" t="str">
        <v>천연가스 논피커</v>
      </c>
      <c r="H225">
        <v>620</v>
      </c>
      <c r="I225" t="str">
        <v>Yes</v>
      </c>
      <c r="J225" t="str">
        <f>IF(ISBLANK(INDEX('Policy Characteristics'!D:D,MATCH($C225,'Policy Characteristics'!$C:$C,0))),"",INDEX('Policy Characteristics'!D:D,MATCH($C225,'Policy Characteristics'!$C:$C,0)))</f>
        <v>발전소 조기 폐쇄</v>
      </c>
      <c r="K225" t="str">
        <f>IF(ISBLANK(INDEX('Policy Characteristics'!E:E,MATCH($C225,'Policy Characteristics'!$C:$C,0))),"",INDEX('Policy Characteristics'!E:E,MATCH($C225,'Policy Characteristics'!$C:$C,0)))</f>
        <v>elec early retirement</v>
      </c>
      <c r="L225">
        <f>IF(ISBLANK(INDEX('Policy Characteristics'!F:F,MATCH($C225,'Policy Characteristics'!$C:$C,0))),"",INDEX('Policy Characteristics'!F:F,MATCH($C225,'Policy Characteristics'!$C:$C,0)))</f>
        <v>0</v>
      </c>
      <c r="M225">
        <f>IF(ISBLANK(INDEX('Policy Characteristics'!G:G,MATCH($C225,'Policy Characteristics'!$C:$C,0))),"",INDEX('Policy Characteristics'!G:G,MATCH($C225,'Policy Characteristics'!$C:$C,0)))</f>
        <v>25000</v>
      </c>
      <c r="N225">
        <f>IF(ISBLANK(INDEX('Policy Characteristics'!H:H,MATCH($C225,'Policy Characteristics'!$C:$C,0))),"",INDEX('Policy Characteristics'!H:H,MATCH($C225,'Policy Characteristics'!$C:$C,0)))</f>
        <v>500</v>
      </c>
      <c r="O225" t="str">
        <f>IF(ISBLANK(INDEX('Policy Characteristics'!I:I,MATCH($C225,'Policy Characteristics'!$C:$C,0))),"",INDEX('Policy Characteristics'!I:I,MATCH($C225,'Policy Characteristics'!$C:$C,0)))</f>
        <v>MW/연</v>
      </c>
      <c r="P225" t="str">
        <f>IF(ISBLANK(INDEX('Policy Characteristics'!J:J,MATCH($C225,'Policy Characteristics'!$C:$C,0))),"",INDEX('Policy Characteristics'!J:J,MATCH($C225,'Policy Characteristics'!$C:$C,0)))</f>
        <v>**설명:** 이 정책은 선택된 유형 중 아직 폐쇄되지 않은 특정 용량을 매년마다 폐쇄하게 합니다. // **설정값 관련 참고 정보:** 한국에는 조기 폐쇄 제도가 없습니다.</v>
      </c>
      <c r="Q225" t="str">
        <f>IF(ISBLANK(INDEX('Policy Characteristics'!K:K,MATCH($C225,'Policy Characteristics'!$C:$C,0))),"",INDEX('Policy Characteristics'!K:K,MATCH($C225,'Policy Characteristics'!$C:$C,0)))</f>
        <v>electricity-sector-main.html#early-ret</v>
      </c>
      <c r="R225" t="str">
        <f>IF(ISBLANK(INDEX('Policy Characteristics'!L:L,MATCH($C225,'Policy Characteristics'!$C:$C,0))),"",INDEX('Policy Characteristics'!L:L,MATCH($C225,'Policy Characteristics'!$C:$C,0)))</f>
        <v>early-retirement-of-power-plants.html</v>
      </c>
    </row>
    <row r="226">
      <c r="A226" t="str">
        <f>IF(ISBLANK(INDEX('Policy Characteristics'!A:A,MATCH($C226,'Policy Characteristics'!$C:$C,0))),"",INDEX('Policy Characteristics'!A:A,MATCH($C226,'Policy Characteristics'!$C:$C,0)))</f>
        <v>전력 공급</v>
      </c>
      <c r="B226" t="str">
        <f>IF(ISBLANK(INDEX('Policy Characteristics'!B:B,MATCH($C226,'Policy Characteristics'!$C:$C,0))),"",INDEX('Policy Characteristics'!B:B,MATCH($C226,'Policy Characteristics'!$C:$C,0)))</f>
        <v>발전소 조기 폐쇄</v>
      </c>
      <c r="C226" t="str">
        <f>C$224</f>
        <v>Annual Additional Capacity Retired due to Early Retirement Policy</v>
      </c>
      <c r="D226" t="str">
        <v>nuclear es</v>
      </c>
      <c r="F226" t="str">
        <v>원자력</v>
      </c>
      <c r="H226">
        <v>32</v>
      </c>
      <c r="I226" t="str">
        <v>Yes</v>
      </c>
      <c r="J226" t="str">
        <f>IF(ISBLANK(INDEX('Policy Characteristics'!D:D,MATCH($C226,'Policy Characteristics'!$C:$C,0))),"",INDEX('Policy Characteristics'!D:D,MATCH($C226,'Policy Characteristics'!$C:$C,0)))</f>
        <v>발전소 조기 폐쇄</v>
      </c>
      <c r="K226" t="str">
        <f>IF(ISBLANK(INDEX('Policy Characteristics'!E:E,MATCH($C226,'Policy Characteristics'!$C:$C,0))),"",INDEX('Policy Characteristics'!E:E,MATCH($C226,'Policy Characteristics'!$C:$C,0)))</f>
        <v>elec early retirement</v>
      </c>
      <c r="L226">
        <f>IF(ISBLANK(INDEX('Policy Characteristics'!F:F,MATCH($C226,'Policy Characteristics'!$C:$C,0))),"",INDEX('Policy Characteristics'!F:F,MATCH($C226,'Policy Characteristics'!$C:$C,0)))</f>
        <v>0</v>
      </c>
      <c r="M226">
        <f>IF(ISBLANK(INDEX('Policy Characteristics'!G:G,MATCH($C226,'Policy Characteristics'!$C:$C,0))),"",INDEX('Policy Characteristics'!G:G,MATCH($C226,'Policy Characteristics'!$C:$C,0)))</f>
        <v>25000</v>
      </c>
      <c r="N226">
        <f>IF(ISBLANK(INDEX('Policy Characteristics'!H:H,MATCH($C226,'Policy Characteristics'!$C:$C,0))),"",INDEX('Policy Characteristics'!H:H,MATCH($C226,'Policy Characteristics'!$C:$C,0)))</f>
        <v>500</v>
      </c>
      <c r="O226" t="str">
        <f>IF(ISBLANK(INDEX('Policy Characteristics'!I:I,MATCH($C226,'Policy Characteristics'!$C:$C,0))),"",INDEX('Policy Characteristics'!I:I,MATCH($C226,'Policy Characteristics'!$C:$C,0)))</f>
        <v>MW/연</v>
      </c>
      <c r="P226" t="str">
        <f>IF(ISBLANK(INDEX('Policy Characteristics'!J:J,MATCH($C226,'Policy Characteristics'!$C:$C,0))),"",INDEX('Policy Characteristics'!J:J,MATCH($C226,'Policy Characteristics'!$C:$C,0)))</f>
        <v>**설명:** 이 정책은 선택된 유형 중 아직 폐쇄되지 않은 특정 용량을 매년마다 폐쇄하게 합니다. // **설정값 관련 참고 정보:** 한국에는 조기 폐쇄 제도가 없습니다.</v>
      </c>
      <c r="Q226" t="str">
        <f>IF(ISBLANK(INDEX('Policy Characteristics'!K:K,MATCH($C226,'Policy Characteristics'!$C:$C,0))),"",INDEX('Policy Characteristics'!K:K,MATCH($C226,'Policy Characteristics'!$C:$C,0)))</f>
        <v>electricity-sector-main.html#early-ret</v>
      </c>
      <c r="R226" t="str">
        <f>IF(ISBLANK(INDEX('Policy Characteristics'!L:L,MATCH($C226,'Policy Characteristics'!$C:$C,0))),"",INDEX('Policy Characteristics'!L:L,MATCH($C226,'Policy Characteristics'!$C:$C,0)))</f>
        <v>early-retirement-of-power-plants.html</v>
      </c>
    </row>
    <row r="227">
      <c r="A227" t="str">
        <f>IF(ISBLANK(INDEX('Policy Characteristics'!A:A,MATCH($C227,'Policy Characteristics'!$C:$C,0))),"",INDEX('Policy Characteristics'!A:A,MATCH($C227,'Policy Characteristics'!$C:$C,0)))</f>
        <v>전력 공급</v>
      </c>
      <c r="B227" t="str">
        <f>IF(ISBLANK(INDEX('Policy Characteristics'!B:B,MATCH($C227,'Policy Characteristics'!$C:$C,0))),"",INDEX('Policy Characteristics'!B:B,MATCH($C227,'Policy Characteristics'!$C:$C,0)))</f>
        <v>발전소 조기 폐쇄</v>
      </c>
      <c r="C227" t="str">
        <f>C$224</f>
        <v>Annual Additional Capacity Retired due to Early Retirement Policy</v>
      </c>
      <c r="D227" t="str">
        <v>hydro es</v>
      </c>
      <c r="F227" t="str">
        <v>수력</v>
      </c>
      <c r="H227">
        <v>621</v>
      </c>
      <c r="I227" t="str">
        <v>No</v>
      </c>
      <c r="J227" t="str">
        <f>IF(ISBLANK(INDEX('Policy Characteristics'!D:D,MATCH($C227,'Policy Characteristics'!$C:$C,0))),"",INDEX('Policy Characteristics'!D:D,MATCH($C227,'Policy Characteristics'!$C:$C,0)))</f>
        <v>발전소 조기 폐쇄</v>
      </c>
      <c r="K227" t="str">
        <f>IF(ISBLANK(INDEX('Policy Characteristics'!E:E,MATCH($C227,'Policy Characteristics'!$C:$C,0))),"",INDEX('Policy Characteristics'!E:E,MATCH($C227,'Policy Characteristics'!$C:$C,0)))</f>
        <v>elec early retirement</v>
      </c>
      <c r="L227">
        <f>IF(ISBLANK(INDEX('Policy Characteristics'!F:F,MATCH($C227,'Policy Characteristics'!$C:$C,0))),"",INDEX('Policy Characteristics'!F:F,MATCH($C227,'Policy Characteristics'!$C:$C,0)))</f>
        <v>0</v>
      </c>
      <c r="M227">
        <f>IF(ISBLANK(INDEX('Policy Characteristics'!G:G,MATCH($C227,'Policy Characteristics'!$C:$C,0))),"",INDEX('Policy Characteristics'!G:G,MATCH($C227,'Policy Characteristics'!$C:$C,0)))</f>
        <v>25000</v>
      </c>
      <c r="N227">
        <f>IF(ISBLANK(INDEX('Policy Characteristics'!H:H,MATCH($C227,'Policy Characteristics'!$C:$C,0))),"",INDEX('Policy Characteristics'!H:H,MATCH($C227,'Policy Characteristics'!$C:$C,0)))</f>
        <v>500</v>
      </c>
      <c r="O227" t="str">
        <f>IF(ISBLANK(INDEX('Policy Characteristics'!I:I,MATCH($C227,'Policy Characteristics'!$C:$C,0))),"",INDEX('Policy Characteristics'!I:I,MATCH($C227,'Policy Characteristics'!$C:$C,0)))</f>
        <v>MW/연</v>
      </c>
      <c r="P227" t="str">
        <f>IF(ISBLANK(INDEX('Policy Characteristics'!J:J,MATCH($C227,'Policy Characteristics'!$C:$C,0))),"",INDEX('Policy Characteristics'!J:J,MATCH($C227,'Policy Characteristics'!$C:$C,0)))</f>
        <v>**설명:** 이 정책은 선택된 유형 중 아직 폐쇄되지 않은 특정 용량을 매년마다 폐쇄하게 합니다. // **설정값 관련 참고 정보:** 한국에는 조기 폐쇄 제도가 없습니다.</v>
      </c>
      <c r="Q227" t="str">
        <f>IF(ISBLANK(INDEX('Policy Characteristics'!K:K,MATCH($C227,'Policy Characteristics'!$C:$C,0))),"",INDEX('Policy Characteristics'!K:K,MATCH($C227,'Policy Characteristics'!$C:$C,0)))</f>
        <v>electricity-sector-main.html#early-ret</v>
      </c>
      <c r="R227" t="str">
        <f>IF(ISBLANK(INDEX('Policy Characteristics'!L:L,MATCH($C227,'Policy Characteristics'!$C:$C,0))),"",INDEX('Policy Characteristics'!L:L,MATCH($C227,'Policy Characteristics'!$C:$C,0)))</f>
        <v>early-retirement-of-power-plants.html</v>
      </c>
    </row>
    <row r="228">
      <c r="A228" t="str">
        <f>IF(ISBLANK(INDEX('Policy Characteristics'!A:A,MATCH($C228,'Policy Characteristics'!$C:$C,0))),"",INDEX('Policy Characteristics'!A:A,MATCH($C228,'Policy Characteristics'!$C:$C,0)))</f>
        <v>전력 공급</v>
      </c>
      <c r="B228" t="str">
        <f>IF(ISBLANK(INDEX('Policy Characteristics'!B:B,MATCH($C228,'Policy Characteristics'!$C:$C,0))),"",INDEX('Policy Characteristics'!B:B,MATCH($C228,'Policy Characteristics'!$C:$C,0)))</f>
        <v>발전소 조기 폐쇄</v>
      </c>
      <c r="C228" t="str">
        <f>C$224</f>
        <v>Annual Additional Capacity Retired due to Early Retirement Policy</v>
      </c>
      <c r="D228" t="str">
        <v>onshore wind es</v>
      </c>
      <c r="F228" t="str">
        <v>육상 풍력</v>
      </c>
      <c r="H228">
        <v>622</v>
      </c>
      <c r="I228" t="str">
        <v>No</v>
      </c>
      <c r="J228" t="str">
        <f>IF(ISBLANK(INDEX('Policy Characteristics'!D:D,MATCH($C228,'Policy Characteristics'!$C:$C,0))),"",INDEX('Policy Characteristics'!D:D,MATCH($C228,'Policy Characteristics'!$C:$C,0)))</f>
        <v>발전소 조기 폐쇄</v>
      </c>
      <c r="K228" t="str">
        <f>IF(ISBLANK(INDEX('Policy Characteristics'!E:E,MATCH($C228,'Policy Characteristics'!$C:$C,0))),"",INDEX('Policy Characteristics'!E:E,MATCH($C228,'Policy Characteristics'!$C:$C,0)))</f>
        <v>elec early retirement</v>
      </c>
      <c r="L228">
        <f>IF(ISBLANK(INDEX('Policy Characteristics'!F:F,MATCH($C228,'Policy Characteristics'!$C:$C,0))),"",INDEX('Policy Characteristics'!F:F,MATCH($C228,'Policy Characteristics'!$C:$C,0)))</f>
        <v>0</v>
      </c>
      <c r="M228">
        <f>IF(ISBLANK(INDEX('Policy Characteristics'!G:G,MATCH($C228,'Policy Characteristics'!$C:$C,0))),"",INDEX('Policy Characteristics'!G:G,MATCH($C228,'Policy Characteristics'!$C:$C,0)))</f>
        <v>25000</v>
      </c>
      <c r="N228">
        <f>IF(ISBLANK(INDEX('Policy Characteristics'!H:H,MATCH($C228,'Policy Characteristics'!$C:$C,0))),"",INDEX('Policy Characteristics'!H:H,MATCH($C228,'Policy Characteristics'!$C:$C,0)))</f>
        <v>500</v>
      </c>
      <c r="O228" t="str">
        <f>IF(ISBLANK(INDEX('Policy Characteristics'!I:I,MATCH($C228,'Policy Characteristics'!$C:$C,0))),"",INDEX('Policy Characteristics'!I:I,MATCH($C228,'Policy Characteristics'!$C:$C,0)))</f>
        <v>MW/연</v>
      </c>
      <c r="P228" t="str">
        <f>IF(ISBLANK(INDEX('Policy Characteristics'!J:J,MATCH($C228,'Policy Characteristics'!$C:$C,0))),"",INDEX('Policy Characteristics'!J:J,MATCH($C228,'Policy Characteristics'!$C:$C,0)))</f>
        <v>**설명:** 이 정책은 선택된 유형 중 아직 폐쇄되지 않은 특정 용량을 매년마다 폐쇄하게 합니다. // **설정값 관련 참고 정보:** 한국에는 조기 폐쇄 제도가 없습니다.</v>
      </c>
      <c r="Q228" t="str">
        <f>IF(ISBLANK(INDEX('Policy Characteristics'!K:K,MATCH($C228,'Policy Characteristics'!$C:$C,0))),"",INDEX('Policy Characteristics'!K:K,MATCH($C228,'Policy Characteristics'!$C:$C,0)))</f>
        <v>electricity-sector-main.html#early-ret</v>
      </c>
      <c r="R228" t="str">
        <f>IF(ISBLANK(INDEX('Policy Characteristics'!L:L,MATCH($C228,'Policy Characteristics'!$C:$C,0))),"",INDEX('Policy Characteristics'!L:L,MATCH($C228,'Policy Characteristics'!$C:$C,0)))</f>
        <v>early-retirement-of-power-plants.html</v>
      </c>
    </row>
    <row r="229">
      <c r="A229" t="str">
        <f>IF(ISBLANK(INDEX('Policy Characteristics'!A:A,MATCH($C229,'Policy Characteristics'!$C:$C,0))),"",INDEX('Policy Characteristics'!A:A,MATCH($C229,'Policy Characteristics'!$C:$C,0)))</f>
        <v>전력 공급</v>
      </c>
      <c r="B229" t="str">
        <f>IF(ISBLANK(INDEX('Policy Characteristics'!B:B,MATCH($C229,'Policy Characteristics'!$C:$C,0))),"",INDEX('Policy Characteristics'!B:B,MATCH($C229,'Policy Characteristics'!$C:$C,0)))</f>
        <v>발전소 조기 폐쇄</v>
      </c>
      <c r="C229" t="str">
        <f>C$224</f>
        <v>Annual Additional Capacity Retired due to Early Retirement Policy</v>
      </c>
      <c r="D229" t="str">
        <v>solar PV es</v>
      </c>
      <c r="F229" t="str">
        <v>태양광 PV</v>
      </c>
      <c r="H229">
        <v>623</v>
      </c>
      <c r="I229" t="str">
        <v>No</v>
      </c>
      <c r="J229" t="str">
        <f>IF(ISBLANK(INDEX('Policy Characteristics'!D:D,MATCH($C229,'Policy Characteristics'!$C:$C,0))),"",INDEX('Policy Characteristics'!D:D,MATCH($C229,'Policy Characteristics'!$C:$C,0)))</f>
        <v>발전소 조기 폐쇄</v>
      </c>
      <c r="K229" t="str">
        <f>IF(ISBLANK(INDEX('Policy Characteristics'!E:E,MATCH($C229,'Policy Characteristics'!$C:$C,0))),"",INDEX('Policy Characteristics'!E:E,MATCH($C229,'Policy Characteristics'!$C:$C,0)))</f>
        <v>elec early retirement</v>
      </c>
      <c r="L229">
        <f>IF(ISBLANK(INDEX('Policy Characteristics'!F:F,MATCH($C229,'Policy Characteristics'!$C:$C,0))),"",INDEX('Policy Characteristics'!F:F,MATCH($C229,'Policy Characteristics'!$C:$C,0)))</f>
        <v>0</v>
      </c>
      <c r="M229">
        <f>IF(ISBLANK(INDEX('Policy Characteristics'!G:G,MATCH($C229,'Policy Characteristics'!$C:$C,0))),"",INDEX('Policy Characteristics'!G:G,MATCH($C229,'Policy Characteristics'!$C:$C,0)))</f>
        <v>25000</v>
      </c>
      <c r="N229">
        <f>IF(ISBLANK(INDEX('Policy Characteristics'!H:H,MATCH($C229,'Policy Characteristics'!$C:$C,0))),"",INDEX('Policy Characteristics'!H:H,MATCH($C229,'Policy Characteristics'!$C:$C,0)))</f>
        <v>500</v>
      </c>
      <c r="O229" t="str">
        <f>IF(ISBLANK(INDEX('Policy Characteristics'!I:I,MATCH($C229,'Policy Characteristics'!$C:$C,0))),"",INDEX('Policy Characteristics'!I:I,MATCH($C229,'Policy Characteristics'!$C:$C,0)))</f>
        <v>MW/연</v>
      </c>
      <c r="P229" t="str">
        <f>IF(ISBLANK(INDEX('Policy Characteristics'!J:J,MATCH($C229,'Policy Characteristics'!$C:$C,0))),"",INDEX('Policy Characteristics'!J:J,MATCH($C229,'Policy Characteristics'!$C:$C,0)))</f>
        <v>**설명:** 이 정책은 선택된 유형 중 아직 폐쇄되지 않은 특정 용량을 매년마다 폐쇄하게 합니다. // **설정값 관련 참고 정보:** 한국에는 조기 폐쇄 제도가 없습니다.</v>
      </c>
      <c r="Q229" t="str">
        <f>IF(ISBLANK(INDEX('Policy Characteristics'!K:K,MATCH($C229,'Policy Characteristics'!$C:$C,0))),"",INDEX('Policy Characteristics'!K:K,MATCH($C229,'Policy Characteristics'!$C:$C,0)))</f>
        <v>electricity-sector-main.html#early-ret</v>
      </c>
      <c r="R229" t="str">
        <f>IF(ISBLANK(INDEX('Policy Characteristics'!L:L,MATCH($C229,'Policy Characteristics'!$C:$C,0))),"",INDEX('Policy Characteristics'!L:L,MATCH($C229,'Policy Characteristics'!$C:$C,0)))</f>
        <v>early-retirement-of-power-plants.html</v>
      </c>
    </row>
    <row r="230">
      <c r="A230" t="str">
        <f>IF(ISBLANK(INDEX('Policy Characteristics'!A:A,MATCH($C230,'Policy Characteristics'!$C:$C,0))),"",INDEX('Policy Characteristics'!A:A,MATCH($C230,'Policy Characteristics'!$C:$C,0)))</f>
        <v>전력 공급</v>
      </c>
      <c r="B230" t="str">
        <f>IF(ISBLANK(INDEX('Policy Characteristics'!B:B,MATCH($C230,'Policy Characteristics'!$C:$C,0))),"",INDEX('Policy Characteristics'!B:B,MATCH($C230,'Policy Characteristics'!$C:$C,0)))</f>
        <v>발전소 조기 폐쇄</v>
      </c>
      <c r="C230" t="str">
        <f>C$224</f>
        <v>Annual Additional Capacity Retired due to Early Retirement Policy</v>
      </c>
      <c r="D230" t="str">
        <v>solar thermal es</v>
      </c>
      <c r="F230" t="str">
        <v>태양열</v>
      </c>
      <c r="H230">
        <v>624</v>
      </c>
      <c r="I230" t="str">
        <v>No</v>
      </c>
      <c r="J230" t="str">
        <f>IF(ISBLANK(INDEX('Policy Characteristics'!D:D,MATCH($C230,'Policy Characteristics'!$C:$C,0))),"",INDEX('Policy Characteristics'!D:D,MATCH($C230,'Policy Characteristics'!$C:$C,0)))</f>
        <v>발전소 조기 폐쇄</v>
      </c>
      <c r="K230" t="str">
        <f>IF(ISBLANK(INDEX('Policy Characteristics'!E:E,MATCH($C230,'Policy Characteristics'!$C:$C,0))),"",INDEX('Policy Characteristics'!E:E,MATCH($C230,'Policy Characteristics'!$C:$C,0)))</f>
        <v>elec early retirement</v>
      </c>
      <c r="L230">
        <f>IF(ISBLANK(INDEX('Policy Characteristics'!F:F,MATCH($C230,'Policy Characteristics'!$C:$C,0))),"",INDEX('Policy Characteristics'!F:F,MATCH($C230,'Policy Characteristics'!$C:$C,0)))</f>
        <v>0</v>
      </c>
      <c r="M230">
        <f>IF(ISBLANK(INDEX('Policy Characteristics'!G:G,MATCH($C230,'Policy Characteristics'!$C:$C,0))),"",INDEX('Policy Characteristics'!G:G,MATCH($C230,'Policy Characteristics'!$C:$C,0)))</f>
        <v>25000</v>
      </c>
      <c r="N230">
        <f>IF(ISBLANK(INDEX('Policy Characteristics'!H:H,MATCH($C230,'Policy Characteristics'!$C:$C,0))),"",INDEX('Policy Characteristics'!H:H,MATCH($C230,'Policy Characteristics'!$C:$C,0)))</f>
        <v>500</v>
      </c>
      <c r="O230" t="str">
        <f>IF(ISBLANK(INDEX('Policy Characteristics'!I:I,MATCH($C230,'Policy Characteristics'!$C:$C,0))),"",INDEX('Policy Characteristics'!I:I,MATCH($C230,'Policy Characteristics'!$C:$C,0)))</f>
        <v>MW/연</v>
      </c>
      <c r="P230" t="str">
        <f>IF(ISBLANK(INDEX('Policy Characteristics'!J:J,MATCH($C230,'Policy Characteristics'!$C:$C,0))),"",INDEX('Policy Characteristics'!J:J,MATCH($C230,'Policy Characteristics'!$C:$C,0)))</f>
        <v>**설명:** 이 정책은 선택된 유형 중 아직 폐쇄되지 않은 특정 용량을 매년마다 폐쇄하게 합니다. // **설정값 관련 참고 정보:** 한국에는 조기 폐쇄 제도가 없습니다.</v>
      </c>
      <c r="Q230" t="str">
        <f>IF(ISBLANK(INDEX('Policy Characteristics'!K:K,MATCH($C230,'Policy Characteristics'!$C:$C,0))),"",INDEX('Policy Characteristics'!K:K,MATCH($C230,'Policy Characteristics'!$C:$C,0)))</f>
        <v>electricity-sector-main.html#early-ret</v>
      </c>
      <c r="R230" t="str">
        <f>IF(ISBLANK(INDEX('Policy Characteristics'!L:L,MATCH($C230,'Policy Characteristics'!$C:$C,0))),"",INDEX('Policy Characteristics'!L:L,MATCH($C230,'Policy Characteristics'!$C:$C,0)))</f>
        <v>early-retirement-of-power-plants.html</v>
      </c>
    </row>
    <row r="231">
      <c r="A231" t="str">
        <f>IF(ISBLANK(INDEX('Policy Characteristics'!A:A,MATCH($C231,'Policy Characteristics'!$C:$C,0))),"",INDEX('Policy Characteristics'!A:A,MATCH($C231,'Policy Characteristics'!$C:$C,0)))</f>
        <v>전력 공급</v>
      </c>
      <c r="B231" t="str">
        <f>IF(ISBLANK(INDEX('Policy Characteristics'!B:B,MATCH($C231,'Policy Characteristics'!$C:$C,0))),"",INDEX('Policy Characteristics'!B:B,MATCH($C231,'Policy Characteristics'!$C:$C,0)))</f>
        <v>발전소 조기 폐쇄</v>
      </c>
      <c r="C231" t="str">
        <f>C$224</f>
        <v>Annual Additional Capacity Retired due to Early Retirement Policy</v>
      </c>
      <c r="D231" t="str">
        <v>biomass es</v>
      </c>
      <c r="F231" t="str">
        <v>바이오매스</v>
      </c>
      <c r="H231">
        <v>625</v>
      </c>
      <c r="I231" t="str">
        <v>No</v>
      </c>
      <c r="J231" t="str">
        <f>IF(ISBLANK(INDEX('Policy Characteristics'!D:D,MATCH($C231,'Policy Characteristics'!$C:$C,0))),"",INDEX('Policy Characteristics'!D:D,MATCH($C231,'Policy Characteristics'!$C:$C,0)))</f>
        <v>발전소 조기 폐쇄</v>
      </c>
      <c r="K231" t="str">
        <f>IF(ISBLANK(INDEX('Policy Characteristics'!E:E,MATCH($C231,'Policy Characteristics'!$C:$C,0))),"",INDEX('Policy Characteristics'!E:E,MATCH($C231,'Policy Characteristics'!$C:$C,0)))</f>
        <v>elec early retirement</v>
      </c>
      <c r="L231">
        <f>IF(ISBLANK(INDEX('Policy Characteristics'!F:F,MATCH($C231,'Policy Characteristics'!$C:$C,0))),"",INDEX('Policy Characteristics'!F:F,MATCH($C231,'Policy Characteristics'!$C:$C,0)))</f>
        <v>0</v>
      </c>
      <c r="M231">
        <f>IF(ISBLANK(INDEX('Policy Characteristics'!G:G,MATCH($C231,'Policy Characteristics'!$C:$C,0))),"",INDEX('Policy Characteristics'!G:G,MATCH($C231,'Policy Characteristics'!$C:$C,0)))</f>
        <v>25000</v>
      </c>
      <c r="N231">
        <f>IF(ISBLANK(INDEX('Policy Characteristics'!H:H,MATCH($C231,'Policy Characteristics'!$C:$C,0))),"",INDEX('Policy Characteristics'!H:H,MATCH($C231,'Policy Characteristics'!$C:$C,0)))</f>
        <v>500</v>
      </c>
      <c r="O231" t="str">
        <f>IF(ISBLANK(INDEX('Policy Characteristics'!I:I,MATCH($C231,'Policy Characteristics'!$C:$C,0))),"",INDEX('Policy Characteristics'!I:I,MATCH($C231,'Policy Characteristics'!$C:$C,0)))</f>
        <v>MW/연</v>
      </c>
      <c r="P231" t="str">
        <f>IF(ISBLANK(INDEX('Policy Characteristics'!J:J,MATCH($C231,'Policy Characteristics'!$C:$C,0))),"",INDEX('Policy Characteristics'!J:J,MATCH($C231,'Policy Characteristics'!$C:$C,0)))</f>
        <v>**설명:** 이 정책은 선택된 유형 중 아직 폐쇄되지 않은 특정 용량을 매년마다 폐쇄하게 합니다. // **설정값 관련 참고 정보:** 한국에는 조기 폐쇄 제도가 없습니다.</v>
      </c>
      <c r="Q231" t="str">
        <f>IF(ISBLANK(INDEX('Policy Characteristics'!K:K,MATCH($C231,'Policy Characteristics'!$C:$C,0))),"",INDEX('Policy Characteristics'!K:K,MATCH($C231,'Policy Characteristics'!$C:$C,0)))</f>
        <v>electricity-sector-main.html#early-ret</v>
      </c>
      <c r="R231" t="str">
        <f>IF(ISBLANK(INDEX('Policy Characteristics'!L:L,MATCH($C231,'Policy Characteristics'!$C:$C,0))),"",INDEX('Policy Characteristics'!L:L,MATCH($C231,'Policy Characteristics'!$C:$C,0)))</f>
        <v>early-retirement-of-power-plants.html</v>
      </c>
    </row>
    <row r="232">
      <c r="A232" t="str">
        <f>IF(ISBLANK(INDEX('Policy Characteristics'!A:A,MATCH($C232,'Policy Characteristics'!$C:$C,0))),"",INDEX('Policy Characteristics'!A:A,MATCH($C232,'Policy Characteristics'!$C:$C,0)))</f>
        <v>전력 공급</v>
      </c>
      <c r="B232" t="str">
        <f>IF(ISBLANK(INDEX('Policy Characteristics'!B:B,MATCH($C232,'Policy Characteristics'!$C:$C,0))),"",INDEX('Policy Characteristics'!B:B,MATCH($C232,'Policy Characteristics'!$C:$C,0)))</f>
        <v>발전소 조기 폐쇄</v>
      </c>
      <c r="C232" t="str">
        <f>C$224</f>
        <v>Annual Additional Capacity Retired due to Early Retirement Policy</v>
      </c>
      <c r="D232" t="str">
        <v>geothermal es</v>
      </c>
      <c r="F232" t="str">
        <v>지열</v>
      </c>
      <c r="H232">
        <v>626</v>
      </c>
      <c r="I232" t="str">
        <v>No</v>
      </c>
      <c r="J232" t="str">
        <f>IF(ISBLANK(INDEX('Policy Characteristics'!D:D,MATCH($C232,'Policy Characteristics'!$C:$C,0))),"",INDEX('Policy Characteristics'!D:D,MATCH($C232,'Policy Characteristics'!$C:$C,0)))</f>
        <v>발전소 조기 폐쇄</v>
      </c>
      <c r="K232" t="str">
        <f>IF(ISBLANK(INDEX('Policy Characteristics'!E:E,MATCH($C232,'Policy Characteristics'!$C:$C,0))),"",INDEX('Policy Characteristics'!E:E,MATCH($C232,'Policy Characteristics'!$C:$C,0)))</f>
        <v>elec early retirement</v>
      </c>
      <c r="L232">
        <f>IF(ISBLANK(INDEX('Policy Characteristics'!F:F,MATCH($C232,'Policy Characteristics'!$C:$C,0))),"",INDEX('Policy Characteristics'!F:F,MATCH($C232,'Policy Characteristics'!$C:$C,0)))</f>
        <v>0</v>
      </c>
      <c r="M232">
        <f>IF(ISBLANK(INDEX('Policy Characteristics'!G:G,MATCH($C232,'Policy Characteristics'!$C:$C,0))),"",INDEX('Policy Characteristics'!G:G,MATCH($C232,'Policy Characteristics'!$C:$C,0)))</f>
        <v>25000</v>
      </c>
      <c r="N232">
        <f>IF(ISBLANK(INDEX('Policy Characteristics'!H:H,MATCH($C232,'Policy Characteristics'!$C:$C,0))),"",INDEX('Policy Characteristics'!H:H,MATCH($C232,'Policy Characteristics'!$C:$C,0)))</f>
        <v>500</v>
      </c>
      <c r="O232" t="str">
        <f>IF(ISBLANK(INDEX('Policy Characteristics'!I:I,MATCH($C232,'Policy Characteristics'!$C:$C,0))),"",INDEX('Policy Characteristics'!I:I,MATCH($C232,'Policy Characteristics'!$C:$C,0)))</f>
        <v>MW/연</v>
      </c>
      <c r="P232" t="str">
        <f>IF(ISBLANK(INDEX('Policy Characteristics'!J:J,MATCH($C232,'Policy Characteristics'!$C:$C,0))),"",INDEX('Policy Characteristics'!J:J,MATCH($C232,'Policy Characteristics'!$C:$C,0)))</f>
        <v>**설명:** 이 정책은 선택된 유형 중 아직 폐쇄되지 않은 특정 용량을 매년마다 폐쇄하게 합니다. // **설정값 관련 참고 정보:** 한국에는 조기 폐쇄 제도가 없습니다.</v>
      </c>
      <c r="Q232" t="str">
        <f>IF(ISBLANK(INDEX('Policy Characteristics'!K:K,MATCH($C232,'Policy Characteristics'!$C:$C,0))),"",INDEX('Policy Characteristics'!K:K,MATCH($C232,'Policy Characteristics'!$C:$C,0)))</f>
        <v>electricity-sector-main.html#early-ret</v>
      </c>
      <c r="R232" t="str">
        <f>IF(ISBLANK(INDEX('Policy Characteristics'!L:L,MATCH($C232,'Policy Characteristics'!$C:$C,0))),"",INDEX('Policy Characteristics'!L:L,MATCH($C232,'Policy Characteristics'!$C:$C,0)))</f>
        <v>early-retirement-of-power-plants.html</v>
      </c>
    </row>
    <row r="233">
      <c r="A233" t="str">
        <f>IF(ISBLANK(INDEX('Policy Characteristics'!A:A,MATCH($C233,'Policy Characteristics'!$C:$C,0))),"",INDEX('Policy Characteristics'!A:A,MATCH($C233,'Policy Characteristics'!$C:$C,0)))</f>
        <v>전력 공급</v>
      </c>
      <c r="B233" t="str">
        <f>IF(ISBLANK(INDEX('Policy Characteristics'!B:B,MATCH($C233,'Policy Characteristics'!$C:$C,0))),"",INDEX('Policy Characteristics'!B:B,MATCH($C233,'Policy Characteristics'!$C:$C,0)))</f>
        <v>발전소 조기 폐쇄</v>
      </c>
      <c r="C233" t="str">
        <f>C$224</f>
        <v>Annual Additional Capacity Retired due to Early Retirement Policy</v>
      </c>
      <c r="D233" t="str">
        <v>petroleum es</v>
      </c>
      <c r="F233" t="str">
        <v>석유</v>
      </c>
      <c r="H233">
        <v>627</v>
      </c>
      <c r="I233" t="str">
        <v>No</v>
      </c>
      <c r="J233" t="str">
        <f>IF(ISBLANK(INDEX('Policy Characteristics'!D:D,MATCH($C233,'Policy Characteristics'!$C:$C,0))),"",INDEX('Policy Characteristics'!D:D,MATCH($C233,'Policy Characteristics'!$C:$C,0)))</f>
        <v>발전소 조기 폐쇄</v>
      </c>
      <c r="K233" t="str">
        <f>IF(ISBLANK(INDEX('Policy Characteristics'!E:E,MATCH($C233,'Policy Characteristics'!$C:$C,0))),"",INDEX('Policy Characteristics'!E:E,MATCH($C233,'Policy Characteristics'!$C:$C,0)))</f>
        <v>elec early retirement</v>
      </c>
      <c r="L233">
        <f>IF(ISBLANK(INDEX('Policy Characteristics'!F:F,MATCH($C233,'Policy Characteristics'!$C:$C,0))),"",INDEX('Policy Characteristics'!F:F,MATCH($C233,'Policy Characteristics'!$C:$C,0)))</f>
        <v>0</v>
      </c>
      <c r="M233">
        <f>IF(ISBLANK(INDEX('Policy Characteristics'!G:G,MATCH($C233,'Policy Characteristics'!$C:$C,0))),"",INDEX('Policy Characteristics'!G:G,MATCH($C233,'Policy Characteristics'!$C:$C,0)))</f>
        <v>25000</v>
      </c>
      <c r="N233">
        <f>IF(ISBLANK(INDEX('Policy Characteristics'!H:H,MATCH($C233,'Policy Characteristics'!$C:$C,0))),"",INDEX('Policy Characteristics'!H:H,MATCH($C233,'Policy Characteristics'!$C:$C,0)))</f>
        <v>500</v>
      </c>
      <c r="O233" t="str">
        <f>IF(ISBLANK(INDEX('Policy Characteristics'!I:I,MATCH($C233,'Policy Characteristics'!$C:$C,0))),"",INDEX('Policy Characteristics'!I:I,MATCH($C233,'Policy Characteristics'!$C:$C,0)))</f>
        <v>MW/연</v>
      </c>
      <c r="P233" t="str">
        <f>IF(ISBLANK(INDEX('Policy Characteristics'!J:J,MATCH($C233,'Policy Characteristics'!$C:$C,0))),"",INDEX('Policy Characteristics'!J:J,MATCH($C233,'Policy Characteristics'!$C:$C,0)))</f>
        <v>**설명:** 이 정책은 선택된 유형 중 아직 폐쇄되지 않은 특정 용량을 매년마다 폐쇄하게 합니다. // **설정값 관련 참고 정보:** 한국에는 조기 폐쇄 제도가 없습니다.</v>
      </c>
      <c r="Q233" t="str">
        <f>IF(ISBLANK(INDEX('Policy Characteristics'!K:K,MATCH($C233,'Policy Characteristics'!$C:$C,0))),"",INDEX('Policy Characteristics'!K:K,MATCH($C233,'Policy Characteristics'!$C:$C,0)))</f>
        <v>electricity-sector-main.html#early-ret</v>
      </c>
      <c r="R233" t="str">
        <f>IF(ISBLANK(INDEX('Policy Characteristics'!L:L,MATCH($C233,'Policy Characteristics'!$C:$C,0))),"",INDEX('Policy Characteristics'!L:L,MATCH($C233,'Policy Characteristics'!$C:$C,0)))</f>
        <v>early-retirement-of-power-plants.html</v>
      </c>
    </row>
    <row r="234">
      <c r="A234" t="str">
        <f>IF(ISBLANK(INDEX('Policy Characteristics'!A:A,MATCH($C234,'Policy Characteristics'!$C:$C,0))),"",INDEX('Policy Characteristics'!A:A,MATCH($C234,'Policy Characteristics'!$C:$C,0)))</f>
        <v>전력 공급</v>
      </c>
      <c r="B234" t="str">
        <f>IF(ISBLANK(INDEX('Policy Characteristics'!B:B,MATCH($C234,'Policy Characteristics'!$C:$C,0))),"",INDEX('Policy Characteristics'!B:B,MATCH($C234,'Policy Characteristics'!$C:$C,0)))</f>
        <v>발전소 조기 폐쇄</v>
      </c>
      <c r="C234" t="str">
        <f>C$224</f>
        <v>Annual Additional Capacity Retired due to Early Retirement Policy</v>
      </c>
      <c r="D234" t="str">
        <v>natural gas peaker es</v>
      </c>
      <c r="F234" t="str">
        <v>천연가스 피커</v>
      </c>
      <c r="H234">
        <v>628</v>
      </c>
      <c r="I234" t="str">
        <v>Yes</v>
      </c>
      <c r="J234" t="str">
        <f>IF(ISBLANK(INDEX('Policy Characteristics'!D:D,MATCH($C234,'Policy Characteristics'!$C:$C,0))),"",INDEX('Policy Characteristics'!D:D,MATCH($C234,'Policy Characteristics'!$C:$C,0)))</f>
        <v>발전소 조기 폐쇄</v>
      </c>
      <c r="K234" t="str">
        <f>IF(ISBLANK(INDEX('Policy Characteristics'!E:E,MATCH($C234,'Policy Characteristics'!$C:$C,0))),"",INDEX('Policy Characteristics'!E:E,MATCH($C234,'Policy Characteristics'!$C:$C,0)))</f>
        <v>elec early retirement</v>
      </c>
      <c r="L234">
        <f>IF(ISBLANK(INDEX('Policy Characteristics'!F:F,MATCH($C234,'Policy Characteristics'!$C:$C,0))),"",INDEX('Policy Characteristics'!F:F,MATCH($C234,'Policy Characteristics'!$C:$C,0)))</f>
        <v>0</v>
      </c>
      <c r="M234">
        <f>IF(ISBLANK(INDEX('Policy Characteristics'!G:G,MATCH($C234,'Policy Characteristics'!$C:$C,0))),"",INDEX('Policy Characteristics'!G:G,MATCH($C234,'Policy Characteristics'!$C:$C,0)))</f>
        <v>25000</v>
      </c>
      <c r="N234">
        <f>IF(ISBLANK(INDEX('Policy Characteristics'!H:H,MATCH($C234,'Policy Characteristics'!$C:$C,0))),"",INDEX('Policy Characteristics'!H:H,MATCH($C234,'Policy Characteristics'!$C:$C,0)))</f>
        <v>500</v>
      </c>
      <c r="O234" t="str">
        <f>IF(ISBLANK(INDEX('Policy Characteristics'!I:I,MATCH($C234,'Policy Characteristics'!$C:$C,0))),"",INDEX('Policy Characteristics'!I:I,MATCH($C234,'Policy Characteristics'!$C:$C,0)))</f>
        <v>MW/연</v>
      </c>
      <c r="P234" t="str">
        <f>IF(ISBLANK(INDEX('Policy Characteristics'!J:J,MATCH($C234,'Policy Characteristics'!$C:$C,0))),"",INDEX('Policy Characteristics'!J:J,MATCH($C234,'Policy Characteristics'!$C:$C,0)))</f>
        <v>**설명:** 이 정책은 선택된 유형 중 아직 폐쇄되지 않은 특정 용량을 매년마다 폐쇄하게 합니다. // **설정값 관련 참고 정보:** 한국에는 조기 폐쇄 제도가 없습니다.</v>
      </c>
      <c r="Q234" t="str">
        <f>IF(ISBLANK(INDEX('Policy Characteristics'!K:K,MATCH($C234,'Policy Characteristics'!$C:$C,0))),"",INDEX('Policy Characteristics'!K:K,MATCH($C234,'Policy Characteristics'!$C:$C,0)))</f>
        <v>electricity-sector-main.html#early-ret</v>
      </c>
      <c r="R234" t="str">
        <f>IF(ISBLANK(INDEX('Policy Characteristics'!L:L,MATCH($C234,'Policy Characteristics'!$C:$C,0))),"",INDEX('Policy Characteristics'!L:L,MATCH($C234,'Policy Characteristics'!$C:$C,0)))</f>
        <v>early-retirement-of-power-plants.html</v>
      </c>
    </row>
    <row r="235">
      <c r="A235" t="str">
        <f>IF(ISBLANK(INDEX('Policy Characteristics'!A:A,MATCH($C235,'Policy Characteristics'!$C:$C,0))),"",INDEX('Policy Characteristics'!A:A,MATCH($C235,'Policy Characteristics'!$C:$C,0)))</f>
        <v>전력 공급</v>
      </c>
      <c r="B235" t="str">
        <f>IF(ISBLANK(INDEX('Policy Characteristics'!B:B,MATCH($C235,'Policy Characteristics'!$C:$C,0))),"",INDEX('Policy Characteristics'!B:B,MATCH($C235,'Policy Characteristics'!$C:$C,0)))</f>
        <v>발전소 조기 폐쇄</v>
      </c>
      <c r="C235" t="str">
        <f>C$224</f>
        <v>Annual Additional Capacity Retired due to Early Retirement Policy</v>
      </c>
      <c r="D235" t="str">
        <v>lignite es</v>
      </c>
      <c r="F235" t="str">
        <v>갈탄</v>
      </c>
      <c r="H235">
        <v>590</v>
      </c>
      <c r="I235" t="str">
        <v>Yes</v>
      </c>
      <c r="J235" t="str">
        <f>IF(ISBLANK(INDEX('Policy Characteristics'!D:D,MATCH($C235,'Policy Characteristics'!$C:$C,0))),"",INDEX('Policy Characteristics'!D:D,MATCH($C235,'Policy Characteristics'!$C:$C,0)))</f>
        <v>발전소 조기 폐쇄</v>
      </c>
      <c r="K235" t="str">
        <f>IF(ISBLANK(INDEX('Policy Characteristics'!E:E,MATCH($C235,'Policy Characteristics'!$C:$C,0))),"",INDEX('Policy Characteristics'!E:E,MATCH($C235,'Policy Characteristics'!$C:$C,0)))</f>
        <v>elec early retirement</v>
      </c>
      <c r="L235">
        <f>IF(ISBLANK(INDEX('Policy Characteristics'!F:F,MATCH($C235,'Policy Characteristics'!$C:$C,0))),"",INDEX('Policy Characteristics'!F:F,MATCH($C235,'Policy Characteristics'!$C:$C,0)))</f>
        <v>0</v>
      </c>
      <c r="M235">
        <f>IF(ISBLANK(INDEX('Policy Characteristics'!G:G,MATCH($C235,'Policy Characteristics'!$C:$C,0))),"",INDEX('Policy Characteristics'!G:G,MATCH($C235,'Policy Characteristics'!$C:$C,0)))</f>
        <v>25000</v>
      </c>
      <c r="N235">
        <f>IF(ISBLANK(INDEX('Policy Characteristics'!H:H,MATCH($C235,'Policy Characteristics'!$C:$C,0))),"",INDEX('Policy Characteristics'!H:H,MATCH($C235,'Policy Characteristics'!$C:$C,0)))</f>
        <v>500</v>
      </c>
      <c r="O235" t="str">
        <f>IF(ISBLANK(INDEX('Policy Characteristics'!I:I,MATCH($C235,'Policy Characteristics'!$C:$C,0))),"",INDEX('Policy Characteristics'!I:I,MATCH($C235,'Policy Characteristics'!$C:$C,0)))</f>
        <v>MW/연</v>
      </c>
      <c r="P235" t="str">
        <f>IF(ISBLANK(INDEX('Policy Characteristics'!J:J,MATCH($C235,'Policy Characteristics'!$C:$C,0))),"",INDEX('Policy Characteristics'!J:J,MATCH($C235,'Policy Characteristics'!$C:$C,0)))</f>
        <v>**설명:** 이 정책은 선택된 유형 중 아직 폐쇄되지 않은 특정 용량을 매년마다 폐쇄하게 합니다. // **설정값 관련 참고 정보:** 한국에는 조기 폐쇄 제도가 없습니다.</v>
      </c>
      <c r="Q235" t="str">
        <f>IF(ISBLANK(INDEX('Policy Characteristics'!K:K,MATCH($C235,'Policy Characteristics'!$C:$C,0))),"",INDEX('Policy Characteristics'!K:K,MATCH($C235,'Policy Characteristics'!$C:$C,0)))</f>
        <v>electricity-sector-main.html#early-ret</v>
      </c>
      <c r="R235" t="str">
        <f>IF(ISBLANK(INDEX('Policy Characteristics'!L:L,MATCH($C235,'Policy Characteristics'!$C:$C,0))),"",INDEX('Policy Characteristics'!L:L,MATCH($C235,'Policy Characteristics'!$C:$C,0)))</f>
        <v>early-retirement-of-power-plants.html</v>
      </c>
    </row>
    <row r="236">
      <c r="A236" t="str">
        <f>IF(ISBLANK(INDEX('Policy Characteristics'!A:A,MATCH($C236,'Policy Characteristics'!$C:$C,0))),"",INDEX('Policy Characteristics'!A:A,MATCH($C236,'Policy Characteristics'!$C:$C,0)))</f>
        <v>전력 공급</v>
      </c>
      <c r="B236" t="str">
        <f>IF(ISBLANK(INDEX('Policy Characteristics'!B:B,MATCH($C236,'Policy Characteristics'!$C:$C,0))),"",INDEX('Policy Characteristics'!B:B,MATCH($C236,'Policy Characteristics'!$C:$C,0)))</f>
        <v>발전소 조기 폐쇄</v>
      </c>
      <c r="C236" t="str">
        <f>C$224</f>
        <v>Annual Additional Capacity Retired due to Early Retirement Policy</v>
      </c>
      <c r="D236" t="str">
        <v>offshore wind es</v>
      </c>
      <c r="F236" t="str">
        <v>해상 풍력</v>
      </c>
      <c r="H236">
        <v>629</v>
      </c>
      <c r="I236" t="str">
        <v>No</v>
      </c>
      <c r="J236" t="str">
        <f>IF(ISBLANK(INDEX('Policy Characteristics'!D:D,MATCH($C236,'Policy Characteristics'!$C:$C,0))),"",INDEX('Policy Characteristics'!D:D,MATCH($C236,'Policy Characteristics'!$C:$C,0)))</f>
        <v>발전소 조기 폐쇄</v>
      </c>
      <c r="K236" t="str">
        <f>IF(ISBLANK(INDEX('Policy Characteristics'!E:E,MATCH($C236,'Policy Characteristics'!$C:$C,0))),"",INDEX('Policy Characteristics'!E:E,MATCH($C236,'Policy Characteristics'!$C:$C,0)))</f>
        <v>elec early retirement</v>
      </c>
      <c r="L236">
        <f>IF(ISBLANK(INDEX('Policy Characteristics'!F:F,MATCH($C236,'Policy Characteristics'!$C:$C,0))),"",INDEX('Policy Characteristics'!F:F,MATCH($C236,'Policy Characteristics'!$C:$C,0)))</f>
        <v>0</v>
      </c>
      <c r="M236">
        <f>IF(ISBLANK(INDEX('Policy Characteristics'!G:G,MATCH($C236,'Policy Characteristics'!$C:$C,0))),"",INDEX('Policy Characteristics'!G:G,MATCH($C236,'Policy Characteristics'!$C:$C,0)))</f>
        <v>25000</v>
      </c>
      <c r="N236">
        <f>IF(ISBLANK(INDEX('Policy Characteristics'!H:H,MATCH($C236,'Policy Characteristics'!$C:$C,0))),"",INDEX('Policy Characteristics'!H:H,MATCH($C236,'Policy Characteristics'!$C:$C,0)))</f>
        <v>500</v>
      </c>
      <c r="O236" t="str">
        <f>IF(ISBLANK(INDEX('Policy Characteristics'!I:I,MATCH($C236,'Policy Characteristics'!$C:$C,0))),"",INDEX('Policy Characteristics'!I:I,MATCH($C236,'Policy Characteristics'!$C:$C,0)))</f>
        <v>MW/연</v>
      </c>
      <c r="P236" t="str">
        <f>IF(ISBLANK(INDEX('Policy Characteristics'!J:J,MATCH($C236,'Policy Characteristics'!$C:$C,0))),"",INDEX('Policy Characteristics'!J:J,MATCH($C236,'Policy Characteristics'!$C:$C,0)))</f>
        <v>**설명:** 이 정책은 선택된 유형 중 아직 폐쇄되지 않은 특정 용량을 매년마다 폐쇄하게 합니다. // **설정값 관련 참고 정보:** 한국에는 조기 폐쇄 제도가 없습니다.</v>
      </c>
      <c r="Q236" t="str">
        <f>IF(ISBLANK(INDEX('Policy Characteristics'!K:K,MATCH($C236,'Policy Characteristics'!$C:$C,0))),"",INDEX('Policy Characteristics'!K:K,MATCH($C236,'Policy Characteristics'!$C:$C,0)))</f>
        <v>electricity-sector-main.html#early-ret</v>
      </c>
      <c r="R236" t="str">
        <f>IF(ISBLANK(INDEX('Policy Characteristics'!L:L,MATCH($C236,'Policy Characteristics'!$C:$C,0))),"",INDEX('Policy Characteristics'!L:L,MATCH($C236,'Policy Characteristics'!$C:$C,0)))</f>
        <v>early-retirement-of-power-plants.html</v>
      </c>
    </row>
    <row r="237">
      <c r="A237" t="str">
        <f>IF(ISBLANK(INDEX('Policy Characteristics'!A:A,MATCH($C237,'Policy Characteristics'!$C:$C,0))),"",INDEX('Policy Characteristics'!A:A,MATCH($C237,'Policy Characteristics'!$C:$C,0)))</f>
        <v>전력 공급</v>
      </c>
      <c r="B237" t="str">
        <f>IF(ISBLANK(INDEX('Policy Characteristics'!B:B,MATCH($C237,'Policy Characteristics'!$C:$C,0))),"",INDEX('Policy Characteristics'!B:B,MATCH($C237,'Policy Characteristics'!$C:$C,0)))</f>
        <v>발전소 조기 폐쇄</v>
      </c>
      <c r="C237" t="str">
        <f>C$224</f>
        <v>Annual Additional Capacity Retired due to Early Retirement Policy</v>
      </c>
      <c r="D237" t="str">
        <v>crude oil es</v>
      </c>
      <c r="F237" t="str">
        <v>원유</v>
      </c>
      <c r="H237">
        <v>630</v>
      </c>
      <c r="I237" t="str">
        <v>No</v>
      </c>
      <c r="J237" t="str">
        <f>IF(ISBLANK(INDEX('Policy Characteristics'!D:D,MATCH($C237,'Policy Characteristics'!$C:$C,0))),"",INDEX('Policy Characteristics'!D:D,MATCH($C237,'Policy Characteristics'!$C:$C,0)))</f>
        <v>발전소 조기 폐쇄</v>
      </c>
      <c r="K237" t="str">
        <f>IF(ISBLANK(INDEX('Policy Characteristics'!E:E,MATCH($C237,'Policy Characteristics'!$C:$C,0))),"",INDEX('Policy Characteristics'!E:E,MATCH($C237,'Policy Characteristics'!$C:$C,0)))</f>
        <v>elec early retirement</v>
      </c>
      <c r="L237">
        <f>IF(ISBLANK(INDEX('Policy Characteristics'!F:F,MATCH($C237,'Policy Characteristics'!$C:$C,0))),"",INDEX('Policy Characteristics'!F:F,MATCH($C237,'Policy Characteristics'!$C:$C,0)))</f>
        <v>0</v>
      </c>
      <c r="M237">
        <f>IF(ISBLANK(INDEX('Policy Characteristics'!G:G,MATCH($C237,'Policy Characteristics'!$C:$C,0))),"",INDEX('Policy Characteristics'!G:G,MATCH($C237,'Policy Characteristics'!$C:$C,0)))</f>
        <v>25000</v>
      </c>
      <c r="N237">
        <f>IF(ISBLANK(INDEX('Policy Characteristics'!H:H,MATCH($C237,'Policy Characteristics'!$C:$C,0))),"",INDEX('Policy Characteristics'!H:H,MATCH($C237,'Policy Characteristics'!$C:$C,0)))</f>
        <v>500</v>
      </c>
      <c r="O237" t="str">
        <f>IF(ISBLANK(INDEX('Policy Characteristics'!I:I,MATCH($C237,'Policy Characteristics'!$C:$C,0))),"",INDEX('Policy Characteristics'!I:I,MATCH($C237,'Policy Characteristics'!$C:$C,0)))</f>
        <v>MW/연</v>
      </c>
      <c r="P237" t="str">
        <f>IF(ISBLANK(INDEX('Policy Characteristics'!J:J,MATCH($C237,'Policy Characteristics'!$C:$C,0))),"",INDEX('Policy Characteristics'!J:J,MATCH($C237,'Policy Characteristics'!$C:$C,0)))</f>
        <v>**설명:** 이 정책은 선택된 유형 중 아직 폐쇄되지 않은 특정 용량을 매년마다 폐쇄하게 합니다. // **설정값 관련 참고 정보:** 한국에는 조기 폐쇄 제도가 없습니다.</v>
      </c>
      <c r="Q237" t="str">
        <f>IF(ISBLANK(INDEX('Policy Characteristics'!K:K,MATCH($C237,'Policy Characteristics'!$C:$C,0))),"",INDEX('Policy Characteristics'!K:K,MATCH($C237,'Policy Characteristics'!$C:$C,0)))</f>
        <v>electricity-sector-main.html#early-ret</v>
      </c>
      <c r="R237" t="str">
        <f>IF(ISBLANK(INDEX('Policy Characteristics'!L:L,MATCH($C237,'Policy Characteristics'!$C:$C,0))),"",INDEX('Policy Characteristics'!L:L,MATCH($C237,'Policy Characteristics'!$C:$C,0)))</f>
        <v>early-retirement-of-power-plants.html</v>
      </c>
    </row>
    <row r="238">
      <c r="A238" t="str">
        <f>IF(ISBLANK(INDEX('Policy Characteristics'!A:A,MATCH($C238,'Policy Characteristics'!$C:$C,0))),"",INDEX('Policy Characteristics'!A:A,MATCH($C238,'Policy Characteristics'!$C:$C,0)))</f>
        <v>전력 공급</v>
      </c>
      <c r="B238" t="str">
        <f>IF(ISBLANK(INDEX('Policy Characteristics'!B:B,MATCH($C238,'Policy Characteristics'!$C:$C,0))),"",INDEX('Policy Characteristics'!B:B,MATCH($C238,'Policy Characteristics'!$C:$C,0)))</f>
        <v>발전소 조기 폐쇄</v>
      </c>
      <c r="C238" t="str">
        <f>C$224</f>
        <v>Annual Additional Capacity Retired due to Early Retirement Policy</v>
      </c>
      <c r="D238" t="str">
        <v>heavy or residual fuel oil es</v>
      </c>
      <c r="F238" t="str">
        <v>중유 또는 잔여 연료유</v>
      </c>
      <c r="H238">
        <v>631</v>
      </c>
      <c r="I238" t="str">
        <v>No</v>
      </c>
      <c r="J238" t="str">
        <f>IF(ISBLANK(INDEX('Policy Characteristics'!D:D,MATCH($C238,'Policy Characteristics'!$C:$C,0))),"",INDEX('Policy Characteristics'!D:D,MATCH($C238,'Policy Characteristics'!$C:$C,0)))</f>
        <v>발전소 조기 폐쇄</v>
      </c>
      <c r="K238" t="str">
        <f>IF(ISBLANK(INDEX('Policy Characteristics'!E:E,MATCH($C238,'Policy Characteristics'!$C:$C,0))),"",INDEX('Policy Characteristics'!E:E,MATCH($C238,'Policy Characteristics'!$C:$C,0)))</f>
        <v>elec early retirement</v>
      </c>
      <c r="L238">
        <f>IF(ISBLANK(INDEX('Policy Characteristics'!F:F,MATCH($C238,'Policy Characteristics'!$C:$C,0))),"",INDEX('Policy Characteristics'!F:F,MATCH($C238,'Policy Characteristics'!$C:$C,0)))</f>
        <v>0</v>
      </c>
      <c r="M238">
        <f>IF(ISBLANK(INDEX('Policy Characteristics'!G:G,MATCH($C238,'Policy Characteristics'!$C:$C,0))),"",INDEX('Policy Characteristics'!G:G,MATCH($C238,'Policy Characteristics'!$C:$C,0)))</f>
        <v>25000</v>
      </c>
      <c r="N238">
        <f>IF(ISBLANK(INDEX('Policy Characteristics'!H:H,MATCH($C238,'Policy Characteristics'!$C:$C,0))),"",INDEX('Policy Characteristics'!H:H,MATCH($C238,'Policy Characteristics'!$C:$C,0)))</f>
        <v>500</v>
      </c>
      <c r="O238" t="str">
        <f>IF(ISBLANK(INDEX('Policy Characteristics'!I:I,MATCH($C238,'Policy Characteristics'!$C:$C,0))),"",INDEX('Policy Characteristics'!I:I,MATCH($C238,'Policy Characteristics'!$C:$C,0)))</f>
        <v>MW/연</v>
      </c>
      <c r="P238" t="str">
        <f>IF(ISBLANK(INDEX('Policy Characteristics'!J:J,MATCH($C238,'Policy Characteristics'!$C:$C,0))),"",INDEX('Policy Characteristics'!J:J,MATCH($C238,'Policy Characteristics'!$C:$C,0)))</f>
        <v>**설명:** 이 정책은 선택된 유형 중 아직 폐쇄되지 않은 특정 용량을 매년마다 폐쇄하게 합니다. // **설정값 관련 참고 정보:** 한국에는 조기 폐쇄 제도가 없습니다.</v>
      </c>
      <c r="Q238" t="str">
        <f>IF(ISBLANK(INDEX('Policy Characteristics'!K:K,MATCH($C238,'Policy Characteristics'!$C:$C,0))),"",INDEX('Policy Characteristics'!K:K,MATCH($C238,'Policy Characteristics'!$C:$C,0)))</f>
        <v>electricity-sector-main.html#early-ret</v>
      </c>
      <c r="R238" t="str">
        <f>IF(ISBLANK(INDEX('Policy Characteristics'!L:L,MATCH($C238,'Policy Characteristics'!$C:$C,0))),"",INDEX('Policy Characteristics'!L:L,MATCH($C238,'Policy Characteristics'!$C:$C,0)))</f>
        <v>early-retirement-of-power-plants.html</v>
      </c>
    </row>
    <row r="239">
      <c r="A239" t="str">
        <f>IF(ISBLANK(INDEX('Policy Characteristics'!A:A,MATCH($C239,'Policy Characteristics'!$C:$C,0))),"",INDEX('Policy Characteristics'!A:A,MATCH($C239,'Policy Characteristics'!$C:$C,0)))</f>
        <v>전력 공급</v>
      </c>
      <c r="B239" t="str">
        <f>IF(ISBLANK(INDEX('Policy Characteristics'!B:B,MATCH($C239,'Policy Characteristics'!$C:$C,0))),"",INDEX('Policy Characteristics'!B:B,MATCH($C239,'Policy Characteristics'!$C:$C,0)))</f>
        <v>발전소 조기 폐쇄</v>
      </c>
      <c r="C239" t="str">
        <f>C$224</f>
        <v>Annual Additional Capacity Retired due to Early Retirement Policy</v>
      </c>
      <c r="D239" t="str">
        <v>municipal solid waste es</v>
      </c>
      <c r="F239" t="str">
        <v>도시 고형 폐기물</v>
      </c>
      <c r="H239">
        <v>632</v>
      </c>
      <c r="I239" t="str">
        <v>No</v>
      </c>
      <c r="J239" t="str">
        <f>IF(ISBLANK(INDEX('Policy Characteristics'!D:D,MATCH($C239,'Policy Characteristics'!$C:$C,0))),"",INDEX('Policy Characteristics'!D:D,MATCH($C239,'Policy Characteristics'!$C:$C,0)))</f>
        <v>발전소 조기 폐쇄</v>
      </c>
      <c r="K239" t="str">
        <f>IF(ISBLANK(INDEX('Policy Characteristics'!E:E,MATCH($C239,'Policy Characteristics'!$C:$C,0))),"",INDEX('Policy Characteristics'!E:E,MATCH($C239,'Policy Characteristics'!$C:$C,0)))</f>
        <v>elec early retirement</v>
      </c>
      <c r="L239">
        <f>IF(ISBLANK(INDEX('Policy Characteristics'!F:F,MATCH($C239,'Policy Characteristics'!$C:$C,0))),"",INDEX('Policy Characteristics'!F:F,MATCH($C239,'Policy Characteristics'!$C:$C,0)))</f>
        <v>0</v>
      </c>
      <c r="M239">
        <f>IF(ISBLANK(INDEX('Policy Characteristics'!G:G,MATCH($C239,'Policy Characteristics'!$C:$C,0))),"",INDEX('Policy Characteristics'!G:G,MATCH($C239,'Policy Characteristics'!$C:$C,0)))</f>
        <v>25000</v>
      </c>
      <c r="N239">
        <f>IF(ISBLANK(INDEX('Policy Characteristics'!H:H,MATCH($C239,'Policy Characteristics'!$C:$C,0))),"",INDEX('Policy Characteristics'!H:H,MATCH($C239,'Policy Characteristics'!$C:$C,0)))</f>
        <v>500</v>
      </c>
      <c r="O239" t="str">
        <f>IF(ISBLANK(INDEX('Policy Characteristics'!I:I,MATCH($C239,'Policy Characteristics'!$C:$C,0))),"",INDEX('Policy Characteristics'!I:I,MATCH($C239,'Policy Characteristics'!$C:$C,0)))</f>
        <v>MW/연</v>
      </c>
      <c r="P239" t="str">
        <f>IF(ISBLANK(INDEX('Policy Characteristics'!J:J,MATCH($C239,'Policy Characteristics'!$C:$C,0))),"",INDEX('Policy Characteristics'!J:J,MATCH($C239,'Policy Characteristics'!$C:$C,0)))</f>
        <v>**설명:** 이 정책은 선택된 유형 중 아직 폐쇄되지 않은 특정 용량을 매년마다 폐쇄하게 합니다. // **설정값 관련 참고 정보:** 한국에는 조기 폐쇄 제도가 없습니다.</v>
      </c>
      <c r="Q239" t="str">
        <f>IF(ISBLANK(INDEX('Policy Characteristics'!K:K,MATCH($C239,'Policy Characteristics'!$C:$C,0))),"",INDEX('Policy Characteristics'!K:K,MATCH($C239,'Policy Characteristics'!$C:$C,0)))</f>
        <v>electricity-sector-main.html#early-ret</v>
      </c>
      <c r="R239" t="str">
        <f>IF(ISBLANK(INDEX('Policy Characteristics'!L:L,MATCH($C239,'Policy Characteristics'!$C:$C,0))),"",INDEX('Policy Characteristics'!L:L,MATCH($C239,'Policy Characteristics'!$C:$C,0)))</f>
        <v>early-retirement-of-power-plants.html</v>
      </c>
    </row>
    <row r="240">
      <c r="A240" t="str">
        <f>IF(ISBLANK(INDEX('Policy Characteristics'!A:A,MATCH($C240,'Policy Characteristics'!$C:$C,0))),"",INDEX('Policy Characteristics'!A:A,MATCH($C240,'Policy Characteristics'!$C:$C,0)))</f>
        <v>전력 공급</v>
      </c>
      <c r="B240" t="str">
        <f>IF(ISBLANK(INDEX('Policy Characteristics'!B:B,MATCH($C240,'Policy Characteristics'!$C:$C,0))),"",INDEX('Policy Characteristics'!B:B,MATCH($C240,'Policy Characteristics'!$C:$C,0)))</f>
        <v>대규모 전력망 저장장치</v>
      </c>
      <c r="C240" t="str">
        <v>Fraction of Additional Grid Battery Storage Potential Achieved</v>
      </c>
      <c r="H240">
        <v>33</v>
      </c>
      <c r="I240" t="str">
        <v>Yes</v>
      </c>
      <c r="J240" t="str">
        <f>IF(ISBLANK(INDEX('Policy Characteristics'!D:D,MATCH($C240,'Policy Characteristics'!$C:$C,0))),"",INDEX('Policy Characteristics'!D:D,MATCH($C240,'Policy Characteristics'!$C:$C,0)))</f>
        <v>대규모 전력망 저장장치</v>
      </c>
      <c r="K240" t="str">
        <f>IF(ISBLANK(INDEX('Policy Characteristics'!E:E,MATCH($C240,'Policy Characteristics'!$C:$C,0))),"",INDEX('Policy Characteristics'!E:E,MATCH($C240,'Policy Characteristics'!$C:$C,0)))</f>
        <v>elec storage growth</v>
      </c>
      <c r="L240">
        <f>IF(ISBLANK(INDEX('Policy Characteristics'!F:F,MATCH($C240,'Policy Characteristics'!$C:$C,0))),"",INDEX('Policy Characteristics'!F:F,MATCH($C240,'Policy Characteristics'!$C:$C,0)))</f>
        <v>0</v>
      </c>
      <c r="M240">
        <f>IF(ISBLANK(INDEX('Policy Characteristics'!G:G,MATCH($C240,'Policy Characteristics'!$C:$C,0))),"",INDEX('Policy Characteristics'!G:G,MATCH($C240,'Policy Characteristics'!$C:$C,0)))</f>
        <v>1</v>
      </c>
      <c r="N240">
        <f>IF(ISBLANK(INDEX('Policy Characteristics'!H:H,MATCH($C240,'Policy Characteristics'!$C:$C,0))),"",INDEX('Policy Characteristics'!H:H,MATCH($C240,'Policy Characteristics'!$C:$C,0)))</f>
        <v>0.01</v>
      </c>
      <c r="O240" t="str">
        <f>IF(ISBLANK(INDEX('Policy Characteristics'!I:I,MATCH($C240,'Policy Characteristics'!$C:$C,0))),"",INDEX('Policy Characteristics'!I:I,MATCH($C240,'Policy Characteristics'!$C:$C,0)))</f>
        <v>달성 잠재력의 %</v>
      </c>
      <c r="P240" t="str">
        <f>IF(ISBLANK(INDEX('Policy Characteristics'!J:J,MATCH($C240,'Policy Characteristics'!$C:$C,0))),"",INDEX('Policy Characteristics'!J:J,MATCH($C240,'Policy Characteristics'!$C:$C,0)))</f>
        <v>**설명:** 이 정책은 대규모 전력망(grid-scale)에서 화학 배터리의 전력 저장 용량을 배출전망치(BAU) 시나리오 예상 용량 이상으로 증가시킵니다. // **설정값 관련 참고 정보:** 2019년 한국의 전력망 배터리 저장 용량은 약 2,380MW 이었습니다. BAU 시나리오는 제9차 장기 전력수급기본계획의 ESS 피크 절감 데이터를 기반으로 하며, 2050년 전력망 배터리 용량이 27,186MW에 달할 것으로 예상합니다.</v>
      </c>
      <c r="Q240" t="str">
        <f>IF(ISBLANK(INDEX('Policy Characteristics'!K:K,MATCH($C240,'Policy Characteristics'!$C:$C,0))),"",INDEX('Policy Characteristics'!K:K,MATCH($C240,'Policy Characteristics'!$C:$C,0)))</f>
        <v>electricity-sector-main.html#storage</v>
      </c>
      <c r="R240" t="str">
        <f>IF(ISBLANK(INDEX('Policy Characteristics'!L:L,MATCH($C240,'Policy Characteristics'!$C:$C,0))),"",INDEX('Policy Characteristics'!L:L,MATCH($C240,'Policy Characteristics'!$C:$C,0)))</f>
        <v>grid-scale-electricity-storage.html</v>
      </c>
    </row>
    <row r="241">
      <c r="A241" t="str">
        <f>IF(ISBLANK(INDEX('Policy Characteristics'!A:A,MATCH($C241,'Policy Characteristics'!$C:$C,0))),"",INDEX('Policy Characteristics'!A:A,MATCH($C241,'Policy Characteristics'!$C:$C,0)))</f>
        <v>전력 공급</v>
      </c>
      <c r="B241" t="str">
        <f>IF(ISBLANK(INDEX('Policy Characteristics'!B:B,MATCH($C241,'Policy Characteristics'!$C:$C,0))),"",INDEX('Policy Characteristics'!B:B,MATCH($C241,'Policy Characteristics'!$C:$C,0)))</f>
        <v>송전 증설</v>
      </c>
      <c r="C241" t="str">
        <v>Percentage Increase in Transmission Capacity vs BAU</v>
      </c>
      <c r="H241">
        <v>34</v>
      </c>
      <c r="I241" t="str">
        <v>Yes</v>
      </c>
      <c r="J241" t="str">
        <f>IF(ISBLANK(INDEX('Policy Characteristics'!D:D,MATCH($C241,'Policy Characteristics'!$C:$C,0))),"",INDEX('Policy Characteristics'!D:D,MATCH($C241,'Policy Characteristics'!$C:$C,0)))</f>
        <v>송전 증설</v>
      </c>
      <c r="K241" t="str">
        <f>IF(ISBLANK(INDEX('Policy Characteristics'!E:E,MATCH($C241,'Policy Characteristics'!$C:$C,0))),"",INDEX('Policy Characteristics'!E:E,MATCH($C241,'Policy Characteristics'!$C:$C,0)))</f>
        <v>elec transmission growth</v>
      </c>
      <c r="L241">
        <f>IF(ISBLANK(INDEX('Policy Characteristics'!F:F,MATCH($C241,'Policy Characteristics'!$C:$C,0))),"",INDEX('Policy Characteristics'!F:F,MATCH($C241,'Policy Characteristics'!$C:$C,0)))</f>
        <v>0</v>
      </c>
      <c r="M241">
        <f>IF(ISBLANK(INDEX('Policy Characteristics'!G:G,MATCH($C241,'Policy Characteristics'!$C:$C,0))),"",INDEX('Policy Characteristics'!G:G,MATCH($C241,'Policy Characteristics'!$C:$C,0)))</f>
        <v>1.13</v>
      </c>
      <c r="N241">
        <f>IF(ISBLANK(INDEX('Policy Characteristics'!H:H,MATCH($C241,'Policy Characteristics'!$C:$C,0))),"",INDEX('Policy Characteristics'!H:H,MATCH($C241,'Policy Characteristics'!$C:$C,0)))</f>
        <v>0.01</v>
      </c>
      <c r="O241" t="str">
        <f>IF(ISBLANK(INDEX('Policy Characteristics'!I:I,MATCH($C241,'Policy Characteristics'!$C:$C,0))),"",INDEX('Policy Characteristics'!I:I,MATCH($C241,'Policy Characteristics'!$C:$C,0)))</f>
        <v>송전 용량 증가 %</v>
      </c>
      <c r="P241" t="str">
        <f>IF(ISBLANK(INDEX('Policy Characteristics'!J:J,MATCH($C241,'Policy Characteristics'!$C:$C,0))),"",INDEX('Policy Characteristics'!J:J,MATCH($C241,'Policy Characteristics'!$C:$C,0)))</f>
        <v>**설명:** 이 정책은 배출전망치(BAU)에 대비하여 송전 용량이 증설되도록 합니다. 송전은 전력망의 유연성을 높이므로, 전력 시스템에서 유연성이 제한되어 있을 때 풍력 및 태양광 PV의 통합이 가능하도록 합니다. // **설정값 관련 참고 정보:** 한국전력공사의 제9차 장기 송변전설비계획에 따르면 2010년에서 2050년까지 송전 용량이 77% 증가할 것으로 예상됩니다. 2050년의 예상 송전 용량은 약 3.3*10^7 MW-마일입니다.</v>
      </c>
      <c r="Q241" t="str">
        <f>IF(ISBLANK(INDEX('Policy Characteristics'!K:K,MATCH($C241,'Policy Characteristics'!$C:$C,0))),"",INDEX('Policy Characteristics'!K:K,MATCH($C241,'Policy Characteristics'!$C:$C,0)))</f>
        <v>electricity-sector-main.html#transmission</v>
      </c>
      <c r="R241" t="str">
        <f>IF(ISBLANK(INDEX('Policy Characteristics'!L:L,MATCH($C241,'Policy Characteristics'!$C:$C,0))),"",INDEX('Policy Characteristics'!L:L,MATCH($C241,'Policy Characteristics'!$C:$C,0)))</f>
        <v>increase-transmission.html</v>
      </c>
    </row>
    <row r="242">
      <c r="A242" t="str">
        <f>IF(ISBLANK(INDEX('Policy Characteristics'!A:A,MATCH($C242,'Policy Characteristics'!$C:$C,0))),"",INDEX('Policy Characteristics'!A:A,MATCH($C242,'Policy Characteristics'!$C:$C,0)))</f>
        <v>전력 공급</v>
      </c>
      <c r="B242" t="str">
        <f>IF(ISBLANK(INDEX('Policy Characteristics'!B:B,MATCH($C242,'Policy Characteristics'!$C:$C,0))),"",INDEX('Policy Characteristics'!B:B,MATCH($C242,'Policy Characteristics'!$C:$C,0)))</f>
        <v>배출전망치(BAU) 외 용량 폐쇄 일정</v>
      </c>
      <c r="C242" t="str">
        <v>Boolean Use Non BAU Capacity Retirement Schedule</v>
      </c>
      <c r="D242" t="str">
        <v>hard coal es</v>
      </c>
      <c r="F242" t="str">
        <v>무연탄</v>
      </c>
      <c r="H242">
        <v>860</v>
      </c>
      <c r="I242" t="str">
        <v>No</v>
      </c>
      <c r="J242" t="str">
        <f>IF(ISBLANK(INDEX('Policy Characteristics'!D:D,MATCH($C242,'Policy Characteristics'!$C:$C,0))),"",INDEX('Policy Characteristics'!D:D,MATCH($C242,'Policy Characteristics'!$C:$C,0)))</f>
        <v>배출전망치(BAU) 외 용량 폐쇄 일정</v>
      </c>
      <c r="K242" t="str">
        <f>IF(ISBLANK(INDEX('Policy Characteristics'!E:E,MATCH($C242,'Policy Characteristics'!$C:$C,0))),"",INDEX('Policy Characteristics'!E:E,MATCH($C242,'Policy Characteristics'!$C:$C,0)))</f>
        <v/>
      </c>
      <c r="L242">
        <f>IF(ISBLANK(INDEX('Policy Characteristics'!F:F,MATCH($C242,'Policy Characteristics'!$C:$C,0))),"",INDEX('Policy Characteristics'!F:F,MATCH($C242,'Policy Characteristics'!$C:$C,0)))</f>
        <v>0</v>
      </c>
      <c r="M242">
        <f>IF(ISBLANK(INDEX('Policy Characteristics'!G:G,MATCH($C242,'Policy Characteristics'!$C:$C,0))),"",INDEX('Policy Characteristics'!G:G,MATCH($C242,'Policy Characteristics'!$C:$C,0)))</f>
        <v>1</v>
      </c>
      <c r="N242">
        <f>IF(ISBLANK(INDEX('Policy Characteristics'!H:H,MATCH($C242,'Policy Characteristics'!$C:$C,0))),"",INDEX('Policy Characteristics'!H:H,MATCH($C242,'Policy Characteristics'!$C:$C,0)))</f>
        <v>1</v>
      </c>
      <c r="O242" t="str">
        <f>IF(ISBLANK(INDEX('Policy Characteristics'!I:I,MATCH($C242,'Policy Characteristics'!$C:$C,0))),"",INDEX('Policy Characteristics'!I:I,MATCH($C242,'Policy Characteristics'!$C:$C,0)))</f>
        <v>켜짐/꺼짐</v>
      </c>
      <c r="P242" t="str">
        <f>IF(ISBLANK(INDEX('Policy Characteristics'!J:J,MATCH($C242,'Policy Characteristics'!$C:$C,0))),"",INDEX('Policy Characteristics'!J:J,MATCH($C242,'Policy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2" t="str">
        <f>IF(ISBLANK(INDEX('Policy Characteristics'!K:K,MATCH($C242,'Policy Characteristics'!$C:$C,0))),"",INDEX('Policy Characteristics'!K:K,MATCH($C242,'Policy Characteristics'!$C:$C,0)))</f>
        <v/>
      </c>
      <c r="R242" t="str">
        <f>IF(ISBLANK(INDEX('Policy Characteristics'!L:L,MATCH($C242,'Policy Characteristics'!$C:$C,0))),"",INDEX('Policy Characteristics'!L:L,MATCH($C242,'Policy Characteristics'!$C:$C,0)))</f>
        <v/>
      </c>
    </row>
    <row r="243">
      <c r="A243" t="str">
        <f>IF(ISBLANK(INDEX('Policy Characteristics'!A:A,MATCH($C243,'Policy Characteristics'!$C:$C,0))),"",INDEX('Policy Characteristics'!A:A,MATCH($C243,'Policy Characteristics'!$C:$C,0)))</f>
        <v>전력 공급</v>
      </c>
      <c r="B243" t="str">
        <f>IF(ISBLANK(INDEX('Policy Characteristics'!B:B,MATCH($C243,'Policy Characteristics'!$C:$C,0))),"",INDEX('Policy Characteristics'!B:B,MATCH($C243,'Policy Characteristics'!$C:$C,0)))</f>
        <v>배출전망치(BAU) 외 용량 폐쇄 일정</v>
      </c>
      <c r="C243" t="str">
        <f>C$242</f>
        <v>Boolean Use Non BAU Capacity Retirement Schedule</v>
      </c>
      <c r="D243" t="str">
        <v>natural gas nonpeaker es</v>
      </c>
      <c r="F243" t="str">
        <v>천연가스 논피커</v>
      </c>
      <c r="H243">
        <v>861</v>
      </c>
      <c r="I243" t="str">
        <v>No</v>
      </c>
      <c r="J243" t="str">
        <f>IF(ISBLANK(INDEX('Policy Characteristics'!D:D,MATCH($C243,'Policy Characteristics'!$C:$C,0))),"",INDEX('Policy Characteristics'!D:D,MATCH($C243,'Policy Characteristics'!$C:$C,0)))</f>
        <v>배출전망치(BAU) 외 용량 폐쇄 일정</v>
      </c>
      <c r="K243" t="str">
        <f>IF(ISBLANK(INDEX('Policy Characteristics'!E:E,MATCH($C243,'Policy Characteristics'!$C:$C,0))),"",INDEX('Policy Characteristics'!E:E,MATCH($C243,'Policy Characteristics'!$C:$C,0)))</f>
        <v/>
      </c>
      <c r="L243">
        <f>IF(ISBLANK(INDEX('Policy Characteristics'!F:F,MATCH($C243,'Policy Characteristics'!$C:$C,0))),"",INDEX('Policy Characteristics'!F:F,MATCH($C243,'Policy Characteristics'!$C:$C,0)))</f>
        <v>0</v>
      </c>
      <c r="M243">
        <f>IF(ISBLANK(INDEX('Policy Characteristics'!G:G,MATCH($C243,'Policy Characteristics'!$C:$C,0))),"",INDEX('Policy Characteristics'!G:G,MATCH($C243,'Policy Characteristics'!$C:$C,0)))</f>
        <v>1</v>
      </c>
      <c r="N243">
        <f>IF(ISBLANK(INDEX('Policy Characteristics'!H:H,MATCH($C243,'Policy Characteristics'!$C:$C,0))),"",INDEX('Policy Characteristics'!H:H,MATCH($C243,'Policy Characteristics'!$C:$C,0)))</f>
        <v>1</v>
      </c>
      <c r="O243" t="str">
        <f>IF(ISBLANK(INDEX('Policy Characteristics'!I:I,MATCH($C243,'Policy Characteristics'!$C:$C,0))),"",INDEX('Policy Characteristics'!I:I,MATCH($C243,'Policy Characteristics'!$C:$C,0)))</f>
        <v>켜짐/꺼짐</v>
      </c>
      <c r="P243" t="str">
        <f>IF(ISBLANK(INDEX('Policy Characteristics'!J:J,MATCH($C243,'Policy Characteristics'!$C:$C,0))),"",INDEX('Policy Characteristics'!J:J,MATCH($C243,'Policy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3" t="str">
        <f>IF(ISBLANK(INDEX('Policy Characteristics'!K:K,MATCH($C243,'Policy Characteristics'!$C:$C,0))),"",INDEX('Policy Characteristics'!K:K,MATCH($C243,'Policy Characteristics'!$C:$C,0)))</f>
        <v/>
      </c>
      <c r="R243" t="str">
        <f>IF(ISBLANK(INDEX('Policy Characteristics'!L:L,MATCH($C243,'Policy Characteristics'!$C:$C,0))),"",INDEX('Policy Characteristics'!L:L,MATCH($C243,'Policy Characteristics'!$C:$C,0)))</f>
        <v/>
      </c>
    </row>
    <row r="244">
      <c r="A244" t="str">
        <f>IF(ISBLANK(INDEX('Policy Characteristics'!A:A,MATCH($C244,'Policy Characteristics'!$C:$C,0))),"",INDEX('Policy Characteristics'!A:A,MATCH($C244,'Policy Characteristics'!$C:$C,0)))</f>
        <v>전력 공급</v>
      </c>
      <c r="B244" t="str">
        <f>IF(ISBLANK(INDEX('Policy Characteristics'!B:B,MATCH($C244,'Policy Characteristics'!$C:$C,0))),"",INDEX('Policy Characteristics'!B:B,MATCH($C244,'Policy Characteristics'!$C:$C,0)))</f>
        <v>배출전망치(BAU) 외 용량 폐쇄 일정</v>
      </c>
      <c r="C244" t="str">
        <f>C$242</f>
        <v>Boolean Use Non BAU Capacity Retirement Schedule</v>
      </c>
      <c r="D244" t="str">
        <v>nuclear es</v>
      </c>
      <c r="F244" t="str">
        <v>원자력</v>
      </c>
      <c r="H244">
        <v>862</v>
      </c>
      <c r="I244" t="str">
        <v>No</v>
      </c>
      <c r="J244" t="str">
        <f>IF(ISBLANK(INDEX('Policy Characteristics'!D:D,MATCH($C244,'Policy Characteristics'!$C:$C,0))),"",INDEX('Policy Characteristics'!D:D,MATCH($C244,'Policy Characteristics'!$C:$C,0)))</f>
        <v>배출전망치(BAU) 외 용량 폐쇄 일정</v>
      </c>
      <c r="K244" t="str">
        <f>IF(ISBLANK(INDEX('Policy Characteristics'!E:E,MATCH($C244,'Policy Characteristics'!$C:$C,0))),"",INDEX('Policy Characteristics'!E:E,MATCH($C244,'Policy Characteristics'!$C:$C,0)))</f>
        <v/>
      </c>
      <c r="L244">
        <f>IF(ISBLANK(INDEX('Policy Characteristics'!F:F,MATCH($C244,'Policy Characteristics'!$C:$C,0))),"",INDEX('Policy Characteristics'!F:F,MATCH($C244,'Policy Characteristics'!$C:$C,0)))</f>
        <v>0</v>
      </c>
      <c r="M244">
        <f>IF(ISBLANK(INDEX('Policy Characteristics'!G:G,MATCH($C244,'Policy Characteristics'!$C:$C,0))),"",INDEX('Policy Characteristics'!G:G,MATCH($C244,'Policy Characteristics'!$C:$C,0)))</f>
        <v>1</v>
      </c>
      <c r="N244">
        <f>IF(ISBLANK(INDEX('Policy Characteristics'!H:H,MATCH($C244,'Policy Characteristics'!$C:$C,0))),"",INDEX('Policy Characteristics'!H:H,MATCH($C244,'Policy Characteristics'!$C:$C,0)))</f>
        <v>1</v>
      </c>
      <c r="O244" t="str">
        <f>IF(ISBLANK(INDEX('Policy Characteristics'!I:I,MATCH($C244,'Policy Characteristics'!$C:$C,0))),"",INDEX('Policy Characteristics'!I:I,MATCH($C244,'Policy Characteristics'!$C:$C,0)))</f>
        <v>켜짐/꺼짐</v>
      </c>
      <c r="P244" t="str">
        <f>IF(ISBLANK(INDEX('Policy Characteristics'!J:J,MATCH($C244,'Policy Characteristics'!$C:$C,0))),"",INDEX('Policy Characteristics'!J:J,MATCH($C244,'Policy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4" t="str">
        <f>IF(ISBLANK(INDEX('Policy Characteristics'!K:K,MATCH($C244,'Policy Characteristics'!$C:$C,0))),"",INDEX('Policy Characteristics'!K:K,MATCH($C244,'Policy Characteristics'!$C:$C,0)))</f>
        <v/>
      </c>
      <c r="R244" t="str">
        <f>IF(ISBLANK(INDEX('Policy Characteristics'!L:L,MATCH($C244,'Policy Characteristics'!$C:$C,0))),"",INDEX('Policy Characteristics'!L:L,MATCH($C244,'Policy Characteristics'!$C:$C,0)))</f>
        <v/>
      </c>
    </row>
    <row r="245">
      <c r="A245" t="str">
        <f>IF(ISBLANK(INDEX('Policy Characteristics'!A:A,MATCH($C245,'Policy Characteristics'!$C:$C,0))),"",INDEX('Policy Characteristics'!A:A,MATCH($C245,'Policy Characteristics'!$C:$C,0)))</f>
        <v>전력 공급</v>
      </c>
      <c r="B245" t="str">
        <f>IF(ISBLANK(INDEX('Policy Characteristics'!B:B,MATCH($C245,'Policy Characteristics'!$C:$C,0))),"",INDEX('Policy Characteristics'!B:B,MATCH($C245,'Policy Characteristics'!$C:$C,0)))</f>
        <v>배출전망치(BAU) 외 용량 폐쇄 일정</v>
      </c>
      <c r="C245" t="str">
        <f>C$242</f>
        <v>Boolean Use Non BAU Capacity Retirement Schedule</v>
      </c>
      <c r="D245" t="str">
        <v>hydro es</v>
      </c>
      <c r="F245" t="str">
        <v>수력</v>
      </c>
      <c r="H245">
        <v>863</v>
      </c>
      <c r="I245" t="str">
        <v>No</v>
      </c>
      <c r="J245" t="str">
        <f>IF(ISBLANK(INDEX('Policy Characteristics'!D:D,MATCH($C245,'Policy Characteristics'!$C:$C,0))),"",INDEX('Policy Characteristics'!D:D,MATCH($C245,'Policy Characteristics'!$C:$C,0)))</f>
        <v>배출전망치(BAU) 외 용량 폐쇄 일정</v>
      </c>
      <c r="K245" t="str">
        <f>IF(ISBLANK(INDEX('Policy Characteristics'!E:E,MATCH($C245,'Policy Characteristics'!$C:$C,0))),"",INDEX('Policy Characteristics'!E:E,MATCH($C245,'Policy Characteristics'!$C:$C,0)))</f>
        <v/>
      </c>
      <c r="L245">
        <f>IF(ISBLANK(INDEX('Policy Characteristics'!F:F,MATCH($C245,'Policy Characteristics'!$C:$C,0))),"",INDEX('Policy Characteristics'!F:F,MATCH($C245,'Policy Characteristics'!$C:$C,0)))</f>
        <v>0</v>
      </c>
      <c r="M245">
        <f>IF(ISBLANK(INDEX('Policy Characteristics'!G:G,MATCH($C245,'Policy Characteristics'!$C:$C,0))),"",INDEX('Policy Characteristics'!G:G,MATCH($C245,'Policy Characteristics'!$C:$C,0)))</f>
        <v>1</v>
      </c>
      <c r="N245">
        <f>IF(ISBLANK(INDEX('Policy Characteristics'!H:H,MATCH($C245,'Policy Characteristics'!$C:$C,0))),"",INDEX('Policy Characteristics'!H:H,MATCH($C245,'Policy Characteristics'!$C:$C,0)))</f>
        <v>1</v>
      </c>
      <c r="O245" t="str">
        <f>IF(ISBLANK(INDEX('Policy Characteristics'!I:I,MATCH($C245,'Policy Characteristics'!$C:$C,0))),"",INDEX('Policy Characteristics'!I:I,MATCH($C245,'Policy Characteristics'!$C:$C,0)))</f>
        <v>켜짐/꺼짐</v>
      </c>
      <c r="P245" t="str">
        <f>IF(ISBLANK(INDEX('Policy Characteristics'!J:J,MATCH($C245,'Policy Characteristics'!$C:$C,0))),"",INDEX('Policy Characteristics'!J:J,MATCH($C245,'Policy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5" t="str">
        <f>IF(ISBLANK(INDEX('Policy Characteristics'!K:K,MATCH($C245,'Policy Characteristics'!$C:$C,0))),"",INDEX('Policy Characteristics'!K:K,MATCH($C245,'Policy Characteristics'!$C:$C,0)))</f>
        <v/>
      </c>
      <c r="R245" t="str">
        <f>IF(ISBLANK(INDEX('Policy Characteristics'!L:L,MATCH($C245,'Policy Characteristics'!$C:$C,0))),"",INDEX('Policy Characteristics'!L:L,MATCH($C245,'Policy Characteristics'!$C:$C,0)))</f>
        <v/>
      </c>
    </row>
    <row r="246">
      <c r="A246" t="str">
        <f>IF(ISBLANK(INDEX('Policy Characteristics'!A:A,MATCH($C246,'Policy Characteristics'!$C:$C,0))),"",INDEX('Policy Characteristics'!A:A,MATCH($C246,'Policy Characteristics'!$C:$C,0)))</f>
        <v>전력 공급</v>
      </c>
      <c r="B246" t="str">
        <f>IF(ISBLANK(INDEX('Policy Characteristics'!B:B,MATCH($C246,'Policy Characteristics'!$C:$C,0))),"",INDEX('Policy Characteristics'!B:B,MATCH($C246,'Policy Characteristics'!$C:$C,0)))</f>
        <v>배출전망치(BAU) 외 용량 폐쇄 일정</v>
      </c>
      <c r="C246" t="str">
        <f>C$242</f>
        <v>Boolean Use Non BAU Capacity Retirement Schedule</v>
      </c>
      <c r="D246" t="str">
        <v>onshore wind es</v>
      </c>
      <c r="F246" t="str">
        <v>육상 풍력</v>
      </c>
      <c r="H246">
        <v>864</v>
      </c>
      <c r="I246" t="str">
        <v>No</v>
      </c>
      <c r="J246" t="str">
        <f>IF(ISBLANK(INDEX('Policy Characteristics'!D:D,MATCH($C246,'Policy Characteristics'!$C:$C,0))),"",INDEX('Policy Characteristics'!D:D,MATCH($C246,'Policy Characteristics'!$C:$C,0)))</f>
        <v>배출전망치(BAU) 외 용량 폐쇄 일정</v>
      </c>
      <c r="K246" t="str">
        <f>IF(ISBLANK(INDEX('Policy Characteristics'!E:E,MATCH($C246,'Policy Characteristics'!$C:$C,0))),"",INDEX('Policy Characteristics'!E:E,MATCH($C246,'Policy Characteristics'!$C:$C,0)))</f>
        <v/>
      </c>
      <c r="L246">
        <f>IF(ISBLANK(INDEX('Policy Characteristics'!F:F,MATCH($C246,'Policy Characteristics'!$C:$C,0))),"",INDEX('Policy Characteristics'!F:F,MATCH($C246,'Policy Characteristics'!$C:$C,0)))</f>
        <v>0</v>
      </c>
      <c r="M246">
        <f>IF(ISBLANK(INDEX('Policy Characteristics'!G:G,MATCH($C246,'Policy Characteristics'!$C:$C,0))),"",INDEX('Policy Characteristics'!G:G,MATCH($C246,'Policy Characteristics'!$C:$C,0)))</f>
        <v>1</v>
      </c>
      <c r="N246">
        <f>IF(ISBLANK(INDEX('Policy Characteristics'!H:H,MATCH($C246,'Policy Characteristics'!$C:$C,0))),"",INDEX('Policy Characteristics'!H:H,MATCH($C246,'Policy Characteristics'!$C:$C,0)))</f>
        <v>1</v>
      </c>
      <c r="O246" t="str">
        <f>IF(ISBLANK(INDEX('Policy Characteristics'!I:I,MATCH($C246,'Policy Characteristics'!$C:$C,0))),"",INDEX('Policy Characteristics'!I:I,MATCH($C246,'Policy Characteristics'!$C:$C,0)))</f>
        <v>켜짐/꺼짐</v>
      </c>
      <c r="P246" t="str">
        <f>IF(ISBLANK(INDEX('Policy Characteristics'!J:J,MATCH($C246,'Policy Characteristics'!$C:$C,0))),"",INDEX('Policy Characteristics'!J:J,MATCH($C246,'Policy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6" t="str">
        <f>IF(ISBLANK(INDEX('Policy Characteristics'!K:K,MATCH($C246,'Policy Characteristics'!$C:$C,0))),"",INDEX('Policy Characteristics'!K:K,MATCH($C246,'Policy Characteristics'!$C:$C,0)))</f>
        <v/>
      </c>
      <c r="R246" t="str">
        <f>IF(ISBLANK(INDEX('Policy Characteristics'!L:L,MATCH($C246,'Policy Characteristics'!$C:$C,0))),"",INDEX('Policy Characteristics'!L:L,MATCH($C246,'Policy Characteristics'!$C:$C,0)))</f>
        <v/>
      </c>
    </row>
    <row r="247">
      <c r="A247" t="str">
        <f>IF(ISBLANK(INDEX('Policy Characteristics'!A:A,MATCH($C247,'Policy Characteristics'!$C:$C,0))),"",INDEX('Policy Characteristics'!A:A,MATCH($C247,'Policy Characteristics'!$C:$C,0)))</f>
        <v>전력 공급</v>
      </c>
      <c r="B247" t="str">
        <f>IF(ISBLANK(INDEX('Policy Characteristics'!B:B,MATCH($C247,'Policy Characteristics'!$C:$C,0))),"",INDEX('Policy Characteristics'!B:B,MATCH($C247,'Policy Characteristics'!$C:$C,0)))</f>
        <v>배출전망치(BAU) 외 용량 폐쇄 일정</v>
      </c>
      <c r="C247" t="str">
        <f>C$242</f>
        <v>Boolean Use Non BAU Capacity Retirement Schedule</v>
      </c>
      <c r="D247" t="str">
        <v>solar PV es</v>
      </c>
      <c r="F247" t="str">
        <v>태양광 PV</v>
      </c>
      <c r="H247">
        <v>865</v>
      </c>
      <c r="I247" t="str">
        <v>No</v>
      </c>
      <c r="J247" t="str">
        <f>IF(ISBLANK(INDEX('Policy Characteristics'!D:D,MATCH($C247,'Policy Characteristics'!$C:$C,0))),"",INDEX('Policy Characteristics'!D:D,MATCH($C247,'Policy Characteristics'!$C:$C,0)))</f>
        <v>배출전망치(BAU) 외 용량 폐쇄 일정</v>
      </c>
      <c r="K247" t="str">
        <f>IF(ISBLANK(INDEX('Policy Characteristics'!E:E,MATCH($C247,'Policy Characteristics'!$C:$C,0))),"",INDEX('Policy Characteristics'!E:E,MATCH($C247,'Policy Characteristics'!$C:$C,0)))</f>
        <v/>
      </c>
      <c r="L247">
        <f>IF(ISBLANK(INDEX('Policy Characteristics'!F:F,MATCH($C247,'Policy Characteristics'!$C:$C,0))),"",INDEX('Policy Characteristics'!F:F,MATCH($C247,'Policy Characteristics'!$C:$C,0)))</f>
        <v>0</v>
      </c>
      <c r="M247">
        <f>IF(ISBLANK(INDEX('Policy Characteristics'!G:G,MATCH($C247,'Policy Characteristics'!$C:$C,0))),"",INDEX('Policy Characteristics'!G:G,MATCH($C247,'Policy Characteristics'!$C:$C,0)))</f>
        <v>1</v>
      </c>
      <c r="N247">
        <f>IF(ISBLANK(INDEX('Policy Characteristics'!H:H,MATCH($C247,'Policy Characteristics'!$C:$C,0))),"",INDEX('Policy Characteristics'!H:H,MATCH($C247,'Policy Characteristics'!$C:$C,0)))</f>
        <v>1</v>
      </c>
      <c r="O247" t="str">
        <f>IF(ISBLANK(INDEX('Policy Characteristics'!I:I,MATCH($C247,'Policy Characteristics'!$C:$C,0))),"",INDEX('Policy Characteristics'!I:I,MATCH($C247,'Policy Characteristics'!$C:$C,0)))</f>
        <v>켜짐/꺼짐</v>
      </c>
      <c r="P247" t="str">
        <f>IF(ISBLANK(INDEX('Policy Characteristics'!J:J,MATCH($C247,'Policy Characteristics'!$C:$C,0))),"",INDEX('Policy Characteristics'!J:J,MATCH($C247,'Policy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7" t="str">
        <f>IF(ISBLANK(INDEX('Policy Characteristics'!K:K,MATCH($C247,'Policy Characteristics'!$C:$C,0))),"",INDEX('Policy Characteristics'!K:K,MATCH($C247,'Policy Characteristics'!$C:$C,0)))</f>
        <v/>
      </c>
      <c r="R247" t="str">
        <f>IF(ISBLANK(INDEX('Policy Characteristics'!L:L,MATCH($C247,'Policy Characteristics'!$C:$C,0))),"",INDEX('Policy Characteristics'!L:L,MATCH($C247,'Policy Characteristics'!$C:$C,0)))</f>
        <v/>
      </c>
    </row>
    <row r="248">
      <c r="A248" t="str">
        <f>IF(ISBLANK(INDEX('Policy Characteristics'!A:A,MATCH($C248,'Policy Characteristics'!$C:$C,0))),"",INDEX('Policy Characteristics'!A:A,MATCH($C248,'Policy Characteristics'!$C:$C,0)))</f>
        <v>전력 공급</v>
      </c>
      <c r="B248" t="str">
        <f>IF(ISBLANK(INDEX('Policy Characteristics'!B:B,MATCH($C248,'Policy Characteristics'!$C:$C,0))),"",INDEX('Policy Characteristics'!B:B,MATCH($C248,'Policy Characteristics'!$C:$C,0)))</f>
        <v>배출전망치(BAU) 외 용량 폐쇄 일정</v>
      </c>
      <c r="C248" t="str">
        <f>C$242</f>
        <v>Boolean Use Non BAU Capacity Retirement Schedule</v>
      </c>
      <c r="D248" t="str">
        <v>solar thermal es</v>
      </c>
      <c r="F248" t="str">
        <v>태양열</v>
      </c>
      <c r="H248">
        <v>866</v>
      </c>
      <c r="I248" t="str">
        <v>No</v>
      </c>
      <c r="J248" t="str">
        <f>IF(ISBLANK(INDEX('Policy Characteristics'!D:D,MATCH($C248,'Policy Characteristics'!$C:$C,0))),"",INDEX('Policy Characteristics'!D:D,MATCH($C248,'Policy Characteristics'!$C:$C,0)))</f>
        <v>배출전망치(BAU) 외 용량 폐쇄 일정</v>
      </c>
      <c r="K248" t="str">
        <f>IF(ISBLANK(INDEX('Policy Characteristics'!E:E,MATCH($C248,'Policy Characteristics'!$C:$C,0))),"",INDEX('Policy Characteristics'!E:E,MATCH($C248,'Policy Characteristics'!$C:$C,0)))</f>
        <v/>
      </c>
      <c r="L248">
        <f>IF(ISBLANK(INDEX('Policy Characteristics'!F:F,MATCH($C248,'Policy Characteristics'!$C:$C,0))),"",INDEX('Policy Characteristics'!F:F,MATCH($C248,'Policy Characteristics'!$C:$C,0)))</f>
        <v>0</v>
      </c>
      <c r="M248">
        <f>IF(ISBLANK(INDEX('Policy Characteristics'!G:G,MATCH($C248,'Policy Characteristics'!$C:$C,0))),"",INDEX('Policy Characteristics'!G:G,MATCH($C248,'Policy Characteristics'!$C:$C,0)))</f>
        <v>1</v>
      </c>
      <c r="N248">
        <f>IF(ISBLANK(INDEX('Policy Characteristics'!H:H,MATCH($C248,'Policy Characteristics'!$C:$C,0))),"",INDEX('Policy Characteristics'!H:H,MATCH($C248,'Policy Characteristics'!$C:$C,0)))</f>
        <v>1</v>
      </c>
      <c r="O248" t="str">
        <f>IF(ISBLANK(INDEX('Policy Characteristics'!I:I,MATCH($C248,'Policy Characteristics'!$C:$C,0))),"",INDEX('Policy Characteristics'!I:I,MATCH($C248,'Policy Characteristics'!$C:$C,0)))</f>
        <v>켜짐/꺼짐</v>
      </c>
      <c r="P248" t="str">
        <f>IF(ISBLANK(INDEX('Policy Characteristics'!J:J,MATCH($C248,'Policy Characteristics'!$C:$C,0))),"",INDEX('Policy Characteristics'!J:J,MATCH($C248,'Policy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8" t="str">
        <f>IF(ISBLANK(INDEX('Policy Characteristics'!K:K,MATCH($C248,'Policy Characteristics'!$C:$C,0))),"",INDEX('Policy Characteristics'!K:K,MATCH($C248,'Policy Characteristics'!$C:$C,0)))</f>
        <v/>
      </c>
      <c r="R248" t="str">
        <f>IF(ISBLANK(INDEX('Policy Characteristics'!L:L,MATCH($C248,'Policy Characteristics'!$C:$C,0))),"",INDEX('Policy Characteristics'!L:L,MATCH($C248,'Policy Characteristics'!$C:$C,0)))</f>
        <v/>
      </c>
    </row>
    <row r="249">
      <c r="A249" t="str">
        <f>IF(ISBLANK(INDEX('Policy Characteristics'!A:A,MATCH($C249,'Policy Characteristics'!$C:$C,0))),"",INDEX('Policy Characteristics'!A:A,MATCH($C249,'Policy Characteristics'!$C:$C,0)))</f>
        <v>전력 공급</v>
      </c>
      <c r="B249" t="str">
        <f>IF(ISBLANK(INDEX('Policy Characteristics'!B:B,MATCH($C249,'Policy Characteristics'!$C:$C,0))),"",INDEX('Policy Characteristics'!B:B,MATCH($C249,'Policy Characteristics'!$C:$C,0)))</f>
        <v>배출전망치(BAU) 외 용량 폐쇄 일정</v>
      </c>
      <c r="C249" t="str">
        <f>C$242</f>
        <v>Boolean Use Non BAU Capacity Retirement Schedule</v>
      </c>
      <c r="D249" t="str">
        <v>biomass es</v>
      </c>
      <c r="F249" t="str">
        <v>바이오매스</v>
      </c>
      <c r="H249">
        <v>867</v>
      </c>
      <c r="I249" t="str">
        <v>No</v>
      </c>
      <c r="J249" t="str">
        <f>IF(ISBLANK(INDEX('Policy Characteristics'!D:D,MATCH($C249,'Policy Characteristics'!$C:$C,0))),"",INDEX('Policy Characteristics'!D:D,MATCH($C249,'Policy Characteristics'!$C:$C,0)))</f>
        <v>배출전망치(BAU) 외 용량 폐쇄 일정</v>
      </c>
      <c r="K249" t="str">
        <f>IF(ISBLANK(INDEX('Policy Characteristics'!E:E,MATCH($C249,'Policy Characteristics'!$C:$C,0))),"",INDEX('Policy Characteristics'!E:E,MATCH($C249,'Policy Characteristics'!$C:$C,0)))</f>
        <v/>
      </c>
      <c r="L249">
        <f>IF(ISBLANK(INDEX('Policy Characteristics'!F:F,MATCH($C249,'Policy Characteristics'!$C:$C,0))),"",INDEX('Policy Characteristics'!F:F,MATCH($C249,'Policy Characteristics'!$C:$C,0)))</f>
        <v>0</v>
      </c>
      <c r="M249">
        <f>IF(ISBLANK(INDEX('Policy Characteristics'!G:G,MATCH($C249,'Policy Characteristics'!$C:$C,0))),"",INDEX('Policy Characteristics'!G:G,MATCH($C249,'Policy Characteristics'!$C:$C,0)))</f>
        <v>1</v>
      </c>
      <c r="N249">
        <f>IF(ISBLANK(INDEX('Policy Characteristics'!H:H,MATCH($C249,'Policy Characteristics'!$C:$C,0))),"",INDEX('Policy Characteristics'!H:H,MATCH($C249,'Policy Characteristics'!$C:$C,0)))</f>
        <v>1</v>
      </c>
      <c r="O249" t="str">
        <f>IF(ISBLANK(INDEX('Policy Characteristics'!I:I,MATCH($C249,'Policy Characteristics'!$C:$C,0))),"",INDEX('Policy Characteristics'!I:I,MATCH($C249,'Policy Characteristics'!$C:$C,0)))</f>
        <v>켜짐/꺼짐</v>
      </c>
      <c r="P249" t="str">
        <f>IF(ISBLANK(INDEX('Policy Characteristics'!J:J,MATCH($C249,'Policy Characteristics'!$C:$C,0))),"",INDEX('Policy Characteristics'!J:J,MATCH($C249,'Policy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9" t="str">
        <f>IF(ISBLANK(INDEX('Policy Characteristics'!K:K,MATCH($C249,'Policy Characteristics'!$C:$C,0))),"",INDEX('Policy Characteristics'!K:K,MATCH($C249,'Policy Characteristics'!$C:$C,0)))</f>
        <v/>
      </c>
      <c r="R249" t="str">
        <f>IF(ISBLANK(INDEX('Policy Characteristics'!L:L,MATCH($C249,'Policy Characteristics'!$C:$C,0))),"",INDEX('Policy Characteristics'!L:L,MATCH($C249,'Policy Characteristics'!$C:$C,0)))</f>
        <v/>
      </c>
    </row>
    <row r="250">
      <c r="A250" t="str">
        <f>IF(ISBLANK(INDEX('Policy Characteristics'!A:A,MATCH($C250,'Policy Characteristics'!$C:$C,0))),"",INDEX('Policy Characteristics'!A:A,MATCH($C250,'Policy Characteristics'!$C:$C,0)))</f>
        <v>전력 공급</v>
      </c>
      <c r="B250" t="str">
        <f>IF(ISBLANK(INDEX('Policy Characteristics'!B:B,MATCH($C250,'Policy Characteristics'!$C:$C,0))),"",INDEX('Policy Characteristics'!B:B,MATCH($C250,'Policy Characteristics'!$C:$C,0)))</f>
        <v>배출전망치(BAU) 외 용량 폐쇄 일정</v>
      </c>
      <c r="C250" t="str">
        <f>C$242</f>
        <v>Boolean Use Non BAU Capacity Retirement Schedule</v>
      </c>
      <c r="D250" t="str">
        <v>geothermal es</v>
      </c>
      <c r="F250" t="str">
        <v>지열</v>
      </c>
      <c r="H250">
        <v>868</v>
      </c>
      <c r="I250" t="str">
        <v>No</v>
      </c>
      <c r="J250" t="str">
        <f>IF(ISBLANK(INDEX('Policy Characteristics'!D:D,MATCH($C250,'Policy Characteristics'!$C:$C,0))),"",INDEX('Policy Characteristics'!D:D,MATCH($C250,'Policy Characteristics'!$C:$C,0)))</f>
        <v>배출전망치(BAU) 외 용량 폐쇄 일정</v>
      </c>
      <c r="K250" t="str">
        <f>IF(ISBLANK(INDEX('Policy Characteristics'!E:E,MATCH($C250,'Policy Characteristics'!$C:$C,0))),"",INDEX('Policy Characteristics'!E:E,MATCH($C250,'Policy Characteristics'!$C:$C,0)))</f>
        <v/>
      </c>
      <c r="L250">
        <f>IF(ISBLANK(INDEX('Policy Characteristics'!F:F,MATCH($C250,'Policy Characteristics'!$C:$C,0))),"",INDEX('Policy Characteristics'!F:F,MATCH($C250,'Policy Characteristics'!$C:$C,0)))</f>
        <v>0</v>
      </c>
      <c r="M250">
        <f>IF(ISBLANK(INDEX('Policy Characteristics'!G:G,MATCH($C250,'Policy Characteristics'!$C:$C,0))),"",INDEX('Policy Characteristics'!G:G,MATCH($C250,'Policy Characteristics'!$C:$C,0)))</f>
        <v>1</v>
      </c>
      <c r="N250">
        <f>IF(ISBLANK(INDEX('Policy Characteristics'!H:H,MATCH($C250,'Policy Characteristics'!$C:$C,0))),"",INDEX('Policy Characteristics'!H:H,MATCH($C250,'Policy Characteristics'!$C:$C,0)))</f>
        <v>1</v>
      </c>
      <c r="O250" t="str">
        <f>IF(ISBLANK(INDEX('Policy Characteristics'!I:I,MATCH($C250,'Policy Characteristics'!$C:$C,0))),"",INDEX('Policy Characteristics'!I:I,MATCH($C250,'Policy Characteristics'!$C:$C,0)))</f>
        <v>켜짐/꺼짐</v>
      </c>
      <c r="P250" t="str">
        <f>IF(ISBLANK(INDEX('Policy Characteristics'!J:J,MATCH($C250,'Policy Characteristics'!$C:$C,0))),"",INDEX('Policy Characteristics'!J:J,MATCH($C250,'Policy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0" t="str">
        <f>IF(ISBLANK(INDEX('Policy Characteristics'!K:K,MATCH($C250,'Policy Characteristics'!$C:$C,0))),"",INDEX('Policy Characteristics'!K:K,MATCH($C250,'Policy Characteristics'!$C:$C,0)))</f>
        <v/>
      </c>
      <c r="R250" t="str">
        <f>IF(ISBLANK(INDEX('Policy Characteristics'!L:L,MATCH($C250,'Policy Characteristics'!$C:$C,0))),"",INDEX('Policy Characteristics'!L:L,MATCH($C250,'Policy Characteristics'!$C:$C,0)))</f>
        <v/>
      </c>
    </row>
    <row r="251">
      <c r="A251" t="str">
        <f>IF(ISBLANK(INDEX('Policy Characteristics'!A:A,MATCH($C251,'Policy Characteristics'!$C:$C,0))),"",INDEX('Policy Characteristics'!A:A,MATCH($C251,'Policy Characteristics'!$C:$C,0)))</f>
        <v>전력 공급</v>
      </c>
      <c r="B251" t="str">
        <f>IF(ISBLANK(INDEX('Policy Characteristics'!B:B,MATCH($C251,'Policy Characteristics'!$C:$C,0))),"",INDEX('Policy Characteristics'!B:B,MATCH($C251,'Policy Characteristics'!$C:$C,0)))</f>
        <v>배출전망치(BAU) 외 용량 폐쇄 일정</v>
      </c>
      <c r="C251" t="str">
        <f>C$242</f>
        <v>Boolean Use Non BAU Capacity Retirement Schedule</v>
      </c>
      <c r="D251" t="str">
        <v>petroleum es</v>
      </c>
      <c r="F251" t="str">
        <v>석유</v>
      </c>
      <c r="H251">
        <v>869</v>
      </c>
      <c r="I251" t="str">
        <v>No</v>
      </c>
      <c r="J251" t="str">
        <f>IF(ISBLANK(INDEX('Policy Characteristics'!D:D,MATCH($C251,'Policy Characteristics'!$C:$C,0))),"",INDEX('Policy Characteristics'!D:D,MATCH($C251,'Policy Characteristics'!$C:$C,0)))</f>
        <v>배출전망치(BAU) 외 용량 폐쇄 일정</v>
      </c>
      <c r="K251" t="str">
        <f>IF(ISBLANK(INDEX('Policy Characteristics'!E:E,MATCH($C251,'Policy Characteristics'!$C:$C,0))),"",INDEX('Policy Characteristics'!E:E,MATCH($C251,'Policy Characteristics'!$C:$C,0)))</f>
        <v/>
      </c>
      <c r="L251">
        <f>IF(ISBLANK(INDEX('Policy Characteristics'!F:F,MATCH($C251,'Policy Characteristics'!$C:$C,0))),"",INDEX('Policy Characteristics'!F:F,MATCH($C251,'Policy Characteristics'!$C:$C,0)))</f>
        <v>0</v>
      </c>
      <c r="M251">
        <f>IF(ISBLANK(INDEX('Policy Characteristics'!G:G,MATCH($C251,'Policy Characteristics'!$C:$C,0))),"",INDEX('Policy Characteristics'!G:G,MATCH($C251,'Policy Characteristics'!$C:$C,0)))</f>
        <v>1</v>
      </c>
      <c r="N251">
        <f>IF(ISBLANK(INDEX('Policy Characteristics'!H:H,MATCH($C251,'Policy Characteristics'!$C:$C,0))),"",INDEX('Policy Characteristics'!H:H,MATCH($C251,'Policy Characteristics'!$C:$C,0)))</f>
        <v>1</v>
      </c>
      <c r="O251" t="str">
        <f>IF(ISBLANK(INDEX('Policy Characteristics'!I:I,MATCH($C251,'Policy Characteristics'!$C:$C,0))),"",INDEX('Policy Characteristics'!I:I,MATCH($C251,'Policy Characteristics'!$C:$C,0)))</f>
        <v>켜짐/꺼짐</v>
      </c>
      <c r="P251" t="str">
        <f>IF(ISBLANK(INDEX('Policy Characteristics'!J:J,MATCH($C251,'Policy Characteristics'!$C:$C,0))),"",INDEX('Policy Characteristics'!J:J,MATCH($C251,'Policy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1" t="str">
        <f>IF(ISBLANK(INDEX('Policy Characteristics'!K:K,MATCH($C251,'Policy Characteristics'!$C:$C,0))),"",INDEX('Policy Characteristics'!K:K,MATCH($C251,'Policy Characteristics'!$C:$C,0)))</f>
        <v/>
      </c>
      <c r="R251" t="str">
        <f>IF(ISBLANK(INDEX('Policy Characteristics'!L:L,MATCH($C251,'Policy Characteristics'!$C:$C,0))),"",INDEX('Policy Characteristics'!L:L,MATCH($C251,'Policy Characteristics'!$C:$C,0)))</f>
        <v/>
      </c>
    </row>
    <row r="252">
      <c r="A252" t="str">
        <f>IF(ISBLANK(INDEX('Policy Characteristics'!A:A,MATCH($C252,'Policy Characteristics'!$C:$C,0))),"",INDEX('Policy Characteristics'!A:A,MATCH($C252,'Policy Characteristics'!$C:$C,0)))</f>
        <v>전력 공급</v>
      </c>
      <c r="B252" t="str">
        <f>IF(ISBLANK(INDEX('Policy Characteristics'!B:B,MATCH($C252,'Policy Characteristics'!$C:$C,0))),"",INDEX('Policy Characteristics'!B:B,MATCH($C252,'Policy Characteristics'!$C:$C,0)))</f>
        <v>배출전망치(BAU) 외 용량 폐쇄 일정</v>
      </c>
      <c r="C252" t="str">
        <f>C$242</f>
        <v>Boolean Use Non BAU Capacity Retirement Schedule</v>
      </c>
      <c r="D252" t="str">
        <v>natural gas peaker es</v>
      </c>
      <c r="F252" t="str">
        <v>천연가스 피커</v>
      </c>
      <c r="H252">
        <v>870</v>
      </c>
      <c r="I252" t="str">
        <v>No</v>
      </c>
      <c r="J252" t="str">
        <f>IF(ISBLANK(INDEX('Policy Characteristics'!D:D,MATCH($C252,'Policy Characteristics'!$C:$C,0))),"",INDEX('Policy Characteristics'!D:D,MATCH($C252,'Policy Characteristics'!$C:$C,0)))</f>
        <v>배출전망치(BAU) 외 용량 폐쇄 일정</v>
      </c>
      <c r="K252" t="str">
        <f>IF(ISBLANK(INDEX('Policy Characteristics'!E:E,MATCH($C252,'Policy Characteristics'!$C:$C,0))),"",INDEX('Policy Characteristics'!E:E,MATCH($C252,'Policy Characteristics'!$C:$C,0)))</f>
        <v/>
      </c>
      <c r="L252">
        <f>IF(ISBLANK(INDEX('Policy Characteristics'!F:F,MATCH($C252,'Policy Characteristics'!$C:$C,0))),"",INDEX('Policy Characteristics'!F:F,MATCH($C252,'Policy Characteristics'!$C:$C,0)))</f>
        <v>0</v>
      </c>
      <c r="M252">
        <f>IF(ISBLANK(INDEX('Policy Characteristics'!G:G,MATCH($C252,'Policy Characteristics'!$C:$C,0))),"",INDEX('Policy Characteristics'!G:G,MATCH($C252,'Policy Characteristics'!$C:$C,0)))</f>
        <v>1</v>
      </c>
      <c r="N252">
        <f>IF(ISBLANK(INDEX('Policy Characteristics'!H:H,MATCH($C252,'Policy Characteristics'!$C:$C,0))),"",INDEX('Policy Characteristics'!H:H,MATCH($C252,'Policy Characteristics'!$C:$C,0)))</f>
        <v>1</v>
      </c>
      <c r="O252" t="str">
        <f>IF(ISBLANK(INDEX('Policy Characteristics'!I:I,MATCH($C252,'Policy Characteristics'!$C:$C,0))),"",INDEX('Policy Characteristics'!I:I,MATCH($C252,'Policy Characteristics'!$C:$C,0)))</f>
        <v>켜짐/꺼짐</v>
      </c>
      <c r="P252" t="str">
        <f>IF(ISBLANK(INDEX('Policy Characteristics'!J:J,MATCH($C252,'Policy Characteristics'!$C:$C,0))),"",INDEX('Policy Characteristics'!J:J,MATCH($C252,'Policy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2" t="str">
        <f>IF(ISBLANK(INDEX('Policy Characteristics'!K:K,MATCH($C252,'Policy Characteristics'!$C:$C,0))),"",INDEX('Policy Characteristics'!K:K,MATCH($C252,'Policy Characteristics'!$C:$C,0)))</f>
        <v/>
      </c>
      <c r="R252" t="str">
        <f>IF(ISBLANK(INDEX('Policy Characteristics'!L:L,MATCH($C252,'Policy Characteristics'!$C:$C,0))),"",INDEX('Policy Characteristics'!L:L,MATCH($C252,'Policy Characteristics'!$C:$C,0)))</f>
        <v/>
      </c>
    </row>
    <row r="253">
      <c r="A253" t="str">
        <f>IF(ISBLANK(INDEX('Policy Characteristics'!A:A,MATCH($C253,'Policy Characteristics'!$C:$C,0))),"",INDEX('Policy Characteristics'!A:A,MATCH($C253,'Policy Characteristics'!$C:$C,0)))</f>
        <v>전력 공급</v>
      </c>
      <c r="B253" t="str">
        <f>IF(ISBLANK(INDEX('Policy Characteristics'!B:B,MATCH($C253,'Policy Characteristics'!$C:$C,0))),"",INDEX('Policy Characteristics'!B:B,MATCH($C253,'Policy Characteristics'!$C:$C,0)))</f>
        <v>배출전망치(BAU) 외 용량 폐쇄 일정</v>
      </c>
      <c r="C253" t="str">
        <f>C$242</f>
        <v>Boolean Use Non BAU Capacity Retirement Schedule</v>
      </c>
      <c r="D253" t="str">
        <v>lignite es</v>
      </c>
      <c r="F253" t="str">
        <v>갈탄</v>
      </c>
      <c r="H253">
        <v>871</v>
      </c>
      <c r="I253" t="str">
        <v>No</v>
      </c>
      <c r="J253" t="str">
        <f>IF(ISBLANK(INDEX('Policy Characteristics'!D:D,MATCH($C253,'Policy Characteristics'!$C:$C,0))),"",INDEX('Policy Characteristics'!D:D,MATCH($C253,'Policy Characteristics'!$C:$C,0)))</f>
        <v>배출전망치(BAU) 외 용량 폐쇄 일정</v>
      </c>
      <c r="K253" t="str">
        <f>IF(ISBLANK(INDEX('Policy Characteristics'!E:E,MATCH($C253,'Policy Characteristics'!$C:$C,0))),"",INDEX('Policy Characteristics'!E:E,MATCH($C253,'Policy Characteristics'!$C:$C,0)))</f>
        <v/>
      </c>
      <c r="L253">
        <f>IF(ISBLANK(INDEX('Policy Characteristics'!F:F,MATCH($C253,'Policy Characteristics'!$C:$C,0))),"",INDEX('Policy Characteristics'!F:F,MATCH($C253,'Policy Characteristics'!$C:$C,0)))</f>
        <v>0</v>
      </c>
      <c r="M253">
        <f>IF(ISBLANK(INDEX('Policy Characteristics'!G:G,MATCH($C253,'Policy Characteristics'!$C:$C,0))),"",INDEX('Policy Characteristics'!G:G,MATCH($C253,'Policy Characteristics'!$C:$C,0)))</f>
        <v>1</v>
      </c>
      <c r="N253">
        <f>IF(ISBLANK(INDEX('Policy Characteristics'!H:H,MATCH($C253,'Policy Characteristics'!$C:$C,0))),"",INDEX('Policy Characteristics'!H:H,MATCH($C253,'Policy Characteristics'!$C:$C,0)))</f>
        <v>1</v>
      </c>
      <c r="O253" t="str">
        <f>IF(ISBLANK(INDEX('Policy Characteristics'!I:I,MATCH($C253,'Policy Characteristics'!$C:$C,0))),"",INDEX('Policy Characteristics'!I:I,MATCH($C253,'Policy Characteristics'!$C:$C,0)))</f>
        <v>켜짐/꺼짐</v>
      </c>
      <c r="P253" t="str">
        <f>IF(ISBLANK(INDEX('Policy Characteristics'!J:J,MATCH($C253,'Policy Characteristics'!$C:$C,0))),"",INDEX('Policy Characteristics'!J:J,MATCH($C253,'Policy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3" t="str">
        <f>IF(ISBLANK(INDEX('Policy Characteristics'!K:K,MATCH($C253,'Policy Characteristics'!$C:$C,0))),"",INDEX('Policy Characteristics'!K:K,MATCH($C253,'Policy Characteristics'!$C:$C,0)))</f>
        <v/>
      </c>
      <c r="R253" t="str">
        <f>IF(ISBLANK(INDEX('Policy Characteristics'!L:L,MATCH($C253,'Policy Characteristics'!$C:$C,0))),"",INDEX('Policy Characteristics'!L:L,MATCH($C253,'Policy Characteristics'!$C:$C,0)))</f>
        <v/>
      </c>
    </row>
    <row r="254">
      <c r="A254" t="str">
        <f>IF(ISBLANK(INDEX('Policy Characteristics'!A:A,MATCH($C254,'Policy Characteristics'!$C:$C,0))),"",INDEX('Policy Characteristics'!A:A,MATCH($C254,'Policy Characteristics'!$C:$C,0)))</f>
        <v>전력 공급</v>
      </c>
      <c r="B254" t="str">
        <f>IF(ISBLANK(INDEX('Policy Characteristics'!B:B,MATCH($C254,'Policy Characteristics'!$C:$C,0))),"",INDEX('Policy Characteristics'!B:B,MATCH($C254,'Policy Characteristics'!$C:$C,0)))</f>
        <v>배출전망치(BAU) 외 용량 폐쇄 일정</v>
      </c>
      <c r="C254" t="str">
        <f>C$242</f>
        <v>Boolean Use Non BAU Capacity Retirement Schedule</v>
      </c>
      <c r="D254" t="str">
        <v>offshore wind es</v>
      </c>
      <c r="F254" t="str">
        <v>해상 풍력</v>
      </c>
      <c r="H254">
        <v>872</v>
      </c>
      <c r="I254" t="str">
        <v>No</v>
      </c>
      <c r="J254" t="str">
        <f>IF(ISBLANK(INDEX('Policy Characteristics'!D:D,MATCH($C254,'Policy Characteristics'!$C:$C,0))),"",INDEX('Policy Characteristics'!D:D,MATCH($C254,'Policy Characteristics'!$C:$C,0)))</f>
        <v>배출전망치(BAU) 외 용량 폐쇄 일정</v>
      </c>
      <c r="K254" t="str">
        <f>IF(ISBLANK(INDEX('Policy Characteristics'!E:E,MATCH($C254,'Policy Characteristics'!$C:$C,0))),"",INDEX('Policy Characteristics'!E:E,MATCH($C254,'Policy Characteristics'!$C:$C,0)))</f>
        <v/>
      </c>
      <c r="L254">
        <f>IF(ISBLANK(INDEX('Policy Characteristics'!F:F,MATCH($C254,'Policy Characteristics'!$C:$C,0))),"",INDEX('Policy Characteristics'!F:F,MATCH($C254,'Policy Characteristics'!$C:$C,0)))</f>
        <v>0</v>
      </c>
      <c r="M254">
        <f>IF(ISBLANK(INDEX('Policy Characteristics'!G:G,MATCH($C254,'Policy Characteristics'!$C:$C,0))),"",INDEX('Policy Characteristics'!G:G,MATCH($C254,'Policy Characteristics'!$C:$C,0)))</f>
        <v>1</v>
      </c>
      <c r="N254">
        <f>IF(ISBLANK(INDEX('Policy Characteristics'!H:H,MATCH($C254,'Policy Characteristics'!$C:$C,0))),"",INDEX('Policy Characteristics'!H:H,MATCH($C254,'Policy Characteristics'!$C:$C,0)))</f>
        <v>1</v>
      </c>
      <c r="O254" t="str">
        <f>IF(ISBLANK(INDEX('Policy Characteristics'!I:I,MATCH($C254,'Policy Characteristics'!$C:$C,0))),"",INDEX('Policy Characteristics'!I:I,MATCH($C254,'Policy Characteristics'!$C:$C,0)))</f>
        <v>켜짐/꺼짐</v>
      </c>
      <c r="P254" t="str">
        <f>IF(ISBLANK(INDEX('Policy Characteristics'!J:J,MATCH($C254,'Policy Characteristics'!$C:$C,0))),"",INDEX('Policy Characteristics'!J:J,MATCH($C254,'Policy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4" t="str">
        <f>IF(ISBLANK(INDEX('Policy Characteristics'!K:K,MATCH($C254,'Policy Characteristics'!$C:$C,0))),"",INDEX('Policy Characteristics'!K:K,MATCH($C254,'Policy Characteristics'!$C:$C,0)))</f>
        <v/>
      </c>
      <c r="R254" t="str">
        <f>IF(ISBLANK(INDEX('Policy Characteristics'!L:L,MATCH($C254,'Policy Characteristics'!$C:$C,0))),"",INDEX('Policy Characteristics'!L:L,MATCH($C254,'Policy Characteristics'!$C:$C,0)))</f>
        <v/>
      </c>
    </row>
    <row r="255">
      <c r="A255" t="str">
        <f>IF(ISBLANK(INDEX('Policy Characteristics'!A:A,MATCH($C255,'Policy Characteristics'!$C:$C,0))),"",INDEX('Policy Characteristics'!A:A,MATCH($C255,'Policy Characteristics'!$C:$C,0)))</f>
        <v>전력 공급</v>
      </c>
      <c r="B255" t="str">
        <f>IF(ISBLANK(INDEX('Policy Characteristics'!B:B,MATCH($C255,'Policy Characteristics'!$C:$C,0))),"",INDEX('Policy Characteristics'!B:B,MATCH($C255,'Policy Characteristics'!$C:$C,0)))</f>
        <v>배출전망치(BAU) 외 용량 폐쇄 일정</v>
      </c>
      <c r="C255" t="str">
        <f>C$242</f>
        <v>Boolean Use Non BAU Capacity Retirement Schedule</v>
      </c>
      <c r="D255" t="str">
        <v>crude oil es</v>
      </c>
      <c r="F255" t="str">
        <v>원유</v>
      </c>
      <c r="H255">
        <v>873</v>
      </c>
      <c r="I255" t="str">
        <v>No</v>
      </c>
      <c r="J255" t="str">
        <f>IF(ISBLANK(INDEX('Policy Characteristics'!D:D,MATCH($C255,'Policy Characteristics'!$C:$C,0))),"",INDEX('Policy Characteristics'!D:D,MATCH($C255,'Policy Characteristics'!$C:$C,0)))</f>
        <v>배출전망치(BAU) 외 용량 폐쇄 일정</v>
      </c>
      <c r="K255" t="str">
        <f>IF(ISBLANK(INDEX('Policy Characteristics'!E:E,MATCH($C255,'Policy Characteristics'!$C:$C,0))),"",INDEX('Policy Characteristics'!E:E,MATCH($C255,'Policy Characteristics'!$C:$C,0)))</f>
        <v/>
      </c>
      <c r="L255">
        <f>IF(ISBLANK(INDEX('Policy Characteristics'!F:F,MATCH($C255,'Policy Characteristics'!$C:$C,0))),"",INDEX('Policy Characteristics'!F:F,MATCH($C255,'Policy Characteristics'!$C:$C,0)))</f>
        <v>0</v>
      </c>
      <c r="M255">
        <f>IF(ISBLANK(INDEX('Policy Characteristics'!G:G,MATCH($C255,'Policy Characteristics'!$C:$C,0))),"",INDEX('Policy Characteristics'!G:G,MATCH($C255,'Policy Characteristics'!$C:$C,0)))</f>
        <v>1</v>
      </c>
      <c r="N255">
        <f>IF(ISBLANK(INDEX('Policy Characteristics'!H:H,MATCH($C255,'Policy Characteristics'!$C:$C,0))),"",INDEX('Policy Characteristics'!H:H,MATCH($C255,'Policy Characteristics'!$C:$C,0)))</f>
        <v>1</v>
      </c>
      <c r="O255" t="str">
        <f>IF(ISBLANK(INDEX('Policy Characteristics'!I:I,MATCH($C255,'Policy Characteristics'!$C:$C,0))),"",INDEX('Policy Characteristics'!I:I,MATCH($C255,'Policy Characteristics'!$C:$C,0)))</f>
        <v>켜짐/꺼짐</v>
      </c>
      <c r="P255" t="str">
        <f>IF(ISBLANK(INDEX('Policy Characteristics'!J:J,MATCH($C255,'Policy Characteristics'!$C:$C,0))),"",INDEX('Policy Characteristics'!J:J,MATCH($C255,'Policy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5" t="str">
        <f>IF(ISBLANK(INDEX('Policy Characteristics'!K:K,MATCH($C255,'Policy Characteristics'!$C:$C,0))),"",INDEX('Policy Characteristics'!K:K,MATCH($C255,'Policy Characteristics'!$C:$C,0)))</f>
        <v/>
      </c>
      <c r="R255" t="str">
        <f>IF(ISBLANK(INDEX('Policy Characteristics'!L:L,MATCH($C255,'Policy Characteristics'!$C:$C,0))),"",INDEX('Policy Characteristics'!L:L,MATCH($C255,'Policy Characteristics'!$C:$C,0)))</f>
        <v/>
      </c>
    </row>
    <row r="256">
      <c r="A256" t="str">
        <f>IF(ISBLANK(INDEX('Policy Characteristics'!A:A,MATCH($C256,'Policy Characteristics'!$C:$C,0))),"",INDEX('Policy Characteristics'!A:A,MATCH($C256,'Policy Characteristics'!$C:$C,0)))</f>
        <v>전력 공급</v>
      </c>
      <c r="B256" t="str">
        <f>IF(ISBLANK(INDEX('Policy Characteristics'!B:B,MATCH($C256,'Policy Characteristics'!$C:$C,0))),"",INDEX('Policy Characteristics'!B:B,MATCH($C256,'Policy Characteristics'!$C:$C,0)))</f>
        <v>배출전망치(BAU) 외 용량 폐쇄 일정</v>
      </c>
      <c r="C256" t="str">
        <f>C$242</f>
        <v>Boolean Use Non BAU Capacity Retirement Schedule</v>
      </c>
      <c r="D256" t="str">
        <v>heavy or residual fuel oil es</v>
      </c>
      <c r="F256" t="str">
        <v>중유 또는 잔여 연료유</v>
      </c>
      <c r="H256">
        <v>874</v>
      </c>
      <c r="I256" t="str">
        <v>No</v>
      </c>
      <c r="J256" t="str">
        <f>IF(ISBLANK(INDEX('Policy Characteristics'!D:D,MATCH($C256,'Policy Characteristics'!$C:$C,0))),"",INDEX('Policy Characteristics'!D:D,MATCH($C256,'Policy Characteristics'!$C:$C,0)))</f>
        <v>배출전망치(BAU) 외 용량 폐쇄 일정</v>
      </c>
      <c r="K256" t="str">
        <f>IF(ISBLANK(INDEX('Policy Characteristics'!E:E,MATCH($C256,'Policy Characteristics'!$C:$C,0))),"",INDEX('Policy Characteristics'!E:E,MATCH($C256,'Policy Characteristics'!$C:$C,0)))</f>
        <v/>
      </c>
      <c r="L256">
        <f>IF(ISBLANK(INDEX('Policy Characteristics'!F:F,MATCH($C256,'Policy Characteristics'!$C:$C,0))),"",INDEX('Policy Characteristics'!F:F,MATCH($C256,'Policy Characteristics'!$C:$C,0)))</f>
        <v>0</v>
      </c>
      <c r="M256">
        <f>IF(ISBLANK(INDEX('Policy Characteristics'!G:G,MATCH($C256,'Policy Characteristics'!$C:$C,0))),"",INDEX('Policy Characteristics'!G:G,MATCH($C256,'Policy Characteristics'!$C:$C,0)))</f>
        <v>1</v>
      </c>
      <c r="N256">
        <f>IF(ISBLANK(INDEX('Policy Characteristics'!H:H,MATCH($C256,'Policy Characteristics'!$C:$C,0))),"",INDEX('Policy Characteristics'!H:H,MATCH($C256,'Policy Characteristics'!$C:$C,0)))</f>
        <v>1</v>
      </c>
      <c r="O256" t="str">
        <f>IF(ISBLANK(INDEX('Policy Characteristics'!I:I,MATCH($C256,'Policy Characteristics'!$C:$C,0))),"",INDEX('Policy Characteristics'!I:I,MATCH($C256,'Policy Characteristics'!$C:$C,0)))</f>
        <v>켜짐/꺼짐</v>
      </c>
      <c r="P256" t="str">
        <f>IF(ISBLANK(INDEX('Policy Characteristics'!J:J,MATCH($C256,'Policy Characteristics'!$C:$C,0))),"",INDEX('Policy Characteristics'!J:J,MATCH($C256,'Policy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6" t="str">
        <f>IF(ISBLANK(INDEX('Policy Characteristics'!K:K,MATCH($C256,'Policy Characteristics'!$C:$C,0))),"",INDEX('Policy Characteristics'!K:K,MATCH($C256,'Policy Characteristics'!$C:$C,0)))</f>
        <v/>
      </c>
      <c r="R256" t="str">
        <f>IF(ISBLANK(INDEX('Policy Characteristics'!L:L,MATCH($C256,'Policy Characteristics'!$C:$C,0))),"",INDEX('Policy Characteristics'!L:L,MATCH($C256,'Policy Characteristics'!$C:$C,0)))</f>
        <v/>
      </c>
    </row>
    <row r="257">
      <c r="A257" t="str">
        <f>IF(ISBLANK(INDEX('Policy Characteristics'!A:A,MATCH($C257,'Policy Characteristics'!$C:$C,0))),"",INDEX('Policy Characteristics'!A:A,MATCH($C257,'Policy Characteristics'!$C:$C,0)))</f>
        <v>전력 공급</v>
      </c>
      <c r="B257" t="str">
        <f>IF(ISBLANK(INDEX('Policy Characteristics'!B:B,MATCH($C257,'Policy Characteristics'!$C:$C,0))),"",INDEX('Policy Characteristics'!B:B,MATCH($C257,'Policy Characteristics'!$C:$C,0)))</f>
        <v>배출전망치(BAU) 외 용량 폐쇄 일정</v>
      </c>
      <c r="C257" t="str">
        <f>C$242</f>
        <v>Boolean Use Non BAU Capacity Retirement Schedule</v>
      </c>
      <c r="D257" t="str">
        <v>municipal solid waste es</v>
      </c>
      <c r="F257" t="str">
        <v>도시 고형 폐기물</v>
      </c>
      <c r="H257">
        <v>875</v>
      </c>
      <c r="I257" t="str">
        <v>No</v>
      </c>
      <c r="J257" t="str">
        <f>IF(ISBLANK(INDEX('Policy Characteristics'!D:D,MATCH($C257,'Policy Characteristics'!$C:$C,0))),"",INDEX('Policy Characteristics'!D:D,MATCH($C257,'Policy Characteristics'!$C:$C,0)))</f>
        <v>배출전망치(BAU) 외 용량 폐쇄 일정</v>
      </c>
      <c r="K257" t="str">
        <f>IF(ISBLANK(INDEX('Policy Characteristics'!E:E,MATCH($C257,'Policy Characteristics'!$C:$C,0))),"",INDEX('Policy Characteristics'!E:E,MATCH($C257,'Policy Characteristics'!$C:$C,0)))</f>
        <v/>
      </c>
      <c r="L257">
        <f>IF(ISBLANK(INDEX('Policy Characteristics'!F:F,MATCH($C257,'Policy Characteristics'!$C:$C,0))),"",INDEX('Policy Characteristics'!F:F,MATCH($C257,'Policy Characteristics'!$C:$C,0)))</f>
        <v>0</v>
      </c>
      <c r="M257">
        <f>IF(ISBLANK(INDEX('Policy Characteristics'!G:G,MATCH($C257,'Policy Characteristics'!$C:$C,0))),"",INDEX('Policy Characteristics'!G:G,MATCH($C257,'Policy Characteristics'!$C:$C,0)))</f>
        <v>1</v>
      </c>
      <c r="N257">
        <f>IF(ISBLANK(INDEX('Policy Characteristics'!H:H,MATCH($C257,'Policy Characteristics'!$C:$C,0))),"",INDEX('Policy Characteristics'!H:H,MATCH($C257,'Policy Characteristics'!$C:$C,0)))</f>
        <v>1</v>
      </c>
      <c r="O257" t="str">
        <f>IF(ISBLANK(INDEX('Policy Characteristics'!I:I,MATCH($C257,'Policy Characteristics'!$C:$C,0))),"",INDEX('Policy Characteristics'!I:I,MATCH($C257,'Policy Characteristics'!$C:$C,0)))</f>
        <v>켜짐/꺼짐</v>
      </c>
      <c r="P257" t="str">
        <f>IF(ISBLANK(INDEX('Policy Characteristics'!J:J,MATCH($C257,'Policy Characteristics'!$C:$C,0))),"",INDEX('Policy Characteristics'!J:J,MATCH($C257,'Policy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7" t="str">
        <f>IF(ISBLANK(INDEX('Policy Characteristics'!K:K,MATCH($C257,'Policy Characteristics'!$C:$C,0))),"",INDEX('Policy Characteristics'!K:K,MATCH($C257,'Policy Characteristics'!$C:$C,0)))</f>
        <v/>
      </c>
      <c r="R257" t="str">
        <f>IF(ISBLANK(INDEX('Policy Characteristics'!L:L,MATCH($C257,'Policy Characteristics'!$C:$C,0))),"",INDEX('Policy Characteristics'!L:L,MATCH($C257,'Policy Characteristics'!$C:$C,0)))</f>
        <v/>
      </c>
    </row>
    <row r="258">
      <c r="A258" t="str">
        <f>IF(ISBLANK(INDEX('Policy Characteristics'!A:A,MATCH($C258,'Policy Characteristics'!$C:$C,0))),"",INDEX('Policy Characteristics'!A:A,MATCH($C258,'Policy Characteristics'!$C:$C,0)))</f>
        <v>전력 공급</v>
      </c>
      <c r="B258" t="str">
        <f>IF(ISBLANK(INDEX('Policy Characteristics'!B:B,MATCH($C258,'Policy Characteristics'!$C:$C,0))),"",INDEX('Policy Characteristics'!B:B,MATCH($C258,'Policy Characteristics'!$C:$C,0)))</f>
        <v>배출전망치(BAU) 외 의무 용량 증설</v>
      </c>
      <c r="C258" t="str">
        <v>Boolean Use Non BAU Mandated Capacity Construction Schedule</v>
      </c>
      <c r="D258" t="str">
        <v>hard coal es</v>
      </c>
      <c r="F258" t="str">
        <v>무연탄</v>
      </c>
      <c r="H258">
        <v>633</v>
      </c>
      <c r="I258" t="str">
        <v>No</v>
      </c>
      <c r="J258" t="str">
        <f>IF(ISBLANK(INDEX('Policy Characteristics'!D:D,MATCH($C258,'Policy Characteristics'!$C:$C,0))),"",INDEX('Policy Characteristics'!D:D,MATCH($C258,'Policy Characteristics'!$C:$C,0)))</f>
        <v>배출전망치(BAU) 외 의무 용량 증설</v>
      </c>
      <c r="K258" t="str">
        <f>IF(ISBLANK(INDEX('Policy Characteristics'!E:E,MATCH($C258,'Policy Characteristics'!$C:$C,0))),"",INDEX('Policy Characteristics'!E:E,MATCH($C258,'Policy Characteristics'!$C:$C,0)))</f>
        <v/>
      </c>
      <c r="L258">
        <f>IF(ISBLANK(INDEX('Policy Characteristics'!F:F,MATCH($C258,'Policy Characteristics'!$C:$C,0))),"",INDEX('Policy Characteristics'!F:F,MATCH($C258,'Policy Characteristics'!$C:$C,0)))</f>
        <v>0</v>
      </c>
      <c r="M258">
        <f>IF(ISBLANK(INDEX('Policy Characteristics'!G:G,MATCH($C258,'Policy Characteristics'!$C:$C,0))),"",INDEX('Policy Characteristics'!G:G,MATCH($C258,'Policy Characteristics'!$C:$C,0)))</f>
        <v>1</v>
      </c>
      <c r="N258">
        <f>IF(ISBLANK(INDEX('Policy Characteristics'!H:H,MATCH($C258,'Policy Characteristics'!$C:$C,0))),"",INDEX('Policy Characteristics'!H:H,MATCH($C258,'Policy Characteristics'!$C:$C,0)))</f>
        <v>1</v>
      </c>
      <c r="O258" t="str">
        <f>IF(ISBLANK(INDEX('Policy Characteristics'!I:I,MATCH($C258,'Policy Characteristics'!$C:$C,0))),"",INDEX('Policy Characteristics'!I:I,MATCH($C258,'Policy Characteristics'!$C:$C,0)))</f>
        <v>켜짐/꺼짐</v>
      </c>
      <c r="P258" t="str">
        <f>IF(ISBLANK(INDEX('Policy Characteristics'!J:J,MATCH($C258,'Policy Characteristics'!$C:$C,0))),"",INDEX('Policy Characteristics'!J:J,MATCH($C258,'Policy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8" t="str">
        <f>IF(ISBLANK(INDEX('Policy Characteristics'!K:K,MATCH($C258,'Policy Characteristics'!$C:$C,0))),"",INDEX('Policy Characteristics'!K:K,MATCH($C258,'Policy Characteristics'!$C:$C,0)))</f>
        <v/>
      </c>
      <c r="R258" t="str">
        <f>IF(ISBLANK(INDEX('Policy Characteristics'!L:L,MATCH($C258,'Policy Characteristics'!$C:$C,0))),"",INDEX('Policy Characteristics'!L:L,MATCH($C258,'Policy Characteristics'!$C:$C,0)))</f>
        <v/>
      </c>
    </row>
    <row r="259">
      <c r="A259" t="str">
        <f>IF(ISBLANK(INDEX('Policy Characteristics'!A:A,MATCH($C259,'Policy Characteristics'!$C:$C,0))),"",INDEX('Policy Characteristics'!A:A,MATCH($C259,'Policy Characteristics'!$C:$C,0)))</f>
        <v>전력 공급</v>
      </c>
      <c r="B259" t="str">
        <f>IF(ISBLANK(INDEX('Policy Characteristics'!B:B,MATCH($C259,'Policy Characteristics'!$C:$C,0))),"",INDEX('Policy Characteristics'!B:B,MATCH($C259,'Policy Characteristics'!$C:$C,0)))</f>
        <v>배출전망치(BAU) 외 의무 용량 증설</v>
      </c>
      <c r="C259" t="str">
        <f>C$258</f>
        <v>Boolean Use Non BAU Mandated Capacity Construction Schedule</v>
      </c>
      <c r="D259" t="str">
        <v>natural gas nonpeaker es</v>
      </c>
      <c r="F259" t="str">
        <v>천연가스 논피커</v>
      </c>
      <c r="H259">
        <v>634</v>
      </c>
      <c r="I259" t="str">
        <v>No</v>
      </c>
      <c r="J259" t="str">
        <f>IF(ISBLANK(INDEX('Policy Characteristics'!D:D,MATCH($C259,'Policy Characteristics'!$C:$C,0))),"",INDEX('Policy Characteristics'!D:D,MATCH($C259,'Policy Characteristics'!$C:$C,0)))</f>
        <v>배출전망치(BAU) 외 의무 용량 증설</v>
      </c>
      <c r="K259" t="str">
        <f>IF(ISBLANK(INDEX('Policy Characteristics'!E:E,MATCH($C259,'Policy Characteristics'!$C:$C,0))),"",INDEX('Policy Characteristics'!E:E,MATCH($C259,'Policy Characteristics'!$C:$C,0)))</f>
        <v/>
      </c>
      <c r="L259">
        <f>IF(ISBLANK(INDEX('Policy Characteristics'!F:F,MATCH($C259,'Policy Characteristics'!$C:$C,0))),"",INDEX('Policy Characteristics'!F:F,MATCH($C259,'Policy Characteristics'!$C:$C,0)))</f>
        <v>0</v>
      </c>
      <c r="M259">
        <f>IF(ISBLANK(INDEX('Policy Characteristics'!G:G,MATCH($C259,'Policy Characteristics'!$C:$C,0))),"",INDEX('Policy Characteristics'!G:G,MATCH($C259,'Policy Characteristics'!$C:$C,0)))</f>
        <v>1</v>
      </c>
      <c r="N259">
        <f>IF(ISBLANK(INDEX('Policy Characteristics'!H:H,MATCH($C259,'Policy Characteristics'!$C:$C,0))),"",INDEX('Policy Characteristics'!H:H,MATCH($C259,'Policy Characteristics'!$C:$C,0)))</f>
        <v>1</v>
      </c>
      <c r="O259" t="str">
        <f>IF(ISBLANK(INDEX('Policy Characteristics'!I:I,MATCH($C259,'Policy Characteristics'!$C:$C,0))),"",INDEX('Policy Characteristics'!I:I,MATCH($C259,'Policy Characteristics'!$C:$C,0)))</f>
        <v>켜짐/꺼짐</v>
      </c>
      <c r="P259" t="str">
        <f>IF(ISBLANK(INDEX('Policy Characteristics'!J:J,MATCH($C259,'Policy Characteristics'!$C:$C,0))),"",INDEX('Policy Characteristics'!J:J,MATCH($C259,'Policy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9" t="str">
        <f>IF(ISBLANK(INDEX('Policy Characteristics'!K:K,MATCH($C259,'Policy Characteristics'!$C:$C,0))),"",INDEX('Policy Characteristics'!K:K,MATCH($C259,'Policy Characteristics'!$C:$C,0)))</f>
        <v/>
      </c>
      <c r="R259" t="str">
        <f>IF(ISBLANK(INDEX('Policy Characteristics'!L:L,MATCH($C259,'Policy Characteristics'!$C:$C,0))),"",INDEX('Policy Characteristics'!L:L,MATCH($C259,'Policy Characteristics'!$C:$C,0)))</f>
        <v/>
      </c>
    </row>
    <row r="260">
      <c r="A260" t="str">
        <f>IF(ISBLANK(INDEX('Policy Characteristics'!A:A,MATCH($C260,'Policy Characteristics'!$C:$C,0))),"",INDEX('Policy Characteristics'!A:A,MATCH($C260,'Policy Characteristics'!$C:$C,0)))</f>
        <v>전력 공급</v>
      </c>
      <c r="B260" t="str">
        <f>IF(ISBLANK(INDEX('Policy Characteristics'!B:B,MATCH($C260,'Policy Characteristics'!$C:$C,0))),"",INDEX('Policy Characteristics'!B:B,MATCH($C260,'Policy Characteristics'!$C:$C,0)))</f>
        <v>배출전망치(BAU) 외 의무 용량 증설</v>
      </c>
      <c r="C260" t="str">
        <f>C$258</f>
        <v>Boolean Use Non BAU Mandated Capacity Construction Schedule</v>
      </c>
      <c r="D260" t="str">
        <v>nuclear es</v>
      </c>
      <c r="F260" t="str">
        <v>원자력</v>
      </c>
      <c r="H260">
        <v>635</v>
      </c>
      <c r="I260" t="str">
        <v>No</v>
      </c>
      <c r="J260" t="str">
        <f>IF(ISBLANK(INDEX('Policy Characteristics'!D:D,MATCH($C260,'Policy Characteristics'!$C:$C,0))),"",INDEX('Policy Characteristics'!D:D,MATCH($C260,'Policy Characteristics'!$C:$C,0)))</f>
        <v>배출전망치(BAU) 외 의무 용량 증설</v>
      </c>
      <c r="K260" t="str">
        <f>IF(ISBLANK(INDEX('Policy Characteristics'!E:E,MATCH($C260,'Policy Characteristics'!$C:$C,0))),"",INDEX('Policy Characteristics'!E:E,MATCH($C260,'Policy Characteristics'!$C:$C,0)))</f>
        <v/>
      </c>
      <c r="L260">
        <f>IF(ISBLANK(INDEX('Policy Characteristics'!F:F,MATCH($C260,'Policy Characteristics'!$C:$C,0))),"",INDEX('Policy Characteristics'!F:F,MATCH($C260,'Policy Characteristics'!$C:$C,0)))</f>
        <v>0</v>
      </c>
      <c r="M260">
        <f>IF(ISBLANK(INDEX('Policy Characteristics'!G:G,MATCH($C260,'Policy Characteristics'!$C:$C,0))),"",INDEX('Policy Characteristics'!G:G,MATCH($C260,'Policy Characteristics'!$C:$C,0)))</f>
        <v>1</v>
      </c>
      <c r="N260">
        <f>IF(ISBLANK(INDEX('Policy Characteristics'!H:H,MATCH($C260,'Policy Characteristics'!$C:$C,0))),"",INDEX('Policy Characteristics'!H:H,MATCH($C260,'Policy Characteristics'!$C:$C,0)))</f>
        <v>1</v>
      </c>
      <c r="O260" t="str">
        <f>IF(ISBLANK(INDEX('Policy Characteristics'!I:I,MATCH($C260,'Policy Characteristics'!$C:$C,0))),"",INDEX('Policy Characteristics'!I:I,MATCH($C260,'Policy Characteristics'!$C:$C,0)))</f>
        <v>켜짐/꺼짐</v>
      </c>
      <c r="P260" t="str">
        <f>IF(ISBLANK(INDEX('Policy Characteristics'!J:J,MATCH($C260,'Policy Characteristics'!$C:$C,0))),"",INDEX('Policy Characteristics'!J:J,MATCH($C260,'Policy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0" t="str">
        <f>IF(ISBLANK(INDEX('Policy Characteristics'!K:K,MATCH($C260,'Policy Characteristics'!$C:$C,0))),"",INDEX('Policy Characteristics'!K:K,MATCH($C260,'Policy Characteristics'!$C:$C,0)))</f>
        <v/>
      </c>
      <c r="R260" t="str">
        <f>IF(ISBLANK(INDEX('Policy Characteristics'!L:L,MATCH($C260,'Policy Characteristics'!$C:$C,0))),"",INDEX('Policy Characteristics'!L:L,MATCH($C260,'Policy Characteristics'!$C:$C,0)))</f>
        <v/>
      </c>
    </row>
    <row r="261">
      <c r="A261" t="str">
        <f>IF(ISBLANK(INDEX('Policy Characteristics'!A:A,MATCH($C261,'Policy Characteristics'!$C:$C,0))),"",INDEX('Policy Characteristics'!A:A,MATCH($C261,'Policy Characteristics'!$C:$C,0)))</f>
        <v>전력 공급</v>
      </c>
      <c r="B261" t="str">
        <f>IF(ISBLANK(INDEX('Policy Characteristics'!B:B,MATCH($C261,'Policy Characteristics'!$C:$C,0))),"",INDEX('Policy Characteristics'!B:B,MATCH($C261,'Policy Characteristics'!$C:$C,0)))</f>
        <v>배출전망치(BAU) 외 의무 용량 증설</v>
      </c>
      <c r="C261" t="str">
        <f>C$258</f>
        <v>Boolean Use Non BAU Mandated Capacity Construction Schedule</v>
      </c>
      <c r="D261" t="str">
        <v>hydro es</v>
      </c>
      <c r="F261" t="str">
        <v>수력</v>
      </c>
      <c r="H261">
        <v>636</v>
      </c>
      <c r="I261" t="str">
        <v>No</v>
      </c>
      <c r="J261" t="str">
        <f>IF(ISBLANK(INDEX('Policy Characteristics'!D:D,MATCH($C261,'Policy Characteristics'!$C:$C,0))),"",INDEX('Policy Characteristics'!D:D,MATCH($C261,'Policy Characteristics'!$C:$C,0)))</f>
        <v>배출전망치(BAU) 외 의무 용량 증설</v>
      </c>
      <c r="K261" t="str">
        <f>IF(ISBLANK(INDEX('Policy Characteristics'!E:E,MATCH($C261,'Policy Characteristics'!$C:$C,0))),"",INDEX('Policy Characteristics'!E:E,MATCH($C261,'Policy Characteristics'!$C:$C,0)))</f>
        <v/>
      </c>
      <c r="L261">
        <f>IF(ISBLANK(INDEX('Policy Characteristics'!F:F,MATCH($C261,'Policy Characteristics'!$C:$C,0))),"",INDEX('Policy Characteristics'!F:F,MATCH($C261,'Policy Characteristics'!$C:$C,0)))</f>
        <v>0</v>
      </c>
      <c r="M261">
        <f>IF(ISBLANK(INDEX('Policy Characteristics'!G:G,MATCH($C261,'Policy Characteristics'!$C:$C,0))),"",INDEX('Policy Characteristics'!G:G,MATCH($C261,'Policy Characteristics'!$C:$C,0)))</f>
        <v>1</v>
      </c>
      <c r="N261">
        <f>IF(ISBLANK(INDEX('Policy Characteristics'!H:H,MATCH($C261,'Policy Characteristics'!$C:$C,0))),"",INDEX('Policy Characteristics'!H:H,MATCH($C261,'Policy Characteristics'!$C:$C,0)))</f>
        <v>1</v>
      </c>
      <c r="O261" t="str">
        <f>IF(ISBLANK(INDEX('Policy Characteristics'!I:I,MATCH($C261,'Policy Characteristics'!$C:$C,0))),"",INDEX('Policy Characteristics'!I:I,MATCH($C261,'Policy Characteristics'!$C:$C,0)))</f>
        <v>켜짐/꺼짐</v>
      </c>
      <c r="P261" t="str">
        <f>IF(ISBLANK(INDEX('Policy Characteristics'!J:J,MATCH($C261,'Policy Characteristics'!$C:$C,0))),"",INDEX('Policy Characteristics'!J:J,MATCH($C261,'Policy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1" t="str">
        <f>IF(ISBLANK(INDEX('Policy Characteristics'!K:K,MATCH($C261,'Policy Characteristics'!$C:$C,0))),"",INDEX('Policy Characteristics'!K:K,MATCH($C261,'Policy Characteristics'!$C:$C,0)))</f>
        <v/>
      </c>
      <c r="R261" t="str">
        <f>IF(ISBLANK(INDEX('Policy Characteristics'!L:L,MATCH($C261,'Policy Characteristics'!$C:$C,0))),"",INDEX('Policy Characteristics'!L:L,MATCH($C261,'Policy Characteristics'!$C:$C,0)))</f>
        <v/>
      </c>
    </row>
    <row r="262">
      <c r="A262" t="str">
        <f>IF(ISBLANK(INDEX('Policy Characteristics'!A:A,MATCH($C262,'Policy Characteristics'!$C:$C,0))),"",INDEX('Policy Characteristics'!A:A,MATCH($C262,'Policy Characteristics'!$C:$C,0)))</f>
        <v>전력 공급</v>
      </c>
      <c r="B262" t="str">
        <f>IF(ISBLANK(INDEX('Policy Characteristics'!B:B,MATCH($C262,'Policy Characteristics'!$C:$C,0))),"",INDEX('Policy Characteristics'!B:B,MATCH($C262,'Policy Characteristics'!$C:$C,0)))</f>
        <v>배출전망치(BAU) 외 의무 용량 증설</v>
      </c>
      <c r="C262" t="str">
        <f>C$258</f>
        <v>Boolean Use Non BAU Mandated Capacity Construction Schedule</v>
      </c>
      <c r="D262" t="str">
        <v>onshore wind es</v>
      </c>
      <c r="F262" t="str">
        <v>육상 풍력</v>
      </c>
      <c r="H262">
        <v>637</v>
      </c>
      <c r="I262" t="str">
        <v>No</v>
      </c>
      <c r="J262" t="str">
        <f>IF(ISBLANK(INDEX('Policy Characteristics'!D:D,MATCH($C262,'Policy Characteristics'!$C:$C,0))),"",INDEX('Policy Characteristics'!D:D,MATCH($C262,'Policy Characteristics'!$C:$C,0)))</f>
        <v>배출전망치(BAU) 외 의무 용량 증설</v>
      </c>
      <c r="K262" t="str">
        <f>IF(ISBLANK(INDEX('Policy Characteristics'!E:E,MATCH($C262,'Policy Characteristics'!$C:$C,0))),"",INDEX('Policy Characteristics'!E:E,MATCH($C262,'Policy Characteristics'!$C:$C,0)))</f>
        <v/>
      </c>
      <c r="L262">
        <f>IF(ISBLANK(INDEX('Policy Characteristics'!F:F,MATCH($C262,'Policy Characteristics'!$C:$C,0))),"",INDEX('Policy Characteristics'!F:F,MATCH($C262,'Policy Characteristics'!$C:$C,0)))</f>
        <v>0</v>
      </c>
      <c r="M262">
        <f>IF(ISBLANK(INDEX('Policy Characteristics'!G:G,MATCH($C262,'Policy Characteristics'!$C:$C,0))),"",INDEX('Policy Characteristics'!G:G,MATCH($C262,'Policy Characteristics'!$C:$C,0)))</f>
        <v>1</v>
      </c>
      <c r="N262">
        <f>IF(ISBLANK(INDEX('Policy Characteristics'!H:H,MATCH($C262,'Policy Characteristics'!$C:$C,0))),"",INDEX('Policy Characteristics'!H:H,MATCH($C262,'Policy Characteristics'!$C:$C,0)))</f>
        <v>1</v>
      </c>
      <c r="O262" t="str">
        <f>IF(ISBLANK(INDEX('Policy Characteristics'!I:I,MATCH($C262,'Policy Characteristics'!$C:$C,0))),"",INDEX('Policy Characteristics'!I:I,MATCH($C262,'Policy Characteristics'!$C:$C,0)))</f>
        <v>켜짐/꺼짐</v>
      </c>
      <c r="P262" t="str">
        <f>IF(ISBLANK(INDEX('Policy Characteristics'!J:J,MATCH($C262,'Policy Characteristics'!$C:$C,0))),"",INDEX('Policy Characteristics'!J:J,MATCH($C262,'Policy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2" t="str">
        <f>IF(ISBLANK(INDEX('Policy Characteristics'!K:K,MATCH($C262,'Policy Characteristics'!$C:$C,0))),"",INDEX('Policy Characteristics'!K:K,MATCH($C262,'Policy Characteristics'!$C:$C,0)))</f>
        <v/>
      </c>
      <c r="R262" t="str">
        <f>IF(ISBLANK(INDEX('Policy Characteristics'!L:L,MATCH($C262,'Policy Characteristics'!$C:$C,0))),"",INDEX('Policy Characteristics'!L:L,MATCH($C262,'Policy Characteristics'!$C:$C,0)))</f>
        <v/>
      </c>
    </row>
    <row r="263">
      <c r="A263" t="str">
        <f>IF(ISBLANK(INDEX('Policy Characteristics'!A:A,MATCH($C263,'Policy Characteristics'!$C:$C,0))),"",INDEX('Policy Characteristics'!A:A,MATCH($C263,'Policy Characteristics'!$C:$C,0)))</f>
        <v>전력 공급</v>
      </c>
      <c r="B263" t="str">
        <f>IF(ISBLANK(INDEX('Policy Characteristics'!B:B,MATCH($C263,'Policy Characteristics'!$C:$C,0))),"",INDEX('Policy Characteristics'!B:B,MATCH($C263,'Policy Characteristics'!$C:$C,0)))</f>
        <v>배출전망치(BAU) 외 의무 용량 증설</v>
      </c>
      <c r="C263" t="str">
        <f>C$258</f>
        <v>Boolean Use Non BAU Mandated Capacity Construction Schedule</v>
      </c>
      <c r="D263" t="str">
        <v>solar PV es</v>
      </c>
      <c r="F263" t="str">
        <v>태양광 PV</v>
      </c>
      <c r="H263">
        <v>638</v>
      </c>
      <c r="I263" t="str">
        <v>No</v>
      </c>
      <c r="J263" t="str">
        <f>IF(ISBLANK(INDEX('Policy Characteristics'!D:D,MATCH($C263,'Policy Characteristics'!$C:$C,0))),"",INDEX('Policy Characteristics'!D:D,MATCH($C263,'Policy Characteristics'!$C:$C,0)))</f>
        <v>배출전망치(BAU) 외 의무 용량 증설</v>
      </c>
      <c r="K263" t="str">
        <f>IF(ISBLANK(INDEX('Policy Characteristics'!E:E,MATCH($C263,'Policy Characteristics'!$C:$C,0))),"",INDEX('Policy Characteristics'!E:E,MATCH($C263,'Policy Characteristics'!$C:$C,0)))</f>
        <v/>
      </c>
      <c r="L263">
        <f>IF(ISBLANK(INDEX('Policy Characteristics'!F:F,MATCH($C263,'Policy Characteristics'!$C:$C,0))),"",INDEX('Policy Characteristics'!F:F,MATCH($C263,'Policy Characteristics'!$C:$C,0)))</f>
        <v>0</v>
      </c>
      <c r="M263">
        <f>IF(ISBLANK(INDEX('Policy Characteristics'!G:G,MATCH($C263,'Policy Characteristics'!$C:$C,0))),"",INDEX('Policy Characteristics'!G:G,MATCH($C263,'Policy Characteristics'!$C:$C,0)))</f>
        <v>1</v>
      </c>
      <c r="N263">
        <f>IF(ISBLANK(INDEX('Policy Characteristics'!H:H,MATCH($C263,'Policy Characteristics'!$C:$C,0))),"",INDEX('Policy Characteristics'!H:H,MATCH($C263,'Policy Characteristics'!$C:$C,0)))</f>
        <v>1</v>
      </c>
      <c r="O263" t="str">
        <f>IF(ISBLANK(INDEX('Policy Characteristics'!I:I,MATCH($C263,'Policy Characteristics'!$C:$C,0))),"",INDEX('Policy Characteristics'!I:I,MATCH($C263,'Policy Characteristics'!$C:$C,0)))</f>
        <v>켜짐/꺼짐</v>
      </c>
      <c r="P263" t="str">
        <f>IF(ISBLANK(INDEX('Policy Characteristics'!J:J,MATCH($C263,'Policy Characteristics'!$C:$C,0))),"",INDEX('Policy Characteristics'!J:J,MATCH($C263,'Policy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3" t="str">
        <f>IF(ISBLANK(INDEX('Policy Characteristics'!K:K,MATCH($C263,'Policy Characteristics'!$C:$C,0))),"",INDEX('Policy Characteristics'!K:K,MATCH($C263,'Policy Characteristics'!$C:$C,0)))</f>
        <v/>
      </c>
      <c r="R263" t="str">
        <f>IF(ISBLANK(INDEX('Policy Characteristics'!L:L,MATCH($C263,'Policy Characteristics'!$C:$C,0))),"",INDEX('Policy Characteristics'!L:L,MATCH($C263,'Policy Characteristics'!$C:$C,0)))</f>
        <v/>
      </c>
    </row>
    <row r="264">
      <c r="A264" t="str">
        <f>IF(ISBLANK(INDEX('Policy Characteristics'!A:A,MATCH($C264,'Policy Characteristics'!$C:$C,0))),"",INDEX('Policy Characteristics'!A:A,MATCH($C264,'Policy Characteristics'!$C:$C,0)))</f>
        <v>전력 공급</v>
      </c>
      <c r="B264" t="str">
        <f>IF(ISBLANK(INDEX('Policy Characteristics'!B:B,MATCH($C264,'Policy Characteristics'!$C:$C,0))),"",INDEX('Policy Characteristics'!B:B,MATCH($C264,'Policy Characteristics'!$C:$C,0)))</f>
        <v>배출전망치(BAU) 외 의무 용량 증설</v>
      </c>
      <c r="C264" t="str">
        <f>C$258</f>
        <v>Boolean Use Non BAU Mandated Capacity Construction Schedule</v>
      </c>
      <c r="D264" t="str">
        <v>solar thermal es</v>
      </c>
      <c r="F264" t="str">
        <v>태양열</v>
      </c>
      <c r="H264">
        <v>639</v>
      </c>
      <c r="I264" t="str">
        <v>No</v>
      </c>
      <c r="J264" t="str">
        <f>IF(ISBLANK(INDEX('Policy Characteristics'!D:D,MATCH($C264,'Policy Characteristics'!$C:$C,0))),"",INDEX('Policy Characteristics'!D:D,MATCH($C264,'Policy Characteristics'!$C:$C,0)))</f>
        <v>배출전망치(BAU) 외 의무 용량 증설</v>
      </c>
      <c r="K264" t="str">
        <f>IF(ISBLANK(INDEX('Policy Characteristics'!E:E,MATCH($C264,'Policy Characteristics'!$C:$C,0))),"",INDEX('Policy Characteristics'!E:E,MATCH($C264,'Policy Characteristics'!$C:$C,0)))</f>
        <v/>
      </c>
      <c r="L264">
        <f>IF(ISBLANK(INDEX('Policy Characteristics'!F:F,MATCH($C264,'Policy Characteristics'!$C:$C,0))),"",INDEX('Policy Characteristics'!F:F,MATCH($C264,'Policy Characteristics'!$C:$C,0)))</f>
        <v>0</v>
      </c>
      <c r="M264">
        <f>IF(ISBLANK(INDEX('Policy Characteristics'!G:G,MATCH($C264,'Policy Characteristics'!$C:$C,0))),"",INDEX('Policy Characteristics'!G:G,MATCH($C264,'Policy Characteristics'!$C:$C,0)))</f>
        <v>1</v>
      </c>
      <c r="N264">
        <f>IF(ISBLANK(INDEX('Policy Characteristics'!H:H,MATCH($C264,'Policy Characteristics'!$C:$C,0))),"",INDEX('Policy Characteristics'!H:H,MATCH($C264,'Policy Characteristics'!$C:$C,0)))</f>
        <v>1</v>
      </c>
      <c r="O264" t="str">
        <f>IF(ISBLANK(INDEX('Policy Characteristics'!I:I,MATCH($C264,'Policy Characteristics'!$C:$C,0))),"",INDEX('Policy Characteristics'!I:I,MATCH($C264,'Policy Characteristics'!$C:$C,0)))</f>
        <v>켜짐/꺼짐</v>
      </c>
      <c r="P264" t="str">
        <f>IF(ISBLANK(INDEX('Policy Characteristics'!J:J,MATCH($C264,'Policy Characteristics'!$C:$C,0))),"",INDEX('Policy Characteristics'!J:J,MATCH($C264,'Policy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4" t="str">
        <f>IF(ISBLANK(INDEX('Policy Characteristics'!K:K,MATCH($C264,'Policy Characteristics'!$C:$C,0))),"",INDEX('Policy Characteristics'!K:K,MATCH($C264,'Policy Characteristics'!$C:$C,0)))</f>
        <v/>
      </c>
      <c r="R264" t="str">
        <f>IF(ISBLANK(INDEX('Policy Characteristics'!L:L,MATCH($C264,'Policy Characteristics'!$C:$C,0))),"",INDEX('Policy Characteristics'!L:L,MATCH($C264,'Policy Characteristics'!$C:$C,0)))</f>
        <v/>
      </c>
    </row>
    <row r="265">
      <c r="A265" t="str">
        <f>IF(ISBLANK(INDEX('Policy Characteristics'!A:A,MATCH($C265,'Policy Characteristics'!$C:$C,0))),"",INDEX('Policy Characteristics'!A:A,MATCH($C265,'Policy Characteristics'!$C:$C,0)))</f>
        <v>전력 공급</v>
      </c>
      <c r="B265" t="str">
        <f>IF(ISBLANK(INDEX('Policy Characteristics'!B:B,MATCH($C265,'Policy Characteristics'!$C:$C,0))),"",INDEX('Policy Characteristics'!B:B,MATCH($C265,'Policy Characteristics'!$C:$C,0)))</f>
        <v>배출전망치(BAU) 외 의무 용량 증설</v>
      </c>
      <c r="C265" t="str">
        <f>C$258</f>
        <v>Boolean Use Non BAU Mandated Capacity Construction Schedule</v>
      </c>
      <c r="D265" t="str">
        <v>biomass es</v>
      </c>
      <c r="F265" t="str">
        <v>바이오매스</v>
      </c>
      <c r="H265">
        <v>640</v>
      </c>
      <c r="I265" t="str">
        <v>No</v>
      </c>
      <c r="J265" t="str">
        <f>IF(ISBLANK(INDEX('Policy Characteristics'!D:D,MATCH($C265,'Policy Characteristics'!$C:$C,0))),"",INDEX('Policy Characteristics'!D:D,MATCH($C265,'Policy Characteristics'!$C:$C,0)))</f>
        <v>배출전망치(BAU) 외 의무 용량 증설</v>
      </c>
      <c r="K265" t="str">
        <f>IF(ISBLANK(INDEX('Policy Characteristics'!E:E,MATCH($C265,'Policy Characteristics'!$C:$C,0))),"",INDEX('Policy Characteristics'!E:E,MATCH($C265,'Policy Characteristics'!$C:$C,0)))</f>
        <v/>
      </c>
      <c r="L265">
        <f>IF(ISBLANK(INDEX('Policy Characteristics'!F:F,MATCH($C265,'Policy Characteristics'!$C:$C,0))),"",INDEX('Policy Characteristics'!F:F,MATCH($C265,'Policy Characteristics'!$C:$C,0)))</f>
        <v>0</v>
      </c>
      <c r="M265">
        <f>IF(ISBLANK(INDEX('Policy Characteristics'!G:G,MATCH($C265,'Policy Characteristics'!$C:$C,0))),"",INDEX('Policy Characteristics'!G:G,MATCH($C265,'Policy Characteristics'!$C:$C,0)))</f>
        <v>1</v>
      </c>
      <c r="N265">
        <f>IF(ISBLANK(INDEX('Policy Characteristics'!H:H,MATCH($C265,'Policy Characteristics'!$C:$C,0))),"",INDEX('Policy Characteristics'!H:H,MATCH($C265,'Policy Characteristics'!$C:$C,0)))</f>
        <v>1</v>
      </c>
      <c r="O265" t="str">
        <f>IF(ISBLANK(INDEX('Policy Characteristics'!I:I,MATCH($C265,'Policy Characteristics'!$C:$C,0))),"",INDEX('Policy Characteristics'!I:I,MATCH($C265,'Policy Characteristics'!$C:$C,0)))</f>
        <v>켜짐/꺼짐</v>
      </c>
      <c r="P265" t="str">
        <f>IF(ISBLANK(INDEX('Policy Characteristics'!J:J,MATCH($C265,'Policy Characteristics'!$C:$C,0))),"",INDEX('Policy Characteristics'!J:J,MATCH($C265,'Policy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5" t="str">
        <f>IF(ISBLANK(INDEX('Policy Characteristics'!K:K,MATCH($C265,'Policy Characteristics'!$C:$C,0))),"",INDEX('Policy Characteristics'!K:K,MATCH($C265,'Policy Characteristics'!$C:$C,0)))</f>
        <v/>
      </c>
      <c r="R265" t="str">
        <f>IF(ISBLANK(INDEX('Policy Characteristics'!L:L,MATCH($C265,'Policy Characteristics'!$C:$C,0))),"",INDEX('Policy Characteristics'!L:L,MATCH($C265,'Policy Characteristics'!$C:$C,0)))</f>
        <v/>
      </c>
    </row>
    <row r="266">
      <c r="A266" t="str">
        <f>IF(ISBLANK(INDEX('Policy Characteristics'!A:A,MATCH($C266,'Policy Characteristics'!$C:$C,0))),"",INDEX('Policy Characteristics'!A:A,MATCH($C266,'Policy Characteristics'!$C:$C,0)))</f>
        <v>전력 공급</v>
      </c>
      <c r="B266" t="str">
        <f>IF(ISBLANK(INDEX('Policy Characteristics'!B:B,MATCH($C266,'Policy Characteristics'!$C:$C,0))),"",INDEX('Policy Characteristics'!B:B,MATCH($C266,'Policy Characteristics'!$C:$C,0)))</f>
        <v>배출전망치(BAU) 외 의무 용량 증설</v>
      </c>
      <c r="C266" t="str">
        <f>C$258</f>
        <v>Boolean Use Non BAU Mandated Capacity Construction Schedule</v>
      </c>
      <c r="D266" t="str">
        <v>geothermal es</v>
      </c>
      <c r="F266" t="str">
        <v>지열</v>
      </c>
      <c r="H266">
        <v>641</v>
      </c>
      <c r="I266" t="str">
        <v>No</v>
      </c>
      <c r="J266" t="str">
        <f>IF(ISBLANK(INDEX('Policy Characteristics'!D:D,MATCH($C266,'Policy Characteristics'!$C:$C,0))),"",INDEX('Policy Characteristics'!D:D,MATCH($C266,'Policy Characteristics'!$C:$C,0)))</f>
        <v>배출전망치(BAU) 외 의무 용량 증설</v>
      </c>
      <c r="K266" t="str">
        <f>IF(ISBLANK(INDEX('Policy Characteristics'!E:E,MATCH($C266,'Policy Characteristics'!$C:$C,0))),"",INDEX('Policy Characteristics'!E:E,MATCH($C266,'Policy Characteristics'!$C:$C,0)))</f>
        <v/>
      </c>
      <c r="L266">
        <f>IF(ISBLANK(INDEX('Policy Characteristics'!F:F,MATCH($C266,'Policy Characteristics'!$C:$C,0))),"",INDEX('Policy Characteristics'!F:F,MATCH($C266,'Policy Characteristics'!$C:$C,0)))</f>
        <v>0</v>
      </c>
      <c r="M266">
        <f>IF(ISBLANK(INDEX('Policy Characteristics'!G:G,MATCH($C266,'Policy Characteristics'!$C:$C,0))),"",INDEX('Policy Characteristics'!G:G,MATCH($C266,'Policy Characteristics'!$C:$C,0)))</f>
        <v>1</v>
      </c>
      <c r="N266">
        <f>IF(ISBLANK(INDEX('Policy Characteristics'!H:H,MATCH($C266,'Policy Characteristics'!$C:$C,0))),"",INDEX('Policy Characteristics'!H:H,MATCH($C266,'Policy Characteristics'!$C:$C,0)))</f>
        <v>1</v>
      </c>
      <c r="O266" t="str">
        <f>IF(ISBLANK(INDEX('Policy Characteristics'!I:I,MATCH($C266,'Policy Characteristics'!$C:$C,0))),"",INDEX('Policy Characteristics'!I:I,MATCH($C266,'Policy Characteristics'!$C:$C,0)))</f>
        <v>켜짐/꺼짐</v>
      </c>
      <c r="P266" t="str">
        <f>IF(ISBLANK(INDEX('Policy Characteristics'!J:J,MATCH($C266,'Policy Characteristics'!$C:$C,0))),"",INDEX('Policy Characteristics'!J:J,MATCH($C266,'Policy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6" t="str">
        <f>IF(ISBLANK(INDEX('Policy Characteristics'!K:K,MATCH($C266,'Policy Characteristics'!$C:$C,0))),"",INDEX('Policy Characteristics'!K:K,MATCH($C266,'Policy Characteristics'!$C:$C,0)))</f>
        <v/>
      </c>
      <c r="R266" t="str">
        <f>IF(ISBLANK(INDEX('Policy Characteristics'!L:L,MATCH($C266,'Policy Characteristics'!$C:$C,0))),"",INDEX('Policy Characteristics'!L:L,MATCH($C266,'Policy Characteristics'!$C:$C,0)))</f>
        <v/>
      </c>
    </row>
    <row r="267">
      <c r="A267" t="str">
        <f>IF(ISBLANK(INDEX('Policy Characteristics'!A:A,MATCH($C267,'Policy Characteristics'!$C:$C,0))),"",INDEX('Policy Characteristics'!A:A,MATCH($C267,'Policy Characteristics'!$C:$C,0)))</f>
        <v>전력 공급</v>
      </c>
      <c r="B267" t="str">
        <f>IF(ISBLANK(INDEX('Policy Characteristics'!B:B,MATCH($C267,'Policy Characteristics'!$C:$C,0))),"",INDEX('Policy Characteristics'!B:B,MATCH($C267,'Policy Characteristics'!$C:$C,0)))</f>
        <v>배출전망치(BAU) 외 의무 용량 증설</v>
      </c>
      <c r="C267" t="str">
        <f>C$258</f>
        <v>Boolean Use Non BAU Mandated Capacity Construction Schedule</v>
      </c>
      <c r="D267" t="str">
        <v>petroleum es</v>
      </c>
      <c r="F267" t="str">
        <v>석유</v>
      </c>
      <c r="H267">
        <v>642</v>
      </c>
      <c r="I267" t="str">
        <v>No</v>
      </c>
      <c r="J267" t="str">
        <f>IF(ISBLANK(INDEX('Policy Characteristics'!D:D,MATCH($C267,'Policy Characteristics'!$C:$C,0))),"",INDEX('Policy Characteristics'!D:D,MATCH($C267,'Policy Characteristics'!$C:$C,0)))</f>
        <v>배출전망치(BAU) 외 의무 용량 증설</v>
      </c>
      <c r="K267" t="str">
        <f>IF(ISBLANK(INDEX('Policy Characteristics'!E:E,MATCH($C267,'Policy Characteristics'!$C:$C,0))),"",INDEX('Policy Characteristics'!E:E,MATCH($C267,'Policy Characteristics'!$C:$C,0)))</f>
        <v/>
      </c>
      <c r="L267">
        <f>IF(ISBLANK(INDEX('Policy Characteristics'!F:F,MATCH($C267,'Policy Characteristics'!$C:$C,0))),"",INDEX('Policy Characteristics'!F:F,MATCH($C267,'Policy Characteristics'!$C:$C,0)))</f>
        <v>0</v>
      </c>
      <c r="M267">
        <f>IF(ISBLANK(INDEX('Policy Characteristics'!G:G,MATCH($C267,'Policy Characteristics'!$C:$C,0))),"",INDEX('Policy Characteristics'!G:G,MATCH($C267,'Policy Characteristics'!$C:$C,0)))</f>
        <v>1</v>
      </c>
      <c r="N267">
        <f>IF(ISBLANK(INDEX('Policy Characteristics'!H:H,MATCH($C267,'Policy Characteristics'!$C:$C,0))),"",INDEX('Policy Characteristics'!H:H,MATCH($C267,'Policy Characteristics'!$C:$C,0)))</f>
        <v>1</v>
      </c>
      <c r="O267" t="str">
        <f>IF(ISBLANK(INDEX('Policy Characteristics'!I:I,MATCH($C267,'Policy Characteristics'!$C:$C,0))),"",INDEX('Policy Characteristics'!I:I,MATCH($C267,'Policy Characteristics'!$C:$C,0)))</f>
        <v>켜짐/꺼짐</v>
      </c>
      <c r="P267" t="str">
        <f>IF(ISBLANK(INDEX('Policy Characteristics'!J:J,MATCH($C267,'Policy Characteristics'!$C:$C,0))),"",INDEX('Policy Characteristics'!J:J,MATCH($C267,'Policy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7" t="str">
        <f>IF(ISBLANK(INDEX('Policy Characteristics'!K:K,MATCH($C267,'Policy Characteristics'!$C:$C,0))),"",INDEX('Policy Characteristics'!K:K,MATCH($C267,'Policy Characteristics'!$C:$C,0)))</f>
        <v/>
      </c>
      <c r="R267" t="str">
        <f>IF(ISBLANK(INDEX('Policy Characteristics'!L:L,MATCH($C267,'Policy Characteristics'!$C:$C,0))),"",INDEX('Policy Characteristics'!L:L,MATCH($C267,'Policy Characteristics'!$C:$C,0)))</f>
        <v/>
      </c>
    </row>
    <row r="268">
      <c r="A268" t="str">
        <f>IF(ISBLANK(INDEX('Policy Characteristics'!A:A,MATCH($C268,'Policy Characteristics'!$C:$C,0))),"",INDEX('Policy Characteristics'!A:A,MATCH($C268,'Policy Characteristics'!$C:$C,0)))</f>
        <v>전력 공급</v>
      </c>
      <c r="B268" t="str">
        <f>IF(ISBLANK(INDEX('Policy Characteristics'!B:B,MATCH($C268,'Policy Characteristics'!$C:$C,0))),"",INDEX('Policy Characteristics'!B:B,MATCH($C268,'Policy Characteristics'!$C:$C,0)))</f>
        <v>배출전망치(BAU) 외 의무 용량 증설</v>
      </c>
      <c r="C268" t="str">
        <f>C$258</f>
        <v>Boolean Use Non BAU Mandated Capacity Construction Schedule</v>
      </c>
      <c r="D268" t="str">
        <v>natural gas peaker es</v>
      </c>
      <c r="F268" t="str">
        <v>천연가스 피커</v>
      </c>
      <c r="H268">
        <v>643</v>
      </c>
      <c r="I268" t="str">
        <v>No</v>
      </c>
      <c r="J268" t="str">
        <f>IF(ISBLANK(INDEX('Policy Characteristics'!D:D,MATCH($C268,'Policy Characteristics'!$C:$C,0))),"",INDEX('Policy Characteristics'!D:D,MATCH($C268,'Policy Characteristics'!$C:$C,0)))</f>
        <v>배출전망치(BAU) 외 의무 용량 증설</v>
      </c>
      <c r="K268" t="str">
        <f>IF(ISBLANK(INDEX('Policy Characteristics'!E:E,MATCH($C268,'Policy Characteristics'!$C:$C,0))),"",INDEX('Policy Characteristics'!E:E,MATCH($C268,'Policy Characteristics'!$C:$C,0)))</f>
        <v/>
      </c>
      <c r="L268">
        <f>IF(ISBLANK(INDEX('Policy Characteristics'!F:F,MATCH($C268,'Policy Characteristics'!$C:$C,0))),"",INDEX('Policy Characteristics'!F:F,MATCH($C268,'Policy Characteristics'!$C:$C,0)))</f>
        <v>0</v>
      </c>
      <c r="M268">
        <f>IF(ISBLANK(INDEX('Policy Characteristics'!G:G,MATCH($C268,'Policy Characteristics'!$C:$C,0))),"",INDEX('Policy Characteristics'!G:G,MATCH($C268,'Policy Characteristics'!$C:$C,0)))</f>
        <v>1</v>
      </c>
      <c r="N268">
        <f>IF(ISBLANK(INDEX('Policy Characteristics'!H:H,MATCH($C268,'Policy Characteristics'!$C:$C,0))),"",INDEX('Policy Characteristics'!H:H,MATCH($C268,'Policy Characteristics'!$C:$C,0)))</f>
        <v>1</v>
      </c>
      <c r="O268" t="str">
        <f>IF(ISBLANK(INDEX('Policy Characteristics'!I:I,MATCH($C268,'Policy Characteristics'!$C:$C,0))),"",INDEX('Policy Characteristics'!I:I,MATCH($C268,'Policy Characteristics'!$C:$C,0)))</f>
        <v>켜짐/꺼짐</v>
      </c>
      <c r="P268" t="str">
        <f>IF(ISBLANK(INDEX('Policy Characteristics'!J:J,MATCH($C268,'Policy Characteristics'!$C:$C,0))),"",INDEX('Policy Characteristics'!J:J,MATCH($C268,'Policy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8" t="str">
        <f>IF(ISBLANK(INDEX('Policy Characteristics'!K:K,MATCH($C268,'Policy Characteristics'!$C:$C,0))),"",INDEX('Policy Characteristics'!K:K,MATCH($C268,'Policy Characteristics'!$C:$C,0)))</f>
        <v/>
      </c>
      <c r="R268" t="str">
        <f>IF(ISBLANK(INDEX('Policy Characteristics'!L:L,MATCH($C268,'Policy Characteristics'!$C:$C,0))),"",INDEX('Policy Characteristics'!L:L,MATCH($C268,'Policy Characteristics'!$C:$C,0)))</f>
        <v/>
      </c>
    </row>
    <row r="269">
      <c r="A269" t="str">
        <f>IF(ISBLANK(INDEX('Policy Characteristics'!A:A,MATCH($C269,'Policy Characteristics'!$C:$C,0))),"",INDEX('Policy Characteristics'!A:A,MATCH($C269,'Policy Characteristics'!$C:$C,0)))</f>
        <v>전력 공급</v>
      </c>
      <c r="B269" t="str">
        <f>IF(ISBLANK(INDEX('Policy Characteristics'!B:B,MATCH($C269,'Policy Characteristics'!$C:$C,0))),"",INDEX('Policy Characteristics'!B:B,MATCH($C269,'Policy Characteristics'!$C:$C,0)))</f>
        <v>배출전망치(BAU) 외 의무 용량 증설</v>
      </c>
      <c r="C269" t="str">
        <f>C$258</f>
        <v>Boolean Use Non BAU Mandated Capacity Construction Schedule</v>
      </c>
      <c r="D269" t="str">
        <v>lignite es</v>
      </c>
      <c r="F269" t="str">
        <v>갈탄</v>
      </c>
      <c r="H269">
        <v>644</v>
      </c>
      <c r="I269" t="str">
        <v>No</v>
      </c>
      <c r="J269" t="str">
        <f>IF(ISBLANK(INDEX('Policy Characteristics'!D:D,MATCH($C269,'Policy Characteristics'!$C:$C,0))),"",INDEX('Policy Characteristics'!D:D,MATCH($C269,'Policy Characteristics'!$C:$C,0)))</f>
        <v>배출전망치(BAU) 외 의무 용량 증설</v>
      </c>
      <c r="K269" t="str">
        <f>IF(ISBLANK(INDEX('Policy Characteristics'!E:E,MATCH($C269,'Policy Characteristics'!$C:$C,0))),"",INDEX('Policy Characteristics'!E:E,MATCH($C269,'Policy Characteristics'!$C:$C,0)))</f>
        <v/>
      </c>
      <c r="L269">
        <f>IF(ISBLANK(INDEX('Policy Characteristics'!F:F,MATCH($C269,'Policy Characteristics'!$C:$C,0))),"",INDEX('Policy Characteristics'!F:F,MATCH($C269,'Policy Characteristics'!$C:$C,0)))</f>
        <v>0</v>
      </c>
      <c r="M269">
        <f>IF(ISBLANK(INDEX('Policy Characteristics'!G:G,MATCH($C269,'Policy Characteristics'!$C:$C,0))),"",INDEX('Policy Characteristics'!G:G,MATCH($C269,'Policy Characteristics'!$C:$C,0)))</f>
        <v>1</v>
      </c>
      <c r="N269">
        <f>IF(ISBLANK(INDEX('Policy Characteristics'!H:H,MATCH($C269,'Policy Characteristics'!$C:$C,0))),"",INDEX('Policy Characteristics'!H:H,MATCH($C269,'Policy Characteristics'!$C:$C,0)))</f>
        <v>1</v>
      </c>
      <c r="O269" t="str">
        <f>IF(ISBLANK(INDEX('Policy Characteristics'!I:I,MATCH($C269,'Policy Characteristics'!$C:$C,0))),"",INDEX('Policy Characteristics'!I:I,MATCH($C269,'Policy Characteristics'!$C:$C,0)))</f>
        <v>켜짐/꺼짐</v>
      </c>
      <c r="P269" t="str">
        <f>IF(ISBLANK(INDEX('Policy Characteristics'!J:J,MATCH($C269,'Policy Characteristics'!$C:$C,0))),"",INDEX('Policy Characteristics'!J:J,MATCH($C269,'Policy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9" t="str">
        <f>IF(ISBLANK(INDEX('Policy Characteristics'!K:K,MATCH($C269,'Policy Characteristics'!$C:$C,0))),"",INDEX('Policy Characteristics'!K:K,MATCH($C269,'Policy Characteristics'!$C:$C,0)))</f>
        <v/>
      </c>
      <c r="R269" t="str">
        <f>IF(ISBLANK(INDEX('Policy Characteristics'!L:L,MATCH($C269,'Policy Characteristics'!$C:$C,0))),"",INDEX('Policy Characteristics'!L:L,MATCH($C269,'Policy Characteristics'!$C:$C,0)))</f>
        <v/>
      </c>
    </row>
    <row r="270">
      <c r="A270" t="str">
        <f>IF(ISBLANK(INDEX('Policy Characteristics'!A:A,MATCH($C270,'Policy Characteristics'!$C:$C,0))),"",INDEX('Policy Characteristics'!A:A,MATCH($C270,'Policy Characteristics'!$C:$C,0)))</f>
        <v>전력 공급</v>
      </c>
      <c r="B270" t="str">
        <f>IF(ISBLANK(INDEX('Policy Characteristics'!B:B,MATCH($C270,'Policy Characteristics'!$C:$C,0))),"",INDEX('Policy Characteristics'!B:B,MATCH($C270,'Policy Characteristics'!$C:$C,0)))</f>
        <v>배출전망치(BAU) 외 의무 용량 증설</v>
      </c>
      <c r="C270" t="str">
        <f>C$258</f>
        <v>Boolean Use Non BAU Mandated Capacity Construction Schedule</v>
      </c>
      <c r="D270" t="str">
        <v>offshore wind es</v>
      </c>
      <c r="F270" t="str">
        <v>해상 풍력</v>
      </c>
      <c r="H270">
        <v>645</v>
      </c>
      <c r="I270" t="str">
        <v>No</v>
      </c>
      <c r="J270" t="str">
        <f>IF(ISBLANK(INDEX('Policy Characteristics'!D:D,MATCH($C270,'Policy Characteristics'!$C:$C,0))),"",INDEX('Policy Characteristics'!D:D,MATCH($C270,'Policy Characteristics'!$C:$C,0)))</f>
        <v>배출전망치(BAU) 외 의무 용량 증설</v>
      </c>
      <c r="K270" t="str">
        <f>IF(ISBLANK(INDEX('Policy Characteristics'!E:E,MATCH($C270,'Policy Characteristics'!$C:$C,0))),"",INDEX('Policy Characteristics'!E:E,MATCH($C270,'Policy Characteristics'!$C:$C,0)))</f>
        <v/>
      </c>
      <c r="L270">
        <f>IF(ISBLANK(INDEX('Policy Characteristics'!F:F,MATCH($C270,'Policy Characteristics'!$C:$C,0))),"",INDEX('Policy Characteristics'!F:F,MATCH($C270,'Policy Characteristics'!$C:$C,0)))</f>
        <v>0</v>
      </c>
      <c r="M270">
        <f>IF(ISBLANK(INDEX('Policy Characteristics'!G:G,MATCH($C270,'Policy Characteristics'!$C:$C,0))),"",INDEX('Policy Characteristics'!G:G,MATCH($C270,'Policy Characteristics'!$C:$C,0)))</f>
        <v>1</v>
      </c>
      <c r="N270">
        <f>IF(ISBLANK(INDEX('Policy Characteristics'!H:H,MATCH($C270,'Policy Characteristics'!$C:$C,0))),"",INDEX('Policy Characteristics'!H:H,MATCH($C270,'Policy Characteristics'!$C:$C,0)))</f>
        <v>1</v>
      </c>
      <c r="O270" t="str">
        <f>IF(ISBLANK(INDEX('Policy Characteristics'!I:I,MATCH($C270,'Policy Characteristics'!$C:$C,0))),"",INDEX('Policy Characteristics'!I:I,MATCH($C270,'Policy Characteristics'!$C:$C,0)))</f>
        <v>켜짐/꺼짐</v>
      </c>
      <c r="P270" t="str">
        <f>IF(ISBLANK(INDEX('Policy Characteristics'!J:J,MATCH($C270,'Policy Characteristics'!$C:$C,0))),"",INDEX('Policy Characteristics'!J:J,MATCH($C270,'Policy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0" t="str">
        <f>IF(ISBLANK(INDEX('Policy Characteristics'!K:K,MATCH($C270,'Policy Characteristics'!$C:$C,0))),"",INDEX('Policy Characteristics'!K:K,MATCH($C270,'Policy Characteristics'!$C:$C,0)))</f>
        <v/>
      </c>
      <c r="R270" t="str">
        <f>IF(ISBLANK(INDEX('Policy Characteristics'!L:L,MATCH($C270,'Policy Characteristics'!$C:$C,0))),"",INDEX('Policy Characteristics'!L:L,MATCH($C270,'Policy Characteristics'!$C:$C,0)))</f>
        <v/>
      </c>
    </row>
    <row r="271">
      <c r="A271" t="str">
        <f>IF(ISBLANK(INDEX('Policy Characteristics'!A:A,MATCH($C271,'Policy Characteristics'!$C:$C,0))),"",INDEX('Policy Characteristics'!A:A,MATCH($C271,'Policy Characteristics'!$C:$C,0)))</f>
        <v>전력 공급</v>
      </c>
      <c r="B271" t="str">
        <f>IF(ISBLANK(INDEX('Policy Characteristics'!B:B,MATCH($C271,'Policy Characteristics'!$C:$C,0))),"",INDEX('Policy Characteristics'!B:B,MATCH($C271,'Policy Characteristics'!$C:$C,0)))</f>
        <v>배출전망치(BAU) 외 의무 용량 증설</v>
      </c>
      <c r="C271" t="str">
        <f>C$258</f>
        <v>Boolean Use Non BAU Mandated Capacity Construction Schedule</v>
      </c>
      <c r="D271" t="str">
        <v>crude oil es</v>
      </c>
      <c r="F271" t="str">
        <v>원유</v>
      </c>
      <c r="H271">
        <v>646</v>
      </c>
      <c r="I271" t="str">
        <v>No</v>
      </c>
      <c r="J271" t="str">
        <f>IF(ISBLANK(INDEX('Policy Characteristics'!D:D,MATCH($C271,'Policy Characteristics'!$C:$C,0))),"",INDEX('Policy Characteristics'!D:D,MATCH($C271,'Policy Characteristics'!$C:$C,0)))</f>
        <v>배출전망치(BAU) 외 의무 용량 증설</v>
      </c>
      <c r="K271" t="str">
        <f>IF(ISBLANK(INDEX('Policy Characteristics'!E:E,MATCH($C271,'Policy Characteristics'!$C:$C,0))),"",INDEX('Policy Characteristics'!E:E,MATCH($C271,'Policy Characteristics'!$C:$C,0)))</f>
        <v/>
      </c>
      <c r="L271">
        <f>IF(ISBLANK(INDEX('Policy Characteristics'!F:F,MATCH($C271,'Policy Characteristics'!$C:$C,0))),"",INDEX('Policy Characteristics'!F:F,MATCH($C271,'Policy Characteristics'!$C:$C,0)))</f>
        <v>0</v>
      </c>
      <c r="M271">
        <f>IF(ISBLANK(INDEX('Policy Characteristics'!G:G,MATCH($C271,'Policy Characteristics'!$C:$C,0))),"",INDEX('Policy Characteristics'!G:G,MATCH($C271,'Policy Characteristics'!$C:$C,0)))</f>
        <v>1</v>
      </c>
      <c r="N271">
        <f>IF(ISBLANK(INDEX('Policy Characteristics'!H:H,MATCH($C271,'Policy Characteristics'!$C:$C,0))),"",INDEX('Policy Characteristics'!H:H,MATCH($C271,'Policy Characteristics'!$C:$C,0)))</f>
        <v>1</v>
      </c>
      <c r="O271" t="str">
        <f>IF(ISBLANK(INDEX('Policy Characteristics'!I:I,MATCH($C271,'Policy Characteristics'!$C:$C,0))),"",INDEX('Policy Characteristics'!I:I,MATCH($C271,'Policy Characteristics'!$C:$C,0)))</f>
        <v>켜짐/꺼짐</v>
      </c>
      <c r="P271" t="str">
        <f>IF(ISBLANK(INDEX('Policy Characteristics'!J:J,MATCH($C271,'Policy Characteristics'!$C:$C,0))),"",INDEX('Policy Characteristics'!J:J,MATCH($C271,'Policy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1" t="str">
        <f>IF(ISBLANK(INDEX('Policy Characteristics'!K:K,MATCH($C271,'Policy Characteristics'!$C:$C,0))),"",INDEX('Policy Characteristics'!K:K,MATCH($C271,'Policy Characteristics'!$C:$C,0)))</f>
        <v/>
      </c>
      <c r="R271" t="str">
        <f>IF(ISBLANK(INDEX('Policy Characteristics'!L:L,MATCH($C271,'Policy Characteristics'!$C:$C,0))),"",INDEX('Policy Characteristics'!L:L,MATCH($C271,'Policy Characteristics'!$C:$C,0)))</f>
        <v/>
      </c>
    </row>
    <row r="272">
      <c r="A272" t="str">
        <f>IF(ISBLANK(INDEX('Policy Characteristics'!A:A,MATCH($C272,'Policy Characteristics'!$C:$C,0))),"",INDEX('Policy Characteristics'!A:A,MATCH($C272,'Policy Characteristics'!$C:$C,0)))</f>
        <v>전력 공급</v>
      </c>
      <c r="B272" t="str">
        <f>IF(ISBLANK(INDEX('Policy Characteristics'!B:B,MATCH($C272,'Policy Characteristics'!$C:$C,0))),"",INDEX('Policy Characteristics'!B:B,MATCH($C272,'Policy Characteristics'!$C:$C,0)))</f>
        <v>배출전망치(BAU) 외 의무 용량 증설</v>
      </c>
      <c r="C272" t="str">
        <f>C$258</f>
        <v>Boolean Use Non BAU Mandated Capacity Construction Schedule</v>
      </c>
      <c r="D272" t="str">
        <v>heavy or residual fuel oil es</v>
      </c>
      <c r="F272" t="str">
        <v>중유 또는 잔여 연료유</v>
      </c>
      <c r="H272">
        <v>647</v>
      </c>
      <c r="I272" t="str">
        <v>No</v>
      </c>
      <c r="J272" t="str">
        <f>IF(ISBLANK(INDEX('Policy Characteristics'!D:D,MATCH($C272,'Policy Characteristics'!$C:$C,0))),"",INDEX('Policy Characteristics'!D:D,MATCH($C272,'Policy Characteristics'!$C:$C,0)))</f>
        <v>배출전망치(BAU) 외 의무 용량 증설</v>
      </c>
      <c r="K272" t="str">
        <f>IF(ISBLANK(INDEX('Policy Characteristics'!E:E,MATCH($C272,'Policy Characteristics'!$C:$C,0))),"",INDEX('Policy Characteristics'!E:E,MATCH($C272,'Policy Characteristics'!$C:$C,0)))</f>
        <v/>
      </c>
      <c r="L272">
        <f>IF(ISBLANK(INDEX('Policy Characteristics'!F:F,MATCH($C272,'Policy Characteristics'!$C:$C,0))),"",INDEX('Policy Characteristics'!F:F,MATCH($C272,'Policy Characteristics'!$C:$C,0)))</f>
        <v>0</v>
      </c>
      <c r="M272">
        <f>IF(ISBLANK(INDEX('Policy Characteristics'!G:G,MATCH($C272,'Policy Characteristics'!$C:$C,0))),"",INDEX('Policy Characteristics'!G:G,MATCH($C272,'Policy Characteristics'!$C:$C,0)))</f>
        <v>1</v>
      </c>
      <c r="N272">
        <f>IF(ISBLANK(INDEX('Policy Characteristics'!H:H,MATCH($C272,'Policy Characteristics'!$C:$C,0))),"",INDEX('Policy Characteristics'!H:H,MATCH($C272,'Policy Characteristics'!$C:$C,0)))</f>
        <v>1</v>
      </c>
      <c r="O272" t="str">
        <f>IF(ISBLANK(INDEX('Policy Characteristics'!I:I,MATCH($C272,'Policy Characteristics'!$C:$C,0))),"",INDEX('Policy Characteristics'!I:I,MATCH($C272,'Policy Characteristics'!$C:$C,0)))</f>
        <v>켜짐/꺼짐</v>
      </c>
      <c r="P272" t="str">
        <f>IF(ISBLANK(INDEX('Policy Characteristics'!J:J,MATCH($C272,'Policy Characteristics'!$C:$C,0))),"",INDEX('Policy Characteristics'!J:J,MATCH($C272,'Policy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2" t="str">
        <f>IF(ISBLANK(INDEX('Policy Characteristics'!K:K,MATCH($C272,'Policy Characteristics'!$C:$C,0))),"",INDEX('Policy Characteristics'!K:K,MATCH($C272,'Policy Characteristics'!$C:$C,0)))</f>
        <v/>
      </c>
      <c r="R272" t="str">
        <f>IF(ISBLANK(INDEX('Policy Characteristics'!L:L,MATCH($C272,'Policy Characteristics'!$C:$C,0))),"",INDEX('Policy Characteristics'!L:L,MATCH($C272,'Policy Characteristics'!$C:$C,0)))</f>
        <v/>
      </c>
    </row>
    <row r="273">
      <c r="A273" t="str">
        <f>IF(ISBLANK(INDEX('Policy Characteristics'!A:A,MATCH($C273,'Policy Characteristics'!$C:$C,0))),"",INDEX('Policy Characteristics'!A:A,MATCH($C273,'Policy Characteristics'!$C:$C,0)))</f>
        <v>전력 공급</v>
      </c>
      <c r="B273" t="str">
        <f>IF(ISBLANK(INDEX('Policy Characteristics'!B:B,MATCH($C273,'Policy Characteristics'!$C:$C,0))),"",INDEX('Policy Characteristics'!B:B,MATCH($C273,'Policy Characteristics'!$C:$C,0)))</f>
        <v>배출전망치(BAU) 외 의무 용량 증설</v>
      </c>
      <c r="C273" t="str">
        <f>C$258</f>
        <v>Boolean Use Non BAU Mandated Capacity Construction Schedule</v>
      </c>
      <c r="D273" t="str">
        <v>municipal solid waste es</v>
      </c>
      <c r="F273" t="str">
        <v>도시 고형 폐기물</v>
      </c>
      <c r="H273">
        <v>648</v>
      </c>
      <c r="I273" t="str">
        <v>No</v>
      </c>
      <c r="J273" t="str">
        <f>IF(ISBLANK(INDEX('Policy Characteristics'!D:D,MATCH($C273,'Policy Characteristics'!$C:$C,0))),"",INDEX('Policy Characteristics'!D:D,MATCH($C273,'Policy Characteristics'!$C:$C,0)))</f>
        <v>배출전망치(BAU) 외 의무 용량 증설</v>
      </c>
      <c r="K273" t="str">
        <f>IF(ISBLANK(INDEX('Policy Characteristics'!E:E,MATCH($C273,'Policy Characteristics'!$C:$C,0))),"",INDEX('Policy Characteristics'!E:E,MATCH($C273,'Policy Characteristics'!$C:$C,0)))</f>
        <v/>
      </c>
      <c r="L273">
        <f>IF(ISBLANK(INDEX('Policy Characteristics'!F:F,MATCH($C273,'Policy Characteristics'!$C:$C,0))),"",INDEX('Policy Characteristics'!F:F,MATCH($C273,'Policy Characteristics'!$C:$C,0)))</f>
        <v>0</v>
      </c>
      <c r="M273">
        <f>IF(ISBLANK(INDEX('Policy Characteristics'!G:G,MATCH($C273,'Policy Characteristics'!$C:$C,0))),"",INDEX('Policy Characteristics'!G:G,MATCH($C273,'Policy Characteristics'!$C:$C,0)))</f>
        <v>1</v>
      </c>
      <c r="N273">
        <f>IF(ISBLANK(INDEX('Policy Characteristics'!H:H,MATCH($C273,'Policy Characteristics'!$C:$C,0))),"",INDEX('Policy Characteristics'!H:H,MATCH($C273,'Policy Characteristics'!$C:$C,0)))</f>
        <v>1</v>
      </c>
      <c r="O273" t="str">
        <f>IF(ISBLANK(INDEX('Policy Characteristics'!I:I,MATCH($C273,'Policy Characteristics'!$C:$C,0))),"",INDEX('Policy Characteristics'!I:I,MATCH($C273,'Policy Characteristics'!$C:$C,0)))</f>
        <v>켜짐/꺼짐</v>
      </c>
      <c r="P273" t="str">
        <f>IF(ISBLANK(INDEX('Policy Characteristics'!J:J,MATCH($C273,'Policy Characteristics'!$C:$C,0))),"",INDEX('Policy Characteristics'!J:J,MATCH($C273,'Policy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3" t="str">
        <f>IF(ISBLANK(INDEX('Policy Characteristics'!K:K,MATCH($C273,'Policy Characteristics'!$C:$C,0))),"",INDEX('Policy Characteristics'!K:K,MATCH($C273,'Policy Characteristics'!$C:$C,0)))</f>
        <v/>
      </c>
      <c r="R273" t="str">
        <f>IF(ISBLANK(INDEX('Policy Characteristics'!L:L,MATCH($C273,'Policy Characteristics'!$C:$C,0))),"",INDEX('Policy Characteristics'!L:L,MATCH($C273,'Policy Characteristics'!$C:$C,0)))</f>
        <v/>
      </c>
    </row>
    <row r="274">
      <c r="A274" t="str">
        <f>IF(ISBLANK(INDEX('Policy Characteristics'!A:A,MATCH($C274,'Policy Characteristics'!$C:$C,0))),"",INDEX('Policy Characteristics'!A:A,MATCH($C274,'Policy Characteristics'!$C:$C,0)))</f>
        <v>전력 공급</v>
      </c>
      <c r="B274" t="str">
        <f>IF(ISBLANK(INDEX('Policy Characteristics'!B:B,MATCH($C274,'Policy Characteristics'!$C:$C,0))),"",INDEX('Policy Characteristics'!B:B,MATCH($C274,'Policy Characteristics'!$C:$C,0)))</f>
        <v>배출전망치(BAU) 외 RPS 적격 자원</v>
      </c>
      <c r="C274" t="str">
        <v>Boolean Use Non BAU RPS Qualifying Resource Definitions</v>
      </c>
      <c r="H274">
        <v>649</v>
      </c>
      <c r="I274" t="str">
        <v>No</v>
      </c>
      <c r="J274" t="str">
        <f>IF(ISBLANK(INDEX('Policy Characteristics'!D:D,MATCH($C274,'Policy Characteristics'!$C:$C,0))),"",INDEX('Policy Characteristics'!D:D,MATCH($C274,'Policy Characteristics'!$C:$C,0)))</f>
        <v>배출전망치(BAU) 외 RPS 적격 자원</v>
      </c>
      <c r="K274" t="str">
        <f>IF(ISBLANK(INDEX('Policy Characteristics'!E:E,MATCH($C274,'Policy Characteristics'!$C:$C,0))),"",INDEX('Policy Characteristics'!E:E,MATCH($C274,'Policy Characteristics'!$C:$C,0)))</f>
        <v>elec non BAU RPS qualifying resources</v>
      </c>
      <c r="L274">
        <f>IF(ISBLANK(INDEX('Policy Characteristics'!F:F,MATCH($C274,'Policy Characteristics'!$C:$C,0))),"",INDEX('Policy Characteristics'!F:F,MATCH($C274,'Policy Characteristics'!$C:$C,0)))</f>
        <v>0</v>
      </c>
      <c r="M274">
        <f>IF(ISBLANK(INDEX('Policy Characteristics'!G:G,MATCH($C274,'Policy Characteristics'!$C:$C,0))),"",INDEX('Policy Characteristics'!G:G,MATCH($C274,'Policy Characteristics'!$C:$C,0)))</f>
        <v>1</v>
      </c>
      <c r="N274">
        <f>IF(ISBLANK(INDEX('Policy Characteristics'!H:H,MATCH($C274,'Policy Characteristics'!$C:$C,0))),"",INDEX('Policy Characteristics'!H:H,MATCH($C274,'Policy Characteristics'!$C:$C,0)))</f>
        <v>1</v>
      </c>
      <c r="O274" t="str">
        <f>IF(ISBLANK(INDEX('Policy Characteristics'!I:I,MATCH($C274,'Policy Characteristics'!$C:$C,0))),"",INDEX('Policy Characteristics'!I:I,MATCH($C274,'Policy Characteristics'!$C:$C,0)))</f>
        <v>켜짐/꺼짐</v>
      </c>
      <c r="P274" t="str">
        <f>IF(ISBLANK(INDEX('Policy Characteristics'!J:J,MATCH($C274,'Policy Characteristics'!$C:$C,0))),"",INDEX('Policy Characteristics'!J:J,MATCH($C274,'Policy Characteristics'!$C:$C,0)))</f>
        <v/>
      </c>
      <c r="Q274" t="str">
        <f>IF(ISBLANK(INDEX('Policy Characteristics'!K:K,MATCH($C274,'Policy Characteristics'!$C:$C,0))),"",INDEX('Policy Characteristics'!K:K,MATCH($C274,'Policy Characteristics'!$C:$C,0)))</f>
        <v/>
      </c>
      <c r="R274" t="str">
        <f>IF(ISBLANK(INDEX('Policy Characteristics'!L:L,MATCH($C274,'Policy Characteristics'!$C:$C,0))),"",INDEX('Policy Characteristics'!L:L,MATCH($C274,'Policy Characteristics'!$C:$C,0)))</f>
        <v/>
      </c>
    </row>
    <row r="275">
      <c r="A275" t="str">
        <f>IF(ISBLANK(INDEX('Policy Characteristics'!A:A,MATCH($C275,'Policy Characteristics'!$C:$C,0))),"",INDEX('Policy Characteristics'!A:A,MATCH($C275,'Policy Characteristics'!$C:$C,0)))</f>
        <v>전력 공급</v>
      </c>
      <c r="B275" t="str">
        <f>IF(ISBLANK(INDEX('Policy Characteristics'!B:B,MATCH($C275,'Policy Characteristics'!$C:$C,0))),"",INDEX('Policy Characteristics'!B:B,MATCH($C275,'Policy Characteristics'!$C:$C,0)))</f>
        <v>원자력 발전소 수명 연장</v>
      </c>
      <c r="C275" t="str">
        <v>Nuclear Capacity Lifetime Extension</v>
      </c>
      <c r="H275">
        <v>35</v>
      </c>
      <c r="I275" t="str">
        <v>No</v>
      </c>
      <c r="J275" t="str">
        <f>IF(ISBLANK(INDEX('Policy Characteristics'!D:D,MATCH($C275,'Policy Characteristics'!$C:$C,0))),"",INDEX('Policy Characteristics'!D:D,MATCH($C275,'Policy Characteristics'!$C:$C,0)))</f>
        <v>원자력 수명 연장</v>
      </c>
      <c r="K275" t="str">
        <f>IF(ISBLANK(INDEX('Policy Characteristics'!E:E,MATCH($C275,'Policy Characteristics'!$C:$C,0))),"",INDEX('Policy Characteristics'!E:E,MATCH($C275,'Policy Characteristics'!$C:$C,0)))</f>
        <v/>
      </c>
      <c r="L275">
        <f>IF(ISBLANK(INDEX('Policy Characteristics'!F:F,MATCH($C275,'Policy Characteristics'!$C:$C,0))),"",INDEX('Policy Characteristics'!F:F,MATCH($C275,'Policy Characteristics'!$C:$C,0)))</f>
        <v>0</v>
      </c>
      <c r="M275">
        <f>IF(ISBLANK(INDEX('Policy Characteristics'!G:G,MATCH($C275,'Policy Characteristics'!$C:$C,0))),"",INDEX('Policy Characteristics'!G:G,MATCH($C275,'Policy Characteristics'!$C:$C,0)))</f>
        <v>20</v>
      </c>
      <c r="N275">
        <f>IF(ISBLANK(INDEX('Policy Characteristics'!H:H,MATCH($C275,'Policy Characteristics'!$C:$C,0))),"",INDEX('Policy Characteristics'!H:H,MATCH($C275,'Policy Characteristics'!$C:$C,0)))</f>
        <v>1</v>
      </c>
      <c r="O275" t="str">
        <f>IF(ISBLANK(INDEX('Policy Characteristics'!I:I,MATCH($C275,'Policy Characteristics'!$C:$C,0))),"",INDEX('Policy Characteristics'!I:I,MATCH($C275,'Policy Characteristics'!$C:$C,0)))</f>
        <v>년</v>
      </c>
      <c r="P275" t="str">
        <f>IF(ISBLANK(INDEX('Policy Characteristics'!J:J,MATCH($C275,'Policy Characteristics'!$C:$C,0))),"",INDEX('Policy Characteristics'!J:J,MATCH($C275,'Policy Characteristics'!$C:$C,0)))</f>
        <v>**설명:** 이 정책은 모든 원자력 발전소의 수명을 지정한 연수 만큼 연장합니다.</v>
      </c>
      <c r="Q275" t="str">
        <f>IF(ISBLANK(INDEX('Policy Characteristics'!K:K,MATCH($C275,'Policy Characteristics'!$C:$C,0))),"",INDEX('Policy Characteristics'!K:K,MATCH($C275,'Policy Characteristics'!$C:$C,0)))</f>
        <v>electricity-sector-main.html#life-ext</v>
      </c>
      <c r="R275" t="str">
        <f>IF(ISBLANK(INDEX('Policy Characteristics'!L:L,MATCH($C275,'Policy Characteristics'!$C:$C,0))),"",INDEX('Policy Characteristics'!L:L,MATCH($C275,'Policy Characteristics'!$C:$C,0)))</f>
        <v>nuclear-lifetime-extension.html</v>
      </c>
    </row>
    <row r="276">
      <c r="A276" t="str">
        <f>IF(ISBLANK(INDEX('Policy Characteristics'!A:A,MATCH($C276,'Policy Characteristics'!$C:$C,0))),"",INDEX('Policy Characteristics'!A:A,MATCH($C276,'Policy Characteristics'!$C:$C,0)))</f>
        <v>전력 공급</v>
      </c>
      <c r="B276" t="str">
        <f>IF(ISBLANK(INDEX('Policy Characteristics'!B:B,MATCH($C276,'Policy Characteristics'!$C:$C,0))),"",INDEX('Policy Characteristics'!B:B,MATCH($C276,'Policy Characteristics'!$C:$C,0)))</f>
        <v>발전소 고장 시간 감소</v>
      </c>
      <c r="C276" t="str">
        <v>Percentage Reduction in Plant Downtime</v>
      </c>
      <c r="D276" t="str">
        <v>hard coal es</v>
      </c>
      <c r="E276" t="str">
        <v>preexisting retiring</v>
      </c>
      <c r="H276">
        <v>650</v>
      </c>
      <c r="I276" t="str">
        <v>No</v>
      </c>
      <c r="J276" t="str">
        <f>IF(ISBLANK(INDEX('Policy Characteristics'!D:D,MATCH($C276,'Policy Characteristics'!$C:$C,0))),"",INDEX('Policy Characteristics'!D:D,MATCH($C276,'Policy Characteristics'!$C:$C,0)))</f>
        <v>발전소 고장 시간 감소</v>
      </c>
      <c r="K276" t="str">
        <f>IF(ISBLANK(INDEX('Policy Characteristics'!E:E,MATCH($C276,'Policy Characteristics'!$C:$C,0))),"",INDEX('Policy Characteristics'!E:E,MATCH($C276,'Policy Characteristics'!$C:$C,0)))</f>
        <v>elec reduce plant downtime</v>
      </c>
      <c r="L276">
        <f>IF(ISBLANK(INDEX('Policy Characteristics'!F:F,MATCH($C276,'Policy Characteristics'!$C:$C,0))),"",INDEX('Policy Characteristics'!F:F,MATCH($C276,'Policy Characteristics'!$C:$C,0)))</f>
        <v>0</v>
      </c>
      <c r="M276">
        <f>IF(ISBLANK(INDEX('Policy Characteristics'!G:G,MATCH($C276,'Policy Characteristics'!$C:$C,0))),"",INDEX('Policy Characteristics'!G:G,MATCH($C276,'Policy Characteristics'!$C:$C,0)))</f>
        <v>0.6</v>
      </c>
      <c r="N276">
        <f>IF(ISBLANK(INDEX('Policy Characteristics'!H:H,MATCH($C276,'Policy Characteristics'!$C:$C,0))),"",INDEX('Policy Characteristics'!H:H,MATCH($C276,'Policy Characteristics'!$C:$C,0)))</f>
        <v>0.01</v>
      </c>
      <c r="O276" t="str">
        <f>IF(ISBLANK(INDEX('Policy Characteristics'!I:I,MATCH($C276,'Policy Characteristics'!$C:$C,0))),"",INDEX('Policy Characteristics'!I:I,MATCH($C276,'Policy Characteristics'!$C:$C,0)))</f>
        <v>고장 시간 감소 %</v>
      </c>
      <c r="P276" t="str">
        <f>IF(ISBLANK(INDEX('Policy Characteristics'!J:J,MATCH($C276,'Policy Characteristics'!$C:$C,0))),"",INDEX('Policy Characteristics'!J:J,MATCH($C276,'Policy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6" t="str">
        <f>IF(ISBLANK(INDEX('Policy Characteristics'!K:K,MATCH($C276,'Policy Characteristics'!$C:$C,0))),"",INDEX('Policy Characteristics'!K:K,MATCH($C276,'Policy Characteristics'!$C:$C,0)))</f>
        <v>electricity-sector-main.html#red-downtime</v>
      </c>
      <c r="R276" t="str">
        <f>IF(ISBLANK(INDEX('Policy Characteristics'!L:L,MATCH($C276,'Policy Characteristics'!$C:$C,0))),"",INDEX('Policy Characteristics'!L:L,MATCH($C276,'Policy Characteristics'!$C:$C,0)))</f>
        <v>reduce-downtime.html</v>
      </c>
    </row>
    <row r="277">
      <c r="A277" t="str">
        <f>IF(ISBLANK(INDEX('Policy Characteristics'!A:A,MATCH($C277,'Policy Characteristics'!$C:$C,0))),"",INDEX('Policy Characteristics'!A:A,MATCH($C277,'Policy Characteristics'!$C:$C,0)))</f>
        <v>전력 공급</v>
      </c>
      <c r="B277" t="str">
        <f>IF(ISBLANK(INDEX('Policy Characteristics'!B:B,MATCH($C277,'Policy Characteristics'!$C:$C,0))),"",INDEX('Policy Characteristics'!B:B,MATCH($C277,'Policy Characteristics'!$C:$C,0)))</f>
        <v>발전소 고장 시간 감소</v>
      </c>
      <c r="C277" t="str">
        <f>C$276</f>
        <v>Percentage Reduction in Plant Downtime</v>
      </c>
      <c r="D277" t="str">
        <v>hard coal es</v>
      </c>
      <c r="E277" t="str">
        <v>preexisting nonretiring</v>
      </c>
      <c r="H277">
        <v>651</v>
      </c>
      <c r="I277" t="str">
        <v>No</v>
      </c>
      <c r="J277" t="str">
        <f>IF(ISBLANK(INDEX('Policy Characteristics'!D:D,MATCH($C277,'Policy Characteristics'!$C:$C,0))),"",INDEX('Policy Characteristics'!D:D,MATCH($C277,'Policy Characteristics'!$C:$C,0)))</f>
        <v>발전소 고장 시간 감소</v>
      </c>
      <c r="K277" t="str">
        <f>IF(ISBLANK(INDEX('Policy Characteristics'!E:E,MATCH($C277,'Policy Characteristics'!$C:$C,0))),"",INDEX('Policy Characteristics'!E:E,MATCH($C277,'Policy Characteristics'!$C:$C,0)))</f>
        <v>elec reduce plant downtime</v>
      </c>
      <c r="L277">
        <f>IF(ISBLANK(INDEX('Policy Characteristics'!F:F,MATCH($C277,'Policy Characteristics'!$C:$C,0))),"",INDEX('Policy Characteristics'!F:F,MATCH($C277,'Policy Characteristics'!$C:$C,0)))</f>
        <v>0</v>
      </c>
      <c r="M277">
        <f>IF(ISBLANK(INDEX('Policy Characteristics'!G:G,MATCH($C277,'Policy Characteristics'!$C:$C,0))),"",INDEX('Policy Characteristics'!G:G,MATCH($C277,'Policy Characteristics'!$C:$C,0)))</f>
        <v>0.6</v>
      </c>
      <c r="N277">
        <f>IF(ISBLANK(INDEX('Policy Characteristics'!H:H,MATCH($C277,'Policy Characteristics'!$C:$C,0))),"",INDEX('Policy Characteristics'!H:H,MATCH($C277,'Policy Characteristics'!$C:$C,0)))</f>
        <v>0.01</v>
      </c>
      <c r="O277" t="str">
        <f>IF(ISBLANK(INDEX('Policy Characteristics'!I:I,MATCH($C277,'Policy Characteristics'!$C:$C,0))),"",INDEX('Policy Characteristics'!I:I,MATCH($C277,'Policy Characteristics'!$C:$C,0)))</f>
        <v>고장 시간 감소 %</v>
      </c>
      <c r="P277" t="str">
        <f>IF(ISBLANK(INDEX('Policy Characteristics'!J:J,MATCH($C277,'Policy Characteristics'!$C:$C,0))),"",INDEX('Policy Characteristics'!J:J,MATCH($C277,'Policy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7" t="str">
        <f>IF(ISBLANK(INDEX('Policy Characteristics'!K:K,MATCH($C277,'Policy Characteristics'!$C:$C,0))),"",INDEX('Policy Characteristics'!K:K,MATCH($C277,'Policy Characteristics'!$C:$C,0)))</f>
        <v>electricity-sector-main.html#red-downtime</v>
      </c>
      <c r="R277" t="str">
        <f>IF(ISBLANK(INDEX('Policy Characteristics'!L:L,MATCH($C277,'Policy Characteristics'!$C:$C,0))),"",INDEX('Policy Characteristics'!L:L,MATCH($C277,'Policy Characteristics'!$C:$C,0)))</f>
        <v>reduce-downtime.html</v>
      </c>
    </row>
    <row r="278">
      <c r="A278" t="str">
        <f>IF(ISBLANK(INDEX('Policy Characteristics'!A:A,MATCH($C278,'Policy Characteristics'!$C:$C,0))),"",INDEX('Policy Characteristics'!A:A,MATCH($C278,'Policy Characteristics'!$C:$C,0)))</f>
        <v>전력 공급</v>
      </c>
      <c r="B278" t="str">
        <f>IF(ISBLANK(INDEX('Policy Characteristics'!B:B,MATCH($C278,'Policy Characteristics'!$C:$C,0))),"",INDEX('Policy Characteristics'!B:B,MATCH($C278,'Policy Characteristics'!$C:$C,0)))</f>
        <v>발전소 고장 시간 감소</v>
      </c>
      <c r="C278" t="str">
        <f>C$276</f>
        <v>Percentage Reduction in Plant Downtime</v>
      </c>
      <c r="D278" t="str">
        <v>hard coal es</v>
      </c>
      <c r="E278" t="str">
        <v>newly built</v>
      </c>
      <c r="H278">
        <v>652</v>
      </c>
      <c r="I278" t="str">
        <v>No</v>
      </c>
      <c r="J278" t="str">
        <f>IF(ISBLANK(INDEX('Policy Characteristics'!D:D,MATCH($C278,'Policy Characteristics'!$C:$C,0))),"",INDEX('Policy Characteristics'!D:D,MATCH($C278,'Policy Characteristics'!$C:$C,0)))</f>
        <v>발전소 고장 시간 감소</v>
      </c>
      <c r="K278" t="str">
        <f>IF(ISBLANK(INDEX('Policy Characteristics'!E:E,MATCH($C278,'Policy Characteristics'!$C:$C,0))),"",INDEX('Policy Characteristics'!E:E,MATCH($C278,'Policy Characteristics'!$C:$C,0)))</f>
        <v>elec reduce plant downtime</v>
      </c>
      <c r="L278">
        <f>IF(ISBLANK(INDEX('Policy Characteristics'!F:F,MATCH($C278,'Policy Characteristics'!$C:$C,0))),"",INDEX('Policy Characteristics'!F:F,MATCH($C278,'Policy Characteristics'!$C:$C,0)))</f>
        <v>0</v>
      </c>
      <c r="M278">
        <f>IF(ISBLANK(INDEX('Policy Characteristics'!G:G,MATCH($C278,'Policy Characteristics'!$C:$C,0))),"",INDEX('Policy Characteristics'!G:G,MATCH($C278,'Policy Characteristics'!$C:$C,0)))</f>
        <v>0.6</v>
      </c>
      <c r="N278">
        <f>IF(ISBLANK(INDEX('Policy Characteristics'!H:H,MATCH($C278,'Policy Characteristics'!$C:$C,0))),"",INDEX('Policy Characteristics'!H:H,MATCH($C278,'Policy Characteristics'!$C:$C,0)))</f>
        <v>0.01</v>
      </c>
      <c r="O278" t="str">
        <f>IF(ISBLANK(INDEX('Policy Characteristics'!I:I,MATCH($C278,'Policy Characteristics'!$C:$C,0))),"",INDEX('Policy Characteristics'!I:I,MATCH($C278,'Policy Characteristics'!$C:$C,0)))</f>
        <v>고장 시간 감소 %</v>
      </c>
      <c r="P278" t="str">
        <f>IF(ISBLANK(INDEX('Policy Characteristics'!J:J,MATCH($C278,'Policy Characteristics'!$C:$C,0))),"",INDEX('Policy Characteristics'!J:J,MATCH($C278,'Policy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8" t="str">
        <f>IF(ISBLANK(INDEX('Policy Characteristics'!K:K,MATCH($C278,'Policy Characteristics'!$C:$C,0))),"",INDEX('Policy Characteristics'!K:K,MATCH($C278,'Policy Characteristics'!$C:$C,0)))</f>
        <v>electricity-sector-main.html#red-downtime</v>
      </c>
      <c r="R278" t="str">
        <f>IF(ISBLANK(INDEX('Policy Characteristics'!L:L,MATCH($C278,'Policy Characteristics'!$C:$C,0))),"",INDEX('Policy Characteristics'!L:L,MATCH($C278,'Policy Characteristics'!$C:$C,0)))</f>
        <v>reduce-downtime.html</v>
      </c>
    </row>
    <row r="279">
      <c r="A279" t="str">
        <f>IF(ISBLANK(INDEX('Policy Characteristics'!A:A,MATCH($C279,'Policy Characteristics'!$C:$C,0))),"",INDEX('Policy Characteristics'!A:A,MATCH($C279,'Policy Characteristics'!$C:$C,0)))</f>
        <v>전력 공급</v>
      </c>
      <c r="B279" t="str">
        <f>IF(ISBLANK(INDEX('Policy Characteristics'!B:B,MATCH($C279,'Policy Characteristics'!$C:$C,0))),"",INDEX('Policy Characteristics'!B:B,MATCH($C279,'Policy Characteristics'!$C:$C,0)))</f>
        <v>발전소 고장 시간 감소</v>
      </c>
      <c r="C279" t="str">
        <f>C$276</f>
        <v>Percentage Reduction in Plant Downtime</v>
      </c>
      <c r="D279" t="str">
        <v>natural gas nonpeaker es</v>
      </c>
      <c r="E279" t="str">
        <v>preexisting retiring</v>
      </c>
      <c r="F279" t="str">
        <v>기존</v>
      </c>
      <c r="G279" t="str">
        <v>천연가스 논피커</v>
      </c>
      <c r="H279">
        <v>141</v>
      </c>
      <c r="I279" t="str">
        <v>Yes</v>
      </c>
      <c r="J279" t="str">
        <f>IF(ISBLANK(INDEX('Policy Characteristics'!D:D,MATCH($C279,'Policy Characteristics'!$C:$C,0))),"",INDEX('Policy Characteristics'!D:D,MATCH($C279,'Policy Characteristics'!$C:$C,0)))</f>
        <v>발전소 고장 시간 감소</v>
      </c>
      <c r="K279" t="str">
        <f>IF(ISBLANK(INDEX('Policy Characteristics'!E:E,MATCH($C279,'Policy Characteristics'!$C:$C,0))),"",INDEX('Policy Characteristics'!E:E,MATCH($C279,'Policy Characteristics'!$C:$C,0)))</f>
        <v>elec reduce plant downtime</v>
      </c>
      <c r="L279">
        <f>IF(ISBLANK(INDEX('Policy Characteristics'!F:F,MATCH($C279,'Policy Characteristics'!$C:$C,0))),"",INDEX('Policy Characteristics'!F:F,MATCH($C279,'Policy Characteristics'!$C:$C,0)))</f>
        <v>0</v>
      </c>
      <c r="M279">
        <f>IF(ISBLANK(INDEX('Policy Characteristics'!G:G,MATCH($C279,'Policy Characteristics'!$C:$C,0))),"",INDEX('Policy Characteristics'!G:G,MATCH($C279,'Policy Characteristics'!$C:$C,0)))</f>
        <v>0.6</v>
      </c>
      <c r="N279">
        <f>IF(ISBLANK(INDEX('Policy Characteristics'!H:H,MATCH($C279,'Policy Characteristics'!$C:$C,0))),"",INDEX('Policy Characteristics'!H:H,MATCH($C279,'Policy Characteristics'!$C:$C,0)))</f>
        <v>0.01</v>
      </c>
      <c r="O279" t="str">
        <f>IF(ISBLANK(INDEX('Policy Characteristics'!I:I,MATCH($C279,'Policy Characteristics'!$C:$C,0))),"",INDEX('Policy Characteristics'!I:I,MATCH($C279,'Policy Characteristics'!$C:$C,0)))</f>
        <v>고장 시간 감소 %</v>
      </c>
      <c r="P279" t="str">
        <f>IF(ISBLANK(INDEX('Policy Characteristics'!J:J,MATCH($C279,'Policy Characteristics'!$C:$C,0))),"",INDEX('Policy Characteristics'!J:J,MATCH($C279,'Policy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9" t="str">
        <f>IF(ISBLANK(INDEX('Policy Characteristics'!K:K,MATCH($C279,'Policy Characteristics'!$C:$C,0))),"",INDEX('Policy Characteristics'!K:K,MATCH($C279,'Policy Characteristics'!$C:$C,0)))</f>
        <v>electricity-sector-main.html#red-downtime</v>
      </c>
      <c r="R279" t="str">
        <f>IF(ISBLANK(INDEX('Policy Characteristics'!L:L,MATCH($C279,'Policy Characteristics'!$C:$C,0))),"",INDEX('Policy Characteristics'!L:L,MATCH($C279,'Policy Characteristics'!$C:$C,0)))</f>
        <v>reduce-downtime.html</v>
      </c>
    </row>
    <row r="280">
      <c r="A280" t="str">
        <f>IF(ISBLANK(INDEX('Policy Characteristics'!A:A,MATCH($C280,'Policy Characteristics'!$C:$C,0))),"",INDEX('Policy Characteristics'!A:A,MATCH($C280,'Policy Characteristics'!$C:$C,0)))</f>
        <v>전력 공급</v>
      </c>
      <c r="B280" t="str">
        <f>IF(ISBLANK(INDEX('Policy Characteristics'!B:B,MATCH($C280,'Policy Characteristics'!$C:$C,0))),"",INDEX('Policy Characteristics'!B:B,MATCH($C280,'Policy Characteristics'!$C:$C,0)))</f>
        <v>발전소 고장 시간 감소</v>
      </c>
      <c r="C280" t="str">
        <f>C$276</f>
        <v>Percentage Reduction in Plant Downtime</v>
      </c>
      <c r="D280" t="str">
        <v>natural gas nonpeaker es</v>
      </c>
      <c r="E280" t="str">
        <v>preexisting nonretiring</v>
      </c>
      <c r="H280">
        <v>653</v>
      </c>
      <c r="I280" t="str">
        <v>No</v>
      </c>
      <c r="J280" t="str">
        <f>IF(ISBLANK(INDEX('Policy Characteristics'!D:D,MATCH($C280,'Policy Characteristics'!$C:$C,0))),"",INDEX('Policy Characteristics'!D:D,MATCH($C280,'Policy Characteristics'!$C:$C,0)))</f>
        <v>발전소 고장 시간 감소</v>
      </c>
      <c r="K280" t="str">
        <f>IF(ISBLANK(INDEX('Policy Characteristics'!E:E,MATCH($C280,'Policy Characteristics'!$C:$C,0))),"",INDEX('Policy Characteristics'!E:E,MATCH($C280,'Policy Characteristics'!$C:$C,0)))</f>
        <v>elec reduce plant downtime</v>
      </c>
      <c r="L280">
        <f>IF(ISBLANK(INDEX('Policy Characteristics'!F:F,MATCH($C280,'Policy Characteristics'!$C:$C,0))),"",INDEX('Policy Characteristics'!F:F,MATCH($C280,'Policy Characteristics'!$C:$C,0)))</f>
        <v>0</v>
      </c>
      <c r="M280">
        <f>IF(ISBLANK(INDEX('Policy Characteristics'!G:G,MATCH($C280,'Policy Characteristics'!$C:$C,0))),"",INDEX('Policy Characteristics'!G:G,MATCH($C280,'Policy Characteristics'!$C:$C,0)))</f>
        <v>0.6</v>
      </c>
      <c r="N280">
        <f>IF(ISBLANK(INDEX('Policy Characteristics'!H:H,MATCH($C280,'Policy Characteristics'!$C:$C,0))),"",INDEX('Policy Characteristics'!H:H,MATCH($C280,'Policy Characteristics'!$C:$C,0)))</f>
        <v>0.01</v>
      </c>
      <c r="O280" t="str">
        <f>IF(ISBLANK(INDEX('Policy Characteristics'!I:I,MATCH($C280,'Policy Characteristics'!$C:$C,0))),"",INDEX('Policy Characteristics'!I:I,MATCH($C280,'Policy Characteristics'!$C:$C,0)))</f>
        <v>고장 시간 감소 %</v>
      </c>
      <c r="P280" t="str">
        <f>IF(ISBLANK(INDEX('Policy Characteristics'!J:J,MATCH($C280,'Policy Characteristics'!$C:$C,0))),"",INDEX('Policy Characteristics'!J:J,MATCH($C280,'Policy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0" t="str">
        <f>IF(ISBLANK(INDEX('Policy Characteristics'!K:K,MATCH($C280,'Policy Characteristics'!$C:$C,0))),"",INDEX('Policy Characteristics'!K:K,MATCH($C280,'Policy Characteristics'!$C:$C,0)))</f>
        <v>electricity-sector-main.html#red-downtime</v>
      </c>
      <c r="R280" t="str">
        <f>IF(ISBLANK(INDEX('Policy Characteristics'!L:L,MATCH($C280,'Policy Characteristics'!$C:$C,0))),"",INDEX('Policy Characteristics'!L:L,MATCH($C280,'Policy Characteristics'!$C:$C,0)))</f>
        <v>reduce-downtime.html</v>
      </c>
    </row>
    <row r="281">
      <c r="A281" t="str">
        <f>IF(ISBLANK(INDEX('Policy Characteristics'!A:A,MATCH($C281,'Policy Characteristics'!$C:$C,0))),"",INDEX('Policy Characteristics'!A:A,MATCH($C281,'Policy Characteristics'!$C:$C,0)))</f>
        <v>전력 공급</v>
      </c>
      <c r="B281" t="str">
        <f>IF(ISBLANK(INDEX('Policy Characteristics'!B:B,MATCH($C281,'Policy Characteristics'!$C:$C,0))),"",INDEX('Policy Characteristics'!B:B,MATCH($C281,'Policy Characteristics'!$C:$C,0)))</f>
        <v>발전소 고장 시간 감소</v>
      </c>
      <c r="C281" t="str">
        <f>C$276</f>
        <v>Percentage Reduction in Plant Downtime</v>
      </c>
      <c r="D281" t="str">
        <v>natural gas nonpeaker es</v>
      </c>
      <c r="E281" t="str">
        <v>newly built</v>
      </c>
      <c r="H281">
        <v>654</v>
      </c>
      <c r="I281" t="str">
        <v>No</v>
      </c>
      <c r="J281" t="str">
        <f>IF(ISBLANK(INDEX('Policy Characteristics'!D:D,MATCH($C281,'Policy Characteristics'!$C:$C,0))),"",INDEX('Policy Characteristics'!D:D,MATCH($C281,'Policy Characteristics'!$C:$C,0)))</f>
        <v>발전소 고장 시간 감소</v>
      </c>
      <c r="K281" t="str">
        <f>IF(ISBLANK(INDEX('Policy Characteristics'!E:E,MATCH($C281,'Policy Characteristics'!$C:$C,0))),"",INDEX('Policy Characteristics'!E:E,MATCH($C281,'Policy Characteristics'!$C:$C,0)))</f>
        <v>elec reduce plant downtime</v>
      </c>
      <c r="L281">
        <f>IF(ISBLANK(INDEX('Policy Characteristics'!F:F,MATCH($C281,'Policy Characteristics'!$C:$C,0))),"",INDEX('Policy Characteristics'!F:F,MATCH($C281,'Policy Characteristics'!$C:$C,0)))</f>
        <v>0</v>
      </c>
      <c r="M281">
        <f>IF(ISBLANK(INDEX('Policy Characteristics'!G:G,MATCH($C281,'Policy Characteristics'!$C:$C,0))),"",INDEX('Policy Characteristics'!G:G,MATCH($C281,'Policy Characteristics'!$C:$C,0)))</f>
        <v>0.6</v>
      </c>
      <c r="N281">
        <f>IF(ISBLANK(INDEX('Policy Characteristics'!H:H,MATCH($C281,'Policy Characteristics'!$C:$C,0))),"",INDEX('Policy Characteristics'!H:H,MATCH($C281,'Policy Characteristics'!$C:$C,0)))</f>
        <v>0.01</v>
      </c>
      <c r="O281" t="str">
        <f>IF(ISBLANK(INDEX('Policy Characteristics'!I:I,MATCH($C281,'Policy Characteristics'!$C:$C,0))),"",INDEX('Policy Characteristics'!I:I,MATCH($C281,'Policy Characteristics'!$C:$C,0)))</f>
        <v>고장 시간 감소 %</v>
      </c>
      <c r="P281" t="str">
        <f>IF(ISBLANK(INDEX('Policy Characteristics'!J:J,MATCH($C281,'Policy Characteristics'!$C:$C,0))),"",INDEX('Policy Characteristics'!J:J,MATCH($C281,'Policy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1" t="str">
        <f>IF(ISBLANK(INDEX('Policy Characteristics'!K:K,MATCH($C281,'Policy Characteristics'!$C:$C,0))),"",INDEX('Policy Characteristics'!K:K,MATCH($C281,'Policy Characteristics'!$C:$C,0)))</f>
        <v>electricity-sector-main.html#red-downtime</v>
      </c>
      <c r="R281" t="str">
        <f>IF(ISBLANK(INDEX('Policy Characteristics'!L:L,MATCH($C281,'Policy Characteristics'!$C:$C,0))),"",INDEX('Policy Characteristics'!L:L,MATCH($C281,'Policy Characteristics'!$C:$C,0)))</f>
        <v>reduce-downtime.html</v>
      </c>
    </row>
    <row r="282">
      <c r="A282" t="str">
        <f>IF(ISBLANK(INDEX('Policy Characteristics'!A:A,MATCH($C282,'Policy Characteristics'!$C:$C,0))),"",INDEX('Policy Characteristics'!A:A,MATCH($C282,'Policy Characteristics'!$C:$C,0)))</f>
        <v>전력 공급</v>
      </c>
      <c r="B282" t="str">
        <f>IF(ISBLANK(INDEX('Policy Characteristics'!B:B,MATCH($C282,'Policy Characteristics'!$C:$C,0))),"",INDEX('Policy Characteristics'!B:B,MATCH($C282,'Policy Characteristics'!$C:$C,0)))</f>
        <v>발전소 고장 시간 감소</v>
      </c>
      <c r="C282" t="str">
        <f>C$276</f>
        <v>Percentage Reduction in Plant Downtime</v>
      </c>
      <c r="D282" t="str">
        <v>nuclear es</v>
      </c>
      <c r="E282" t="str">
        <v>preexisting retiring</v>
      </c>
      <c r="H282">
        <v>655</v>
      </c>
      <c r="I282" t="str">
        <v>No</v>
      </c>
      <c r="J282" t="str">
        <f>IF(ISBLANK(INDEX('Policy Characteristics'!D:D,MATCH($C282,'Policy Characteristics'!$C:$C,0))),"",INDEX('Policy Characteristics'!D:D,MATCH($C282,'Policy Characteristics'!$C:$C,0)))</f>
        <v>발전소 고장 시간 감소</v>
      </c>
      <c r="K282" t="str">
        <f>IF(ISBLANK(INDEX('Policy Characteristics'!E:E,MATCH($C282,'Policy Characteristics'!$C:$C,0))),"",INDEX('Policy Characteristics'!E:E,MATCH($C282,'Policy Characteristics'!$C:$C,0)))</f>
        <v>elec reduce plant downtime</v>
      </c>
      <c r="L282">
        <f>IF(ISBLANK(INDEX('Policy Characteristics'!F:F,MATCH($C282,'Policy Characteristics'!$C:$C,0))),"",INDEX('Policy Characteristics'!F:F,MATCH($C282,'Policy Characteristics'!$C:$C,0)))</f>
        <v>0</v>
      </c>
      <c r="M282">
        <f>IF(ISBLANK(INDEX('Policy Characteristics'!G:G,MATCH($C282,'Policy Characteristics'!$C:$C,0))),"",INDEX('Policy Characteristics'!G:G,MATCH($C282,'Policy Characteristics'!$C:$C,0)))</f>
        <v>0.6</v>
      </c>
      <c r="N282">
        <f>IF(ISBLANK(INDEX('Policy Characteristics'!H:H,MATCH($C282,'Policy Characteristics'!$C:$C,0))),"",INDEX('Policy Characteristics'!H:H,MATCH($C282,'Policy Characteristics'!$C:$C,0)))</f>
        <v>0.01</v>
      </c>
      <c r="O282" t="str">
        <f>IF(ISBLANK(INDEX('Policy Characteristics'!I:I,MATCH($C282,'Policy Characteristics'!$C:$C,0))),"",INDEX('Policy Characteristics'!I:I,MATCH($C282,'Policy Characteristics'!$C:$C,0)))</f>
        <v>고장 시간 감소 %</v>
      </c>
      <c r="P282" t="str">
        <f>IF(ISBLANK(INDEX('Policy Characteristics'!J:J,MATCH($C282,'Policy Characteristics'!$C:$C,0))),"",INDEX('Policy Characteristics'!J:J,MATCH($C282,'Policy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2" t="str">
        <f>IF(ISBLANK(INDEX('Policy Characteristics'!K:K,MATCH($C282,'Policy Characteristics'!$C:$C,0))),"",INDEX('Policy Characteristics'!K:K,MATCH($C282,'Policy Characteristics'!$C:$C,0)))</f>
        <v>electricity-sector-main.html#red-downtime</v>
      </c>
      <c r="R282" t="str">
        <f>IF(ISBLANK(INDEX('Policy Characteristics'!L:L,MATCH($C282,'Policy Characteristics'!$C:$C,0))),"",INDEX('Policy Characteristics'!L:L,MATCH($C282,'Policy Characteristics'!$C:$C,0)))</f>
        <v>reduce-downtime.html</v>
      </c>
    </row>
    <row r="283">
      <c r="A283" t="str">
        <f>IF(ISBLANK(INDEX('Policy Characteristics'!A:A,MATCH($C283,'Policy Characteristics'!$C:$C,0))),"",INDEX('Policy Characteristics'!A:A,MATCH($C283,'Policy Characteristics'!$C:$C,0)))</f>
        <v>전력 공급</v>
      </c>
      <c r="B283" t="str">
        <f>IF(ISBLANK(INDEX('Policy Characteristics'!B:B,MATCH($C283,'Policy Characteristics'!$C:$C,0))),"",INDEX('Policy Characteristics'!B:B,MATCH($C283,'Policy Characteristics'!$C:$C,0)))</f>
        <v>발전소 고장 시간 감소</v>
      </c>
      <c r="C283" t="str">
        <f>C$276</f>
        <v>Percentage Reduction in Plant Downtime</v>
      </c>
      <c r="D283" t="str">
        <v>nuclear es</v>
      </c>
      <c r="E283" t="str">
        <v>preexisting nonretiring</v>
      </c>
      <c r="H283">
        <v>656</v>
      </c>
      <c r="I283" t="str">
        <v>No</v>
      </c>
      <c r="J283" t="str">
        <f>IF(ISBLANK(INDEX('Policy Characteristics'!D:D,MATCH($C283,'Policy Characteristics'!$C:$C,0))),"",INDEX('Policy Characteristics'!D:D,MATCH($C283,'Policy Characteristics'!$C:$C,0)))</f>
        <v>발전소 고장 시간 감소</v>
      </c>
      <c r="K283" t="str">
        <f>IF(ISBLANK(INDEX('Policy Characteristics'!E:E,MATCH($C283,'Policy Characteristics'!$C:$C,0))),"",INDEX('Policy Characteristics'!E:E,MATCH($C283,'Policy Characteristics'!$C:$C,0)))</f>
        <v>elec reduce plant downtime</v>
      </c>
      <c r="L283">
        <f>IF(ISBLANK(INDEX('Policy Characteristics'!F:F,MATCH($C283,'Policy Characteristics'!$C:$C,0))),"",INDEX('Policy Characteristics'!F:F,MATCH($C283,'Policy Characteristics'!$C:$C,0)))</f>
        <v>0</v>
      </c>
      <c r="M283">
        <f>IF(ISBLANK(INDEX('Policy Characteristics'!G:G,MATCH($C283,'Policy Characteristics'!$C:$C,0))),"",INDEX('Policy Characteristics'!G:G,MATCH($C283,'Policy Characteristics'!$C:$C,0)))</f>
        <v>0.6</v>
      </c>
      <c r="N283">
        <f>IF(ISBLANK(INDEX('Policy Characteristics'!H:H,MATCH($C283,'Policy Characteristics'!$C:$C,0))),"",INDEX('Policy Characteristics'!H:H,MATCH($C283,'Policy Characteristics'!$C:$C,0)))</f>
        <v>0.01</v>
      </c>
      <c r="O283" t="str">
        <f>IF(ISBLANK(INDEX('Policy Characteristics'!I:I,MATCH($C283,'Policy Characteristics'!$C:$C,0))),"",INDEX('Policy Characteristics'!I:I,MATCH($C283,'Policy Characteristics'!$C:$C,0)))</f>
        <v>고장 시간 감소 %</v>
      </c>
      <c r="P283" t="str">
        <f>IF(ISBLANK(INDEX('Policy Characteristics'!J:J,MATCH($C283,'Policy Characteristics'!$C:$C,0))),"",INDEX('Policy Characteristics'!J:J,MATCH($C283,'Policy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3" t="str">
        <f>IF(ISBLANK(INDEX('Policy Characteristics'!K:K,MATCH($C283,'Policy Characteristics'!$C:$C,0))),"",INDEX('Policy Characteristics'!K:K,MATCH($C283,'Policy Characteristics'!$C:$C,0)))</f>
        <v>electricity-sector-main.html#red-downtime</v>
      </c>
      <c r="R283" t="str">
        <f>IF(ISBLANK(INDEX('Policy Characteristics'!L:L,MATCH($C283,'Policy Characteristics'!$C:$C,0))),"",INDEX('Policy Characteristics'!L:L,MATCH($C283,'Policy Characteristics'!$C:$C,0)))</f>
        <v>reduce-downtime.html</v>
      </c>
    </row>
    <row r="284">
      <c r="A284" t="str">
        <f>IF(ISBLANK(INDEX('Policy Characteristics'!A:A,MATCH($C284,'Policy Characteristics'!$C:$C,0))),"",INDEX('Policy Characteristics'!A:A,MATCH($C284,'Policy Characteristics'!$C:$C,0)))</f>
        <v>전력 공급</v>
      </c>
      <c r="B284" t="str">
        <f>IF(ISBLANK(INDEX('Policy Characteristics'!B:B,MATCH($C284,'Policy Characteristics'!$C:$C,0))),"",INDEX('Policy Characteristics'!B:B,MATCH($C284,'Policy Characteristics'!$C:$C,0)))</f>
        <v>발전소 고장 시간 감소</v>
      </c>
      <c r="C284" t="str">
        <f>C$276</f>
        <v>Percentage Reduction in Plant Downtime</v>
      </c>
      <c r="D284" t="str">
        <v>nuclear es</v>
      </c>
      <c r="E284" t="str">
        <v>newly built</v>
      </c>
      <c r="H284">
        <v>657</v>
      </c>
      <c r="I284" t="str">
        <v>No</v>
      </c>
      <c r="J284" t="str">
        <f>IF(ISBLANK(INDEX('Policy Characteristics'!D:D,MATCH($C284,'Policy Characteristics'!$C:$C,0))),"",INDEX('Policy Characteristics'!D:D,MATCH($C284,'Policy Characteristics'!$C:$C,0)))</f>
        <v>발전소 고장 시간 감소</v>
      </c>
      <c r="K284" t="str">
        <f>IF(ISBLANK(INDEX('Policy Characteristics'!E:E,MATCH($C284,'Policy Characteristics'!$C:$C,0))),"",INDEX('Policy Characteristics'!E:E,MATCH($C284,'Policy Characteristics'!$C:$C,0)))</f>
        <v>elec reduce plant downtime</v>
      </c>
      <c r="L284">
        <f>IF(ISBLANK(INDEX('Policy Characteristics'!F:F,MATCH($C284,'Policy Characteristics'!$C:$C,0))),"",INDEX('Policy Characteristics'!F:F,MATCH($C284,'Policy Characteristics'!$C:$C,0)))</f>
        <v>0</v>
      </c>
      <c r="M284">
        <f>IF(ISBLANK(INDEX('Policy Characteristics'!G:G,MATCH($C284,'Policy Characteristics'!$C:$C,0))),"",INDEX('Policy Characteristics'!G:G,MATCH($C284,'Policy Characteristics'!$C:$C,0)))</f>
        <v>0.6</v>
      </c>
      <c r="N284">
        <f>IF(ISBLANK(INDEX('Policy Characteristics'!H:H,MATCH($C284,'Policy Characteristics'!$C:$C,0))),"",INDEX('Policy Characteristics'!H:H,MATCH($C284,'Policy Characteristics'!$C:$C,0)))</f>
        <v>0.01</v>
      </c>
      <c r="O284" t="str">
        <f>IF(ISBLANK(INDEX('Policy Characteristics'!I:I,MATCH($C284,'Policy Characteristics'!$C:$C,0))),"",INDEX('Policy Characteristics'!I:I,MATCH($C284,'Policy Characteristics'!$C:$C,0)))</f>
        <v>고장 시간 감소 %</v>
      </c>
      <c r="P284" t="str">
        <f>IF(ISBLANK(INDEX('Policy Characteristics'!J:J,MATCH($C284,'Policy Characteristics'!$C:$C,0))),"",INDEX('Policy Characteristics'!J:J,MATCH($C284,'Policy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4" t="str">
        <f>IF(ISBLANK(INDEX('Policy Characteristics'!K:K,MATCH($C284,'Policy Characteristics'!$C:$C,0))),"",INDEX('Policy Characteristics'!K:K,MATCH($C284,'Policy Characteristics'!$C:$C,0)))</f>
        <v>electricity-sector-main.html#red-downtime</v>
      </c>
      <c r="R284" t="str">
        <f>IF(ISBLANK(INDEX('Policy Characteristics'!L:L,MATCH($C284,'Policy Characteristics'!$C:$C,0))),"",INDEX('Policy Characteristics'!L:L,MATCH($C284,'Policy Characteristics'!$C:$C,0)))</f>
        <v>reduce-downtime.html</v>
      </c>
    </row>
    <row r="285">
      <c r="A285" t="str">
        <f>IF(ISBLANK(INDEX('Policy Characteristics'!A:A,MATCH($C285,'Policy Characteristics'!$C:$C,0))),"",INDEX('Policy Characteristics'!A:A,MATCH($C285,'Policy Characteristics'!$C:$C,0)))</f>
        <v>전력 공급</v>
      </c>
      <c r="B285" t="str">
        <f>IF(ISBLANK(INDEX('Policy Characteristics'!B:B,MATCH($C285,'Policy Characteristics'!$C:$C,0))),"",INDEX('Policy Characteristics'!B:B,MATCH($C285,'Policy Characteristics'!$C:$C,0)))</f>
        <v>발전소 고장 시간 감소</v>
      </c>
      <c r="C285" t="str">
        <f>C$276</f>
        <v>Percentage Reduction in Plant Downtime</v>
      </c>
      <c r="D285" t="str">
        <v>hydro es</v>
      </c>
      <c r="E285" t="str">
        <v>preexisting retiring</v>
      </c>
      <c r="H285">
        <v>658</v>
      </c>
      <c r="I285" t="str">
        <v>No</v>
      </c>
      <c r="J285" t="str">
        <f>IF(ISBLANK(INDEX('Policy Characteristics'!D:D,MATCH($C285,'Policy Characteristics'!$C:$C,0))),"",INDEX('Policy Characteristics'!D:D,MATCH($C285,'Policy Characteristics'!$C:$C,0)))</f>
        <v>발전소 고장 시간 감소</v>
      </c>
      <c r="K285" t="str">
        <f>IF(ISBLANK(INDEX('Policy Characteristics'!E:E,MATCH($C285,'Policy Characteristics'!$C:$C,0))),"",INDEX('Policy Characteristics'!E:E,MATCH($C285,'Policy Characteristics'!$C:$C,0)))</f>
        <v>elec reduce plant downtime</v>
      </c>
      <c r="L285">
        <f>IF(ISBLANK(INDEX('Policy Characteristics'!F:F,MATCH($C285,'Policy Characteristics'!$C:$C,0))),"",INDEX('Policy Characteristics'!F:F,MATCH($C285,'Policy Characteristics'!$C:$C,0)))</f>
        <v>0</v>
      </c>
      <c r="M285">
        <f>IF(ISBLANK(INDEX('Policy Characteristics'!G:G,MATCH($C285,'Policy Characteristics'!$C:$C,0))),"",INDEX('Policy Characteristics'!G:G,MATCH($C285,'Policy Characteristics'!$C:$C,0)))</f>
        <v>0.6</v>
      </c>
      <c r="N285">
        <f>IF(ISBLANK(INDEX('Policy Characteristics'!H:H,MATCH($C285,'Policy Characteristics'!$C:$C,0))),"",INDEX('Policy Characteristics'!H:H,MATCH($C285,'Policy Characteristics'!$C:$C,0)))</f>
        <v>0.01</v>
      </c>
      <c r="O285" t="str">
        <f>IF(ISBLANK(INDEX('Policy Characteristics'!I:I,MATCH($C285,'Policy Characteristics'!$C:$C,0))),"",INDEX('Policy Characteristics'!I:I,MATCH($C285,'Policy Characteristics'!$C:$C,0)))</f>
        <v>고장 시간 감소 %</v>
      </c>
      <c r="P285" t="str">
        <f>IF(ISBLANK(INDEX('Policy Characteristics'!J:J,MATCH($C285,'Policy Characteristics'!$C:$C,0))),"",INDEX('Policy Characteristics'!J:J,MATCH($C285,'Policy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5" t="str">
        <f>IF(ISBLANK(INDEX('Policy Characteristics'!K:K,MATCH($C285,'Policy Characteristics'!$C:$C,0))),"",INDEX('Policy Characteristics'!K:K,MATCH($C285,'Policy Characteristics'!$C:$C,0)))</f>
        <v>electricity-sector-main.html#red-downtime</v>
      </c>
      <c r="R285" t="str">
        <f>IF(ISBLANK(INDEX('Policy Characteristics'!L:L,MATCH($C285,'Policy Characteristics'!$C:$C,0))),"",INDEX('Policy Characteristics'!L:L,MATCH($C285,'Policy Characteristics'!$C:$C,0)))</f>
        <v>reduce-downtime.html</v>
      </c>
    </row>
    <row r="286">
      <c r="A286" t="str">
        <f>IF(ISBLANK(INDEX('Policy Characteristics'!A:A,MATCH($C286,'Policy Characteristics'!$C:$C,0))),"",INDEX('Policy Characteristics'!A:A,MATCH($C286,'Policy Characteristics'!$C:$C,0)))</f>
        <v>전력 공급</v>
      </c>
      <c r="B286" t="str">
        <f>IF(ISBLANK(INDEX('Policy Characteristics'!B:B,MATCH($C286,'Policy Characteristics'!$C:$C,0))),"",INDEX('Policy Characteristics'!B:B,MATCH($C286,'Policy Characteristics'!$C:$C,0)))</f>
        <v>발전소 고장 시간 감소</v>
      </c>
      <c r="C286" t="str">
        <f>C$276</f>
        <v>Percentage Reduction in Plant Downtime</v>
      </c>
      <c r="D286" t="str">
        <v>hydro es</v>
      </c>
      <c r="E286" t="str">
        <v>preexisting nonretiring</v>
      </c>
      <c r="H286">
        <v>659</v>
      </c>
      <c r="I286" t="str">
        <v>No</v>
      </c>
      <c r="J286" t="str">
        <f>IF(ISBLANK(INDEX('Policy Characteristics'!D:D,MATCH($C286,'Policy Characteristics'!$C:$C,0))),"",INDEX('Policy Characteristics'!D:D,MATCH($C286,'Policy Characteristics'!$C:$C,0)))</f>
        <v>발전소 고장 시간 감소</v>
      </c>
      <c r="K286" t="str">
        <f>IF(ISBLANK(INDEX('Policy Characteristics'!E:E,MATCH($C286,'Policy Characteristics'!$C:$C,0))),"",INDEX('Policy Characteristics'!E:E,MATCH($C286,'Policy Characteristics'!$C:$C,0)))</f>
        <v>elec reduce plant downtime</v>
      </c>
      <c r="L286">
        <f>IF(ISBLANK(INDEX('Policy Characteristics'!F:F,MATCH($C286,'Policy Characteristics'!$C:$C,0))),"",INDEX('Policy Characteristics'!F:F,MATCH($C286,'Policy Characteristics'!$C:$C,0)))</f>
        <v>0</v>
      </c>
      <c r="M286">
        <f>IF(ISBLANK(INDEX('Policy Characteristics'!G:G,MATCH($C286,'Policy Characteristics'!$C:$C,0))),"",INDEX('Policy Characteristics'!G:G,MATCH($C286,'Policy Characteristics'!$C:$C,0)))</f>
        <v>0.6</v>
      </c>
      <c r="N286">
        <f>IF(ISBLANK(INDEX('Policy Characteristics'!H:H,MATCH($C286,'Policy Characteristics'!$C:$C,0))),"",INDEX('Policy Characteristics'!H:H,MATCH($C286,'Policy Characteristics'!$C:$C,0)))</f>
        <v>0.01</v>
      </c>
      <c r="O286" t="str">
        <f>IF(ISBLANK(INDEX('Policy Characteristics'!I:I,MATCH($C286,'Policy Characteristics'!$C:$C,0))),"",INDEX('Policy Characteristics'!I:I,MATCH($C286,'Policy Characteristics'!$C:$C,0)))</f>
        <v>고장 시간 감소 %</v>
      </c>
      <c r="P286" t="str">
        <f>IF(ISBLANK(INDEX('Policy Characteristics'!J:J,MATCH($C286,'Policy Characteristics'!$C:$C,0))),"",INDEX('Policy Characteristics'!J:J,MATCH($C286,'Policy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6" t="str">
        <f>IF(ISBLANK(INDEX('Policy Characteristics'!K:K,MATCH($C286,'Policy Characteristics'!$C:$C,0))),"",INDEX('Policy Characteristics'!K:K,MATCH($C286,'Policy Characteristics'!$C:$C,0)))</f>
        <v>electricity-sector-main.html#red-downtime</v>
      </c>
      <c r="R286" t="str">
        <f>IF(ISBLANK(INDEX('Policy Characteristics'!L:L,MATCH($C286,'Policy Characteristics'!$C:$C,0))),"",INDEX('Policy Characteristics'!L:L,MATCH($C286,'Policy Characteristics'!$C:$C,0)))</f>
        <v>reduce-downtime.html</v>
      </c>
    </row>
    <row r="287">
      <c r="A287" t="str">
        <f>IF(ISBLANK(INDEX('Policy Characteristics'!A:A,MATCH($C287,'Policy Characteristics'!$C:$C,0))),"",INDEX('Policy Characteristics'!A:A,MATCH($C287,'Policy Characteristics'!$C:$C,0)))</f>
        <v>전력 공급</v>
      </c>
      <c r="B287" t="str">
        <f>IF(ISBLANK(INDEX('Policy Characteristics'!B:B,MATCH($C287,'Policy Characteristics'!$C:$C,0))),"",INDEX('Policy Characteristics'!B:B,MATCH($C287,'Policy Characteristics'!$C:$C,0)))</f>
        <v>발전소 고장 시간 감소</v>
      </c>
      <c r="C287" t="str">
        <f>C$276</f>
        <v>Percentage Reduction in Plant Downtime</v>
      </c>
      <c r="D287" t="str">
        <v>hydro es</v>
      </c>
      <c r="E287" t="str">
        <v>newly built</v>
      </c>
      <c r="H287">
        <v>660</v>
      </c>
      <c r="I287" t="str">
        <v>No</v>
      </c>
      <c r="J287" t="str">
        <f>IF(ISBLANK(INDEX('Policy Characteristics'!D:D,MATCH($C287,'Policy Characteristics'!$C:$C,0))),"",INDEX('Policy Characteristics'!D:D,MATCH($C287,'Policy Characteristics'!$C:$C,0)))</f>
        <v>발전소 고장 시간 감소</v>
      </c>
      <c r="K287" t="str">
        <f>IF(ISBLANK(INDEX('Policy Characteristics'!E:E,MATCH($C287,'Policy Characteristics'!$C:$C,0))),"",INDEX('Policy Characteristics'!E:E,MATCH($C287,'Policy Characteristics'!$C:$C,0)))</f>
        <v>elec reduce plant downtime</v>
      </c>
      <c r="L287">
        <f>IF(ISBLANK(INDEX('Policy Characteristics'!F:F,MATCH($C287,'Policy Characteristics'!$C:$C,0))),"",INDEX('Policy Characteristics'!F:F,MATCH($C287,'Policy Characteristics'!$C:$C,0)))</f>
        <v>0</v>
      </c>
      <c r="M287">
        <f>IF(ISBLANK(INDEX('Policy Characteristics'!G:G,MATCH($C287,'Policy Characteristics'!$C:$C,0))),"",INDEX('Policy Characteristics'!G:G,MATCH($C287,'Policy Characteristics'!$C:$C,0)))</f>
        <v>0.6</v>
      </c>
      <c r="N287">
        <f>IF(ISBLANK(INDEX('Policy Characteristics'!H:H,MATCH($C287,'Policy Characteristics'!$C:$C,0))),"",INDEX('Policy Characteristics'!H:H,MATCH($C287,'Policy Characteristics'!$C:$C,0)))</f>
        <v>0.01</v>
      </c>
      <c r="O287" t="str">
        <f>IF(ISBLANK(INDEX('Policy Characteristics'!I:I,MATCH($C287,'Policy Characteristics'!$C:$C,0))),"",INDEX('Policy Characteristics'!I:I,MATCH($C287,'Policy Characteristics'!$C:$C,0)))</f>
        <v>고장 시간 감소 %</v>
      </c>
      <c r="P287" t="str">
        <f>IF(ISBLANK(INDEX('Policy Characteristics'!J:J,MATCH($C287,'Policy Characteristics'!$C:$C,0))),"",INDEX('Policy Characteristics'!J:J,MATCH($C287,'Policy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7" t="str">
        <f>IF(ISBLANK(INDEX('Policy Characteristics'!K:K,MATCH($C287,'Policy Characteristics'!$C:$C,0))),"",INDEX('Policy Characteristics'!K:K,MATCH($C287,'Policy Characteristics'!$C:$C,0)))</f>
        <v>electricity-sector-main.html#red-downtime</v>
      </c>
      <c r="R287" t="str">
        <f>IF(ISBLANK(INDEX('Policy Characteristics'!L:L,MATCH($C287,'Policy Characteristics'!$C:$C,0))),"",INDEX('Policy Characteristics'!L:L,MATCH($C287,'Policy Characteristics'!$C:$C,0)))</f>
        <v>reduce-downtime.html</v>
      </c>
    </row>
    <row r="288">
      <c r="A288" t="str">
        <f>IF(ISBLANK(INDEX('Policy Characteristics'!A:A,MATCH($C288,'Policy Characteristics'!$C:$C,0))),"",INDEX('Policy Characteristics'!A:A,MATCH($C288,'Policy Characteristics'!$C:$C,0)))</f>
        <v>전력 공급</v>
      </c>
      <c r="B288" t="str">
        <f>IF(ISBLANK(INDEX('Policy Characteristics'!B:B,MATCH($C288,'Policy Characteristics'!$C:$C,0))),"",INDEX('Policy Characteristics'!B:B,MATCH($C288,'Policy Characteristics'!$C:$C,0)))</f>
        <v>발전소 고장 시간 감소</v>
      </c>
      <c r="C288" t="str">
        <f>C$276</f>
        <v>Percentage Reduction in Plant Downtime</v>
      </c>
      <c r="D288" t="str">
        <v>onshore wind es</v>
      </c>
      <c r="E288" t="str">
        <v>preexisting retiring</v>
      </c>
      <c r="H288">
        <v>661</v>
      </c>
      <c r="I288" t="str">
        <v>No</v>
      </c>
      <c r="J288" t="str">
        <f>IF(ISBLANK(INDEX('Policy Characteristics'!D:D,MATCH($C288,'Policy Characteristics'!$C:$C,0))),"",INDEX('Policy Characteristics'!D:D,MATCH($C288,'Policy Characteristics'!$C:$C,0)))</f>
        <v>발전소 고장 시간 감소</v>
      </c>
      <c r="K288" t="str">
        <f>IF(ISBLANK(INDEX('Policy Characteristics'!E:E,MATCH($C288,'Policy Characteristics'!$C:$C,0))),"",INDEX('Policy Characteristics'!E:E,MATCH($C288,'Policy Characteristics'!$C:$C,0)))</f>
        <v>elec reduce plant downtime</v>
      </c>
      <c r="L288">
        <f>IF(ISBLANK(INDEX('Policy Characteristics'!F:F,MATCH($C288,'Policy Characteristics'!$C:$C,0))),"",INDEX('Policy Characteristics'!F:F,MATCH($C288,'Policy Characteristics'!$C:$C,0)))</f>
        <v>0</v>
      </c>
      <c r="M288">
        <f>IF(ISBLANK(INDEX('Policy Characteristics'!G:G,MATCH($C288,'Policy Characteristics'!$C:$C,0))),"",INDEX('Policy Characteristics'!G:G,MATCH($C288,'Policy Characteristics'!$C:$C,0)))</f>
        <v>0.6</v>
      </c>
      <c r="N288">
        <f>IF(ISBLANK(INDEX('Policy Characteristics'!H:H,MATCH($C288,'Policy Characteristics'!$C:$C,0))),"",INDEX('Policy Characteristics'!H:H,MATCH($C288,'Policy Characteristics'!$C:$C,0)))</f>
        <v>0.01</v>
      </c>
      <c r="O288" t="str">
        <f>IF(ISBLANK(INDEX('Policy Characteristics'!I:I,MATCH($C288,'Policy Characteristics'!$C:$C,0))),"",INDEX('Policy Characteristics'!I:I,MATCH($C288,'Policy Characteristics'!$C:$C,0)))</f>
        <v>고장 시간 감소 %</v>
      </c>
      <c r="P288" t="str">
        <f>IF(ISBLANK(INDEX('Policy Characteristics'!J:J,MATCH($C288,'Policy Characteristics'!$C:$C,0))),"",INDEX('Policy Characteristics'!J:J,MATCH($C288,'Policy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8" t="str">
        <f>IF(ISBLANK(INDEX('Policy Characteristics'!K:K,MATCH($C288,'Policy Characteristics'!$C:$C,0))),"",INDEX('Policy Characteristics'!K:K,MATCH($C288,'Policy Characteristics'!$C:$C,0)))</f>
        <v>electricity-sector-main.html#red-downtime</v>
      </c>
      <c r="R288" t="str">
        <f>IF(ISBLANK(INDEX('Policy Characteristics'!L:L,MATCH($C288,'Policy Characteristics'!$C:$C,0))),"",INDEX('Policy Characteristics'!L:L,MATCH($C288,'Policy Characteristics'!$C:$C,0)))</f>
        <v>reduce-downtime.html</v>
      </c>
    </row>
    <row r="289">
      <c r="A289" t="str">
        <f>IF(ISBLANK(INDEX('Policy Characteristics'!A:A,MATCH($C289,'Policy Characteristics'!$C:$C,0))),"",INDEX('Policy Characteristics'!A:A,MATCH($C289,'Policy Characteristics'!$C:$C,0)))</f>
        <v>전력 공급</v>
      </c>
      <c r="B289" t="str">
        <f>IF(ISBLANK(INDEX('Policy Characteristics'!B:B,MATCH($C289,'Policy Characteristics'!$C:$C,0))),"",INDEX('Policy Characteristics'!B:B,MATCH($C289,'Policy Characteristics'!$C:$C,0)))</f>
        <v>발전소 고장 시간 감소</v>
      </c>
      <c r="C289" t="str">
        <f>C$276</f>
        <v>Percentage Reduction in Plant Downtime</v>
      </c>
      <c r="D289" t="str">
        <v>onshore wind es</v>
      </c>
      <c r="E289" t="str">
        <v>preexisting nonretiring</v>
      </c>
      <c r="H289">
        <v>662</v>
      </c>
      <c r="I289" t="str">
        <v>No</v>
      </c>
      <c r="J289" t="str">
        <f>IF(ISBLANK(INDEX('Policy Characteristics'!D:D,MATCH($C289,'Policy Characteristics'!$C:$C,0))),"",INDEX('Policy Characteristics'!D:D,MATCH($C289,'Policy Characteristics'!$C:$C,0)))</f>
        <v>발전소 고장 시간 감소</v>
      </c>
      <c r="K289" t="str">
        <f>IF(ISBLANK(INDEX('Policy Characteristics'!E:E,MATCH($C289,'Policy Characteristics'!$C:$C,0))),"",INDEX('Policy Characteristics'!E:E,MATCH($C289,'Policy Characteristics'!$C:$C,0)))</f>
        <v>elec reduce plant downtime</v>
      </c>
      <c r="L289">
        <f>IF(ISBLANK(INDEX('Policy Characteristics'!F:F,MATCH($C289,'Policy Characteristics'!$C:$C,0))),"",INDEX('Policy Characteristics'!F:F,MATCH($C289,'Policy Characteristics'!$C:$C,0)))</f>
        <v>0</v>
      </c>
      <c r="M289">
        <f>IF(ISBLANK(INDEX('Policy Characteristics'!G:G,MATCH($C289,'Policy Characteristics'!$C:$C,0))),"",INDEX('Policy Characteristics'!G:G,MATCH($C289,'Policy Characteristics'!$C:$C,0)))</f>
        <v>0.6</v>
      </c>
      <c r="N289">
        <f>IF(ISBLANK(INDEX('Policy Characteristics'!H:H,MATCH($C289,'Policy Characteristics'!$C:$C,0))),"",INDEX('Policy Characteristics'!H:H,MATCH($C289,'Policy Characteristics'!$C:$C,0)))</f>
        <v>0.01</v>
      </c>
      <c r="O289" t="str">
        <f>IF(ISBLANK(INDEX('Policy Characteristics'!I:I,MATCH($C289,'Policy Characteristics'!$C:$C,0))),"",INDEX('Policy Characteristics'!I:I,MATCH($C289,'Policy Characteristics'!$C:$C,0)))</f>
        <v>고장 시간 감소 %</v>
      </c>
      <c r="P289" t="str">
        <f>IF(ISBLANK(INDEX('Policy Characteristics'!J:J,MATCH($C289,'Policy Characteristics'!$C:$C,0))),"",INDEX('Policy Characteristics'!J:J,MATCH($C289,'Policy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9" t="str">
        <f>IF(ISBLANK(INDEX('Policy Characteristics'!K:K,MATCH($C289,'Policy Characteristics'!$C:$C,0))),"",INDEX('Policy Characteristics'!K:K,MATCH($C289,'Policy Characteristics'!$C:$C,0)))</f>
        <v>electricity-sector-main.html#red-downtime</v>
      </c>
      <c r="R289" t="str">
        <f>IF(ISBLANK(INDEX('Policy Characteristics'!L:L,MATCH($C289,'Policy Characteristics'!$C:$C,0))),"",INDEX('Policy Characteristics'!L:L,MATCH($C289,'Policy Characteristics'!$C:$C,0)))</f>
        <v>reduce-downtime.html</v>
      </c>
    </row>
    <row r="290">
      <c r="A290" t="str">
        <f>IF(ISBLANK(INDEX('Policy Characteristics'!A:A,MATCH($C290,'Policy Characteristics'!$C:$C,0))),"",INDEX('Policy Characteristics'!A:A,MATCH($C290,'Policy Characteristics'!$C:$C,0)))</f>
        <v>전력 공급</v>
      </c>
      <c r="B290" t="str">
        <f>IF(ISBLANK(INDEX('Policy Characteristics'!B:B,MATCH($C290,'Policy Characteristics'!$C:$C,0))),"",INDEX('Policy Characteristics'!B:B,MATCH($C290,'Policy Characteristics'!$C:$C,0)))</f>
        <v>발전소 고장 시간 감소</v>
      </c>
      <c r="C290" t="str">
        <f>C$276</f>
        <v>Percentage Reduction in Plant Downtime</v>
      </c>
      <c r="D290" t="str">
        <v>onshore wind es</v>
      </c>
      <c r="E290" t="str">
        <v>newly built</v>
      </c>
      <c r="F290" t="str">
        <v>새로 만들기</v>
      </c>
      <c r="G290" t="str">
        <v>육상 풍력</v>
      </c>
      <c r="H290">
        <v>143</v>
      </c>
      <c r="I290" t="str">
        <v>Yes</v>
      </c>
      <c r="J290" t="str">
        <f>IF(ISBLANK(INDEX('Policy Characteristics'!D:D,MATCH($C290,'Policy Characteristics'!$C:$C,0))),"",INDEX('Policy Characteristics'!D:D,MATCH($C290,'Policy Characteristics'!$C:$C,0)))</f>
        <v>발전소 고장 시간 감소</v>
      </c>
      <c r="K290" t="str">
        <f>IF(ISBLANK(INDEX('Policy Characteristics'!E:E,MATCH($C290,'Policy Characteristics'!$C:$C,0))),"",INDEX('Policy Characteristics'!E:E,MATCH($C290,'Policy Characteristics'!$C:$C,0)))</f>
        <v>elec reduce plant downtime</v>
      </c>
      <c r="L290">
        <f>IF(ISBLANK(INDEX('Policy Characteristics'!F:F,MATCH($C290,'Policy Characteristics'!$C:$C,0))),"",INDEX('Policy Characteristics'!F:F,MATCH($C290,'Policy Characteristics'!$C:$C,0)))</f>
        <v>0</v>
      </c>
      <c r="M290">
        <f>IF(ISBLANK(INDEX('Policy Characteristics'!G:G,MATCH($C290,'Policy Characteristics'!$C:$C,0))),"",INDEX('Policy Characteristics'!G:G,MATCH($C290,'Policy Characteristics'!$C:$C,0)))</f>
        <v>0.6</v>
      </c>
      <c r="N290">
        <f>IF(ISBLANK(INDEX('Policy Characteristics'!H:H,MATCH($C290,'Policy Characteristics'!$C:$C,0))),"",INDEX('Policy Characteristics'!H:H,MATCH($C290,'Policy Characteristics'!$C:$C,0)))</f>
        <v>0.01</v>
      </c>
      <c r="O290" t="str">
        <f>IF(ISBLANK(INDEX('Policy Characteristics'!I:I,MATCH($C290,'Policy Characteristics'!$C:$C,0))),"",INDEX('Policy Characteristics'!I:I,MATCH($C290,'Policy Characteristics'!$C:$C,0)))</f>
        <v>고장 시간 감소 %</v>
      </c>
      <c r="P290" t="str">
        <f>IF(ISBLANK(INDEX('Policy Characteristics'!J:J,MATCH($C290,'Policy Characteristics'!$C:$C,0))),"",INDEX('Policy Characteristics'!J:J,MATCH($C290,'Policy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0" t="str">
        <f>IF(ISBLANK(INDEX('Policy Characteristics'!K:K,MATCH($C290,'Policy Characteristics'!$C:$C,0))),"",INDEX('Policy Characteristics'!K:K,MATCH($C290,'Policy Characteristics'!$C:$C,0)))</f>
        <v>electricity-sector-main.html#red-downtime</v>
      </c>
      <c r="R290" t="str">
        <f>IF(ISBLANK(INDEX('Policy Characteristics'!L:L,MATCH($C290,'Policy Characteristics'!$C:$C,0))),"",INDEX('Policy Characteristics'!L:L,MATCH($C290,'Policy Characteristics'!$C:$C,0)))</f>
        <v>reduce-downtime.html</v>
      </c>
    </row>
    <row r="291">
      <c r="A291" t="str">
        <f>IF(ISBLANK(INDEX('Policy Characteristics'!A:A,MATCH($C291,'Policy Characteristics'!$C:$C,0))),"",INDEX('Policy Characteristics'!A:A,MATCH($C291,'Policy Characteristics'!$C:$C,0)))</f>
        <v>전력 공급</v>
      </c>
      <c r="B291" t="str">
        <f>IF(ISBLANK(INDEX('Policy Characteristics'!B:B,MATCH($C291,'Policy Characteristics'!$C:$C,0))),"",INDEX('Policy Characteristics'!B:B,MATCH($C291,'Policy Characteristics'!$C:$C,0)))</f>
        <v>발전소 고장 시간 감소</v>
      </c>
      <c r="C291" t="str">
        <f>C$276</f>
        <v>Percentage Reduction in Plant Downtime</v>
      </c>
      <c r="D291" t="str">
        <v>solar PV es</v>
      </c>
      <c r="E291" t="str">
        <v>preexisting retiring</v>
      </c>
      <c r="H291">
        <v>663</v>
      </c>
      <c r="I291" t="str">
        <v>No</v>
      </c>
      <c r="J291" t="str">
        <f>IF(ISBLANK(INDEX('Policy Characteristics'!D:D,MATCH($C291,'Policy Characteristics'!$C:$C,0))),"",INDEX('Policy Characteristics'!D:D,MATCH($C291,'Policy Characteristics'!$C:$C,0)))</f>
        <v>발전소 고장 시간 감소</v>
      </c>
      <c r="K291" t="str">
        <f>IF(ISBLANK(INDEX('Policy Characteristics'!E:E,MATCH($C291,'Policy Characteristics'!$C:$C,0))),"",INDEX('Policy Characteristics'!E:E,MATCH($C291,'Policy Characteristics'!$C:$C,0)))</f>
        <v>elec reduce plant downtime</v>
      </c>
      <c r="L291">
        <f>IF(ISBLANK(INDEX('Policy Characteristics'!F:F,MATCH($C291,'Policy Characteristics'!$C:$C,0))),"",INDEX('Policy Characteristics'!F:F,MATCH($C291,'Policy Characteristics'!$C:$C,0)))</f>
        <v>0</v>
      </c>
      <c r="M291">
        <f>IF(ISBLANK(INDEX('Policy Characteristics'!G:G,MATCH($C291,'Policy Characteristics'!$C:$C,0))),"",INDEX('Policy Characteristics'!G:G,MATCH($C291,'Policy Characteristics'!$C:$C,0)))</f>
        <v>0.6</v>
      </c>
      <c r="N291">
        <f>IF(ISBLANK(INDEX('Policy Characteristics'!H:H,MATCH($C291,'Policy Characteristics'!$C:$C,0))),"",INDEX('Policy Characteristics'!H:H,MATCH($C291,'Policy Characteristics'!$C:$C,0)))</f>
        <v>0.01</v>
      </c>
      <c r="O291" t="str">
        <f>IF(ISBLANK(INDEX('Policy Characteristics'!I:I,MATCH($C291,'Policy Characteristics'!$C:$C,0))),"",INDEX('Policy Characteristics'!I:I,MATCH($C291,'Policy Characteristics'!$C:$C,0)))</f>
        <v>고장 시간 감소 %</v>
      </c>
      <c r="P291" t="str">
        <f>IF(ISBLANK(INDEX('Policy Characteristics'!J:J,MATCH($C291,'Policy Characteristics'!$C:$C,0))),"",INDEX('Policy Characteristics'!J:J,MATCH($C291,'Policy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1" t="str">
        <f>IF(ISBLANK(INDEX('Policy Characteristics'!K:K,MATCH($C291,'Policy Characteristics'!$C:$C,0))),"",INDEX('Policy Characteristics'!K:K,MATCH($C291,'Policy Characteristics'!$C:$C,0)))</f>
        <v>electricity-sector-main.html#red-downtime</v>
      </c>
      <c r="R291" t="str">
        <f>IF(ISBLANK(INDEX('Policy Characteristics'!L:L,MATCH($C291,'Policy Characteristics'!$C:$C,0))),"",INDEX('Policy Characteristics'!L:L,MATCH($C291,'Policy Characteristics'!$C:$C,0)))</f>
        <v>reduce-downtime.html</v>
      </c>
    </row>
    <row r="292">
      <c r="A292" t="str">
        <f>IF(ISBLANK(INDEX('Policy Characteristics'!A:A,MATCH($C292,'Policy Characteristics'!$C:$C,0))),"",INDEX('Policy Characteristics'!A:A,MATCH($C292,'Policy Characteristics'!$C:$C,0)))</f>
        <v>전력 공급</v>
      </c>
      <c r="B292" t="str">
        <f>IF(ISBLANK(INDEX('Policy Characteristics'!B:B,MATCH($C292,'Policy Characteristics'!$C:$C,0))),"",INDEX('Policy Characteristics'!B:B,MATCH($C292,'Policy Characteristics'!$C:$C,0)))</f>
        <v>발전소 고장 시간 감소</v>
      </c>
      <c r="C292" t="str">
        <f>C$276</f>
        <v>Percentage Reduction in Plant Downtime</v>
      </c>
      <c r="D292" t="str">
        <v>solar PV es</v>
      </c>
      <c r="E292" t="str">
        <v>preexisting nonretiring</v>
      </c>
      <c r="H292">
        <v>664</v>
      </c>
      <c r="I292" t="str">
        <v>No</v>
      </c>
      <c r="J292" t="str">
        <f>IF(ISBLANK(INDEX('Policy Characteristics'!D:D,MATCH($C292,'Policy Characteristics'!$C:$C,0))),"",INDEX('Policy Characteristics'!D:D,MATCH($C292,'Policy Characteristics'!$C:$C,0)))</f>
        <v>발전소 고장 시간 감소</v>
      </c>
      <c r="K292" t="str">
        <f>IF(ISBLANK(INDEX('Policy Characteristics'!E:E,MATCH($C292,'Policy Characteristics'!$C:$C,0))),"",INDEX('Policy Characteristics'!E:E,MATCH($C292,'Policy Characteristics'!$C:$C,0)))</f>
        <v>elec reduce plant downtime</v>
      </c>
      <c r="L292">
        <f>IF(ISBLANK(INDEX('Policy Characteristics'!F:F,MATCH($C292,'Policy Characteristics'!$C:$C,0))),"",INDEX('Policy Characteristics'!F:F,MATCH($C292,'Policy Characteristics'!$C:$C,0)))</f>
        <v>0</v>
      </c>
      <c r="M292">
        <f>IF(ISBLANK(INDEX('Policy Characteristics'!G:G,MATCH($C292,'Policy Characteristics'!$C:$C,0))),"",INDEX('Policy Characteristics'!G:G,MATCH($C292,'Policy Characteristics'!$C:$C,0)))</f>
        <v>0.6</v>
      </c>
      <c r="N292">
        <f>IF(ISBLANK(INDEX('Policy Characteristics'!H:H,MATCH($C292,'Policy Characteristics'!$C:$C,0))),"",INDEX('Policy Characteristics'!H:H,MATCH($C292,'Policy Characteristics'!$C:$C,0)))</f>
        <v>0.01</v>
      </c>
      <c r="O292" t="str">
        <f>IF(ISBLANK(INDEX('Policy Characteristics'!I:I,MATCH($C292,'Policy Characteristics'!$C:$C,0))),"",INDEX('Policy Characteristics'!I:I,MATCH($C292,'Policy Characteristics'!$C:$C,0)))</f>
        <v>고장 시간 감소 %</v>
      </c>
      <c r="P292" t="str">
        <f>IF(ISBLANK(INDEX('Policy Characteristics'!J:J,MATCH($C292,'Policy Characteristics'!$C:$C,0))),"",INDEX('Policy Characteristics'!J:J,MATCH($C292,'Policy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2" t="str">
        <f>IF(ISBLANK(INDEX('Policy Characteristics'!K:K,MATCH($C292,'Policy Characteristics'!$C:$C,0))),"",INDEX('Policy Characteristics'!K:K,MATCH($C292,'Policy Characteristics'!$C:$C,0)))</f>
        <v>electricity-sector-main.html#red-downtime</v>
      </c>
      <c r="R292" t="str">
        <f>IF(ISBLANK(INDEX('Policy Characteristics'!L:L,MATCH($C292,'Policy Characteristics'!$C:$C,0))),"",INDEX('Policy Characteristics'!L:L,MATCH($C292,'Policy Characteristics'!$C:$C,0)))</f>
        <v>reduce-downtime.html</v>
      </c>
    </row>
    <row r="293">
      <c r="A293" t="str">
        <f>IF(ISBLANK(INDEX('Policy Characteristics'!A:A,MATCH($C293,'Policy Characteristics'!$C:$C,0))),"",INDEX('Policy Characteristics'!A:A,MATCH($C293,'Policy Characteristics'!$C:$C,0)))</f>
        <v>전력 공급</v>
      </c>
      <c r="B293" t="str">
        <f>IF(ISBLANK(INDEX('Policy Characteristics'!B:B,MATCH($C293,'Policy Characteristics'!$C:$C,0))),"",INDEX('Policy Characteristics'!B:B,MATCH($C293,'Policy Characteristics'!$C:$C,0)))</f>
        <v>발전소 고장 시간 감소</v>
      </c>
      <c r="C293" t="str">
        <f>C$276</f>
        <v>Percentage Reduction in Plant Downtime</v>
      </c>
      <c r="D293" t="str">
        <v>solar PV es</v>
      </c>
      <c r="E293" t="str">
        <v>newly built</v>
      </c>
      <c r="F293" t="str">
        <v>새로 만들기</v>
      </c>
      <c r="G293" t="str">
        <v>태양광 PV</v>
      </c>
      <c r="H293">
        <v>144</v>
      </c>
      <c r="I293" t="str">
        <v>Yes</v>
      </c>
      <c r="J293" t="str">
        <f>IF(ISBLANK(INDEX('Policy Characteristics'!D:D,MATCH($C293,'Policy Characteristics'!$C:$C,0))),"",INDEX('Policy Characteristics'!D:D,MATCH($C293,'Policy Characteristics'!$C:$C,0)))</f>
        <v>발전소 고장 시간 감소</v>
      </c>
      <c r="K293" t="str">
        <f>IF(ISBLANK(INDEX('Policy Characteristics'!E:E,MATCH($C293,'Policy Characteristics'!$C:$C,0))),"",INDEX('Policy Characteristics'!E:E,MATCH($C293,'Policy Characteristics'!$C:$C,0)))</f>
        <v>elec reduce plant downtime</v>
      </c>
      <c r="L293">
        <f>IF(ISBLANK(INDEX('Policy Characteristics'!F:F,MATCH($C293,'Policy Characteristics'!$C:$C,0))),"",INDEX('Policy Characteristics'!F:F,MATCH($C293,'Policy Characteristics'!$C:$C,0)))</f>
        <v>0</v>
      </c>
      <c r="M293">
        <f>IF(ISBLANK(INDEX('Policy Characteristics'!G:G,MATCH($C293,'Policy Characteristics'!$C:$C,0))),"",INDEX('Policy Characteristics'!G:G,MATCH($C293,'Policy Characteristics'!$C:$C,0)))</f>
        <v>0.6</v>
      </c>
      <c r="N293">
        <f>IF(ISBLANK(INDEX('Policy Characteristics'!H:H,MATCH($C293,'Policy Characteristics'!$C:$C,0))),"",INDEX('Policy Characteristics'!H:H,MATCH($C293,'Policy Characteristics'!$C:$C,0)))</f>
        <v>0.01</v>
      </c>
      <c r="O293" t="str">
        <f>IF(ISBLANK(INDEX('Policy Characteristics'!I:I,MATCH($C293,'Policy Characteristics'!$C:$C,0))),"",INDEX('Policy Characteristics'!I:I,MATCH($C293,'Policy Characteristics'!$C:$C,0)))</f>
        <v>고장 시간 감소 %</v>
      </c>
      <c r="P293" t="str">
        <f>IF(ISBLANK(INDEX('Policy Characteristics'!J:J,MATCH($C293,'Policy Characteristics'!$C:$C,0))),"",INDEX('Policy Characteristics'!J:J,MATCH($C293,'Policy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3" t="str">
        <f>IF(ISBLANK(INDEX('Policy Characteristics'!K:K,MATCH($C293,'Policy Characteristics'!$C:$C,0))),"",INDEX('Policy Characteristics'!K:K,MATCH($C293,'Policy Characteristics'!$C:$C,0)))</f>
        <v>electricity-sector-main.html#red-downtime</v>
      </c>
      <c r="R293" t="str">
        <f>IF(ISBLANK(INDEX('Policy Characteristics'!L:L,MATCH($C293,'Policy Characteristics'!$C:$C,0))),"",INDEX('Policy Characteristics'!L:L,MATCH($C293,'Policy Characteristics'!$C:$C,0)))</f>
        <v>reduce-downtime.html</v>
      </c>
    </row>
    <row r="294">
      <c r="A294" t="str">
        <f>IF(ISBLANK(INDEX('Policy Characteristics'!A:A,MATCH($C294,'Policy Characteristics'!$C:$C,0))),"",INDEX('Policy Characteristics'!A:A,MATCH($C294,'Policy Characteristics'!$C:$C,0)))</f>
        <v>전력 공급</v>
      </c>
      <c r="B294" t="str">
        <f>IF(ISBLANK(INDEX('Policy Characteristics'!B:B,MATCH($C294,'Policy Characteristics'!$C:$C,0))),"",INDEX('Policy Characteristics'!B:B,MATCH($C294,'Policy Characteristics'!$C:$C,0)))</f>
        <v>발전소 고장 시간 감소</v>
      </c>
      <c r="C294" t="str">
        <f>C$276</f>
        <v>Percentage Reduction in Plant Downtime</v>
      </c>
      <c r="D294" t="str">
        <v>solar thermal es</v>
      </c>
      <c r="E294" t="str">
        <v>preexisting retiring</v>
      </c>
      <c r="H294">
        <v>665</v>
      </c>
      <c r="I294" t="str">
        <v>No</v>
      </c>
      <c r="J294" t="str">
        <f>IF(ISBLANK(INDEX('Policy Characteristics'!D:D,MATCH($C294,'Policy Characteristics'!$C:$C,0))),"",INDEX('Policy Characteristics'!D:D,MATCH($C294,'Policy Characteristics'!$C:$C,0)))</f>
        <v>발전소 고장 시간 감소</v>
      </c>
      <c r="K294" t="str">
        <f>IF(ISBLANK(INDEX('Policy Characteristics'!E:E,MATCH($C294,'Policy Characteristics'!$C:$C,0))),"",INDEX('Policy Characteristics'!E:E,MATCH($C294,'Policy Characteristics'!$C:$C,0)))</f>
        <v>elec reduce plant downtime</v>
      </c>
      <c r="L294">
        <f>IF(ISBLANK(INDEX('Policy Characteristics'!F:F,MATCH($C294,'Policy Characteristics'!$C:$C,0))),"",INDEX('Policy Characteristics'!F:F,MATCH($C294,'Policy Characteristics'!$C:$C,0)))</f>
        <v>0</v>
      </c>
      <c r="M294">
        <f>IF(ISBLANK(INDEX('Policy Characteristics'!G:G,MATCH($C294,'Policy Characteristics'!$C:$C,0))),"",INDEX('Policy Characteristics'!G:G,MATCH($C294,'Policy Characteristics'!$C:$C,0)))</f>
        <v>0.6</v>
      </c>
      <c r="N294">
        <f>IF(ISBLANK(INDEX('Policy Characteristics'!H:H,MATCH($C294,'Policy Characteristics'!$C:$C,0))),"",INDEX('Policy Characteristics'!H:H,MATCH($C294,'Policy Characteristics'!$C:$C,0)))</f>
        <v>0.01</v>
      </c>
      <c r="O294" t="str">
        <f>IF(ISBLANK(INDEX('Policy Characteristics'!I:I,MATCH($C294,'Policy Characteristics'!$C:$C,0))),"",INDEX('Policy Characteristics'!I:I,MATCH($C294,'Policy Characteristics'!$C:$C,0)))</f>
        <v>고장 시간 감소 %</v>
      </c>
      <c r="P294" t="str">
        <f>IF(ISBLANK(INDEX('Policy Characteristics'!J:J,MATCH($C294,'Policy Characteristics'!$C:$C,0))),"",INDEX('Policy Characteristics'!J:J,MATCH($C294,'Policy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4" t="str">
        <f>IF(ISBLANK(INDEX('Policy Characteristics'!K:K,MATCH($C294,'Policy Characteristics'!$C:$C,0))),"",INDEX('Policy Characteristics'!K:K,MATCH($C294,'Policy Characteristics'!$C:$C,0)))</f>
        <v>electricity-sector-main.html#red-downtime</v>
      </c>
      <c r="R294" t="str">
        <f>IF(ISBLANK(INDEX('Policy Characteristics'!L:L,MATCH($C294,'Policy Characteristics'!$C:$C,0))),"",INDEX('Policy Characteristics'!L:L,MATCH($C294,'Policy Characteristics'!$C:$C,0)))</f>
        <v>reduce-downtime.html</v>
      </c>
    </row>
    <row r="295">
      <c r="A295" t="str">
        <f>IF(ISBLANK(INDEX('Policy Characteristics'!A:A,MATCH($C295,'Policy Characteristics'!$C:$C,0))),"",INDEX('Policy Characteristics'!A:A,MATCH($C295,'Policy Characteristics'!$C:$C,0)))</f>
        <v>전력 공급</v>
      </c>
      <c r="B295" t="str">
        <f>IF(ISBLANK(INDEX('Policy Characteristics'!B:B,MATCH($C295,'Policy Characteristics'!$C:$C,0))),"",INDEX('Policy Characteristics'!B:B,MATCH($C295,'Policy Characteristics'!$C:$C,0)))</f>
        <v>발전소 고장 시간 감소</v>
      </c>
      <c r="C295" t="str">
        <f>C$276</f>
        <v>Percentage Reduction in Plant Downtime</v>
      </c>
      <c r="D295" t="str">
        <v>solar thermal es</v>
      </c>
      <c r="E295" t="str">
        <v>preexisting nonretiring</v>
      </c>
      <c r="H295">
        <v>666</v>
      </c>
      <c r="I295" t="str">
        <v>No</v>
      </c>
      <c r="J295" t="str">
        <f>IF(ISBLANK(INDEX('Policy Characteristics'!D:D,MATCH($C295,'Policy Characteristics'!$C:$C,0))),"",INDEX('Policy Characteristics'!D:D,MATCH($C295,'Policy Characteristics'!$C:$C,0)))</f>
        <v>발전소 고장 시간 감소</v>
      </c>
      <c r="K295" t="str">
        <f>IF(ISBLANK(INDEX('Policy Characteristics'!E:E,MATCH($C295,'Policy Characteristics'!$C:$C,0))),"",INDEX('Policy Characteristics'!E:E,MATCH($C295,'Policy Characteristics'!$C:$C,0)))</f>
        <v>elec reduce plant downtime</v>
      </c>
      <c r="L295">
        <f>IF(ISBLANK(INDEX('Policy Characteristics'!F:F,MATCH($C295,'Policy Characteristics'!$C:$C,0))),"",INDEX('Policy Characteristics'!F:F,MATCH($C295,'Policy Characteristics'!$C:$C,0)))</f>
        <v>0</v>
      </c>
      <c r="M295">
        <f>IF(ISBLANK(INDEX('Policy Characteristics'!G:G,MATCH($C295,'Policy Characteristics'!$C:$C,0))),"",INDEX('Policy Characteristics'!G:G,MATCH($C295,'Policy Characteristics'!$C:$C,0)))</f>
        <v>0.6</v>
      </c>
      <c r="N295">
        <f>IF(ISBLANK(INDEX('Policy Characteristics'!H:H,MATCH($C295,'Policy Characteristics'!$C:$C,0))),"",INDEX('Policy Characteristics'!H:H,MATCH($C295,'Policy Characteristics'!$C:$C,0)))</f>
        <v>0.01</v>
      </c>
      <c r="O295" t="str">
        <f>IF(ISBLANK(INDEX('Policy Characteristics'!I:I,MATCH($C295,'Policy Characteristics'!$C:$C,0))),"",INDEX('Policy Characteristics'!I:I,MATCH($C295,'Policy Characteristics'!$C:$C,0)))</f>
        <v>고장 시간 감소 %</v>
      </c>
      <c r="P295" t="str">
        <f>IF(ISBLANK(INDEX('Policy Characteristics'!J:J,MATCH($C295,'Policy Characteristics'!$C:$C,0))),"",INDEX('Policy Characteristics'!J:J,MATCH($C295,'Policy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5" t="str">
        <f>IF(ISBLANK(INDEX('Policy Characteristics'!K:K,MATCH($C295,'Policy Characteristics'!$C:$C,0))),"",INDEX('Policy Characteristics'!K:K,MATCH($C295,'Policy Characteristics'!$C:$C,0)))</f>
        <v>electricity-sector-main.html#red-downtime</v>
      </c>
      <c r="R295" t="str">
        <f>IF(ISBLANK(INDEX('Policy Characteristics'!L:L,MATCH($C295,'Policy Characteristics'!$C:$C,0))),"",INDEX('Policy Characteristics'!L:L,MATCH($C295,'Policy Characteristics'!$C:$C,0)))</f>
        <v>reduce-downtime.html</v>
      </c>
    </row>
    <row r="296">
      <c r="A296" t="str">
        <f>IF(ISBLANK(INDEX('Policy Characteristics'!A:A,MATCH($C296,'Policy Characteristics'!$C:$C,0))),"",INDEX('Policy Characteristics'!A:A,MATCH($C296,'Policy Characteristics'!$C:$C,0)))</f>
        <v>전력 공급</v>
      </c>
      <c r="B296" t="str">
        <f>IF(ISBLANK(INDEX('Policy Characteristics'!B:B,MATCH($C296,'Policy Characteristics'!$C:$C,0))),"",INDEX('Policy Characteristics'!B:B,MATCH($C296,'Policy Characteristics'!$C:$C,0)))</f>
        <v>발전소 고장 시간 감소</v>
      </c>
      <c r="C296" t="str">
        <f>C$276</f>
        <v>Percentage Reduction in Plant Downtime</v>
      </c>
      <c r="D296" t="str">
        <v>solar thermal es</v>
      </c>
      <c r="E296" t="str">
        <v>newly built</v>
      </c>
      <c r="H296">
        <v>667</v>
      </c>
      <c r="I296" t="str">
        <v>No</v>
      </c>
      <c r="J296" t="str">
        <f>IF(ISBLANK(INDEX('Policy Characteristics'!D:D,MATCH($C296,'Policy Characteristics'!$C:$C,0))),"",INDEX('Policy Characteristics'!D:D,MATCH($C296,'Policy Characteristics'!$C:$C,0)))</f>
        <v>발전소 고장 시간 감소</v>
      </c>
      <c r="K296" t="str">
        <f>IF(ISBLANK(INDEX('Policy Characteristics'!E:E,MATCH($C296,'Policy Characteristics'!$C:$C,0))),"",INDEX('Policy Characteristics'!E:E,MATCH($C296,'Policy Characteristics'!$C:$C,0)))</f>
        <v>elec reduce plant downtime</v>
      </c>
      <c r="L296">
        <f>IF(ISBLANK(INDEX('Policy Characteristics'!F:F,MATCH($C296,'Policy Characteristics'!$C:$C,0))),"",INDEX('Policy Characteristics'!F:F,MATCH($C296,'Policy Characteristics'!$C:$C,0)))</f>
        <v>0</v>
      </c>
      <c r="M296">
        <f>IF(ISBLANK(INDEX('Policy Characteristics'!G:G,MATCH($C296,'Policy Characteristics'!$C:$C,0))),"",INDEX('Policy Characteristics'!G:G,MATCH($C296,'Policy Characteristics'!$C:$C,0)))</f>
        <v>0.6</v>
      </c>
      <c r="N296">
        <f>IF(ISBLANK(INDEX('Policy Characteristics'!H:H,MATCH($C296,'Policy Characteristics'!$C:$C,0))),"",INDEX('Policy Characteristics'!H:H,MATCH($C296,'Policy Characteristics'!$C:$C,0)))</f>
        <v>0.01</v>
      </c>
      <c r="O296" t="str">
        <f>IF(ISBLANK(INDEX('Policy Characteristics'!I:I,MATCH($C296,'Policy Characteristics'!$C:$C,0))),"",INDEX('Policy Characteristics'!I:I,MATCH($C296,'Policy Characteristics'!$C:$C,0)))</f>
        <v>고장 시간 감소 %</v>
      </c>
      <c r="P296" t="str">
        <f>IF(ISBLANK(INDEX('Policy Characteristics'!J:J,MATCH($C296,'Policy Characteristics'!$C:$C,0))),"",INDEX('Policy Characteristics'!J:J,MATCH($C296,'Policy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6" t="str">
        <f>IF(ISBLANK(INDEX('Policy Characteristics'!K:K,MATCH($C296,'Policy Characteristics'!$C:$C,0))),"",INDEX('Policy Characteristics'!K:K,MATCH($C296,'Policy Characteristics'!$C:$C,0)))</f>
        <v>electricity-sector-main.html#red-downtime</v>
      </c>
      <c r="R296" t="str">
        <f>IF(ISBLANK(INDEX('Policy Characteristics'!L:L,MATCH($C296,'Policy Characteristics'!$C:$C,0))),"",INDEX('Policy Characteristics'!L:L,MATCH($C296,'Policy Characteristics'!$C:$C,0)))</f>
        <v>reduce-downtime.html</v>
      </c>
    </row>
    <row r="297">
      <c r="A297" t="str">
        <f>IF(ISBLANK(INDEX('Policy Characteristics'!A:A,MATCH($C297,'Policy Characteristics'!$C:$C,0))),"",INDEX('Policy Characteristics'!A:A,MATCH($C297,'Policy Characteristics'!$C:$C,0)))</f>
        <v>전력 공급</v>
      </c>
      <c r="B297" t="str">
        <f>IF(ISBLANK(INDEX('Policy Characteristics'!B:B,MATCH($C297,'Policy Characteristics'!$C:$C,0))),"",INDEX('Policy Characteristics'!B:B,MATCH($C297,'Policy Characteristics'!$C:$C,0)))</f>
        <v>발전소 고장 시간 감소</v>
      </c>
      <c r="C297" t="str">
        <f>C$276</f>
        <v>Percentage Reduction in Plant Downtime</v>
      </c>
      <c r="D297" t="str">
        <v>biomass es</v>
      </c>
      <c r="E297" t="str">
        <v>preexisting retiring</v>
      </c>
      <c r="H297">
        <v>668</v>
      </c>
      <c r="I297" t="str">
        <v>No</v>
      </c>
      <c r="J297" t="str">
        <f>IF(ISBLANK(INDEX('Policy Characteristics'!D:D,MATCH($C297,'Policy Characteristics'!$C:$C,0))),"",INDEX('Policy Characteristics'!D:D,MATCH($C297,'Policy Characteristics'!$C:$C,0)))</f>
        <v>발전소 고장 시간 감소</v>
      </c>
      <c r="K297" t="str">
        <f>IF(ISBLANK(INDEX('Policy Characteristics'!E:E,MATCH($C297,'Policy Characteristics'!$C:$C,0))),"",INDEX('Policy Characteristics'!E:E,MATCH($C297,'Policy Characteristics'!$C:$C,0)))</f>
        <v>elec reduce plant downtime</v>
      </c>
      <c r="L297">
        <f>IF(ISBLANK(INDEX('Policy Characteristics'!F:F,MATCH($C297,'Policy Characteristics'!$C:$C,0))),"",INDEX('Policy Characteristics'!F:F,MATCH($C297,'Policy Characteristics'!$C:$C,0)))</f>
        <v>0</v>
      </c>
      <c r="M297">
        <f>IF(ISBLANK(INDEX('Policy Characteristics'!G:G,MATCH($C297,'Policy Characteristics'!$C:$C,0))),"",INDEX('Policy Characteristics'!G:G,MATCH($C297,'Policy Characteristics'!$C:$C,0)))</f>
        <v>0.6</v>
      </c>
      <c r="N297">
        <f>IF(ISBLANK(INDEX('Policy Characteristics'!H:H,MATCH($C297,'Policy Characteristics'!$C:$C,0))),"",INDEX('Policy Characteristics'!H:H,MATCH($C297,'Policy Characteristics'!$C:$C,0)))</f>
        <v>0.01</v>
      </c>
      <c r="O297" t="str">
        <f>IF(ISBLANK(INDEX('Policy Characteristics'!I:I,MATCH($C297,'Policy Characteristics'!$C:$C,0))),"",INDEX('Policy Characteristics'!I:I,MATCH($C297,'Policy Characteristics'!$C:$C,0)))</f>
        <v>고장 시간 감소 %</v>
      </c>
      <c r="P297" t="str">
        <f>IF(ISBLANK(INDEX('Policy Characteristics'!J:J,MATCH($C297,'Policy Characteristics'!$C:$C,0))),"",INDEX('Policy Characteristics'!J:J,MATCH($C297,'Policy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7" t="str">
        <f>IF(ISBLANK(INDEX('Policy Characteristics'!K:K,MATCH($C297,'Policy Characteristics'!$C:$C,0))),"",INDEX('Policy Characteristics'!K:K,MATCH($C297,'Policy Characteristics'!$C:$C,0)))</f>
        <v>electricity-sector-main.html#red-downtime</v>
      </c>
      <c r="R297" t="str">
        <f>IF(ISBLANK(INDEX('Policy Characteristics'!L:L,MATCH($C297,'Policy Characteristics'!$C:$C,0))),"",INDEX('Policy Characteristics'!L:L,MATCH($C297,'Policy Characteristics'!$C:$C,0)))</f>
        <v>reduce-downtime.html</v>
      </c>
    </row>
    <row r="298">
      <c r="A298" t="str">
        <f>IF(ISBLANK(INDEX('Policy Characteristics'!A:A,MATCH($C298,'Policy Characteristics'!$C:$C,0))),"",INDEX('Policy Characteristics'!A:A,MATCH($C298,'Policy Characteristics'!$C:$C,0)))</f>
        <v>전력 공급</v>
      </c>
      <c r="B298" t="str">
        <f>IF(ISBLANK(INDEX('Policy Characteristics'!B:B,MATCH($C298,'Policy Characteristics'!$C:$C,0))),"",INDEX('Policy Characteristics'!B:B,MATCH($C298,'Policy Characteristics'!$C:$C,0)))</f>
        <v>발전소 고장 시간 감소</v>
      </c>
      <c r="C298" t="str">
        <f>C$276</f>
        <v>Percentage Reduction in Plant Downtime</v>
      </c>
      <c r="D298" t="str">
        <v>biomass es</v>
      </c>
      <c r="E298" t="str">
        <v>preexisting nonretiring</v>
      </c>
      <c r="H298">
        <v>669</v>
      </c>
      <c r="I298" t="str">
        <v>No</v>
      </c>
      <c r="J298" t="str">
        <f>IF(ISBLANK(INDEX('Policy Characteristics'!D:D,MATCH($C298,'Policy Characteristics'!$C:$C,0))),"",INDEX('Policy Characteristics'!D:D,MATCH($C298,'Policy Characteristics'!$C:$C,0)))</f>
        <v>발전소 고장 시간 감소</v>
      </c>
      <c r="K298" t="str">
        <f>IF(ISBLANK(INDEX('Policy Characteristics'!E:E,MATCH($C298,'Policy Characteristics'!$C:$C,0))),"",INDEX('Policy Characteristics'!E:E,MATCH($C298,'Policy Characteristics'!$C:$C,0)))</f>
        <v>elec reduce plant downtime</v>
      </c>
      <c r="L298">
        <f>IF(ISBLANK(INDEX('Policy Characteristics'!F:F,MATCH($C298,'Policy Characteristics'!$C:$C,0))),"",INDEX('Policy Characteristics'!F:F,MATCH($C298,'Policy Characteristics'!$C:$C,0)))</f>
        <v>0</v>
      </c>
      <c r="M298">
        <f>IF(ISBLANK(INDEX('Policy Characteristics'!G:G,MATCH($C298,'Policy Characteristics'!$C:$C,0))),"",INDEX('Policy Characteristics'!G:G,MATCH($C298,'Policy Characteristics'!$C:$C,0)))</f>
        <v>0.6</v>
      </c>
      <c r="N298">
        <f>IF(ISBLANK(INDEX('Policy Characteristics'!H:H,MATCH($C298,'Policy Characteristics'!$C:$C,0))),"",INDEX('Policy Characteristics'!H:H,MATCH($C298,'Policy Characteristics'!$C:$C,0)))</f>
        <v>0.01</v>
      </c>
      <c r="O298" t="str">
        <f>IF(ISBLANK(INDEX('Policy Characteristics'!I:I,MATCH($C298,'Policy Characteristics'!$C:$C,0))),"",INDEX('Policy Characteristics'!I:I,MATCH($C298,'Policy Characteristics'!$C:$C,0)))</f>
        <v>고장 시간 감소 %</v>
      </c>
      <c r="P298" t="str">
        <f>IF(ISBLANK(INDEX('Policy Characteristics'!J:J,MATCH($C298,'Policy Characteristics'!$C:$C,0))),"",INDEX('Policy Characteristics'!J:J,MATCH($C298,'Policy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8" t="str">
        <f>IF(ISBLANK(INDEX('Policy Characteristics'!K:K,MATCH($C298,'Policy Characteristics'!$C:$C,0))),"",INDEX('Policy Characteristics'!K:K,MATCH($C298,'Policy Characteristics'!$C:$C,0)))</f>
        <v>electricity-sector-main.html#red-downtime</v>
      </c>
      <c r="R298" t="str">
        <f>IF(ISBLANK(INDEX('Policy Characteristics'!L:L,MATCH($C298,'Policy Characteristics'!$C:$C,0))),"",INDEX('Policy Characteristics'!L:L,MATCH($C298,'Policy Characteristics'!$C:$C,0)))</f>
        <v>reduce-downtime.html</v>
      </c>
    </row>
    <row r="299">
      <c r="A299" t="str">
        <f>IF(ISBLANK(INDEX('Policy Characteristics'!A:A,MATCH($C299,'Policy Characteristics'!$C:$C,0))),"",INDEX('Policy Characteristics'!A:A,MATCH($C299,'Policy Characteristics'!$C:$C,0)))</f>
        <v>전력 공급</v>
      </c>
      <c r="B299" t="str">
        <f>IF(ISBLANK(INDEX('Policy Characteristics'!B:B,MATCH($C299,'Policy Characteristics'!$C:$C,0))),"",INDEX('Policy Characteristics'!B:B,MATCH($C299,'Policy Characteristics'!$C:$C,0)))</f>
        <v>발전소 고장 시간 감소</v>
      </c>
      <c r="C299" t="str">
        <f>C$276</f>
        <v>Percentage Reduction in Plant Downtime</v>
      </c>
      <c r="D299" t="str">
        <v>biomass es</v>
      </c>
      <c r="E299" t="str">
        <v>newly built</v>
      </c>
      <c r="H299">
        <v>670</v>
      </c>
      <c r="I299" t="str">
        <v>No</v>
      </c>
      <c r="J299" t="str">
        <f>IF(ISBLANK(INDEX('Policy Characteristics'!D:D,MATCH($C299,'Policy Characteristics'!$C:$C,0))),"",INDEX('Policy Characteristics'!D:D,MATCH($C299,'Policy Characteristics'!$C:$C,0)))</f>
        <v>발전소 고장 시간 감소</v>
      </c>
      <c r="K299" t="str">
        <f>IF(ISBLANK(INDEX('Policy Characteristics'!E:E,MATCH($C299,'Policy Characteristics'!$C:$C,0))),"",INDEX('Policy Characteristics'!E:E,MATCH($C299,'Policy Characteristics'!$C:$C,0)))</f>
        <v>elec reduce plant downtime</v>
      </c>
      <c r="L299">
        <f>IF(ISBLANK(INDEX('Policy Characteristics'!F:F,MATCH($C299,'Policy Characteristics'!$C:$C,0))),"",INDEX('Policy Characteristics'!F:F,MATCH($C299,'Policy Characteristics'!$C:$C,0)))</f>
        <v>0</v>
      </c>
      <c r="M299">
        <f>IF(ISBLANK(INDEX('Policy Characteristics'!G:G,MATCH($C299,'Policy Characteristics'!$C:$C,0))),"",INDEX('Policy Characteristics'!G:G,MATCH($C299,'Policy Characteristics'!$C:$C,0)))</f>
        <v>0.6</v>
      </c>
      <c r="N299">
        <f>IF(ISBLANK(INDEX('Policy Characteristics'!H:H,MATCH($C299,'Policy Characteristics'!$C:$C,0))),"",INDEX('Policy Characteristics'!H:H,MATCH($C299,'Policy Characteristics'!$C:$C,0)))</f>
        <v>0.01</v>
      </c>
      <c r="O299" t="str">
        <f>IF(ISBLANK(INDEX('Policy Characteristics'!I:I,MATCH($C299,'Policy Characteristics'!$C:$C,0))),"",INDEX('Policy Characteristics'!I:I,MATCH($C299,'Policy Characteristics'!$C:$C,0)))</f>
        <v>고장 시간 감소 %</v>
      </c>
      <c r="P299" t="str">
        <f>IF(ISBLANK(INDEX('Policy Characteristics'!J:J,MATCH($C299,'Policy Characteristics'!$C:$C,0))),"",INDEX('Policy Characteristics'!J:J,MATCH($C299,'Policy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9" t="str">
        <f>IF(ISBLANK(INDEX('Policy Characteristics'!K:K,MATCH($C299,'Policy Characteristics'!$C:$C,0))),"",INDEX('Policy Characteristics'!K:K,MATCH($C299,'Policy Characteristics'!$C:$C,0)))</f>
        <v>electricity-sector-main.html#red-downtime</v>
      </c>
      <c r="R299" t="str">
        <f>IF(ISBLANK(INDEX('Policy Characteristics'!L:L,MATCH($C299,'Policy Characteristics'!$C:$C,0))),"",INDEX('Policy Characteristics'!L:L,MATCH($C299,'Policy Characteristics'!$C:$C,0)))</f>
        <v>reduce-downtime.html</v>
      </c>
    </row>
    <row r="300">
      <c r="A300" t="str">
        <f>IF(ISBLANK(INDEX('Policy Characteristics'!A:A,MATCH($C300,'Policy Characteristics'!$C:$C,0))),"",INDEX('Policy Characteristics'!A:A,MATCH($C300,'Policy Characteristics'!$C:$C,0)))</f>
        <v>전력 공급</v>
      </c>
      <c r="B300" t="str">
        <f>IF(ISBLANK(INDEX('Policy Characteristics'!B:B,MATCH($C300,'Policy Characteristics'!$C:$C,0))),"",INDEX('Policy Characteristics'!B:B,MATCH($C300,'Policy Characteristics'!$C:$C,0)))</f>
        <v>발전소 고장 시간 감소</v>
      </c>
      <c r="C300" t="str">
        <f>C$276</f>
        <v>Percentage Reduction in Plant Downtime</v>
      </c>
      <c r="D300" t="str">
        <v>petroleum es</v>
      </c>
      <c r="E300" t="str">
        <v>preexisting retiring</v>
      </c>
      <c r="H300">
        <v>671</v>
      </c>
      <c r="I300" t="str">
        <v>No</v>
      </c>
      <c r="J300" t="str">
        <f>IF(ISBLANK(INDEX('Policy Characteristics'!D:D,MATCH($C300,'Policy Characteristics'!$C:$C,0))),"",INDEX('Policy Characteristics'!D:D,MATCH($C300,'Policy Characteristics'!$C:$C,0)))</f>
        <v>발전소 고장 시간 감소</v>
      </c>
      <c r="K300" t="str">
        <f>IF(ISBLANK(INDEX('Policy Characteristics'!E:E,MATCH($C300,'Policy Characteristics'!$C:$C,0))),"",INDEX('Policy Characteristics'!E:E,MATCH($C300,'Policy Characteristics'!$C:$C,0)))</f>
        <v>elec reduce plant downtime</v>
      </c>
      <c r="L300">
        <f>IF(ISBLANK(INDEX('Policy Characteristics'!F:F,MATCH($C300,'Policy Characteristics'!$C:$C,0))),"",INDEX('Policy Characteristics'!F:F,MATCH($C300,'Policy Characteristics'!$C:$C,0)))</f>
        <v>0</v>
      </c>
      <c r="M300">
        <f>IF(ISBLANK(INDEX('Policy Characteristics'!G:G,MATCH($C300,'Policy Characteristics'!$C:$C,0))),"",INDEX('Policy Characteristics'!G:G,MATCH($C300,'Policy Characteristics'!$C:$C,0)))</f>
        <v>0.6</v>
      </c>
      <c r="N300">
        <f>IF(ISBLANK(INDEX('Policy Characteristics'!H:H,MATCH($C300,'Policy Characteristics'!$C:$C,0))),"",INDEX('Policy Characteristics'!H:H,MATCH($C300,'Policy Characteristics'!$C:$C,0)))</f>
        <v>0.01</v>
      </c>
      <c r="O300" t="str">
        <f>IF(ISBLANK(INDEX('Policy Characteristics'!I:I,MATCH($C300,'Policy Characteristics'!$C:$C,0))),"",INDEX('Policy Characteristics'!I:I,MATCH($C300,'Policy Characteristics'!$C:$C,0)))</f>
        <v>고장 시간 감소 %</v>
      </c>
      <c r="P300" t="str">
        <f>IF(ISBLANK(INDEX('Policy Characteristics'!J:J,MATCH($C300,'Policy Characteristics'!$C:$C,0))),"",INDEX('Policy Characteristics'!J:J,MATCH($C300,'Policy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0" t="str">
        <f>IF(ISBLANK(INDEX('Policy Characteristics'!K:K,MATCH($C300,'Policy Characteristics'!$C:$C,0))),"",INDEX('Policy Characteristics'!K:K,MATCH($C300,'Policy Characteristics'!$C:$C,0)))</f>
        <v>electricity-sector-main.html#red-downtime</v>
      </c>
      <c r="R300" t="str">
        <f>IF(ISBLANK(INDEX('Policy Characteristics'!L:L,MATCH($C300,'Policy Characteristics'!$C:$C,0))),"",INDEX('Policy Characteristics'!L:L,MATCH($C300,'Policy Characteristics'!$C:$C,0)))</f>
        <v>reduce-downtime.html</v>
      </c>
    </row>
    <row r="301">
      <c r="A301" t="str">
        <f>IF(ISBLANK(INDEX('Policy Characteristics'!A:A,MATCH($C301,'Policy Characteristics'!$C:$C,0))),"",INDEX('Policy Characteristics'!A:A,MATCH($C301,'Policy Characteristics'!$C:$C,0)))</f>
        <v>전력 공급</v>
      </c>
      <c r="B301" t="str">
        <f>IF(ISBLANK(INDEX('Policy Characteristics'!B:B,MATCH($C301,'Policy Characteristics'!$C:$C,0))),"",INDEX('Policy Characteristics'!B:B,MATCH($C301,'Policy Characteristics'!$C:$C,0)))</f>
        <v>발전소 고장 시간 감소</v>
      </c>
      <c r="C301" t="str">
        <f>C$276</f>
        <v>Percentage Reduction in Plant Downtime</v>
      </c>
      <c r="D301" t="str">
        <v>petroleum es</v>
      </c>
      <c r="E301" t="str">
        <v>preexisting nonretiring</v>
      </c>
      <c r="H301">
        <v>672</v>
      </c>
      <c r="I301" t="str">
        <v>No</v>
      </c>
      <c r="J301" t="str">
        <f>IF(ISBLANK(INDEX('Policy Characteristics'!D:D,MATCH($C301,'Policy Characteristics'!$C:$C,0))),"",INDEX('Policy Characteristics'!D:D,MATCH($C301,'Policy Characteristics'!$C:$C,0)))</f>
        <v>발전소 고장 시간 감소</v>
      </c>
      <c r="K301" t="str">
        <f>IF(ISBLANK(INDEX('Policy Characteristics'!E:E,MATCH($C301,'Policy Characteristics'!$C:$C,0))),"",INDEX('Policy Characteristics'!E:E,MATCH($C301,'Policy Characteristics'!$C:$C,0)))</f>
        <v>elec reduce plant downtime</v>
      </c>
      <c r="L301">
        <f>IF(ISBLANK(INDEX('Policy Characteristics'!F:F,MATCH($C301,'Policy Characteristics'!$C:$C,0))),"",INDEX('Policy Characteristics'!F:F,MATCH($C301,'Policy Characteristics'!$C:$C,0)))</f>
        <v>0</v>
      </c>
      <c r="M301">
        <f>IF(ISBLANK(INDEX('Policy Characteristics'!G:G,MATCH($C301,'Policy Characteristics'!$C:$C,0))),"",INDEX('Policy Characteristics'!G:G,MATCH($C301,'Policy Characteristics'!$C:$C,0)))</f>
        <v>0.6</v>
      </c>
      <c r="N301">
        <f>IF(ISBLANK(INDEX('Policy Characteristics'!H:H,MATCH($C301,'Policy Characteristics'!$C:$C,0))),"",INDEX('Policy Characteristics'!H:H,MATCH($C301,'Policy Characteristics'!$C:$C,0)))</f>
        <v>0.01</v>
      </c>
      <c r="O301" t="str">
        <f>IF(ISBLANK(INDEX('Policy Characteristics'!I:I,MATCH($C301,'Policy Characteristics'!$C:$C,0))),"",INDEX('Policy Characteristics'!I:I,MATCH($C301,'Policy Characteristics'!$C:$C,0)))</f>
        <v>고장 시간 감소 %</v>
      </c>
      <c r="P301" t="str">
        <f>IF(ISBLANK(INDEX('Policy Characteristics'!J:J,MATCH($C301,'Policy Characteristics'!$C:$C,0))),"",INDEX('Policy Characteristics'!J:J,MATCH($C301,'Policy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1" t="str">
        <f>IF(ISBLANK(INDEX('Policy Characteristics'!K:K,MATCH($C301,'Policy Characteristics'!$C:$C,0))),"",INDEX('Policy Characteristics'!K:K,MATCH($C301,'Policy Characteristics'!$C:$C,0)))</f>
        <v>electricity-sector-main.html#red-downtime</v>
      </c>
      <c r="R301" t="str">
        <f>IF(ISBLANK(INDEX('Policy Characteristics'!L:L,MATCH($C301,'Policy Characteristics'!$C:$C,0))),"",INDEX('Policy Characteristics'!L:L,MATCH($C301,'Policy Characteristics'!$C:$C,0)))</f>
        <v>reduce-downtime.html</v>
      </c>
    </row>
    <row r="302">
      <c r="A302" t="str">
        <f>IF(ISBLANK(INDEX('Policy Characteristics'!A:A,MATCH($C302,'Policy Characteristics'!$C:$C,0))),"",INDEX('Policy Characteristics'!A:A,MATCH($C302,'Policy Characteristics'!$C:$C,0)))</f>
        <v>전력 공급</v>
      </c>
      <c r="B302" t="str">
        <f>IF(ISBLANK(INDEX('Policy Characteristics'!B:B,MATCH($C302,'Policy Characteristics'!$C:$C,0))),"",INDEX('Policy Characteristics'!B:B,MATCH($C302,'Policy Characteristics'!$C:$C,0)))</f>
        <v>발전소 고장 시간 감소</v>
      </c>
      <c r="C302" t="str">
        <f>C$276</f>
        <v>Percentage Reduction in Plant Downtime</v>
      </c>
      <c r="D302" t="str">
        <v>petroleum es</v>
      </c>
      <c r="E302" t="str">
        <v>newly built</v>
      </c>
      <c r="H302">
        <v>673</v>
      </c>
      <c r="I302" t="str">
        <v>No</v>
      </c>
      <c r="J302" t="str">
        <f>IF(ISBLANK(INDEX('Policy Characteristics'!D:D,MATCH($C302,'Policy Characteristics'!$C:$C,0))),"",INDEX('Policy Characteristics'!D:D,MATCH($C302,'Policy Characteristics'!$C:$C,0)))</f>
        <v>발전소 고장 시간 감소</v>
      </c>
      <c r="K302" t="str">
        <f>IF(ISBLANK(INDEX('Policy Characteristics'!E:E,MATCH($C302,'Policy Characteristics'!$C:$C,0))),"",INDEX('Policy Characteristics'!E:E,MATCH($C302,'Policy Characteristics'!$C:$C,0)))</f>
        <v>elec reduce plant downtime</v>
      </c>
      <c r="L302">
        <f>IF(ISBLANK(INDEX('Policy Characteristics'!F:F,MATCH($C302,'Policy Characteristics'!$C:$C,0))),"",INDEX('Policy Characteristics'!F:F,MATCH($C302,'Policy Characteristics'!$C:$C,0)))</f>
        <v>0</v>
      </c>
      <c r="M302">
        <f>IF(ISBLANK(INDEX('Policy Characteristics'!G:G,MATCH($C302,'Policy Characteristics'!$C:$C,0))),"",INDEX('Policy Characteristics'!G:G,MATCH($C302,'Policy Characteristics'!$C:$C,0)))</f>
        <v>0.6</v>
      </c>
      <c r="N302">
        <f>IF(ISBLANK(INDEX('Policy Characteristics'!H:H,MATCH($C302,'Policy Characteristics'!$C:$C,0))),"",INDEX('Policy Characteristics'!H:H,MATCH($C302,'Policy Characteristics'!$C:$C,0)))</f>
        <v>0.01</v>
      </c>
      <c r="O302" t="str">
        <f>IF(ISBLANK(INDEX('Policy Characteristics'!I:I,MATCH($C302,'Policy Characteristics'!$C:$C,0))),"",INDEX('Policy Characteristics'!I:I,MATCH($C302,'Policy Characteristics'!$C:$C,0)))</f>
        <v>고장 시간 감소 %</v>
      </c>
      <c r="P302" t="str">
        <f>IF(ISBLANK(INDEX('Policy Characteristics'!J:J,MATCH($C302,'Policy Characteristics'!$C:$C,0))),"",INDEX('Policy Characteristics'!J:J,MATCH($C302,'Policy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2" t="str">
        <f>IF(ISBLANK(INDEX('Policy Characteristics'!K:K,MATCH($C302,'Policy Characteristics'!$C:$C,0))),"",INDEX('Policy Characteristics'!K:K,MATCH($C302,'Policy Characteristics'!$C:$C,0)))</f>
        <v>electricity-sector-main.html#red-downtime</v>
      </c>
      <c r="R302" t="str">
        <f>IF(ISBLANK(INDEX('Policy Characteristics'!L:L,MATCH($C302,'Policy Characteristics'!$C:$C,0))),"",INDEX('Policy Characteristics'!L:L,MATCH($C302,'Policy Characteristics'!$C:$C,0)))</f>
        <v>reduce-downtime.html</v>
      </c>
    </row>
    <row r="303">
      <c r="A303" t="str">
        <f>IF(ISBLANK(INDEX('Policy Characteristics'!A:A,MATCH($C303,'Policy Characteristics'!$C:$C,0))),"",INDEX('Policy Characteristics'!A:A,MATCH($C303,'Policy Characteristics'!$C:$C,0)))</f>
        <v>전력 공급</v>
      </c>
      <c r="B303" t="str">
        <f>IF(ISBLANK(INDEX('Policy Characteristics'!B:B,MATCH($C303,'Policy Characteristics'!$C:$C,0))),"",INDEX('Policy Characteristics'!B:B,MATCH($C303,'Policy Characteristics'!$C:$C,0)))</f>
        <v>발전소 고장 시간 감소</v>
      </c>
      <c r="C303" t="str">
        <f>C$276</f>
        <v>Percentage Reduction in Plant Downtime</v>
      </c>
      <c r="D303" t="str">
        <v>natural gas peaker es</v>
      </c>
      <c r="E303" t="str">
        <v>preexisting retiring</v>
      </c>
      <c r="H303">
        <v>674</v>
      </c>
      <c r="I303" t="str">
        <v>No</v>
      </c>
      <c r="J303" t="str">
        <f>IF(ISBLANK(INDEX('Policy Characteristics'!D:D,MATCH($C303,'Policy Characteristics'!$C:$C,0))),"",INDEX('Policy Characteristics'!D:D,MATCH($C303,'Policy Characteristics'!$C:$C,0)))</f>
        <v>발전소 고장 시간 감소</v>
      </c>
      <c r="K303" t="str">
        <f>IF(ISBLANK(INDEX('Policy Characteristics'!E:E,MATCH($C303,'Policy Characteristics'!$C:$C,0))),"",INDEX('Policy Characteristics'!E:E,MATCH($C303,'Policy Characteristics'!$C:$C,0)))</f>
        <v>elec reduce plant downtime</v>
      </c>
      <c r="L303">
        <f>IF(ISBLANK(INDEX('Policy Characteristics'!F:F,MATCH($C303,'Policy Characteristics'!$C:$C,0))),"",INDEX('Policy Characteristics'!F:F,MATCH($C303,'Policy Characteristics'!$C:$C,0)))</f>
        <v>0</v>
      </c>
      <c r="M303">
        <f>IF(ISBLANK(INDEX('Policy Characteristics'!G:G,MATCH($C303,'Policy Characteristics'!$C:$C,0))),"",INDEX('Policy Characteristics'!G:G,MATCH($C303,'Policy Characteristics'!$C:$C,0)))</f>
        <v>0.6</v>
      </c>
      <c r="N303">
        <f>IF(ISBLANK(INDEX('Policy Characteristics'!H:H,MATCH($C303,'Policy Characteristics'!$C:$C,0))),"",INDEX('Policy Characteristics'!H:H,MATCH($C303,'Policy Characteristics'!$C:$C,0)))</f>
        <v>0.01</v>
      </c>
      <c r="O303" t="str">
        <f>IF(ISBLANK(INDEX('Policy Characteristics'!I:I,MATCH($C303,'Policy Characteristics'!$C:$C,0))),"",INDEX('Policy Characteristics'!I:I,MATCH($C303,'Policy Characteristics'!$C:$C,0)))</f>
        <v>고장 시간 감소 %</v>
      </c>
      <c r="P303" t="str">
        <f>IF(ISBLANK(INDEX('Policy Characteristics'!J:J,MATCH($C303,'Policy Characteristics'!$C:$C,0))),"",INDEX('Policy Characteristics'!J:J,MATCH($C303,'Policy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3" t="str">
        <f>IF(ISBLANK(INDEX('Policy Characteristics'!K:K,MATCH($C303,'Policy Characteristics'!$C:$C,0))),"",INDEX('Policy Characteristics'!K:K,MATCH($C303,'Policy Characteristics'!$C:$C,0)))</f>
        <v>electricity-sector-main.html#red-downtime</v>
      </c>
      <c r="R303" t="str">
        <f>IF(ISBLANK(INDEX('Policy Characteristics'!L:L,MATCH($C303,'Policy Characteristics'!$C:$C,0))),"",INDEX('Policy Characteristics'!L:L,MATCH($C303,'Policy Characteristics'!$C:$C,0)))</f>
        <v>reduce-downtime.html</v>
      </c>
    </row>
    <row r="304">
      <c r="A304" t="str">
        <f>IF(ISBLANK(INDEX('Policy Characteristics'!A:A,MATCH($C304,'Policy Characteristics'!$C:$C,0))),"",INDEX('Policy Characteristics'!A:A,MATCH($C304,'Policy Characteristics'!$C:$C,0)))</f>
        <v>전력 공급</v>
      </c>
      <c r="B304" t="str">
        <f>IF(ISBLANK(INDEX('Policy Characteristics'!B:B,MATCH($C304,'Policy Characteristics'!$C:$C,0))),"",INDEX('Policy Characteristics'!B:B,MATCH($C304,'Policy Characteristics'!$C:$C,0)))</f>
        <v>발전소 고장 시간 감소</v>
      </c>
      <c r="C304" t="str">
        <f>C$276</f>
        <v>Percentage Reduction in Plant Downtime</v>
      </c>
      <c r="D304" t="str">
        <v>natural gas peaker es</v>
      </c>
      <c r="E304" t="str">
        <v>preexisting nonretiring</v>
      </c>
      <c r="H304">
        <v>675</v>
      </c>
      <c r="I304" t="str">
        <v>No</v>
      </c>
      <c r="J304" t="str">
        <f>IF(ISBLANK(INDEX('Policy Characteristics'!D:D,MATCH($C304,'Policy Characteristics'!$C:$C,0))),"",INDEX('Policy Characteristics'!D:D,MATCH($C304,'Policy Characteristics'!$C:$C,0)))</f>
        <v>발전소 고장 시간 감소</v>
      </c>
      <c r="K304" t="str">
        <f>IF(ISBLANK(INDEX('Policy Characteristics'!E:E,MATCH($C304,'Policy Characteristics'!$C:$C,0))),"",INDEX('Policy Characteristics'!E:E,MATCH($C304,'Policy Characteristics'!$C:$C,0)))</f>
        <v>elec reduce plant downtime</v>
      </c>
      <c r="L304">
        <f>IF(ISBLANK(INDEX('Policy Characteristics'!F:F,MATCH($C304,'Policy Characteristics'!$C:$C,0))),"",INDEX('Policy Characteristics'!F:F,MATCH($C304,'Policy Characteristics'!$C:$C,0)))</f>
        <v>0</v>
      </c>
      <c r="M304">
        <f>IF(ISBLANK(INDEX('Policy Characteristics'!G:G,MATCH($C304,'Policy Characteristics'!$C:$C,0))),"",INDEX('Policy Characteristics'!G:G,MATCH($C304,'Policy Characteristics'!$C:$C,0)))</f>
        <v>0.6</v>
      </c>
      <c r="N304">
        <f>IF(ISBLANK(INDEX('Policy Characteristics'!H:H,MATCH($C304,'Policy Characteristics'!$C:$C,0))),"",INDEX('Policy Characteristics'!H:H,MATCH($C304,'Policy Characteristics'!$C:$C,0)))</f>
        <v>0.01</v>
      </c>
      <c r="O304" t="str">
        <f>IF(ISBLANK(INDEX('Policy Characteristics'!I:I,MATCH($C304,'Policy Characteristics'!$C:$C,0))),"",INDEX('Policy Characteristics'!I:I,MATCH($C304,'Policy Characteristics'!$C:$C,0)))</f>
        <v>고장 시간 감소 %</v>
      </c>
      <c r="P304" t="str">
        <f>IF(ISBLANK(INDEX('Policy Characteristics'!J:J,MATCH($C304,'Policy Characteristics'!$C:$C,0))),"",INDEX('Policy Characteristics'!J:J,MATCH($C304,'Policy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4" t="str">
        <f>IF(ISBLANK(INDEX('Policy Characteristics'!K:K,MATCH($C304,'Policy Characteristics'!$C:$C,0))),"",INDEX('Policy Characteristics'!K:K,MATCH($C304,'Policy Characteristics'!$C:$C,0)))</f>
        <v>electricity-sector-main.html#red-downtime</v>
      </c>
      <c r="R304" t="str">
        <f>IF(ISBLANK(INDEX('Policy Characteristics'!L:L,MATCH($C304,'Policy Characteristics'!$C:$C,0))),"",INDEX('Policy Characteristics'!L:L,MATCH($C304,'Policy Characteristics'!$C:$C,0)))</f>
        <v>reduce-downtime.html</v>
      </c>
    </row>
    <row r="305">
      <c r="A305" t="str">
        <f>IF(ISBLANK(INDEX('Policy Characteristics'!A:A,MATCH($C305,'Policy Characteristics'!$C:$C,0))),"",INDEX('Policy Characteristics'!A:A,MATCH($C305,'Policy Characteristics'!$C:$C,0)))</f>
        <v>전력 공급</v>
      </c>
      <c r="B305" t="str">
        <f>IF(ISBLANK(INDEX('Policy Characteristics'!B:B,MATCH($C305,'Policy Characteristics'!$C:$C,0))),"",INDEX('Policy Characteristics'!B:B,MATCH($C305,'Policy Characteristics'!$C:$C,0)))</f>
        <v>발전소 고장 시간 감소</v>
      </c>
      <c r="C305" t="str">
        <f>C$276</f>
        <v>Percentage Reduction in Plant Downtime</v>
      </c>
      <c r="D305" t="str">
        <v>natural gas peaker es</v>
      </c>
      <c r="E305" t="str">
        <v>newly built</v>
      </c>
      <c r="H305">
        <v>676</v>
      </c>
      <c r="I305" t="str">
        <v>No</v>
      </c>
      <c r="J305" t="str">
        <f>IF(ISBLANK(INDEX('Policy Characteristics'!D:D,MATCH($C305,'Policy Characteristics'!$C:$C,0))),"",INDEX('Policy Characteristics'!D:D,MATCH($C305,'Policy Characteristics'!$C:$C,0)))</f>
        <v>발전소 고장 시간 감소</v>
      </c>
      <c r="K305" t="str">
        <f>IF(ISBLANK(INDEX('Policy Characteristics'!E:E,MATCH($C305,'Policy Characteristics'!$C:$C,0))),"",INDEX('Policy Characteristics'!E:E,MATCH($C305,'Policy Characteristics'!$C:$C,0)))</f>
        <v>elec reduce plant downtime</v>
      </c>
      <c r="L305">
        <f>IF(ISBLANK(INDEX('Policy Characteristics'!F:F,MATCH($C305,'Policy Characteristics'!$C:$C,0))),"",INDEX('Policy Characteristics'!F:F,MATCH($C305,'Policy Characteristics'!$C:$C,0)))</f>
        <v>0</v>
      </c>
      <c r="M305">
        <f>IF(ISBLANK(INDEX('Policy Characteristics'!G:G,MATCH($C305,'Policy Characteristics'!$C:$C,0))),"",INDEX('Policy Characteristics'!G:G,MATCH($C305,'Policy Characteristics'!$C:$C,0)))</f>
        <v>0.6</v>
      </c>
      <c r="N305">
        <f>IF(ISBLANK(INDEX('Policy Characteristics'!H:H,MATCH($C305,'Policy Characteristics'!$C:$C,0))),"",INDEX('Policy Characteristics'!H:H,MATCH($C305,'Policy Characteristics'!$C:$C,0)))</f>
        <v>0.01</v>
      </c>
      <c r="O305" t="str">
        <f>IF(ISBLANK(INDEX('Policy Characteristics'!I:I,MATCH($C305,'Policy Characteristics'!$C:$C,0))),"",INDEX('Policy Characteristics'!I:I,MATCH($C305,'Policy Characteristics'!$C:$C,0)))</f>
        <v>고장 시간 감소 %</v>
      </c>
      <c r="P305" t="str">
        <f>IF(ISBLANK(INDEX('Policy Characteristics'!J:J,MATCH($C305,'Policy Characteristics'!$C:$C,0))),"",INDEX('Policy Characteristics'!J:J,MATCH($C305,'Policy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5" t="str">
        <f>IF(ISBLANK(INDEX('Policy Characteristics'!K:K,MATCH($C305,'Policy Characteristics'!$C:$C,0))),"",INDEX('Policy Characteristics'!K:K,MATCH($C305,'Policy Characteristics'!$C:$C,0)))</f>
        <v>electricity-sector-main.html#red-downtime</v>
      </c>
      <c r="R305" t="str">
        <f>IF(ISBLANK(INDEX('Policy Characteristics'!L:L,MATCH($C305,'Policy Characteristics'!$C:$C,0))),"",INDEX('Policy Characteristics'!L:L,MATCH($C305,'Policy Characteristics'!$C:$C,0)))</f>
        <v>reduce-downtime.html</v>
      </c>
    </row>
    <row r="306">
      <c r="A306" t="str">
        <f>IF(ISBLANK(INDEX('Policy Characteristics'!A:A,MATCH($C306,'Policy Characteristics'!$C:$C,0))),"",INDEX('Policy Characteristics'!A:A,MATCH($C306,'Policy Characteristics'!$C:$C,0)))</f>
        <v>전력 공급</v>
      </c>
      <c r="B306" t="str">
        <f>IF(ISBLANK(INDEX('Policy Characteristics'!B:B,MATCH($C306,'Policy Characteristics'!$C:$C,0))),"",INDEX('Policy Characteristics'!B:B,MATCH($C306,'Policy Characteristics'!$C:$C,0)))</f>
        <v>발전소 고장 시간 감소</v>
      </c>
      <c r="C306" t="str">
        <f>C$276</f>
        <v>Percentage Reduction in Plant Downtime</v>
      </c>
      <c r="D306" t="str">
        <v>lignite es</v>
      </c>
      <c r="E306" t="str">
        <v>preexisting retiring</v>
      </c>
      <c r="H306">
        <v>677</v>
      </c>
      <c r="I306" t="str">
        <v>No</v>
      </c>
      <c r="J306" t="str">
        <f>IF(ISBLANK(INDEX('Policy Characteristics'!D:D,MATCH($C306,'Policy Characteristics'!$C:$C,0))),"",INDEX('Policy Characteristics'!D:D,MATCH($C306,'Policy Characteristics'!$C:$C,0)))</f>
        <v>발전소 고장 시간 감소</v>
      </c>
      <c r="K306" t="str">
        <f>IF(ISBLANK(INDEX('Policy Characteristics'!E:E,MATCH($C306,'Policy Characteristics'!$C:$C,0))),"",INDEX('Policy Characteristics'!E:E,MATCH($C306,'Policy Characteristics'!$C:$C,0)))</f>
        <v>elec reduce plant downtime</v>
      </c>
      <c r="L306">
        <f>IF(ISBLANK(INDEX('Policy Characteristics'!F:F,MATCH($C306,'Policy Characteristics'!$C:$C,0))),"",INDEX('Policy Characteristics'!F:F,MATCH($C306,'Policy Characteristics'!$C:$C,0)))</f>
        <v>0</v>
      </c>
      <c r="M306">
        <f>IF(ISBLANK(INDEX('Policy Characteristics'!G:G,MATCH($C306,'Policy Characteristics'!$C:$C,0))),"",INDEX('Policy Characteristics'!G:G,MATCH($C306,'Policy Characteristics'!$C:$C,0)))</f>
        <v>0.6</v>
      </c>
      <c r="N306">
        <f>IF(ISBLANK(INDEX('Policy Characteristics'!H:H,MATCH($C306,'Policy Characteristics'!$C:$C,0))),"",INDEX('Policy Characteristics'!H:H,MATCH($C306,'Policy Characteristics'!$C:$C,0)))</f>
        <v>0.01</v>
      </c>
      <c r="O306" t="str">
        <f>IF(ISBLANK(INDEX('Policy Characteristics'!I:I,MATCH($C306,'Policy Characteristics'!$C:$C,0))),"",INDEX('Policy Characteristics'!I:I,MATCH($C306,'Policy Characteristics'!$C:$C,0)))</f>
        <v>고장 시간 감소 %</v>
      </c>
      <c r="P306" t="str">
        <f>IF(ISBLANK(INDEX('Policy Characteristics'!J:J,MATCH($C306,'Policy Characteristics'!$C:$C,0))),"",INDEX('Policy Characteristics'!J:J,MATCH($C306,'Policy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6" t="str">
        <f>IF(ISBLANK(INDEX('Policy Characteristics'!K:K,MATCH($C306,'Policy Characteristics'!$C:$C,0))),"",INDEX('Policy Characteristics'!K:K,MATCH($C306,'Policy Characteristics'!$C:$C,0)))</f>
        <v>electricity-sector-main.html#red-downtime</v>
      </c>
      <c r="R306" t="str">
        <f>IF(ISBLANK(INDEX('Policy Characteristics'!L:L,MATCH($C306,'Policy Characteristics'!$C:$C,0))),"",INDEX('Policy Characteristics'!L:L,MATCH($C306,'Policy Characteristics'!$C:$C,0)))</f>
        <v>reduce-downtime.html</v>
      </c>
    </row>
    <row r="307">
      <c r="A307" t="str">
        <f>IF(ISBLANK(INDEX('Policy Characteristics'!A:A,MATCH($C307,'Policy Characteristics'!$C:$C,0))),"",INDEX('Policy Characteristics'!A:A,MATCH($C307,'Policy Characteristics'!$C:$C,0)))</f>
        <v>전력 공급</v>
      </c>
      <c r="B307" t="str">
        <f>IF(ISBLANK(INDEX('Policy Characteristics'!B:B,MATCH($C307,'Policy Characteristics'!$C:$C,0))),"",INDEX('Policy Characteristics'!B:B,MATCH($C307,'Policy Characteristics'!$C:$C,0)))</f>
        <v>발전소 고장 시간 감소</v>
      </c>
      <c r="C307" t="str">
        <f>C$276</f>
        <v>Percentage Reduction in Plant Downtime</v>
      </c>
      <c r="D307" t="str">
        <v>lignite es</v>
      </c>
      <c r="E307" t="str">
        <v>preexisting nonretiring</v>
      </c>
      <c r="H307">
        <v>678</v>
      </c>
      <c r="I307" t="str">
        <v>No</v>
      </c>
      <c r="J307" t="str">
        <f>IF(ISBLANK(INDEX('Policy Characteristics'!D:D,MATCH($C307,'Policy Characteristics'!$C:$C,0))),"",INDEX('Policy Characteristics'!D:D,MATCH($C307,'Policy Characteristics'!$C:$C,0)))</f>
        <v>발전소 고장 시간 감소</v>
      </c>
      <c r="K307" t="str">
        <f>IF(ISBLANK(INDEX('Policy Characteristics'!E:E,MATCH($C307,'Policy Characteristics'!$C:$C,0))),"",INDEX('Policy Characteristics'!E:E,MATCH($C307,'Policy Characteristics'!$C:$C,0)))</f>
        <v>elec reduce plant downtime</v>
      </c>
      <c r="L307">
        <f>IF(ISBLANK(INDEX('Policy Characteristics'!F:F,MATCH($C307,'Policy Characteristics'!$C:$C,0))),"",INDEX('Policy Characteristics'!F:F,MATCH($C307,'Policy Characteristics'!$C:$C,0)))</f>
        <v>0</v>
      </c>
      <c r="M307">
        <f>IF(ISBLANK(INDEX('Policy Characteristics'!G:G,MATCH($C307,'Policy Characteristics'!$C:$C,0))),"",INDEX('Policy Characteristics'!G:G,MATCH($C307,'Policy Characteristics'!$C:$C,0)))</f>
        <v>0.6</v>
      </c>
      <c r="N307">
        <f>IF(ISBLANK(INDEX('Policy Characteristics'!H:H,MATCH($C307,'Policy Characteristics'!$C:$C,0))),"",INDEX('Policy Characteristics'!H:H,MATCH($C307,'Policy Characteristics'!$C:$C,0)))</f>
        <v>0.01</v>
      </c>
      <c r="O307" t="str">
        <f>IF(ISBLANK(INDEX('Policy Characteristics'!I:I,MATCH($C307,'Policy Characteristics'!$C:$C,0))),"",INDEX('Policy Characteristics'!I:I,MATCH($C307,'Policy Characteristics'!$C:$C,0)))</f>
        <v>고장 시간 감소 %</v>
      </c>
      <c r="P307" t="str">
        <f>IF(ISBLANK(INDEX('Policy Characteristics'!J:J,MATCH($C307,'Policy Characteristics'!$C:$C,0))),"",INDEX('Policy Characteristics'!J:J,MATCH($C307,'Policy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7" t="str">
        <f>IF(ISBLANK(INDEX('Policy Characteristics'!K:K,MATCH($C307,'Policy Characteristics'!$C:$C,0))),"",INDEX('Policy Characteristics'!K:K,MATCH($C307,'Policy Characteristics'!$C:$C,0)))</f>
        <v>electricity-sector-main.html#red-downtime</v>
      </c>
      <c r="R307" t="str">
        <f>IF(ISBLANK(INDEX('Policy Characteristics'!L:L,MATCH($C307,'Policy Characteristics'!$C:$C,0))),"",INDEX('Policy Characteristics'!L:L,MATCH($C307,'Policy Characteristics'!$C:$C,0)))</f>
        <v>reduce-downtime.html</v>
      </c>
    </row>
    <row r="308">
      <c r="A308" t="str">
        <f>IF(ISBLANK(INDEX('Policy Characteristics'!A:A,MATCH($C308,'Policy Characteristics'!$C:$C,0))),"",INDEX('Policy Characteristics'!A:A,MATCH($C308,'Policy Characteristics'!$C:$C,0)))</f>
        <v>전력 공급</v>
      </c>
      <c r="B308" t="str">
        <f>IF(ISBLANK(INDEX('Policy Characteristics'!B:B,MATCH($C308,'Policy Characteristics'!$C:$C,0))),"",INDEX('Policy Characteristics'!B:B,MATCH($C308,'Policy Characteristics'!$C:$C,0)))</f>
        <v>발전소 고장 시간 감소</v>
      </c>
      <c r="C308" t="str">
        <f>C$276</f>
        <v>Percentage Reduction in Plant Downtime</v>
      </c>
      <c r="D308" t="str">
        <v>lignite es</v>
      </c>
      <c r="E308" t="str">
        <v>newly built</v>
      </c>
      <c r="H308">
        <v>679</v>
      </c>
      <c r="I308" t="str">
        <v>No</v>
      </c>
      <c r="J308" t="str">
        <f>IF(ISBLANK(INDEX('Policy Characteristics'!D:D,MATCH($C308,'Policy Characteristics'!$C:$C,0))),"",INDEX('Policy Characteristics'!D:D,MATCH($C308,'Policy Characteristics'!$C:$C,0)))</f>
        <v>발전소 고장 시간 감소</v>
      </c>
      <c r="K308" t="str">
        <f>IF(ISBLANK(INDEX('Policy Characteristics'!E:E,MATCH($C308,'Policy Characteristics'!$C:$C,0))),"",INDEX('Policy Characteristics'!E:E,MATCH($C308,'Policy Characteristics'!$C:$C,0)))</f>
        <v>elec reduce plant downtime</v>
      </c>
      <c r="L308">
        <f>IF(ISBLANK(INDEX('Policy Characteristics'!F:F,MATCH($C308,'Policy Characteristics'!$C:$C,0))),"",INDEX('Policy Characteristics'!F:F,MATCH($C308,'Policy Characteristics'!$C:$C,0)))</f>
        <v>0</v>
      </c>
      <c r="M308">
        <f>IF(ISBLANK(INDEX('Policy Characteristics'!G:G,MATCH($C308,'Policy Characteristics'!$C:$C,0))),"",INDEX('Policy Characteristics'!G:G,MATCH($C308,'Policy Characteristics'!$C:$C,0)))</f>
        <v>0.6</v>
      </c>
      <c r="N308">
        <f>IF(ISBLANK(INDEX('Policy Characteristics'!H:H,MATCH($C308,'Policy Characteristics'!$C:$C,0))),"",INDEX('Policy Characteristics'!H:H,MATCH($C308,'Policy Characteristics'!$C:$C,0)))</f>
        <v>0.01</v>
      </c>
      <c r="O308" t="str">
        <f>IF(ISBLANK(INDEX('Policy Characteristics'!I:I,MATCH($C308,'Policy Characteristics'!$C:$C,0))),"",INDEX('Policy Characteristics'!I:I,MATCH($C308,'Policy Characteristics'!$C:$C,0)))</f>
        <v>고장 시간 감소 %</v>
      </c>
      <c r="P308" t="str">
        <f>IF(ISBLANK(INDEX('Policy Characteristics'!J:J,MATCH($C308,'Policy Characteristics'!$C:$C,0))),"",INDEX('Policy Characteristics'!J:J,MATCH($C308,'Policy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8" t="str">
        <f>IF(ISBLANK(INDEX('Policy Characteristics'!K:K,MATCH($C308,'Policy Characteristics'!$C:$C,0))),"",INDEX('Policy Characteristics'!K:K,MATCH($C308,'Policy Characteristics'!$C:$C,0)))</f>
        <v>electricity-sector-main.html#red-downtime</v>
      </c>
      <c r="R308" t="str">
        <f>IF(ISBLANK(INDEX('Policy Characteristics'!L:L,MATCH($C308,'Policy Characteristics'!$C:$C,0))),"",INDEX('Policy Characteristics'!L:L,MATCH($C308,'Policy Characteristics'!$C:$C,0)))</f>
        <v>reduce-downtime.html</v>
      </c>
    </row>
    <row r="309">
      <c r="A309" t="str">
        <f>IF(ISBLANK(INDEX('Policy Characteristics'!A:A,MATCH($C309,'Policy Characteristics'!$C:$C,0))),"",INDEX('Policy Characteristics'!A:A,MATCH($C309,'Policy Characteristics'!$C:$C,0)))</f>
        <v>전력 공급</v>
      </c>
      <c r="B309" t="str">
        <f>IF(ISBLANK(INDEX('Policy Characteristics'!B:B,MATCH($C309,'Policy Characteristics'!$C:$C,0))),"",INDEX('Policy Characteristics'!B:B,MATCH($C309,'Policy Characteristics'!$C:$C,0)))</f>
        <v>발전소 고장 시간 감소</v>
      </c>
      <c r="C309" t="str">
        <f>C$276</f>
        <v>Percentage Reduction in Plant Downtime</v>
      </c>
      <c r="D309" t="str">
        <v>offshore wind es</v>
      </c>
      <c r="E309" t="str">
        <v>preexisting retiring</v>
      </c>
      <c r="H309">
        <v>680</v>
      </c>
      <c r="I309" t="str">
        <v>No</v>
      </c>
      <c r="J309" t="str">
        <f>IF(ISBLANK(INDEX('Policy Characteristics'!D:D,MATCH($C309,'Policy Characteristics'!$C:$C,0))),"",INDEX('Policy Characteristics'!D:D,MATCH($C309,'Policy Characteristics'!$C:$C,0)))</f>
        <v>발전소 고장 시간 감소</v>
      </c>
      <c r="K309" t="str">
        <f>IF(ISBLANK(INDEX('Policy Characteristics'!E:E,MATCH($C309,'Policy Characteristics'!$C:$C,0))),"",INDEX('Policy Characteristics'!E:E,MATCH($C309,'Policy Characteristics'!$C:$C,0)))</f>
        <v>elec reduce plant downtime</v>
      </c>
      <c r="L309">
        <f>IF(ISBLANK(INDEX('Policy Characteristics'!F:F,MATCH($C309,'Policy Characteristics'!$C:$C,0))),"",INDEX('Policy Characteristics'!F:F,MATCH($C309,'Policy Characteristics'!$C:$C,0)))</f>
        <v>0</v>
      </c>
      <c r="M309">
        <f>IF(ISBLANK(INDEX('Policy Characteristics'!G:G,MATCH($C309,'Policy Characteristics'!$C:$C,0))),"",INDEX('Policy Characteristics'!G:G,MATCH($C309,'Policy Characteristics'!$C:$C,0)))</f>
        <v>0.6</v>
      </c>
      <c r="N309">
        <f>IF(ISBLANK(INDEX('Policy Characteristics'!H:H,MATCH($C309,'Policy Characteristics'!$C:$C,0))),"",INDEX('Policy Characteristics'!H:H,MATCH($C309,'Policy Characteristics'!$C:$C,0)))</f>
        <v>0.01</v>
      </c>
      <c r="O309" t="str">
        <f>IF(ISBLANK(INDEX('Policy Characteristics'!I:I,MATCH($C309,'Policy Characteristics'!$C:$C,0))),"",INDEX('Policy Characteristics'!I:I,MATCH($C309,'Policy Characteristics'!$C:$C,0)))</f>
        <v>고장 시간 감소 %</v>
      </c>
      <c r="P309" t="str">
        <f>IF(ISBLANK(INDEX('Policy Characteristics'!J:J,MATCH($C309,'Policy Characteristics'!$C:$C,0))),"",INDEX('Policy Characteristics'!J:J,MATCH($C309,'Policy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9" t="str">
        <f>IF(ISBLANK(INDEX('Policy Characteristics'!K:K,MATCH($C309,'Policy Characteristics'!$C:$C,0))),"",INDEX('Policy Characteristics'!K:K,MATCH($C309,'Policy Characteristics'!$C:$C,0)))</f>
        <v>electricity-sector-main.html#red-downtime</v>
      </c>
      <c r="R309" t="str">
        <f>IF(ISBLANK(INDEX('Policy Characteristics'!L:L,MATCH($C309,'Policy Characteristics'!$C:$C,0))),"",INDEX('Policy Characteristics'!L:L,MATCH($C309,'Policy Characteristics'!$C:$C,0)))</f>
        <v>reduce-downtime.html</v>
      </c>
    </row>
    <row r="310">
      <c r="A310" t="str">
        <f>IF(ISBLANK(INDEX('Policy Characteristics'!A:A,MATCH($C310,'Policy Characteristics'!$C:$C,0))),"",INDEX('Policy Characteristics'!A:A,MATCH($C310,'Policy Characteristics'!$C:$C,0)))</f>
        <v>전력 공급</v>
      </c>
      <c r="B310" t="str">
        <f>IF(ISBLANK(INDEX('Policy Characteristics'!B:B,MATCH($C310,'Policy Characteristics'!$C:$C,0))),"",INDEX('Policy Characteristics'!B:B,MATCH($C310,'Policy Characteristics'!$C:$C,0)))</f>
        <v>발전소 고장 시간 감소</v>
      </c>
      <c r="C310" t="str">
        <f>C$276</f>
        <v>Percentage Reduction in Plant Downtime</v>
      </c>
      <c r="D310" t="str">
        <v>offshore wind es</v>
      </c>
      <c r="E310" t="str">
        <v>preexisting nonretiring</v>
      </c>
      <c r="H310">
        <v>681</v>
      </c>
      <c r="I310" t="str">
        <v>No</v>
      </c>
      <c r="J310" t="str">
        <f>IF(ISBLANK(INDEX('Policy Characteristics'!D:D,MATCH($C310,'Policy Characteristics'!$C:$C,0))),"",INDEX('Policy Characteristics'!D:D,MATCH($C310,'Policy Characteristics'!$C:$C,0)))</f>
        <v>발전소 고장 시간 감소</v>
      </c>
      <c r="K310" t="str">
        <f>IF(ISBLANK(INDEX('Policy Characteristics'!E:E,MATCH($C310,'Policy Characteristics'!$C:$C,0))),"",INDEX('Policy Characteristics'!E:E,MATCH($C310,'Policy Characteristics'!$C:$C,0)))</f>
        <v>elec reduce plant downtime</v>
      </c>
      <c r="L310">
        <f>IF(ISBLANK(INDEX('Policy Characteristics'!F:F,MATCH($C310,'Policy Characteristics'!$C:$C,0))),"",INDEX('Policy Characteristics'!F:F,MATCH($C310,'Policy Characteristics'!$C:$C,0)))</f>
        <v>0</v>
      </c>
      <c r="M310">
        <f>IF(ISBLANK(INDEX('Policy Characteristics'!G:G,MATCH($C310,'Policy Characteristics'!$C:$C,0))),"",INDEX('Policy Characteristics'!G:G,MATCH($C310,'Policy Characteristics'!$C:$C,0)))</f>
        <v>0.6</v>
      </c>
      <c r="N310">
        <f>IF(ISBLANK(INDEX('Policy Characteristics'!H:H,MATCH($C310,'Policy Characteristics'!$C:$C,0))),"",INDEX('Policy Characteristics'!H:H,MATCH($C310,'Policy Characteristics'!$C:$C,0)))</f>
        <v>0.01</v>
      </c>
      <c r="O310" t="str">
        <f>IF(ISBLANK(INDEX('Policy Characteristics'!I:I,MATCH($C310,'Policy Characteristics'!$C:$C,0))),"",INDEX('Policy Characteristics'!I:I,MATCH($C310,'Policy Characteristics'!$C:$C,0)))</f>
        <v>고장 시간 감소 %</v>
      </c>
      <c r="P310" t="str">
        <f>IF(ISBLANK(INDEX('Policy Characteristics'!J:J,MATCH($C310,'Policy Characteristics'!$C:$C,0))),"",INDEX('Policy Characteristics'!J:J,MATCH($C310,'Policy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0" t="str">
        <f>IF(ISBLANK(INDEX('Policy Characteristics'!K:K,MATCH($C310,'Policy Characteristics'!$C:$C,0))),"",INDEX('Policy Characteristics'!K:K,MATCH($C310,'Policy Characteristics'!$C:$C,0)))</f>
        <v>electricity-sector-main.html#red-downtime</v>
      </c>
      <c r="R310" t="str">
        <f>IF(ISBLANK(INDEX('Policy Characteristics'!L:L,MATCH($C310,'Policy Characteristics'!$C:$C,0))),"",INDEX('Policy Characteristics'!L:L,MATCH($C310,'Policy Characteristics'!$C:$C,0)))</f>
        <v>reduce-downtime.html</v>
      </c>
    </row>
    <row r="311">
      <c r="A311" t="str">
        <f>IF(ISBLANK(INDEX('Policy Characteristics'!A:A,MATCH($C311,'Policy Characteristics'!$C:$C,0))),"",INDEX('Policy Characteristics'!A:A,MATCH($C311,'Policy Characteristics'!$C:$C,0)))</f>
        <v>전력 공급</v>
      </c>
      <c r="B311" t="str">
        <f>IF(ISBLANK(INDEX('Policy Characteristics'!B:B,MATCH($C311,'Policy Characteristics'!$C:$C,0))),"",INDEX('Policy Characteristics'!B:B,MATCH($C311,'Policy Characteristics'!$C:$C,0)))</f>
        <v>발전소 고장 시간 감소</v>
      </c>
      <c r="C311" t="str">
        <f>C$276</f>
        <v>Percentage Reduction in Plant Downtime</v>
      </c>
      <c r="D311" t="str">
        <v>offshore wind es</v>
      </c>
      <c r="E311" t="str">
        <v>newly built</v>
      </c>
      <c r="F311" t="str">
        <v>새로 만들기</v>
      </c>
      <c r="G311" t="str">
        <v>해상 풍력</v>
      </c>
      <c r="H311">
        <v>182</v>
      </c>
      <c r="I311" t="str">
        <v>Yes</v>
      </c>
      <c r="J311" t="str">
        <f>IF(ISBLANK(INDEX('Policy Characteristics'!D:D,MATCH($C311,'Policy Characteristics'!$C:$C,0))),"",INDEX('Policy Characteristics'!D:D,MATCH($C311,'Policy Characteristics'!$C:$C,0)))</f>
        <v>발전소 고장 시간 감소</v>
      </c>
      <c r="K311" t="str">
        <f>IF(ISBLANK(INDEX('Policy Characteristics'!E:E,MATCH($C311,'Policy Characteristics'!$C:$C,0))),"",INDEX('Policy Characteristics'!E:E,MATCH($C311,'Policy Characteristics'!$C:$C,0)))</f>
        <v>elec reduce plant downtime</v>
      </c>
      <c r="L311">
        <f>IF(ISBLANK(INDEX('Policy Characteristics'!F:F,MATCH($C311,'Policy Characteristics'!$C:$C,0))),"",INDEX('Policy Characteristics'!F:F,MATCH($C311,'Policy Characteristics'!$C:$C,0)))</f>
        <v>0</v>
      </c>
      <c r="M311">
        <f>IF(ISBLANK(INDEX('Policy Characteristics'!G:G,MATCH($C311,'Policy Characteristics'!$C:$C,0))),"",INDEX('Policy Characteristics'!G:G,MATCH($C311,'Policy Characteristics'!$C:$C,0)))</f>
        <v>0.6</v>
      </c>
      <c r="N311">
        <f>IF(ISBLANK(INDEX('Policy Characteristics'!H:H,MATCH($C311,'Policy Characteristics'!$C:$C,0))),"",INDEX('Policy Characteristics'!H:H,MATCH($C311,'Policy Characteristics'!$C:$C,0)))</f>
        <v>0.01</v>
      </c>
      <c r="O311" t="str">
        <f>IF(ISBLANK(INDEX('Policy Characteristics'!I:I,MATCH($C311,'Policy Characteristics'!$C:$C,0))),"",INDEX('Policy Characteristics'!I:I,MATCH($C311,'Policy Characteristics'!$C:$C,0)))</f>
        <v>고장 시간 감소 %</v>
      </c>
      <c r="P311" t="str">
        <f>IF(ISBLANK(INDEX('Policy Characteristics'!J:J,MATCH($C311,'Policy Characteristics'!$C:$C,0))),"",INDEX('Policy Characteristics'!J:J,MATCH($C311,'Policy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1" t="str">
        <f>IF(ISBLANK(INDEX('Policy Characteristics'!K:K,MATCH($C311,'Policy Characteristics'!$C:$C,0))),"",INDEX('Policy Characteristics'!K:K,MATCH($C311,'Policy Characteristics'!$C:$C,0)))</f>
        <v>electricity-sector-main.html#red-downtime</v>
      </c>
      <c r="R311" t="str">
        <f>IF(ISBLANK(INDEX('Policy Characteristics'!L:L,MATCH($C311,'Policy Characteristics'!$C:$C,0))),"",INDEX('Policy Characteristics'!L:L,MATCH($C311,'Policy Characteristics'!$C:$C,0)))</f>
        <v>reduce-downtime.html</v>
      </c>
    </row>
    <row r="312">
      <c r="A312" t="str">
        <f>IF(ISBLANK(INDEX('Policy Characteristics'!A:A,MATCH($C312,'Policy Characteristics'!$C:$C,0))),"",INDEX('Policy Characteristics'!A:A,MATCH($C312,'Policy Characteristics'!$C:$C,0)))</f>
        <v>전력 공급</v>
      </c>
      <c r="B312" t="str">
        <f>IF(ISBLANK(INDEX('Policy Characteristics'!B:B,MATCH($C312,'Policy Characteristics'!$C:$C,0))),"",INDEX('Policy Characteristics'!B:B,MATCH($C312,'Policy Characteristics'!$C:$C,0)))</f>
        <v>발전소 고장 시간 감소</v>
      </c>
      <c r="C312" t="str">
        <f>C$276</f>
        <v>Percentage Reduction in Plant Downtime</v>
      </c>
      <c r="D312" t="str">
        <v>crude oil es</v>
      </c>
      <c r="E312" t="str">
        <v>preexisting retiring</v>
      </c>
      <c r="H312">
        <v>682</v>
      </c>
      <c r="I312" t="str">
        <v>No</v>
      </c>
      <c r="J312" t="str">
        <f>IF(ISBLANK(INDEX('Policy Characteristics'!D:D,MATCH($C312,'Policy Characteristics'!$C:$C,0))),"",INDEX('Policy Characteristics'!D:D,MATCH($C312,'Policy Characteristics'!$C:$C,0)))</f>
        <v>발전소 고장 시간 감소</v>
      </c>
      <c r="K312" t="str">
        <f>IF(ISBLANK(INDEX('Policy Characteristics'!E:E,MATCH($C312,'Policy Characteristics'!$C:$C,0))),"",INDEX('Policy Characteristics'!E:E,MATCH($C312,'Policy Characteristics'!$C:$C,0)))</f>
        <v>elec reduce plant downtime</v>
      </c>
      <c r="L312">
        <f>IF(ISBLANK(INDEX('Policy Characteristics'!F:F,MATCH($C312,'Policy Characteristics'!$C:$C,0))),"",INDEX('Policy Characteristics'!F:F,MATCH($C312,'Policy Characteristics'!$C:$C,0)))</f>
        <v>0</v>
      </c>
      <c r="M312">
        <f>IF(ISBLANK(INDEX('Policy Characteristics'!G:G,MATCH($C312,'Policy Characteristics'!$C:$C,0))),"",INDEX('Policy Characteristics'!G:G,MATCH($C312,'Policy Characteristics'!$C:$C,0)))</f>
        <v>0.6</v>
      </c>
      <c r="N312">
        <f>IF(ISBLANK(INDEX('Policy Characteristics'!H:H,MATCH($C312,'Policy Characteristics'!$C:$C,0))),"",INDEX('Policy Characteristics'!H:H,MATCH($C312,'Policy Characteristics'!$C:$C,0)))</f>
        <v>0.01</v>
      </c>
      <c r="O312" t="str">
        <f>IF(ISBLANK(INDEX('Policy Characteristics'!I:I,MATCH($C312,'Policy Characteristics'!$C:$C,0))),"",INDEX('Policy Characteristics'!I:I,MATCH($C312,'Policy Characteristics'!$C:$C,0)))</f>
        <v>고장 시간 감소 %</v>
      </c>
      <c r="P312" t="str">
        <f>IF(ISBLANK(INDEX('Policy Characteristics'!J:J,MATCH($C312,'Policy Characteristics'!$C:$C,0))),"",INDEX('Policy Characteristics'!J:J,MATCH($C312,'Policy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2" t="str">
        <f>IF(ISBLANK(INDEX('Policy Characteristics'!K:K,MATCH($C312,'Policy Characteristics'!$C:$C,0))),"",INDEX('Policy Characteristics'!K:K,MATCH($C312,'Policy Characteristics'!$C:$C,0)))</f>
        <v>electricity-sector-main.html#red-downtime</v>
      </c>
      <c r="R312" t="str">
        <f>IF(ISBLANK(INDEX('Policy Characteristics'!L:L,MATCH($C312,'Policy Characteristics'!$C:$C,0))),"",INDEX('Policy Characteristics'!L:L,MATCH($C312,'Policy Characteristics'!$C:$C,0)))</f>
        <v>reduce-downtime.html</v>
      </c>
    </row>
    <row r="313">
      <c r="A313" t="str">
        <f>IF(ISBLANK(INDEX('Policy Characteristics'!A:A,MATCH($C313,'Policy Characteristics'!$C:$C,0))),"",INDEX('Policy Characteristics'!A:A,MATCH($C313,'Policy Characteristics'!$C:$C,0)))</f>
        <v>전력 공급</v>
      </c>
      <c r="B313" t="str">
        <f>IF(ISBLANK(INDEX('Policy Characteristics'!B:B,MATCH($C313,'Policy Characteristics'!$C:$C,0))),"",INDEX('Policy Characteristics'!B:B,MATCH($C313,'Policy Characteristics'!$C:$C,0)))</f>
        <v>발전소 고장 시간 감소</v>
      </c>
      <c r="C313" t="str">
        <f>C$276</f>
        <v>Percentage Reduction in Plant Downtime</v>
      </c>
      <c r="D313" t="str">
        <v>crude oil es</v>
      </c>
      <c r="E313" t="str">
        <v>preexisting nonretiring</v>
      </c>
      <c r="H313">
        <v>683</v>
      </c>
      <c r="I313" t="str">
        <v>No</v>
      </c>
      <c r="J313" t="str">
        <f>IF(ISBLANK(INDEX('Policy Characteristics'!D:D,MATCH($C313,'Policy Characteristics'!$C:$C,0))),"",INDEX('Policy Characteristics'!D:D,MATCH($C313,'Policy Characteristics'!$C:$C,0)))</f>
        <v>발전소 고장 시간 감소</v>
      </c>
      <c r="K313" t="str">
        <f>IF(ISBLANK(INDEX('Policy Characteristics'!E:E,MATCH($C313,'Policy Characteristics'!$C:$C,0))),"",INDEX('Policy Characteristics'!E:E,MATCH($C313,'Policy Characteristics'!$C:$C,0)))</f>
        <v>elec reduce plant downtime</v>
      </c>
      <c r="L313">
        <f>IF(ISBLANK(INDEX('Policy Characteristics'!F:F,MATCH($C313,'Policy Characteristics'!$C:$C,0))),"",INDEX('Policy Characteristics'!F:F,MATCH($C313,'Policy Characteristics'!$C:$C,0)))</f>
        <v>0</v>
      </c>
      <c r="M313">
        <f>IF(ISBLANK(INDEX('Policy Characteristics'!G:G,MATCH($C313,'Policy Characteristics'!$C:$C,0))),"",INDEX('Policy Characteristics'!G:G,MATCH($C313,'Policy Characteristics'!$C:$C,0)))</f>
        <v>0.6</v>
      </c>
      <c r="N313">
        <f>IF(ISBLANK(INDEX('Policy Characteristics'!H:H,MATCH($C313,'Policy Characteristics'!$C:$C,0))),"",INDEX('Policy Characteristics'!H:H,MATCH($C313,'Policy Characteristics'!$C:$C,0)))</f>
        <v>0.01</v>
      </c>
      <c r="O313" t="str">
        <f>IF(ISBLANK(INDEX('Policy Characteristics'!I:I,MATCH($C313,'Policy Characteristics'!$C:$C,0))),"",INDEX('Policy Characteristics'!I:I,MATCH($C313,'Policy Characteristics'!$C:$C,0)))</f>
        <v>고장 시간 감소 %</v>
      </c>
      <c r="P313" t="str">
        <f>IF(ISBLANK(INDEX('Policy Characteristics'!J:J,MATCH($C313,'Policy Characteristics'!$C:$C,0))),"",INDEX('Policy Characteristics'!J:J,MATCH($C313,'Policy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3" t="str">
        <f>IF(ISBLANK(INDEX('Policy Characteristics'!K:K,MATCH($C313,'Policy Characteristics'!$C:$C,0))),"",INDEX('Policy Characteristics'!K:K,MATCH($C313,'Policy Characteristics'!$C:$C,0)))</f>
        <v>electricity-sector-main.html#red-downtime</v>
      </c>
      <c r="R313" t="str">
        <f>IF(ISBLANK(INDEX('Policy Characteristics'!L:L,MATCH($C313,'Policy Characteristics'!$C:$C,0))),"",INDEX('Policy Characteristics'!L:L,MATCH($C313,'Policy Characteristics'!$C:$C,0)))</f>
        <v>reduce-downtime.html</v>
      </c>
    </row>
    <row r="314">
      <c r="A314" t="str">
        <f>IF(ISBLANK(INDEX('Policy Characteristics'!A:A,MATCH($C314,'Policy Characteristics'!$C:$C,0))),"",INDEX('Policy Characteristics'!A:A,MATCH($C314,'Policy Characteristics'!$C:$C,0)))</f>
        <v>전력 공급</v>
      </c>
      <c r="B314" t="str">
        <f>IF(ISBLANK(INDEX('Policy Characteristics'!B:B,MATCH($C314,'Policy Characteristics'!$C:$C,0))),"",INDEX('Policy Characteristics'!B:B,MATCH($C314,'Policy Characteristics'!$C:$C,0)))</f>
        <v>발전소 고장 시간 감소</v>
      </c>
      <c r="C314" t="str">
        <f>C$276</f>
        <v>Percentage Reduction in Plant Downtime</v>
      </c>
      <c r="D314" t="str">
        <v>crude oil es</v>
      </c>
      <c r="E314" t="str">
        <v>newly built</v>
      </c>
      <c r="H314">
        <v>684</v>
      </c>
      <c r="I314" t="str">
        <v>No</v>
      </c>
      <c r="J314" t="str">
        <f>IF(ISBLANK(INDEX('Policy Characteristics'!D:D,MATCH($C314,'Policy Characteristics'!$C:$C,0))),"",INDEX('Policy Characteristics'!D:D,MATCH($C314,'Policy Characteristics'!$C:$C,0)))</f>
        <v>발전소 고장 시간 감소</v>
      </c>
      <c r="K314" t="str">
        <f>IF(ISBLANK(INDEX('Policy Characteristics'!E:E,MATCH($C314,'Policy Characteristics'!$C:$C,0))),"",INDEX('Policy Characteristics'!E:E,MATCH($C314,'Policy Characteristics'!$C:$C,0)))</f>
        <v>elec reduce plant downtime</v>
      </c>
      <c r="L314">
        <f>IF(ISBLANK(INDEX('Policy Characteristics'!F:F,MATCH($C314,'Policy Characteristics'!$C:$C,0))),"",INDEX('Policy Characteristics'!F:F,MATCH($C314,'Policy Characteristics'!$C:$C,0)))</f>
        <v>0</v>
      </c>
      <c r="M314">
        <f>IF(ISBLANK(INDEX('Policy Characteristics'!G:G,MATCH($C314,'Policy Characteristics'!$C:$C,0))),"",INDEX('Policy Characteristics'!G:G,MATCH($C314,'Policy Characteristics'!$C:$C,0)))</f>
        <v>0.6</v>
      </c>
      <c r="N314">
        <f>IF(ISBLANK(INDEX('Policy Characteristics'!H:H,MATCH($C314,'Policy Characteristics'!$C:$C,0))),"",INDEX('Policy Characteristics'!H:H,MATCH($C314,'Policy Characteristics'!$C:$C,0)))</f>
        <v>0.01</v>
      </c>
      <c r="O314" t="str">
        <f>IF(ISBLANK(INDEX('Policy Characteristics'!I:I,MATCH($C314,'Policy Characteristics'!$C:$C,0))),"",INDEX('Policy Characteristics'!I:I,MATCH($C314,'Policy Characteristics'!$C:$C,0)))</f>
        <v>고장 시간 감소 %</v>
      </c>
      <c r="P314" t="str">
        <f>IF(ISBLANK(INDEX('Policy Characteristics'!J:J,MATCH($C314,'Policy Characteristics'!$C:$C,0))),"",INDEX('Policy Characteristics'!J:J,MATCH($C314,'Policy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4" t="str">
        <f>IF(ISBLANK(INDEX('Policy Characteristics'!K:K,MATCH($C314,'Policy Characteristics'!$C:$C,0))),"",INDEX('Policy Characteristics'!K:K,MATCH($C314,'Policy Characteristics'!$C:$C,0)))</f>
        <v>electricity-sector-main.html#red-downtime</v>
      </c>
      <c r="R314" t="str">
        <f>IF(ISBLANK(INDEX('Policy Characteristics'!L:L,MATCH($C314,'Policy Characteristics'!$C:$C,0))),"",INDEX('Policy Characteristics'!L:L,MATCH($C314,'Policy Characteristics'!$C:$C,0)))</f>
        <v>reduce-downtime.html</v>
      </c>
    </row>
    <row r="315">
      <c r="A315" t="str">
        <f>IF(ISBLANK(INDEX('Policy Characteristics'!A:A,MATCH($C315,'Policy Characteristics'!$C:$C,0))),"",INDEX('Policy Characteristics'!A:A,MATCH($C315,'Policy Characteristics'!$C:$C,0)))</f>
        <v>전력 공급</v>
      </c>
      <c r="B315" t="str">
        <f>IF(ISBLANK(INDEX('Policy Characteristics'!B:B,MATCH($C315,'Policy Characteristics'!$C:$C,0))),"",INDEX('Policy Characteristics'!B:B,MATCH($C315,'Policy Characteristics'!$C:$C,0)))</f>
        <v>발전소 고장 시간 감소</v>
      </c>
      <c r="C315" t="str">
        <f>C$276</f>
        <v>Percentage Reduction in Plant Downtime</v>
      </c>
      <c r="D315" t="str">
        <v>heavy or residual fuel oil es</v>
      </c>
      <c r="E315" t="str">
        <v>preexisting retiring</v>
      </c>
      <c r="H315">
        <v>685</v>
      </c>
      <c r="I315" t="str">
        <v>No</v>
      </c>
      <c r="J315" t="str">
        <f>IF(ISBLANK(INDEX('Policy Characteristics'!D:D,MATCH($C315,'Policy Characteristics'!$C:$C,0))),"",INDEX('Policy Characteristics'!D:D,MATCH($C315,'Policy Characteristics'!$C:$C,0)))</f>
        <v>발전소 고장 시간 감소</v>
      </c>
      <c r="K315" t="str">
        <f>IF(ISBLANK(INDEX('Policy Characteristics'!E:E,MATCH($C315,'Policy Characteristics'!$C:$C,0))),"",INDEX('Policy Characteristics'!E:E,MATCH($C315,'Policy Characteristics'!$C:$C,0)))</f>
        <v>elec reduce plant downtime</v>
      </c>
      <c r="L315">
        <f>IF(ISBLANK(INDEX('Policy Characteristics'!F:F,MATCH($C315,'Policy Characteristics'!$C:$C,0))),"",INDEX('Policy Characteristics'!F:F,MATCH($C315,'Policy Characteristics'!$C:$C,0)))</f>
        <v>0</v>
      </c>
      <c r="M315">
        <f>IF(ISBLANK(INDEX('Policy Characteristics'!G:G,MATCH($C315,'Policy Characteristics'!$C:$C,0))),"",INDEX('Policy Characteristics'!G:G,MATCH($C315,'Policy Characteristics'!$C:$C,0)))</f>
        <v>0.6</v>
      </c>
      <c r="N315">
        <f>IF(ISBLANK(INDEX('Policy Characteristics'!H:H,MATCH($C315,'Policy Characteristics'!$C:$C,0))),"",INDEX('Policy Characteristics'!H:H,MATCH($C315,'Policy Characteristics'!$C:$C,0)))</f>
        <v>0.01</v>
      </c>
      <c r="O315" t="str">
        <f>IF(ISBLANK(INDEX('Policy Characteristics'!I:I,MATCH($C315,'Policy Characteristics'!$C:$C,0))),"",INDEX('Policy Characteristics'!I:I,MATCH($C315,'Policy Characteristics'!$C:$C,0)))</f>
        <v>고장 시간 감소 %</v>
      </c>
      <c r="P315" t="str">
        <f>IF(ISBLANK(INDEX('Policy Characteristics'!J:J,MATCH($C315,'Policy Characteristics'!$C:$C,0))),"",INDEX('Policy Characteristics'!J:J,MATCH($C315,'Policy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5" t="str">
        <f>IF(ISBLANK(INDEX('Policy Characteristics'!K:K,MATCH($C315,'Policy Characteristics'!$C:$C,0))),"",INDEX('Policy Characteristics'!K:K,MATCH($C315,'Policy Characteristics'!$C:$C,0)))</f>
        <v>electricity-sector-main.html#red-downtime</v>
      </c>
      <c r="R315" t="str">
        <f>IF(ISBLANK(INDEX('Policy Characteristics'!L:L,MATCH($C315,'Policy Characteristics'!$C:$C,0))),"",INDEX('Policy Characteristics'!L:L,MATCH($C315,'Policy Characteristics'!$C:$C,0)))</f>
        <v>reduce-downtime.html</v>
      </c>
    </row>
    <row r="316">
      <c r="A316" t="str">
        <f>IF(ISBLANK(INDEX('Policy Characteristics'!A:A,MATCH($C316,'Policy Characteristics'!$C:$C,0))),"",INDEX('Policy Characteristics'!A:A,MATCH($C316,'Policy Characteristics'!$C:$C,0)))</f>
        <v>전력 공급</v>
      </c>
      <c r="B316" t="str">
        <f>IF(ISBLANK(INDEX('Policy Characteristics'!B:B,MATCH($C316,'Policy Characteristics'!$C:$C,0))),"",INDEX('Policy Characteristics'!B:B,MATCH($C316,'Policy Characteristics'!$C:$C,0)))</f>
        <v>발전소 고장 시간 감소</v>
      </c>
      <c r="C316" t="str">
        <f>C$276</f>
        <v>Percentage Reduction in Plant Downtime</v>
      </c>
      <c r="D316" t="str">
        <v>heavy or residual fuel oil es</v>
      </c>
      <c r="E316" t="str">
        <v>preexisting nonretiring</v>
      </c>
      <c r="H316">
        <v>686</v>
      </c>
      <c r="I316" t="str">
        <v>No</v>
      </c>
      <c r="J316" t="str">
        <f>IF(ISBLANK(INDEX('Policy Characteristics'!D:D,MATCH($C316,'Policy Characteristics'!$C:$C,0))),"",INDEX('Policy Characteristics'!D:D,MATCH($C316,'Policy Characteristics'!$C:$C,0)))</f>
        <v>발전소 고장 시간 감소</v>
      </c>
      <c r="K316" t="str">
        <f>IF(ISBLANK(INDEX('Policy Characteristics'!E:E,MATCH($C316,'Policy Characteristics'!$C:$C,0))),"",INDEX('Policy Characteristics'!E:E,MATCH($C316,'Policy Characteristics'!$C:$C,0)))</f>
        <v>elec reduce plant downtime</v>
      </c>
      <c r="L316">
        <f>IF(ISBLANK(INDEX('Policy Characteristics'!F:F,MATCH($C316,'Policy Characteristics'!$C:$C,0))),"",INDEX('Policy Characteristics'!F:F,MATCH($C316,'Policy Characteristics'!$C:$C,0)))</f>
        <v>0</v>
      </c>
      <c r="M316">
        <f>IF(ISBLANK(INDEX('Policy Characteristics'!G:G,MATCH($C316,'Policy Characteristics'!$C:$C,0))),"",INDEX('Policy Characteristics'!G:G,MATCH($C316,'Policy Characteristics'!$C:$C,0)))</f>
        <v>0.6</v>
      </c>
      <c r="N316">
        <f>IF(ISBLANK(INDEX('Policy Characteristics'!H:H,MATCH($C316,'Policy Characteristics'!$C:$C,0))),"",INDEX('Policy Characteristics'!H:H,MATCH($C316,'Policy Characteristics'!$C:$C,0)))</f>
        <v>0.01</v>
      </c>
      <c r="O316" t="str">
        <f>IF(ISBLANK(INDEX('Policy Characteristics'!I:I,MATCH($C316,'Policy Characteristics'!$C:$C,0))),"",INDEX('Policy Characteristics'!I:I,MATCH($C316,'Policy Characteristics'!$C:$C,0)))</f>
        <v>고장 시간 감소 %</v>
      </c>
      <c r="P316" t="str">
        <f>IF(ISBLANK(INDEX('Policy Characteristics'!J:J,MATCH($C316,'Policy Characteristics'!$C:$C,0))),"",INDEX('Policy Characteristics'!J:J,MATCH($C316,'Policy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6" t="str">
        <f>IF(ISBLANK(INDEX('Policy Characteristics'!K:K,MATCH($C316,'Policy Characteristics'!$C:$C,0))),"",INDEX('Policy Characteristics'!K:K,MATCH($C316,'Policy Characteristics'!$C:$C,0)))</f>
        <v>electricity-sector-main.html#red-downtime</v>
      </c>
      <c r="R316" t="str">
        <f>IF(ISBLANK(INDEX('Policy Characteristics'!L:L,MATCH($C316,'Policy Characteristics'!$C:$C,0))),"",INDEX('Policy Characteristics'!L:L,MATCH($C316,'Policy Characteristics'!$C:$C,0)))</f>
        <v>reduce-downtime.html</v>
      </c>
    </row>
    <row r="317">
      <c r="A317" t="str">
        <f>IF(ISBLANK(INDEX('Policy Characteristics'!A:A,MATCH($C317,'Policy Characteristics'!$C:$C,0))),"",INDEX('Policy Characteristics'!A:A,MATCH($C317,'Policy Characteristics'!$C:$C,0)))</f>
        <v>전력 공급</v>
      </c>
      <c r="B317" t="str">
        <f>IF(ISBLANK(INDEX('Policy Characteristics'!B:B,MATCH($C317,'Policy Characteristics'!$C:$C,0))),"",INDEX('Policy Characteristics'!B:B,MATCH($C317,'Policy Characteristics'!$C:$C,0)))</f>
        <v>발전소 고장 시간 감소</v>
      </c>
      <c r="C317" t="str">
        <f>C$276</f>
        <v>Percentage Reduction in Plant Downtime</v>
      </c>
      <c r="D317" t="str">
        <v>heavy or residual fuel oil es</v>
      </c>
      <c r="E317" t="str">
        <v>newly built</v>
      </c>
      <c r="H317">
        <v>687</v>
      </c>
      <c r="I317" t="str">
        <v>No</v>
      </c>
      <c r="J317" t="str">
        <f>IF(ISBLANK(INDEX('Policy Characteristics'!D:D,MATCH($C317,'Policy Characteristics'!$C:$C,0))),"",INDEX('Policy Characteristics'!D:D,MATCH($C317,'Policy Characteristics'!$C:$C,0)))</f>
        <v>발전소 고장 시간 감소</v>
      </c>
      <c r="K317" t="str">
        <f>IF(ISBLANK(INDEX('Policy Characteristics'!E:E,MATCH($C317,'Policy Characteristics'!$C:$C,0))),"",INDEX('Policy Characteristics'!E:E,MATCH($C317,'Policy Characteristics'!$C:$C,0)))</f>
        <v>elec reduce plant downtime</v>
      </c>
      <c r="L317">
        <f>IF(ISBLANK(INDEX('Policy Characteristics'!F:F,MATCH($C317,'Policy Characteristics'!$C:$C,0))),"",INDEX('Policy Characteristics'!F:F,MATCH($C317,'Policy Characteristics'!$C:$C,0)))</f>
        <v>0</v>
      </c>
      <c r="M317">
        <f>IF(ISBLANK(INDEX('Policy Characteristics'!G:G,MATCH($C317,'Policy Characteristics'!$C:$C,0))),"",INDEX('Policy Characteristics'!G:G,MATCH($C317,'Policy Characteristics'!$C:$C,0)))</f>
        <v>0.6</v>
      </c>
      <c r="N317">
        <f>IF(ISBLANK(INDEX('Policy Characteristics'!H:H,MATCH($C317,'Policy Characteristics'!$C:$C,0))),"",INDEX('Policy Characteristics'!H:H,MATCH($C317,'Policy Characteristics'!$C:$C,0)))</f>
        <v>0.01</v>
      </c>
      <c r="O317" t="str">
        <f>IF(ISBLANK(INDEX('Policy Characteristics'!I:I,MATCH($C317,'Policy Characteristics'!$C:$C,0))),"",INDEX('Policy Characteristics'!I:I,MATCH($C317,'Policy Characteristics'!$C:$C,0)))</f>
        <v>고장 시간 감소 %</v>
      </c>
      <c r="P317" t="str">
        <f>IF(ISBLANK(INDEX('Policy Characteristics'!J:J,MATCH($C317,'Policy Characteristics'!$C:$C,0))),"",INDEX('Policy Characteristics'!J:J,MATCH($C317,'Policy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7" t="str">
        <f>IF(ISBLANK(INDEX('Policy Characteristics'!K:K,MATCH($C317,'Policy Characteristics'!$C:$C,0))),"",INDEX('Policy Characteristics'!K:K,MATCH($C317,'Policy Characteristics'!$C:$C,0)))</f>
        <v>electricity-sector-main.html#red-downtime</v>
      </c>
      <c r="R317" t="str">
        <f>IF(ISBLANK(INDEX('Policy Characteristics'!L:L,MATCH($C317,'Policy Characteristics'!$C:$C,0))),"",INDEX('Policy Characteristics'!L:L,MATCH($C317,'Policy Characteristics'!$C:$C,0)))</f>
        <v>reduce-downtime.html</v>
      </c>
    </row>
    <row r="318">
      <c r="A318" t="str">
        <f>IF(ISBLANK(INDEX('Policy Characteristics'!A:A,MATCH($C318,'Policy Characteristics'!$C:$C,0))),"",INDEX('Policy Characteristics'!A:A,MATCH($C318,'Policy Characteristics'!$C:$C,0)))</f>
        <v>전력 공급</v>
      </c>
      <c r="B318" t="str">
        <f>IF(ISBLANK(INDEX('Policy Characteristics'!B:B,MATCH($C318,'Policy Characteristics'!$C:$C,0))),"",INDEX('Policy Characteristics'!B:B,MATCH($C318,'Policy Characteristics'!$C:$C,0)))</f>
        <v>발전소 고장 시간 감소</v>
      </c>
      <c r="C318" t="str">
        <f>C$276</f>
        <v>Percentage Reduction in Plant Downtime</v>
      </c>
      <c r="D318" t="str">
        <v>municipal solid waste es</v>
      </c>
      <c r="E318" t="str">
        <v>preexisting retiring</v>
      </c>
      <c r="H318">
        <v>688</v>
      </c>
      <c r="I318" t="str">
        <v>No</v>
      </c>
      <c r="J318" t="str">
        <f>IF(ISBLANK(INDEX('Policy Characteristics'!D:D,MATCH($C318,'Policy Characteristics'!$C:$C,0))),"",INDEX('Policy Characteristics'!D:D,MATCH($C318,'Policy Characteristics'!$C:$C,0)))</f>
        <v>발전소 고장 시간 감소</v>
      </c>
      <c r="K318" t="str">
        <f>IF(ISBLANK(INDEX('Policy Characteristics'!E:E,MATCH($C318,'Policy Characteristics'!$C:$C,0))),"",INDEX('Policy Characteristics'!E:E,MATCH($C318,'Policy Characteristics'!$C:$C,0)))</f>
        <v>elec reduce plant downtime</v>
      </c>
      <c r="L318">
        <f>IF(ISBLANK(INDEX('Policy Characteristics'!F:F,MATCH($C318,'Policy Characteristics'!$C:$C,0))),"",INDEX('Policy Characteristics'!F:F,MATCH($C318,'Policy Characteristics'!$C:$C,0)))</f>
        <v>0</v>
      </c>
      <c r="M318">
        <f>IF(ISBLANK(INDEX('Policy Characteristics'!G:G,MATCH($C318,'Policy Characteristics'!$C:$C,0))),"",INDEX('Policy Characteristics'!G:G,MATCH($C318,'Policy Characteristics'!$C:$C,0)))</f>
        <v>0.6</v>
      </c>
      <c r="N318">
        <f>IF(ISBLANK(INDEX('Policy Characteristics'!H:H,MATCH($C318,'Policy Characteristics'!$C:$C,0))),"",INDEX('Policy Characteristics'!H:H,MATCH($C318,'Policy Characteristics'!$C:$C,0)))</f>
        <v>0.01</v>
      </c>
      <c r="O318" t="str">
        <f>IF(ISBLANK(INDEX('Policy Characteristics'!I:I,MATCH($C318,'Policy Characteristics'!$C:$C,0))),"",INDEX('Policy Characteristics'!I:I,MATCH($C318,'Policy Characteristics'!$C:$C,0)))</f>
        <v>고장 시간 감소 %</v>
      </c>
      <c r="P318" t="str">
        <f>IF(ISBLANK(INDEX('Policy Characteristics'!J:J,MATCH($C318,'Policy Characteristics'!$C:$C,0))),"",INDEX('Policy Characteristics'!J:J,MATCH($C318,'Policy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8" t="str">
        <f>IF(ISBLANK(INDEX('Policy Characteristics'!K:K,MATCH($C318,'Policy Characteristics'!$C:$C,0))),"",INDEX('Policy Characteristics'!K:K,MATCH($C318,'Policy Characteristics'!$C:$C,0)))</f>
        <v>electricity-sector-main.html#red-downtime</v>
      </c>
      <c r="R318" t="str">
        <f>IF(ISBLANK(INDEX('Policy Characteristics'!L:L,MATCH($C318,'Policy Characteristics'!$C:$C,0))),"",INDEX('Policy Characteristics'!L:L,MATCH($C318,'Policy Characteristics'!$C:$C,0)))</f>
        <v>reduce-downtime.html</v>
      </c>
    </row>
    <row r="319">
      <c r="A319" t="str">
        <f>IF(ISBLANK(INDEX('Policy Characteristics'!A:A,MATCH($C319,'Policy Characteristics'!$C:$C,0))),"",INDEX('Policy Characteristics'!A:A,MATCH($C319,'Policy Characteristics'!$C:$C,0)))</f>
        <v>전력 공급</v>
      </c>
      <c r="B319" t="str">
        <f>IF(ISBLANK(INDEX('Policy Characteristics'!B:B,MATCH($C319,'Policy Characteristics'!$C:$C,0))),"",INDEX('Policy Characteristics'!B:B,MATCH($C319,'Policy Characteristics'!$C:$C,0)))</f>
        <v>발전소 고장 시간 감소</v>
      </c>
      <c r="C319" t="str">
        <f>C$276</f>
        <v>Percentage Reduction in Plant Downtime</v>
      </c>
      <c r="D319" t="str">
        <v>municipal solid waste es</v>
      </c>
      <c r="E319" t="str">
        <v>preexisting nonretiring</v>
      </c>
      <c r="H319">
        <v>689</v>
      </c>
      <c r="I319" t="str">
        <v>No</v>
      </c>
      <c r="J319" t="str">
        <f>IF(ISBLANK(INDEX('Policy Characteristics'!D:D,MATCH($C319,'Policy Characteristics'!$C:$C,0))),"",INDEX('Policy Characteristics'!D:D,MATCH($C319,'Policy Characteristics'!$C:$C,0)))</f>
        <v>발전소 고장 시간 감소</v>
      </c>
      <c r="K319" t="str">
        <f>IF(ISBLANK(INDEX('Policy Characteristics'!E:E,MATCH($C319,'Policy Characteristics'!$C:$C,0))),"",INDEX('Policy Characteristics'!E:E,MATCH($C319,'Policy Characteristics'!$C:$C,0)))</f>
        <v>elec reduce plant downtime</v>
      </c>
      <c r="L319">
        <f>IF(ISBLANK(INDEX('Policy Characteristics'!F:F,MATCH($C319,'Policy Characteristics'!$C:$C,0))),"",INDEX('Policy Characteristics'!F:F,MATCH($C319,'Policy Characteristics'!$C:$C,0)))</f>
        <v>0</v>
      </c>
      <c r="M319">
        <f>IF(ISBLANK(INDEX('Policy Characteristics'!G:G,MATCH($C319,'Policy Characteristics'!$C:$C,0))),"",INDEX('Policy Characteristics'!G:G,MATCH($C319,'Policy Characteristics'!$C:$C,0)))</f>
        <v>0.6</v>
      </c>
      <c r="N319">
        <f>IF(ISBLANK(INDEX('Policy Characteristics'!H:H,MATCH($C319,'Policy Characteristics'!$C:$C,0))),"",INDEX('Policy Characteristics'!H:H,MATCH($C319,'Policy Characteristics'!$C:$C,0)))</f>
        <v>0.01</v>
      </c>
      <c r="O319" t="str">
        <f>IF(ISBLANK(INDEX('Policy Characteristics'!I:I,MATCH($C319,'Policy Characteristics'!$C:$C,0))),"",INDEX('Policy Characteristics'!I:I,MATCH($C319,'Policy Characteristics'!$C:$C,0)))</f>
        <v>고장 시간 감소 %</v>
      </c>
      <c r="P319" t="str">
        <f>IF(ISBLANK(INDEX('Policy Characteristics'!J:J,MATCH($C319,'Policy Characteristics'!$C:$C,0))),"",INDEX('Policy Characteristics'!J:J,MATCH($C319,'Policy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9" t="str">
        <f>IF(ISBLANK(INDEX('Policy Characteristics'!K:K,MATCH($C319,'Policy Characteristics'!$C:$C,0))),"",INDEX('Policy Characteristics'!K:K,MATCH($C319,'Policy Characteristics'!$C:$C,0)))</f>
        <v>electricity-sector-main.html#red-downtime</v>
      </c>
      <c r="R319" t="str">
        <f>IF(ISBLANK(INDEX('Policy Characteristics'!L:L,MATCH($C319,'Policy Characteristics'!$C:$C,0))),"",INDEX('Policy Characteristics'!L:L,MATCH($C319,'Policy Characteristics'!$C:$C,0)))</f>
        <v>reduce-downtime.html</v>
      </c>
    </row>
    <row r="320">
      <c r="A320" t="str">
        <f>IF(ISBLANK(INDEX('Policy Characteristics'!A:A,MATCH($C320,'Policy Characteristics'!$C:$C,0))),"",INDEX('Policy Characteristics'!A:A,MATCH($C320,'Policy Characteristics'!$C:$C,0)))</f>
        <v>전력 공급</v>
      </c>
      <c r="B320" t="str">
        <f>IF(ISBLANK(INDEX('Policy Characteristics'!B:B,MATCH($C320,'Policy Characteristics'!$C:$C,0))),"",INDEX('Policy Characteristics'!B:B,MATCH($C320,'Policy Characteristics'!$C:$C,0)))</f>
        <v>발전소 고장 시간 감소</v>
      </c>
      <c r="C320" t="str">
        <f>C$276</f>
        <v>Percentage Reduction in Plant Downtime</v>
      </c>
      <c r="D320" t="str">
        <v>municipal solid waste es</v>
      </c>
      <c r="E320" t="str">
        <v>newly built</v>
      </c>
      <c r="H320">
        <v>690</v>
      </c>
      <c r="I320" t="str">
        <v>No</v>
      </c>
      <c r="J320" t="str">
        <f>IF(ISBLANK(INDEX('Policy Characteristics'!D:D,MATCH($C320,'Policy Characteristics'!$C:$C,0))),"",INDEX('Policy Characteristics'!D:D,MATCH($C320,'Policy Characteristics'!$C:$C,0)))</f>
        <v>발전소 고장 시간 감소</v>
      </c>
      <c r="K320" t="str">
        <f>IF(ISBLANK(INDEX('Policy Characteristics'!E:E,MATCH($C320,'Policy Characteristics'!$C:$C,0))),"",INDEX('Policy Characteristics'!E:E,MATCH($C320,'Policy Characteristics'!$C:$C,0)))</f>
        <v>elec reduce plant downtime</v>
      </c>
      <c r="L320">
        <f>IF(ISBLANK(INDEX('Policy Characteristics'!F:F,MATCH($C320,'Policy Characteristics'!$C:$C,0))),"",INDEX('Policy Characteristics'!F:F,MATCH($C320,'Policy Characteristics'!$C:$C,0)))</f>
        <v>0</v>
      </c>
      <c r="M320">
        <f>IF(ISBLANK(INDEX('Policy Characteristics'!G:G,MATCH($C320,'Policy Characteristics'!$C:$C,0))),"",INDEX('Policy Characteristics'!G:G,MATCH($C320,'Policy Characteristics'!$C:$C,0)))</f>
        <v>0.6</v>
      </c>
      <c r="N320">
        <f>IF(ISBLANK(INDEX('Policy Characteristics'!H:H,MATCH($C320,'Policy Characteristics'!$C:$C,0))),"",INDEX('Policy Characteristics'!H:H,MATCH($C320,'Policy Characteristics'!$C:$C,0)))</f>
        <v>0.01</v>
      </c>
      <c r="O320" t="str">
        <f>IF(ISBLANK(INDEX('Policy Characteristics'!I:I,MATCH($C320,'Policy Characteristics'!$C:$C,0))),"",INDEX('Policy Characteristics'!I:I,MATCH($C320,'Policy Characteristics'!$C:$C,0)))</f>
        <v>고장 시간 감소 %</v>
      </c>
      <c r="P320" t="str">
        <f>IF(ISBLANK(INDEX('Policy Characteristics'!J:J,MATCH($C320,'Policy Characteristics'!$C:$C,0))),"",INDEX('Policy Characteristics'!J:J,MATCH($C320,'Policy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20" t="str">
        <f>IF(ISBLANK(INDEX('Policy Characteristics'!K:K,MATCH($C320,'Policy Characteristics'!$C:$C,0))),"",INDEX('Policy Characteristics'!K:K,MATCH($C320,'Policy Characteristics'!$C:$C,0)))</f>
        <v>electricity-sector-main.html#red-downtime</v>
      </c>
      <c r="R320" t="str">
        <f>IF(ISBLANK(INDEX('Policy Characteristics'!L:L,MATCH($C320,'Policy Characteristics'!$C:$C,0))),"",INDEX('Policy Characteristics'!L:L,MATCH($C320,'Policy Characteristics'!$C:$C,0)))</f>
        <v>reduce-downtime.html</v>
      </c>
    </row>
    <row r="321">
      <c r="A321" t="str">
        <f>IF(ISBLANK(INDEX('Policy Characteristics'!A:A,MATCH($C321,'Policy Characteristics'!$C:$C,0))),"",INDEX('Policy Characteristics'!A:A,MATCH($C321,'Policy Characteristics'!$C:$C,0)))</f>
        <v>전력 공급</v>
      </c>
      <c r="B321" t="str">
        <f>IF(ISBLANK(INDEX('Policy Characteristics'!B:B,MATCH($C321,'Policy Characteristics'!$C:$C,0))),"",INDEX('Policy Characteristics'!B:B,MATCH($C321,'Policy Characteristics'!$C:$C,0)))</f>
        <v>간접 비용 감소</v>
      </c>
      <c r="C321" t="str">
        <v>Percent Reduction in Soft Costs of Capacity Construction</v>
      </c>
      <c r="D321" t="str">
        <v>onshore wind es</v>
      </c>
      <c r="F321" t="str">
        <v>육상 풍력</v>
      </c>
      <c r="H321">
        <v>194</v>
      </c>
      <c r="I321" t="str">
        <v>Yes</v>
      </c>
      <c r="J321" t="str">
        <f>IF(ISBLANK(INDEX('Policy Characteristics'!D:D,MATCH($C321,'Policy Characteristics'!$C:$C,0))),"",INDEX('Policy Characteristics'!D:D,MATCH($C321,'Policy Characteristics'!$C:$C,0)))</f>
        <v>간접 비용 감소</v>
      </c>
      <c r="K321" t="str">
        <f>IF(ISBLANK(INDEX('Policy Characteristics'!E:E,MATCH($C321,'Policy Characteristics'!$C:$C,0))),"",INDEX('Policy Characteristics'!E:E,MATCH($C321,'Policy Characteristics'!$C:$C,0)))</f>
        <v>elec reduce soft costs</v>
      </c>
      <c r="L321">
        <f>IF(ISBLANK(INDEX('Policy Characteristics'!F:F,MATCH($C321,'Policy Characteristics'!$C:$C,0))),"",INDEX('Policy Characteristics'!F:F,MATCH($C321,'Policy Characteristics'!$C:$C,0)))</f>
        <v>0</v>
      </c>
      <c r="M321">
        <f>IF(ISBLANK(INDEX('Policy Characteristics'!G:G,MATCH($C321,'Policy Characteristics'!$C:$C,0))),"",INDEX('Policy Characteristics'!G:G,MATCH($C321,'Policy Characteristics'!$C:$C,0)))</f>
        <v>0.9</v>
      </c>
      <c r="N321">
        <f>IF(ISBLANK(INDEX('Policy Characteristics'!H:H,MATCH($C321,'Policy Characteristics'!$C:$C,0))),"",INDEX('Policy Characteristics'!H:H,MATCH($C321,'Policy Characteristics'!$C:$C,0)))</f>
        <v>0.01</v>
      </c>
      <c r="O321" t="str">
        <f>IF(ISBLANK(INDEX('Policy Characteristics'!I:I,MATCH($C321,'Policy Characteristics'!$C:$C,0))),"",INDEX('Policy Characteristics'!I:I,MATCH($C321,'Policy Characteristics'!$C:$C,0)))</f>
        <v>간접 비용 감소 %</v>
      </c>
      <c r="P321" t="str">
        <f>IF(ISBLANK(INDEX('Policy Characteristics'!J:J,MATCH($C321,'Policy Characteristics'!$C:$C,0))),"",INDEX('Policy Characteristics'!J:J,MATCH($C321,'Policy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1" t="str">
        <f>IF(ISBLANK(INDEX('Policy Characteristics'!K:K,MATCH($C321,'Policy Characteristics'!$C:$C,0))),"",INDEX('Policy Characteristics'!K:K,MATCH($C321,'Policy Characteristics'!$C:$C,0)))</f>
        <v>endogenous-learning.html#red-soft-costs</v>
      </c>
      <c r="R321" t="str">
        <f>IF(ISBLANK(INDEX('Policy Characteristics'!L:L,MATCH($C321,'Policy Characteristics'!$C:$C,0))),"",INDEX('Policy Characteristics'!L:L,MATCH($C321,'Policy Characteristics'!$C:$C,0)))</f>
        <v>reduce-soft-costs.html</v>
      </c>
    </row>
    <row r="322">
      <c r="A322" t="str">
        <f>IF(ISBLANK(INDEX('Policy Characteristics'!A:A,MATCH($C322,'Policy Characteristics'!$C:$C,0))),"",INDEX('Policy Characteristics'!A:A,MATCH($C322,'Policy Characteristics'!$C:$C,0)))</f>
        <v>전력 공급</v>
      </c>
      <c r="B322" t="str">
        <f>IF(ISBLANK(INDEX('Policy Characteristics'!B:B,MATCH($C322,'Policy Characteristics'!$C:$C,0))),"",INDEX('Policy Characteristics'!B:B,MATCH($C322,'Policy Characteristics'!$C:$C,0)))</f>
        <v>간접 비용 감소</v>
      </c>
      <c r="C322" t="str">
        <f>C$321</f>
        <v>Percent Reduction in Soft Costs of Capacity Construction</v>
      </c>
      <c r="D322" t="str">
        <v>solar PV es</v>
      </c>
      <c r="F322" t="str">
        <v>태양광 PV</v>
      </c>
      <c r="H322">
        <v>195</v>
      </c>
      <c r="I322" t="str">
        <v>Yes</v>
      </c>
      <c r="J322" t="str">
        <f>IF(ISBLANK(INDEX('Policy Characteristics'!D:D,MATCH($C322,'Policy Characteristics'!$C:$C,0))),"",INDEX('Policy Characteristics'!D:D,MATCH($C322,'Policy Characteristics'!$C:$C,0)))</f>
        <v>간접 비용 감소</v>
      </c>
      <c r="K322" t="str">
        <f>IF(ISBLANK(INDEX('Policy Characteristics'!E:E,MATCH($C322,'Policy Characteristics'!$C:$C,0))),"",INDEX('Policy Characteristics'!E:E,MATCH($C322,'Policy Characteristics'!$C:$C,0)))</f>
        <v>elec reduce soft costs</v>
      </c>
      <c r="L322">
        <f>IF(ISBLANK(INDEX('Policy Characteristics'!F:F,MATCH($C322,'Policy Characteristics'!$C:$C,0))),"",INDEX('Policy Characteristics'!F:F,MATCH($C322,'Policy Characteristics'!$C:$C,0)))</f>
        <v>0</v>
      </c>
      <c r="M322">
        <f>IF(ISBLANK(INDEX('Policy Characteristics'!G:G,MATCH($C322,'Policy Characteristics'!$C:$C,0))),"",INDEX('Policy Characteristics'!G:G,MATCH($C322,'Policy Characteristics'!$C:$C,0)))</f>
        <v>0.9</v>
      </c>
      <c r="N322">
        <f>IF(ISBLANK(INDEX('Policy Characteristics'!H:H,MATCH($C322,'Policy Characteristics'!$C:$C,0))),"",INDEX('Policy Characteristics'!H:H,MATCH($C322,'Policy Characteristics'!$C:$C,0)))</f>
        <v>0.01</v>
      </c>
      <c r="O322" t="str">
        <f>IF(ISBLANK(INDEX('Policy Characteristics'!I:I,MATCH($C322,'Policy Characteristics'!$C:$C,0))),"",INDEX('Policy Characteristics'!I:I,MATCH($C322,'Policy Characteristics'!$C:$C,0)))</f>
        <v>간접 비용 감소 %</v>
      </c>
      <c r="P322" t="str">
        <f>IF(ISBLANK(INDEX('Policy Characteristics'!J:J,MATCH($C322,'Policy Characteristics'!$C:$C,0))),"",INDEX('Policy Characteristics'!J:J,MATCH($C322,'Policy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2" t="str">
        <f>IF(ISBLANK(INDEX('Policy Characteristics'!K:K,MATCH($C322,'Policy Characteristics'!$C:$C,0))),"",INDEX('Policy Characteristics'!K:K,MATCH($C322,'Policy Characteristics'!$C:$C,0)))</f>
        <v>endogenous-learning.html#red-soft-costs</v>
      </c>
      <c r="R322" t="str">
        <f>IF(ISBLANK(INDEX('Policy Characteristics'!L:L,MATCH($C322,'Policy Characteristics'!$C:$C,0))),"",INDEX('Policy Characteristics'!L:L,MATCH($C322,'Policy Characteristics'!$C:$C,0)))</f>
        <v>reduce-soft-costs.html</v>
      </c>
    </row>
    <row r="323">
      <c r="A323" t="str">
        <f>IF(ISBLANK(INDEX('Policy Characteristics'!A:A,MATCH($C323,'Policy Characteristics'!$C:$C,0))),"",INDEX('Policy Characteristics'!A:A,MATCH($C323,'Policy Characteristics'!$C:$C,0)))</f>
        <v>전력 공급</v>
      </c>
      <c r="B323" t="str">
        <f>IF(ISBLANK(INDEX('Policy Characteristics'!B:B,MATCH($C323,'Policy Characteristics'!$C:$C,0))),"",INDEX('Policy Characteristics'!B:B,MATCH($C323,'Policy Characteristics'!$C:$C,0)))</f>
        <v>간접 비용 감소</v>
      </c>
      <c r="C323" t="str">
        <f>C$321</f>
        <v>Percent Reduction in Soft Costs of Capacity Construction</v>
      </c>
      <c r="D323" t="str">
        <v>offshore wind es</v>
      </c>
      <c r="F323" t="str">
        <v>해상 풍력</v>
      </c>
      <c r="H323">
        <v>196</v>
      </c>
      <c r="I323" t="str">
        <v>Yes</v>
      </c>
      <c r="J323" t="str">
        <f>IF(ISBLANK(INDEX('Policy Characteristics'!D:D,MATCH($C323,'Policy Characteristics'!$C:$C,0))),"",INDEX('Policy Characteristics'!D:D,MATCH($C323,'Policy Characteristics'!$C:$C,0)))</f>
        <v>간접 비용 감소</v>
      </c>
      <c r="K323" t="str">
        <f>IF(ISBLANK(INDEX('Policy Characteristics'!E:E,MATCH($C323,'Policy Characteristics'!$C:$C,0))),"",INDEX('Policy Characteristics'!E:E,MATCH($C323,'Policy Characteristics'!$C:$C,0)))</f>
        <v>elec reduce soft costs</v>
      </c>
      <c r="L323">
        <f>IF(ISBLANK(INDEX('Policy Characteristics'!F:F,MATCH($C323,'Policy Characteristics'!$C:$C,0))),"",INDEX('Policy Characteristics'!F:F,MATCH($C323,'Policy Characteristics'!$C:$C,0)))</f>
        <v>0</v>
      </c>
      <c r="M323">
        <f>IF(ISBLANK(INDEX('Policy Characteristics'!G:G,MATCH($C323,'Policy Characteristics'!$C:$C,0))),"",INDEX('Policy Characteristics'!G:G,MATCH($C323,'Policy Characteristics'!$C:$C,0)))</f>
        <v>0.9</v>
      </c>
      <c r="N323">
        <f>IF(ISBLANK(INDEX('Policy Characteristics'!H:H,MATCH($C323,'Policy Characteristics'!$C:$C,0))),"",INDEX('Policy Characteristics'!H:H,MATCH($C323,'Policy Characteristics'!$C:$C,0)))</f>
        <v>0.01</v>
      </c>
      <c r="O323" t="str">
        <f>IF(ISBLANK(INDEX('Policy Characteristics'!I:I,MATCH($C323,'Policy Characteristics'!$C:$C,0))),"",INDEX('Policy Characteristics'!I:I,MATCH($C323,'Policy Characteristics'!$C:$C,0)))</f>
        <v>간접 비용 감소 %</v>
      </c>
      <c r="P323" t="str">
        <f>IF(ISBLANK(INDEX('Policy Characteristics'!J:J,MATCH($C323,'Policy Characteristics'!$C:$C,0))),"",INDEX('Policy Characteristics'!J:J,MATCH($C323,'Policy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3" t="str">
        <f>IF(ISBLANK(INDEX('Policy Characteristics'!K:K,MATCH($C323,'Policy Characteristics'!$C:$C,0))),"",INDEX('Policy Characteristics'!K:K,MATCH($C323,'Policy Characteristics'!$C:$C,0)))</f>
        <v>endogenous-learning.html#red-soft-costs</v>
      </c>
      <c r="R323" t="str">
        <f>IF(ISBLANK(INDEX('Policy Characteristics'!L:L,MATCH($C323,'Policy Characteristics'!$C:$C,0))),"",INDEX('Policy Characteristics'!L:L,MATCH($C323,'Policy Characteristics'!$C:$C,0)))</f>
        <v>reduce-soft-costs.html</v>
      </c>
    </row>
    <row r="324">
      <c r="A324" t="str">
        <f>IF(ISBLANK(INDEX('Policy Characteristics'!A:A,MATCH($C324,'Policy Characteristics'!$C:$C,0))),"",INDEX('Policy Characteristics'!A:A,MATCH($C324,'Policy Characteristics'!$C:$C,0)))</f>
        <v>전력 공급</v>
      </c>
      <c r="B324" t="str">
        <f>IF(ISBLANK(INDEX('Policy Characteristics'!B:B,MATCH($C324,'Policy Characteristics'!$C:$C,0))),"",INDEX('Policy Characteristics'!B:B,MATCH($C324,'Policy Characteristics'!$C:$C,0)))</f>
        <v>송전 및 배전 손실 감소</v>
      </c>
      <c r="C324" t="str">
        <v>Percentage TnD Losses Avoided</v>
      </c>
      <c r="H324">
        <v>145</v>
      </c>
      <c r="I324" t="str">
        <v>Yes</v>
      </c>
      <c r="J324" t="str">
        <f>IF(ISBLANK(INDEX('Policy Characteristics'!D:D,MATCH($C324,'Policy Characteristics'!$C:$C,0))),"",INDEX('Policy Characteristics'!D:D,MATCH($C324,'Policy Characteristics'!$C:$C,0)))</f>
        <v>T&amp;D 손실 감소</v>
      </c>
      <c r="K324" t="str">
        <f>IF(ISBLANK(INDEX('Policy Characteristics'!E:E,MATCH($C324,'Policy Characteristics'!$C:$C,0))),"",INDEX('Policy Characteristics'!E:E,MATCH($C324,'Policy Characteristics'!$C:$C,0)))</f>
        <v>elec avoid TND loss</v>
      </c>
      <c r="L324">
        <f>IF(ISBLANK(INDEX('Policy Characteristics'!F:F,MATCH($C324,'Policy Characteristics'!$C:$C,0))),"",INDEX('Policy Characteristics'!F:F,MATCH($C324,'Policy Characteristics'!$C:$C,0)))</f>
        <v>0</v>
      </c>
      <c r="M324">
        <f>IF(ISBLANK(INDEX('Policy Characteristics'!G:G,MATCH($C324,'Policy Characteristics'!$C:$C,0))),"",INDEX('Policy Characteristics'!G:G,MATCH($C324,'Policy Characteristics'!$C:$C,0)))</f>
        <v>0.4</v>
      </c>
      <c r="N324">
        <f>IF(ISBLANK(INDEX('Policy Characteristics'!H:H,MATCH($C324,'Policy Characteristics'!$C:$C,0))),"",INDEX('Policy Characteristics'!H:H,MATCH($C324,'Policy Characteristics'!$C:$C,0)))</f>
        <v>0.01</v>
      </c>
      <c r="O324" t="str">
        <f>IF(ISBLANK(INDEX('Policy Characteristics'!I:I,MATCH($C324,'Policy Characteristics'!$C:$C,0))),"",INDEX('Policy Characteristics'!I:I,MATCH($C324,'Policy Characteristics'!$C:$C,0)))</f>
        <v>손실 방지의 %</v>
      </c>
      <c r="P324" t="str">
        <f>IF(ISBLANK(INDEX('Policy Characteristics'!J:J,MATCH($C324,'Policy Characteristics'!$C:$C,0))),"",INDEX('Policy Characteristics'!J:J,MATCH($C324,'Policy Characteristics'!$C:$C,0)))</f>
        <v>**설명:** 이 정책은 2050년까지 달성할 송배전 손실 감소량을 나타냅니다. // **설정값 관련 참고 정보:** 한국의 송배전 손실률은 약 3.5%이며, 미국은 약 6%, 독일, 일본, 핀란드, 네덜란드는 약 4%입니다.</v>
      </c>
      <c r="Q324" t="str">
        <f>IF(ISBLANK(INDEX('Policy Characteristics'!K:K,MATCH($C324,'Policy Characteristics'!$C:$C,0))),"",INDEX('Policy Characteristics'!K:K,MATCH($C324,'Policy Characteristics'!$C:$C,0)))</f>
        <v>electricity-sector-main.html#red-tnd-losses</v>
      </c>
      <c r="R324" t="str">
        <f>IF(ISBLANK(INDEX('Policy Characteristics'!L:L,MATCH($C324,'Policy Characteristics'!$C:$C,0))),"",INDEX('Policy Characteristics'!L:L,MATCH($C324,'Policy Characteristics'!$C:$C,0)))</f>
        <v>reduce-tnd-losses.html</v>
      </c>
    </row>
    <row r="325">
      <c r="A325" t="str">
        <f>IF(ISBLANK(INDEX('Policy Characteristics'!A:A,MATCH($C325,'Policy Characteristics'!$C:$C,0))),"",INDEX('Policy Characteristics'!A:A,MATCH($C325,'Policy Characteristics'!$C:$C,0)))</f>
        <v>전력 공급</v>
      </c>
      <c r="B325" t="str">
        <f>IF(ISBLANK(INDEX('Policy Characteristics'!B:B,MATCH($C325,'Policy Characteristics'!$C:$C,0))),"",INDEX('Policy Characteristics'!B:B,MATCH($C325,'Policy Characteristics'!$C:$C,0)))</f>
        <v>용량 증설 보조금</v>
      </c>
      <c r="C325" t="str">
        <v>Perc Subsidy for Elec Capacity Construction</v>
      </c>
      <c r="D325" t="str">
        <v>hard coal es</v>
      </c>
      <c r="F325" t="str">
        <v>무연탄</v>
      </c>
      <c r="H325">
        <v>691</v>
      </c>
      <c r="I325" t="str">
        <v>No</v>
      </c>
      <c r="J325" t="str">
        <f>IF(ISBLANK(INDEX('Policy Characteristics'!D:D,MATCH($C325,'Policy Characteristics'!$C:$C,0))),"",INDEX('Policy Characteristics'!D:D,MATCH($C325,'Policy Characteristics'!$C:$C,0)))</f>
        <v>용량 증설 보조금</v>
      </c>
      <c r="K325" t="str">
        <f>IF(ISBLANK(INDEX('Policy Characteristics'!E:E,MATCH($C325,'Policy Characteristics'!$C:$C,0))),"",INDEX('Policy Characteristics'!E:E,MATCH($C325,'Policy Characteristics'!$C:$C,0)))</f>
        <v>elec capacity construction subsidy</v>
      </c>
      <c r="L325">
        <f>IF(ISBLANK(INDEX('Policy Characteristics'!F:F,MATCH($C325,'Policy Characteristics'!$C:$C,0))),"",INDEX('Policy Characteristics'!F:F,MATCH($C325,'Policy Characteristics'!$C:$C,0)))</f>
        <v>0</v>
      </c>
      <c r="M325">
        <f>IF(ISBLANK(INDEX('Policy Characteristics'!G:G,MATCH($C325,'Policy Characteristics'!$C:$C,0))),"",INDEX('Policy Characteristics'!G:G,MATCH($C325,'Policy Characteristics'!$C:$C,0)))</f>
        <v>0.95</v>
      </c>
      <c r="N325">
        <f>IF(ISBLANK(INDEX('Policy Characteristics'!H:H,MATCH($C325,'Policy Characteristics'!$C:$C,0))),"",INDEX('Policy Characteristics'!H:H,MATCH($C325,'Policy Characteristics'!$C:$C,0)))</f>
        <v>0.01</v>
      </c>
      <c r="O325" t="str">
        <f>IF(ISBLANK(INDEX('Policy Characteristics'!I:I,MATCH($C325,'Policy Characteristics'!$C:$C,0))),"",INDEX('Policy Characteristics'!I:I,MATCH($C325,'Policy Characteristics'!$C:$C,0)))</f>
        <v>건설 비용의 %</v>
      </c>
      <c r="P325" t="str">
        <f>IF(ISBLANK(INDEX('Policy Characteristics'!J:J,MATCH($C325,'Policy Characteristics'!$C:$C,0))),"",INDEX('Policy Characteristics'!J:J,MATCH($C325,'Policy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5" t="str">
        <f>IF(ISBLANK(INDEX('Policy Characteristics'!K:K,MATCH($C325,'Policy Characteristics'!$C:$C,0))),"",INDEX('Policy Characteristics'!K:K,MATCH($C325,'Policy Characteristics'!$C:$C,0)))</f>
        <v>electricity-sector-main.html#subsidies</v>
      </c>
      <c r="R325" t="str">
        <f>IF(ISBLANK(INDEX('Policy Characteristics'!L:L,MATCH($C325,'Policy Characteristics'!$C:$C,0))),"",INDEX('Policy Characteristics'!L:L,MATCH($C325,'Policy Characteristics'!$C:$C,0)))</f>
        <v/>
      </c>
    </row>
    <row r="326">
      <c r="A326" t="str">
        <f>IF(ISBLANK(INDEX('Policy Characteristics'!A:A,MATCH($C326,'Policy Characteristics'!$C:$C,0))),"",INDEX('Policy Characteristics'!A:A,MATCH($C326,'Policy Characteristics'!$C:$C,0)))</f>
        <v>전력 공급</v>
      </c>
      <c r="B326" t="str">
        <f>IF(ISBLANK(INDEX('Policy Characteristics'!B:B,MATCH($C326,'Policy Characteristics'!$C:$C,0))),"",INDEX('Policy Characteristics'!B:B,MATCH($C326,'Policy Characteristics'!$C:$C,0)))</f>
        <v>용량 증설 보조금</v>
      </c>
      <c r="C326" t="str">
        <f>C$325</f>
        <v>Perc Subsidy for Elec Capacity Construction</v>
      </c>
      <c r="D326" t="str">
        <v>natural gas es</v>
      </c>
      <c r="F326" t="str">
        <v>천연가스</v>
      </c>
      <c r="H326">
        <v>692</v>
      </c>
      <c r="I326" t="str">
        <v>No</v>
      </c>
      <c r="J326" t="str">
        <f>IF(ISBLANK(INDEX('Policy Characteristics'!D:D,MATCH($C326,'Policy Characteristics'!$C:$C,0))),"",INDEX('Policy Characteristics'!D:D,MATCH($C326,'Policy Characteristics'!$C:$C,0)))</f>
        <v>용량 증설 보조금</v>
      </c>
      <c r="K326" t="str">
        <f>IF(ISBLANK(INDEX('Policy Characteristics'!E:E,MATCH($C326,'Policy Characteristics'!$C:$C,0))),"",INDEX('Policy Characteristics'!E:E,MATCH($C326,'Policy Characteristics'!$C:$C,0)))</f>
        <v>elec capacity construction subsidy</v>
      </c>
      <c r="L326">
        <f>IF(ISBLANK(INDEX('Policy Characteristics'!F:F,MATCH($C326,'Policy Characteristics'!$C:$C,0))),"",INDEX('Policy Characteristics'!F:F,MATCH($C326,'Policy Characteristics'!$C:$C,0)))</f>
        <v>0</v>
      </c>
      <c r="M326">
        <f>IF(ISBLANK(INDEX('Policy Characteristics'!G:G,MATCH($C326,'Policy Characteristics'!$C:$C,0))),"",INDEX('Policy Characteristics'!G:G,MATCH($C326,'Policy Characteristics'!$C:$C,0)))</f>
        <v>0.95</v>
      </c>
      <c r="N326">
        <f>IF(ISBLANK(INDEX('Policy Characteristics'!H:H,MATCH($C326,'Policy Characteristics'!$C:$C,0))),"",INDEX('Policy Characteristics'!H:H,MATCH($C326,'Policy Characteristics'!$C:$C,0)))</f>
        <v>0.01</v>
      </c>
      <c r="O326" t="str">
        <f>IF(ISBLANK(INDEX('Policy Characteristics'!I:I,MATCH($C326,'Policy Characteristics'!$C:$C,0))),"",INDEX('Policy Characteristics'!I:I,MATCH($C326,'Policy Characteristics'!$C:$C,0)))</f>
        <v>건설 비용의 %</v>
      </c>
      <c r="P326" t="str">
        <f>IF(ISBLANK(INDEX('Policy Characteristics'!J:J,MATCH($C326,'Policy Characteristics'!$C:$C,0))),"",INDEX('Policy Characteristics'!J:J,MATCH($C326,'Policy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6" t="str">
        <f>IF(ISBLANK(INDEX('Policy Characteristics'!K:K,MATCH($C326,'Policy Characteristics'!$C:$C,0))),"",INDEX('Policy Characteristics'!K:K,MATCH($C326,'Policy Characteristics'!$C:$C,0)))</f>
        <v>electricity-sector-main.html#subsidies</v>
      </c>
      <c r="R326" t="str">
        <f>IF(ISBLANK(INDEX('Policy Characteristics'!L:L,MATCH($C326,'Policy Characteristics'!$C:$C,0))),"",INDEX('Policy Characteristics'!L:L,MATCH($C326,'Policy Characteristics'!$C:$C,0)))</f>
        <v/>
      </c>
    </row>
    <row r="327">
      <c r="A327" t="str">
        <f>IF(ISBLANK(INDEX('Policy Characteristics'!A:A,MATCH($C327,'Policy Characteristics'!$C:$C,0))),"",INDEX('Policy Characteristics'!A:A,MATCH($C327,'Policy Characteristics'!$C:$C,0)))</f>
        <v>전력 공급</v>
      </c>
      <c r="B327" t="str">
        <f>IF(ISBLANK(INDEX('Policy Characteristics'!B:B,MATCH($C327,'Policy Characteristics'!$C:$C,0))),"",INDEX('Policy Characteristics'!B:B,MATCH($C327,'Policy Characteristics'!$C:$C,0)))</f>
        <v>용량 증설 보조금</v>
      </c>
      <c r="C327" t="str">
        <f>C$325</f>
        <v>Perc Subsidy for Elec Capacity Construction</v>
      </c>
      <c r="D327" t="str">
        <v>nuclear es</v>
      </c>
      <c r="F327" t="str">
        <v>원자력</v>
      </c>
      <c r="H327">
        <v>517</v>
      </c>
      <c r="I327" t="str">
        <v>Yes</v>
      </c>
      <c r="J327" t="str">
        <f>IF(ISBLANK(INDEX('Policy Characteristics'!D:D,MATCH($C327,'Policy Characteristics'!$C:$C,0))),"",INDEX('Policy Characteristics'!D:D,MATCH($C327,'Policy Characteristics'!$C:$C,0)))</f>
        <v>용량 증설 보조금</v>
      </c>
      <c r="K327" t="str">
        <f>IF(ISBLANK(INDEX('Policy Characteristics'!E:E,MATCH($C327,'Policy Characteristics'!$C:$C,0))),"",INDEX('Policy Characteristics'!E:E,MATCH($C327,'Policy Characteristics'!$C:$C,0)))</f>
        <v>elec capacity construction subsidy</v>
      </c>
      <c r="L327">
        <f>IF(ISBLANK(INDEX('Policy Characteristics'!F:F,MATCH($C327,'Policy Characteristics'!$C:$C,0))),"",INDEX('Policy Characteristics'!F:F,MATCH($C327,'Policy Characteristics'!$C:$C,0)))</f>
        <v>0</v>
      </c>
      <c r="M327">
        <f>IF(ISBLANK(INDEX('Policy Characteristics'!G:G,MATCH($C327,'Policy Characteristics'!$C:$C,0))),"",INDEX('Policy Characteristics'!G:G,MATCH($C327,'Policy Characteristics'!$C:$C,0)))</f>
        <v>0.95</v>
      </c>
      <c r="N327">
        <f>IF(ISBLANK(INDEX('Policy Characteristics'!H:H,MATCH($C327,'Policy Characteristics'!$C:$C,0))),"",INDEX('Policy Characteristics'!H:H,MATCH($C327,'Policy Characteristics'!$C:$C,0)))</f>
        <v>0.01</v>
      </c>
      <c r="O327" t="str">
        <f>IF(ISBLANK(INDEX('Policy Characteristics'!I:I,MATCH($C327,'Policy Characteristics'!$C:$C,0))),"",INDEX('Policy Characteristics'!I:I,MATCH($C327,'Policy Characteristics'!$C:$C,0)))</f>
        <v>건설 비용의 %</v>
      </c>
      <c r="P327" t="str">
        <f>IF(ISBLANK(INDEX('Policy Characteristics'!J:J,MATCH($C327,'Policy Characteristics'!$C:$C,0))),"",INDEX('Policy Characteristics'!J:J,MATCH($C327,'Policy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7" t="str">
        <f>IF(ISBLANK(INDEX('Policy Characteristics'!K:K,MATCH($C327,'Policy Characteristics'!$C:$C,0))),"",INDEX('Policy Characteristics'!K:K,MATCH($C327,'Policy Characteristics'!$C:$C,0)))</f>
        <v>electricity-sector-main.html#subsidies</v>
      </c>
      <c r="R327" t="str">
        <f>IF(ISBLANK(INDEX('Policy Characteristics'!L:L,MATCH($C327,'Policy Characteristics'!$C:$C,0))),"",INDEX('Policy Characteristics'!L:L,MATCH($C327,'Policy Characteristics'!$C:$C,0)))</f>
        <v/>
      </c>
    </row>
    <row r="328">
      <c r="A328" t="str">
        <f>IF(ISBLANK(INDEX('Policy Characteristics'!A:A,MATCH($C328,'Policy Characteristics'!$C:$C,0))),"",INDEX('Policy Characteristics'!A:A,MATCH($C328,'Policy Characteristics'!$C:$C,0)))</f>
        <v>전력 공급</v>
      </c>
      <c r="B328" t="str">
        <f>IF(ISBLANK(INDEX('Policy Characteristics'!B:B,MATCH($C328,'Policy Characteristics'!$C:$C,0))),"",INDEX('Policy Characteristics'!B:B,MATCH($C328,'Policy Characteristics'!$C:$C,0)))</f>
        <v>용량 증설 보조금</v>
      </c>
      <c r="C328" t="str">
        <f>C$325</f>
        <v>Perc Subsidy for Elec Capacity Construction</v>
      </c>
      <c r="D328" t="str">
        <v>hydro es</v>
      </c>
      <c r="F328" t="str">
        <v>수력</v>
      </c>
      <c r="H328">
        <v>693</v>
      </c>
      <c r="I328" t="str">
        <v>No</v>
      </c>
      <c r="J328" t="str">
        <f>IF(ISBLANK(INDEX('Policy Characteristics'!D:D,MATCH($C328,'Policy Characteristics'!$C:$C,0))),"",INDEX('Policy Characteristics'!D:D,MATCH($C328,'Policy Characteristics'!$C:$C,0)))</f>
        <v>용량 증설 보조금</v>
      </c>
      <c r="K328" t="str">
        <f>IF(ISBLANK(INDEX('Policy Characteristics'!E:E,MATCH($C328,'Policy Characteristics'!$C:$C,0))),"",INDEX('Policy Characteristics'!E:E,MATCH($C328,'Policy Characteristics'!$C:$C,0)))</f>
        <v>elec capacity construction subsidy</v>
      </c>
      <c r="L328">
        <f>IF(ISBLANK(INDEX('Policy Characteristics'!F:F,MATCH($C328,'Policy Characteristics'!$C:$C,0))),"",INDEX('Policy Characteristics'!F:F,MATCH($C328,'Policy Characteristics'!$C:$C,0)))</f>
        <v>0</v>
      </c>
      <c r="M328">
        <f>IF(ISBLANK(INDEX('Policy Characteristics'!G:G,MATCH($C328,'Policy Characteristics'!$C:$C,0))),"",INDEX('Policy Characteristics'!G:G,MATCH($C328,'Policy Characteristics'!$C:$C,0)))</f>
        <v>0.95</v>
      </c>
      <c r="N328">
        <f>IF(ISBLANK(INDEX('Policy Characteristics'!H:H,MATCH($C328,'Policy Characteristics'!$C:$C,0))),"",INDEX('Policy Characteristics'!H:H,MATCH($C328,'Policy Characteristics'!$C:$C,0)))</f>
        <v>0.01</v>
      </c>
      <c r="O328" t="str">
        <f>IF(ISBLANK(INDEX('Policy Characteristics'!I:I,MATCH($C328,'Policy Characteristics'!$C:$C,0))),"",INDEX('Policy Characteristics'!I:I,MATCH($C328,'Policy Characteristics'!$C:$C,0)))</f>
        <v>건설 비용의 %</v>
      </c>
      <c r="P328" t="str">
        <f>IF(ISBLANK(INDEX('Policy Characteristics'!J:J,MATCH($C328,'Policy Characteristics'!$C:$C,0))),"",INDEX('Policy Characteristics'!J:J,MATCH($C328,'Policy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8" t="str">
        <f>IF(ISBLANK(INDEX('Policy Characteristics'!K:K,MATCH($C328,'Policy Characteristics'!$C:$C,0))),"",INDEX('Policy Characteristics'!K:K,MATCH($C328,'Policy Characteristics'!$C:$C,0)))</f>
        <v>electricity-sector-main.html#subsidies</v>
      </c>
      <c r="R328" t="str">
        <f>IF(ISBLANK(INDEX('Policy Characteristics'!L:L,MATCH($C328,'Policy Characteristics'!$C:$C,0))),"",INDEX('Policy Characteristics'!L:L,MATCH($C328,'Policy Characteristics'!$C:$C,0)))</f>
        <v/>
      </c>
    </row>
    <row r="329">
      <c r="A329" t="str">
        <f>IF(ISBLANK(INDEX('Policy Characteristics'!A:A,MATCH($C329,'Policy Characteristics'!$C:$C,0))),"",INDEX('Policy Characteristics'!A:A,MATCH($C329,'Policy Characteristics'!$C:$C,0)))</f>
        <v>전력 공급</v>
      </c>
      <c r="B329" t="str">
        <f>IF(ISBLANK(INDEX('Policy Characteristics'!B:B,MATCH($C329,'Policy Characteristics'!$C:$C,0))),"",INDEX('Policy Characteristics'!B:B,MATCH($C329,'Policy Characteristics'!$C:$C,0)))</f>
        <v>용량 증설 보조금</v>
      </c>
      <c r="C329" t="str">
        <f>C$325</f>
        <v>Perc Subsidy for Elec Capacity Construction</v>
      </c>
      <c r="D329" t="str">
        <v>onshore wind es</v>
      </c>
      <c r="F329" t="str">
        <v>육상 풍력</v>
      </c>
      <c r="H329">
        <v>518</v>
      </c>
      <c r="I329" t="str">
        <v>Yes</v>
      </c>
      <c r="J329" t="str">
        <f>IF(ISBLANK(INDEX('Policy Characteristics'!D:D,MATCH($C329,'Policy Characteristics'!$C:$C,0))),"",INDEX('Policy Characteristics'!D:D,MATCH($C329,'Policy Characteristics'!$C:$C,0)))</f>
        <v>용량 증설 보조금</v>
      </c>
      <c r="K329" t="str">
        <f>IF(ISBLANK(INDEX('Policy Characteristics'!E:E,MATCH($C329,'Policy Characteristics'!$C:$C,0))),"",INDEX('Policy Characteristics'!E:E,MATCH($C329,'Policy Characteristics'!$C:$C,0)))</f>
        <v>elec capacity construction subsidy</v>
      </c>
      <c r="L329">
        <f>IF(ISBLANK(INDEX('Policy Characteristics'!F:F,MATCH($C329,'Policy Characteristics'!$C:$C,0))),"",INDEX('Policy Characteristics'!F:F,MATCH($C329,'Policy Characteristics'!$C:$C,0)))</f>
        <v>0</v>
      </c>
      <c r="M329">
        <f>IF(ISBLANK(INDEX('Policy Characteristics'!G:G,MATCH($C329,'Policy Characteristics'!$C:$C,0))),"",INDEX('Policy Characteristics'!G:G,MATCH($C329,'Policy Characteristics'!$C:$C,0)))</f>
        <v>0.95</v>
      </c>
      <c r="N329">
        <f>IF(ISBLANK(INDEX('Policy Characteristics'!H:H,MATCH($C329,'Policy Characteristics'!$C:$C,0))),"",INDEX('Policy Characteristics'!H:H,MATCH($C329,'Policy Characteristics'!$C:$C,0)))</f>
        <v>0.01</v>
      </c>
      <c r="O329" t="str">
        <f>IF(ISBLANK(INDEX('Policy Characteristics'!I:I,MATCH($C329,'Policy Characteristics'!$C:$C,0))),"",INDEX('Policy Characteristics'!I:I,MATCH($C329,'Policy Characteristics'!$C:$C,0)))</f>
        <v>건설 비용의 %</v>
      </c>
      <c r="P329" t="str">
        <f>IF(ISBLANK(INDEX('Policy Characteristics'!J:J,MATCH($C329,'Policy Characteristics'!$C:$C,0))),"",INDEX('Policy Characteristics'!J:J,MATCH($C329,'Policy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9" t="str">
        <f>IF(ISBLANK(INDEX('Policy Characteristics'!K:K,MATCH($C329,'Policy Characteristics'!$C:$C,0))),"",INDEX('Policy Characteristics'!K:K,MATCH($C329,'Policy Characteristics'!$C:$C,0)))</f>
        <v>electricity-sector-main.html#subsidies</v>
      </c>
      <c r="R329" t="str">
        <f>IF(ISBLANK(INDEX('Policy Characteristics'!L:L,MATCH($C329,'Policy Characteristics'!$C:$C,0))),"",INDEX('Policy Characteristics'!L:L,MATCH($C329,'Policy Characteristics'!$C:$C,0)))</f>
        <v/>
      </c>
    </row>
    <row r="330">
      <c r="A330" t="str">
        <f>IF(ISBLANK(INDEX('Policy Characteristics'!A:A,MATCH($C330,'Policy Characteristics'!$C:$C,0))),"",INDEX('Policy Characteristics'!A:A,MATCH($C330,'Policy Characteristics'!$C:$C,0)))</f>
        <v>전력 공급</v>
      </c>
      <c r="B330" t="str">
        <f>IF(ISBLANK(INDEX('Policy Characteristics'!B:B,MATCH($C330,'Policy Characteristics'!$C:$C,0))),"",INDEX('Policy Characteristics'!B:B,MATCH($C330,'Policy Characteristics'!$C:$C,0)))</f>
        <v>용량 증설 보조금</v>
      </c>
      <c r="C330" t="str">
        <f>C$325</f>
        <v>Perc Subsidy for Elec Capacity Construction</v>
      </c>
      <c r="D330" t="str">
        <v>solar PV es</v>
      </c>
      <c r="F330" t="str">
        <v>태양광 PV</v>
      </c>
      <c r="H330">
        <v>519</v>
      </c>
      <c r="I330" t="str">
        <v>Yes</v>
      </c>
      <c r="J330" t="str">
        <f>IF(ISBLANK(INDEX('Policy Characteristics'!D:D,MATCH($C330,'Policy Characteristics'!$C:$C,0))),"",INDEX('Policy Characteristics'!D:D,MATCH($C330,'Policy Characteristics'!$C:$C,0)))</f>
        <v>용량 증설 보조금</v>
      </c>
      <c r="K330" t="str">
        <f>IF(ISBLANK(INDEX('Policy Characteristics'!E:E,MATCH($C330,'Policy Characteristics'!$C:$C,0))),"",INDEX('Policy Characteristics'!E:E,MATCH($C330,'Policy Characteristics'!$C:$C,0)))</f>
        <v>elec capacity construction subsidy</v>
      </c>
      <c r="L330">
        <f>IF(ISBLANK(INDEX('Policy Characteristics'!F:F,MATCH($C330,'Policy Characteristics'!$C:$C,0))),"",INDEX('Policy Characteristics'!F:F,MATCH($C330,'Policy Characteristics'!$C:$C,0)))</f>
        <v>0</v>
      </c>
      <c r="M330">
        <f>IF(ISBLANK(INDEX('Policy Characteristics'!G:G,MATCH($C330,'Policy Characteristics'!$C:$C,0))),"",INDEX('Policy Characteristics'!G:G,MATCH($C330,'Policy Characteristics'!$C:$C,0)))</f>
        <v>0.95</v>
      </c>
      <c r="N330">
        <f>IF(ISBLANK(INDEX('Policy Characteristics'!H:H,MATCH($C330,'Policy Characteristics'!$C:$C,0))),"",INDEX('Policy Characteristics'!H:H,MATCH($C330,'Policy Characteristics'!$C:$C,0)))</f>
        <v>0.01</v>
      </c>
      <c r="O330" t="str">
        <f>IF(ISBLANK(INDEX('Policy Characteristics'!I:I,MATCH($C330,'Policy Characteristics'!$C:$C,0))),"",INDEX('Policy Characteristics'!I:I,MATCH($C330,'Policy Characteristics'!$C:$C,0)))</f>
        <v>건설 비용의 %</v>
      </c>
      <c r="P330" t="str">
        <f>IF(ISBLANK(INDEX('Policy Characteristics'!J:J,MATCH($C330,'Policy Characteristics'!$C:$C,0))),"",INDEX('Policy Characteristics'!J:J,MATCH($C330,'Policy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0" t="str">
        <f>IF(ISBLANK(INDEX('Policy Characteristics'!K:K,MATCH($C330,'Policy Characteristics'!$C:$C,0))),"",INDEX('Policy Characteristics'!K:K,MATCH($C330,'Policy Characteristics'!$C:$C,0)))</f>
        <v>electricity-sector-main.html#subsidies</v>
      </c>
      <c r="R330" t="str">
        <f>IF(ISBLANK(INDEX('Policy Characteristics'!L:L,MATCH($C330,'Policy Characteristics'!$C:$C,0))),"",INDEX('Policy Characteristics'!L:L,MATCH($C330,'Policy Characteristics'!$C:$C,0)))</f>
        <v/>
      </c>
    </row>
    <row r="331">
      <c r="A331" t="str">
        <f>IF(ISBLANK(INDEX('Policy Characteristics'!A:A,MATCH($C331,'Policy Characteristics'!$C:$C,0))),"",INDEX('Policy Characteristics'!A:A,MATCH($C331,'Policy Characteristics'!$C:$C,0)))</f>
        <v>전력 공급</v>
      </c>
      <c r="B331" t="str">
        <f>IF(ISBLANK(INDEX('Policy Characteristics'!B:B,MATCH($C331,'Policy Characteristics'!$C:$C,0))),"",INDEX('Policy Characteristics'!B:B,MATCH($C331,'Policy Characteristics'!$C:$C,0)))</f>
        <v>용량 증설 보조금</v>
      </c>
      <c r="C331" t="str">
        <f>C$325</f>
        <v>Perc Subsidy for Elec Capacity Construction</v>
      </c>
      <c r="D331" t="str">
        <v>solar thermal es</v>
      </c>
      <c r="F331" t="str">
        <v>태양열</v>
      </c>
      <c r="H331">
        <v>520</v>
      </c>
      <c r="I331" t="str">
        <v>Yes</v>
      </c>
      <c r="J331" t="str">
        <f>IF(ISBLANK(INDEX('Policy Characteristics'!D:D,MATCH($C331,'Policy Characteristics'!$C:$C,0))),"",INDEX('Policy Characteristics'!D:D,MATCH($C331,'Policy Characteristics'!$C:$C,0)))</f>
        <v>용량 증설 보조금</v>
      </c>
      <c r="K331" t="str">
        <f>IF(ISBLANK(INDEX('Policy Characteristics'!E:E,MATCH($C331,'Policy Characteristics'!$C:$C,0))),"",INDEX('Policy Characteristics'!E:E,MATCH($C331,'Policy Characteristics'!$C:$C,0)))</f>
        <v>elec capacity construction subsidy</v>
      </c>
      <c r="L331">
        <f>IF(ISBLANK(INDEX('Policy Characteristics'!F:F,MATCH($C331,'Policy Characteristics'!$C:$C,0))),"",INDEX('Policy Characteristics'!F:F,MATCH($C331,'Policy Characteristics'!$C:$C,0)))</f>
        <v>0</v>
      </c>
      <c r="M331">
        <f>IF(ISBLANK(INDEX('Policy Characteristics'!G:G,MATCH($C331,'Policy Characteristics'!$C:$C,0))),"",INDEX('Policy Characteristics'!G:G,MATCH($C331,'Policy Characteristics'!$C:$C,0)))</f>
        <v>0.95</v>
      </c>
      <c r="N331">
        <f>IF(ISBLANK(INDEX('Policy Characteristics'!H:H,MATCH($C331,'Policy Characteristics'!$C:$C,0))),"",INDEX('Policy Characteristics'!H:H,MATCH($C331,'Policy Characteristics'!$C:$C,0)))</f>
        <v>0.01</v>
      </c>
      <c r="O331" t="str">
        <f>IF(ISBLANK(INDEX('Policy Characteristics'!I:I,MATCH($C331,'Policy Characteristics'!$C:$C,0))),"",INDEX('Policy Characteristics'!I:I,MATCH($C331,'Policy Characteristics'!$C:$C,0)))</f>
        <v>건설 비용의 %</v>
      </c>
      <c r="P331" t="str">
        <f>IF(ISBLANK(INDEX('Policy Characteristics'!J:J,MATCH($C331,'Policy Characteristics'!$C:$C,0))),"",INDEX('Policy Characteristics'!J:J,MATCH($C331,'Policy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1" t="str">
        <f>IF(ISBLANK(INDEX('Policy Characteristics'!K:K,MATCH($C331,'Policy Characteristics'!$C:$C,0))),"",INDEX('Policy Characteristics'!K:K,MATCH($C331,'Policy Characteristics'!$C:$C,0)))</f>
        <v>electricity-sector-main.html#subsidies</v>
      </c>
      <c r="R331" t="str">
        <f>IF(ISBLANK(INDEX('Policy Characteristics'!L:L,MATCH($C331,'Policy Characteristics'!$C:$C,0))),"",INDEX('Policy Characteristics'!L:L,MATCH($C331,'Policy Characteristics'!$C:$C,0)))</f>
        <v/>
      </c>
    </row>
    <row r="332">
      <c r="A332" t="str">
        <f>IF(ISBLANK(INDEX('Policy Characteristics'!A:A,MATCH($C332,'Policy Characteristics'!$C:$C,0))),"",INDEX('Policy Characteristics'!A:A,MATCH($C332,'Policy Characteristics'!$C:$C,0)))</f>
        <v>전력 공급</v>
      </c>
      <c r="B332" t="str">
        <f>IF(ISBLANK(INDEX('Policy Characteristics'!B:B,MATCH($C332,'Policy Characteristics'!$C:$C,0))),"",INDEX('Policy Characteristics'!B:B,MATCH($C332,'Policy Characteristics'!$C:$C,0)))</f>
        <v>용량 증설 보조금</v>
      </c>
      <c r="C332" t="str">
        <f>C$325</f>
        <v>Perc Subsidy for Elec Capacity Construction</v>
      </c>
      <c r="D332" t="str">
        <v>biomass es</v>
      </c>
      <c r="F332" t="str">
        <v>바이오매스</v>
      </c>
      <c r="H332">
        <v>521</v>
      </c>
      <c r="I332" t="str">
        <v>Yes</v>
      </c>
      <c r="J332" t="str">
        <f>IF(ISBLANK(INDEX('Policy Characteristics'!D:D,MATCH($C332,'Policy Characteristics'!$C:$C,0))),"",INDEX('Policy Characteristics'!D:D,MATCH($C332,'Policy Characteristics'!$C:$C,0)))</f>
        <v>용량 증설 보조금</v>
      </c>
      <c r="K332" t="str">
        <f>IF(ISBLANK(INDEX('Policy Characteristics'!E:E,MATCH($C332,'Policy Characteristics'!$C:$C,0))),"",INDEX('Policy Characteristics'!E:E,MATCH($C332,'Policy Characteristics'!$C:$C,0)))</f>
        <v>elec capacity construction subsidy</v>
      </c>
      <c r="L332">
        <f>IF(ISBLANK(INDEX('Policy Characteristics'!F:F,MATCH($C332,'Policy Characteristics'!$C:$C,0))),"",INDEX('Policy Characteristics'!F:F,MATCH($C332,'Policy Characteristics'!$C:$C,0)))</f>
        <v>0</v>
      </c>
      <c r="M332">
        <f>IF(ISBLANK(INDEX('Policy Characteristics'!G:G,MATCH($C332,'Policy Characteristics'!$C:$C,0))),"",INDEX('Policy Characteristics'!G:G,MATCH($C332,'Policy Characteristics'!$C:$C,0)))</f>
        <v>0.95</v>
      </c>
      <c r="N332">
        <f>IF(ISBLANK(INDEX('Policy Characteristics'!H:H,MATCH($C332,'Policy Characteristics'!$C:$C,0))),"",INDEX('Policy Characteristics'!H:H,MATCH($C332,'Policy Characteristics'!$C:$C,0)))</f>
        <v>0.01</v>
      </c>
      <c r="O332" t="str">
        <f>IF(ISBLANK(INDEX('Policy Characteristics'!I:I,MATCH($C332,'Policy Characteristics'!$C:$C,0))),"",INDEX('Policy Characteristics'!I:I,MATCH($C332,'Policy Characteristics'!$C:$C,0)))</f>
        <v>건설 비용의 %</v>
      </c>
      <c r="P332" t="str">
        <f>IF(ISBLANK(INDEX('Policy Characteristics'!J:J,MATCH($C332,'Policy Characteristics'!$C:$C,0))),"",INDEX('Policy Characteristics'!J:J,MATCH($C332,'Policy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2" t="str">
        <f>IF(ISBLANK(INDEX('Policy Characteristics'!K:K,MATCH($C332,'Policy Characteristics'!$C:$C,0))),"",INDEX('Policy Characteristics'!K:K,MATCH($C332,'Policy Characteristics'!$C:$C,0)))</f>
        <v>electricity-sector-main.html#subsidies</v>
      </c>
      <c r="R332" t="str">
        <f>IF(ISBLANK(INDEX('Policy Characteristics'!L:L,MATCH($C332,'Policy Characteristics'!$C:$C,0))),"",INDEX('Policy Characteristics'!L:L,MATCH($C332,'Policy Characteristics'!$C:$C,0)))</f>
        <v/>
      </c>
    </row>
    <row r="333">
      <c r="A333" t="str">
        <f>IF(ISBLANK(INDEX('Policy Characteristics'!A:A,MATCH($C333,'Policy Characteristics'!$C:$C,0))),"",INDEX('Policy Characteristics'!A:A,MATCH($C333,'Policy Characteristics'!$C:$C,0)))</f>
        <v>전력 공급</v>
      </c>
      <c r="B333" t="str">
        <f>IF(ISBLANK(INDEX('Policy Characteristics'!B:B,MATCH($C333,'Policy Characteristics'!$C:$C,0))),"",INDEX('Policy Characteristics'!B:B,MATCH($C333,'Policy Characteristics'!$C:$C,0)))</f>
        <v>용량 증설 보조금</v>
      </c>
      <c r="C333" t="str">
        <f>C$325</f>
        <v>Perc Subsidy for Elec Capacity Construction</v>
      </c>
      <c r="D333" t="str">
        <v>geothermal es</v>
      </c>
      <c r="F333" t="str">
        <v>지열</v>
      </c>
      <c r="H333">
        <v>1598</v>
      </c>
      <c r="I333" t="str">
        <v>Yes</v>
      </c>
      <c r="J333" t="str">
        <f>IF(ISBLANK(INDEX('Policy Characteristics'!D:D,MATCH($C333,'Policy Characteristics'!$C:$C,0))),"",INDEX('Policy Characteristics'!D:D,MATCH($C333,'Policy Characteristics'!$C:$C,0)))</f>
        <v>용량 증설 보조금</v>
      </c>
      <c r="K333" t="str">
        <f>IF(ISBLANK(INDEX('Policy Characteristics'!E:E,MATCH($C333,'Policy Characteristics'!$C:$C,0))),"",INDEX('Policy Characteristics'!E:E,MATCH($C333,'Policy Characteristics'!$C:$C,0)))</f>
        <v>elec capacity construction subsidy</v>
      </c>
      <c r="L333">
        <f>IF(ISBLANK(INDEX('Policy Characteristics'!F:F,MATCH($C333,'Policy Characteristics'!$C:$C,0))),"",INDEX('Policy Characteristics'!F:F,MATCH($C333,'Policy Characteristics'!$C:$C,0)))</f>
        <v>0</v>
      </c>
      <c r="M333">
        <f>IF(ISBLANK(INDEX('Policy Characteristics'!G:G,MATCH($C333,'Policy Characteristics'!$C:$C,0))),"",INDEX('Policy Characteristics'!G:G,MATCH($C333,'Policy Characteristics'!$C:$C,0)))</f>
        <v>0.95</v>
      </c>
      <c r="N333">
        <f>IF(ISBLANK(INDEX('Policy Characteristics'!H:H,MATCH($C333,'Policy Characteristics'!$C:$C,0))),"",INDEX('Policy Characteristics'!H:H,MATCH($C333,'Policy Characteristics'!$C:$C,0)))</f>
        <v>0.01</v>
      </c>
      <c r="O333" t="str">
        <f>IF(ISBLANK(INDEX('Policy Characteristics'!I:I,MATCH($C333,'Policy Characteristics'!$C:$C,0))),"",INDEX('Policy Characteristics'!I:I,MATCH($C333,'Policy Characteristics'!$C:$C,0)))</f>
        <v>건설 비용의 %</v>
      </c>
      <c r="P333" t="str">
        <f>IF(ISBLANK(INDEX('Policy Characteristics'!J:J,MATCH($C333,'Policy Characteristics'!$C:$C,0))),"",INDEX('Policy Characteristics'!J:J,MATCH($C333,'Policy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3" t="str">
        <f>IF(ISBLANK(INDEX('Policy Characteristics'!K:K,MATCH($C333,'Policy Characteristics'!$C:$C,0))),"",INDEX('Policy Characteristics'!K:K,MATCH($C333,'Policy Characteristics'!$C:$C,0)))</f>
        <v>electricity-sector-main.html#subsidies</v>
      </c>
    </row>
    <row r="334">
      <c r="A334" t="str">
        <f>IF(ISBLANK(INDEX('Policy Characteristics'!A:A,MATCH($C334,'Policy Characteristics'!$C:$C,0))),"",INDEX('Policy Characteristics'!A:A,MATCH($C334,'Policy Characteristics'!$C:$C,0)))</f>
        <v>전력 공급</v>
      </c>
      <c r="B334" t="str">
        <f>IF(ISBLANK(INDEX('Policy Characteristics'!B:B,MATCH($C334,'Policy Characteristics'!$C:$C,0))),"",INDEX('Policy Characteristics'!B:B,MATCH($C334,'Policy Characteristics'!$C:$C,0)))</f>
        <v>용량 증설 보조금</v>
      </c>
      <c r="C334" t="str">
        <f>C$325</f>
        <v>Perc Subsidy for Elec Capacity Construction</v>
      </c>
      <c r="D334" t="str">
        <v>petroleum es</v>
      </c>
      <c r="F334" t="str">
        <v>석유</v>
      </c>
      <c r="H334">
        <v>1599</v>
      </c>
      <c r="I334" t="str">
        <v>No</v>
      </c>
      <c r="J334" t="str">
        <f>IF(ISBLANK(INDEX('Policy Characteristics'!D:D,MATCH($C334,'Policy Characteristics'!$C:$C,0))),"",INDEX('Policy Characteristics'!D:D,MATCH($C334,'Policy Characteristics'!$C:$C,0)))</f>
        <v>용량 증설 보조금</v>
      </c>
      <c r="K334" t="str">
        <f>IF(ISBLANK(INDEX('Policy Characteristics'!E:E,MATCH($C334,'Policy Characteristics'!$C:$C,0))),"",INDEX('Policy Characteristics'!E:E,MATCH($C334,'Policy Characteristics'!$C:$C,0)))</f>
        <v>elec capacity construction subsidy</v>
      </c>
      <c r="L334">
        <f>IF(ISBLANK(INDEX('Policy Characteristics'!F:F,MATCH($C334,'Policy Characteristics'!$C:$C,0))),"",INDEX('Policy Characteristics'!F:F,MATCH($C334,'Policy Characteristics'!$C:$C,0)))</f>
        <v>0</v>
      </c>
      <c r="M334">
        <f>IF(ISBLANK(INDEX('Policy Characteristics'!G:G,MATCH($C334,'Policy Characteristics'!$C:$C,0))),"",INDEX('Policy Characteristics'!G:G,MATCH($C334,'Policy Characteristics'!$C:$C,0)))</f>
        <v>0.95</v>
      </c>
      <c r="N334">
        <f>IF(ISBLANK(INDEX('Policy Characteristics'!H:H,MATCH($C334,'Policy Characteristics'!$C:$C,0))),"",INDEX('Policy Characteristics'!H:H,MATCH($C334,'Policy Characteristics'!$C:$C,0)))</f>
        <v>0.01</v>
      </c>
      <c r="O334" t="str">
        <f>IF(ISBLANK(INDEX('Policy Characteristics'!I:I,MATCH($C334,'Policy Characteristics'!$C:$C,0))),"",INDEX('Policy Characteristics'!I:I,MATCH($C334,'Policy Characteristics'!$C:$C,0)))</f>
        <v>건설 비용의 %</v>
      </c>
      <c r="P334" t="str">
        <f>IF(ISBLANK(INDEX('Policy Characteristics'!J:J,MATCH($C334,'Policy Characteristics'!$C:$C,0))),"",INDEX('Policy Characteristics'!J:J,MATCH($C334,'Policy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4" t="str">
        <f>IF(ISBLANK(INDEX('Policy Characteristics'!K:K,MATCH($C334,'Policy Characteristics'!$C:$C,0))),"",INDEX('Policy Characteristics'!K:K,MATCH($C334,'Policy Characteristics'!$C:$C,0)))</f>
        <v>electricity-sector-main.html#subsidies</v>
      </c>
    </row>
    <row r="335">
      <c r="A335" t="str">
        <f>IF(ISBLANK(INDEX('Policy Characteristics'!A:A,MATCH($C335,'Policy Characteristics'!$C:$C,0))),"",INDEX('Policy Characteristics'!A:A,MATCH($C335,'Policy Characteristics'!$C:$C,0)))</f>
        <v>전력 공급</v>
      </c>
      <c r="B335" t="str">
        <f>IF(ISBLANK(INDEX('Policy Characteristics'!B:B,MATCH($C335,'Policy Characteristics'!$C:$C,0))),"",INDEX('Policy Characteristics'!B:B,MATCH($C335,'Policy Characteristics'!$C:$C,0)))</f>
        <v>용량 증설 보조금</v>
      </c>
      <c r="C335" t="str">
        <f>C$325</f>
        <v>Perc Subsidy for Elec Capacity Construction</v>
      </c>
      <c r="D335" t="str">
        <v>natural gas peaker es</v>
      </c>
      <c r="F335" t="str">
        <v>천연가스 피커</v>
      </c>
      <c r="H335">
        <v>1600</v>
      </c>
      <c r="I335" t="str">
        <v>No</v>
      </c>
      <c r="J335" t="str">
        <f>IF(ISBLANK(INDEX('Policy Characteristics'!D:D,MATCH($C335,'Policy Characteristics'!$C:$C,0))),"",INDEX('Policy Characteristics'!D:D,MATCH($C335,'Policy Characteristics'!$C:$C,0)))</f>
        <v>용량 증설 보조금</v>
      </c>
      <c r="K335" t="str">
        <f>IF(ISBLANK(INDEX('Policy Characteristics'!E:E,MATCH($C335,'Policy Characteristics'!$C:$C,0))),"",INDEX('Policy Characteristics'!E:E,MATCH($C335,'Policy Characteristics'!$C:$C,0)))</f>
        <v>elec capacity construction subsidy</v>
      </c>
      <c r="L335">
        <f>IF(ISBLANK(INDEX('Policy Characteristics'!F:F,MATCH($C335,'Policy Characteristics'!$C:$C,0))),"",INDEX('Policy Characteristics'!F:F,MATCH($C335,'Policy Characteristics'!$C:$C,0)))</f>
        <v>0</v>
      </c>
      <c r="M335">
        <f>IF(ISBLANK(INDEX('Policy Characteristics'!G:G,MATCH($C335,'Policy Characteristics'!$C:$C,0))),"",INDEX('Policy Characteristics'!G:G,MATCH($C335,'Policy Characteristics'!$C:$C,0)))</f>
        <v>0.95</v>
      </c>
      <c r="N335">
        <f>IF(ISBLANK(INDEX('Policy Characteristics'!H:H,MATCH($C335,'Policy Characteristics'!$C:$C,0))),"",INDEX('Policy Characteristics'!H:H,MATCH($C335,'Policy Characteristics'!$C:$C,0)))</f>
        <v>0.01</v>
      </c>
      <c r="O335" t="str">
        <f>IF(ISBLANK(INDEX('Policy Characteristics'!I:I,MATCH($C335,'Policy Characteristics'!$C:$C,0))),"",INDEX('Policy Characteristics'!I:I,MATCH($C335,'Policy Characteristics'!$C:$C,0)))</f>
        <v>건설 비용의 %</v>
      </c>
      <c r="P335" t="str">
        <f>IF(ISBLANK(INDEX('Policy Characteristics'!J:J,MATCH($C335,'Policy Characteristics'!$C:$C,0))),"",INDEX('Policy Characteristics'!J:J,MATCH($C335,'Policy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5" t="str">
        <f>IF(ISBLANK(INDEX('Policy Characteristics'!K:K,MATCH($C335,'Policy Characteristics'!$C:$C,0))),"",INDEX('Policy Characteristics'!K:K,MATCH($C335,'Policy Characteristics'!$C:$C,0)))</f>
        <v>electricity-sector-main.html#subsidies</v>
      </c>
    </row>
    <row r="336">
      <c r="A336" t="str">
        <f>IF(ISBLANK(INDEX('Policy Characteristics'!A:A,MATCH($C336,'Policy Characteristics'!$C:$C,0))),"",INDEX('Policy Characteristics'!A:A,MATCH($C336,'Policy Characteristics'!$C:$C,0)))</f>
        <v>전력 공급</v>
      </c>
      <c r="B336" t="str">
        <f>IF(ISBLANK(INDEX('Policy Characteristics'!B:B,MATCH($C336,'Policy Characteristics'!$C:$C,0))),"",INDEX('Policy Characteristics'!B:B,MATCH($C336,'Policy Characteristics'!$C:$C,0)))</f>
        <v>용량 증설 보조금</v>
      </c>
      <c r="C336" t="str">
        <f>C$325</f>
        <v>Perc Subsidy for Elec Capacity Construction</v>
      </c>
      <c r="D336" t="str">
        <v>lignite es</v>
      </c>
      <c r="F336" t="str">
        <v>갈탄</v>
      </c>
      <c r="H336">
        <v>694</v>
      </c>
      <c r="I336" t="str">
        <v>No</v>
      </c>
      <c r="J336" t="str">
        <f>IF(ISBLANK(INDEX('Policy Characteristics'!D:D,MATCH($C336,'Policy Characteristics'!$C:$C,0))),"",INDEX('Policy Characteristics'!D:D,MATCH($C336,'Policy Characteristics'!$C:$C,0)))</f>
        <v>용량 증설 보조금</v>
      </c>
      <c r="K336" t="str">
        <f>IF(ISBLANK(INDEX('Policy Characteristics'!E:E,MATCH($C336,'Policy Characteristics'!$C:$C,0))),"",INDEX('Policy Characteristics'!E:E,MATCH($C336,'Policy Characteristics'!$C:$C,0)))</f>
        <v>elec capacity construction subsidy</v>
      </c>
      <c r="L336">
        <f>IF(ISBLANK(INDEX('Policy Characteristics'!F:F,MATCH($C336,'Policy Characteristics'!$C:$C,0))),"",INDEX('Policy Characteristics'!F:F,MATCH($C336,'Policy Characteristics'!$C:$C,0)))</f>
        <v>0</v>
      </c>
      <c r="M336">
        <f>IF(ISBLANK(INDEX('Policy Characteristics'!G:G,MATCH($C336,'Policy Characteristics'!$C:$C,0))),"",INDEX('Policy Characteristics'!G:G,MATCH($C336,'Policy Characteristics'!$C:$C,0)))</f>
        <v>0.95</v>
      </c>
      <c r="N336">
        <f>IF(ISBLANK(INDEX('Policy Characteristics'!H:H,MATCH($C336,'Policy Characteristics'!$C:$C,0))),"",INDEX('Policy Characteristics'!H:H,MATCH($C336,'Policy Characteristics'!$C:$C,0)))</f>
        <v>0.01</v>
      </c>
      <c r="O336" t="str">
        <f>IF(ISBLANK(INDEX('Policy Characteristics'!I:I,MATCH($C336,'Policy Characteristics'!$C:$C,0))),"",INDEX('Policy Characteristics'!I:I,MATCH($C336,'Policy Characteristics'!$C:$C,0)))</f>
        <v>건설 비용의 %</v>
      </c>
      <c r="P336" t="str">
        <f>IF(ISBLANK(INDEX('Policy Characteristics'!J:J,MATCH($C336,'Policy Characteristics'!$C:$C,0))),"",INDEX('Policy Characteristics'!J:J,MATCH($C336,'Policy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6" t="str">
        <f>IF(ISBLANK(INDEX('Policy Characteristics'!K:K,MATCH($C336,'Policy Characteristics'!$C:$C,0))),"",INDEX('Policy Characteristics'!K:K,MATCH($C336,'Policy Characteristics'!$C:$C,0)))</f>
        <v>electricity-sector-main.html#subsidies</v>
      </c>
      <c r="R336" t="str">
        <f>IF(ISBLANK(INDEX('Policy Characteristics'!L:L,MATCH($C336,'Policy Characteristics'!$C:$C,0))),"",INDEX('Policy Characteristics'!L:L,MATCH($C336,'Policy Characteristics'!$C:$C,0)))</f>
        <v/>
      </c>
    </row>
    <row r="337">
      <c r="A337" t="str">
        <f>IF(ISBLANK(INDEX('Policy Characteristics'!A:A,MATCH($C337,'Policy Characteristics'!$C:$C,0))),"",INDEX('Policy Characteristics'!A:A,MATCH($C337,'Policy Characteristics'!$C:$C,0)))</f>
        <v>전력 공급</v>
      </c>
      <c r="B337" t="str">
        <f>IF(ISBLANK(INDEX('Policy Characteristics'!B:B,MATCH($C337,'Policy Characteristics'!$C:$C,0))),"",INDEX('Policy Characteristics'!B:B,MATCH($C337,'Policy Characteristics'!$C:$C,0)))</f>
        <v>용량 증설 보조금</v>
      </c>
      <c r="C337" t="str">
        <f>C$325</f>
        <v>Perc Subsidy for Elec Capacity Construction</v>
      </c>
      <c r="D337" t="str">
        <v>offshore wind es</v>
      </c>
      <c r="F337" t="str">
        <v>해상 풍력</v>
      </c>
      <c r="H337">
        <v>522</v>
      </c>
      <c r="I337" t="str">
        <v>Yes</v>
      </c>
      <c r="J337" t="str">
        <f>IF(ISBLANK(INDEX('Policy Characteristics'!D:D,MATCH($C337,'Policy Characteristics'!$C:$C,0))),"",INDEX('Policy Characteristics'!D:D,MATCH($C337,'Policy Characteristics'!$C:$C,0)))</f>
        <v>용량 증설 보조금</v>
      </c>
      <c r="K337" t="str">
        <f>IF(ISBLANK(INDEX('Policy Characteristics'!E:E,MATCH($C337,'Policy Characteristics'!$C:$C,0))),"",INDEX('Policy Characteristics'!E:E,MATCH($C337,'Policy Characteristics'!$C:$C,0)))</f>
        <v>elec capacity construction subsidy</v>
      </c>
      <c r="L337">
        <f>IF(ISBLANK(INDEX('Policy Characteristics'!F:F,MATCH($C337,'Policy Characteristics'!$C:$C,0))),"",INDEX('Policy Characteristics'!F:F,MATCH($C337,'Policy Characteristics'!$C:$C,0)))</f>
        <v>0</v>
      </c>
      <c r="M337">
        <f>IF(ISBLANK(INDEX('Policy Characteristics'!G:G,MATCH($C337,'Policy Characteristics'!$C:$C,0))),"",INDEX('Policy Characteristics'!G:G,MATCH($C337,'Policy Characteristics'!$C:$C,0)))</f>
        <v>0.95</v>
      </c>
      <c r="N337">
        <f>IF(ISBLANK(INDEX('Policy Characteristics'!H:H,MATCH($C337,'Policy Characteristics'!$C:$C,0))),"",INDEX('Policy Characteristics'!H:H,MATCH($C337,'Policy Characteristics'!$C:$C,0)))</f>
        <v>0.01</v>
      </c>
      <c r="O337" t="str">
        <f>IF(ISBLANK(INDEX('Policy Characteristics'!I:I,MATCH($C337,'Policy Characteristics'!$C:$C,0))),"",INDEX('Policy Characteristics'!I:I,MATCH($C337,'Policy Characteristics'!$C:$C,0)))</f>
        <v>건설 비용의 %</v>
      </c>
      <c r="P337" t="str">
        <f>IF(ISBLANK(INDEX('Policy Characteristics'!J:J,MATCH($C337,'Policy Characteristics'!$C:$C,0))),"",INDEX('Policy Characteristics'!J:J,MATCH($C337,'Policy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7" t="str">
        <f>IF(ISBLANK(INDEX('Policy Characteristics'!K:K,MATCH($C337,'Policy Characteristics'!$C:$C,0))),"",INDEX('Policy Characteristics'!K:K,MATCH($C337,'Policy Characteristics'!$C:$C,0)))</f>
        <v>electricity-sector-main.html#subsidies</v>
      </c>
      <c r="R337" t="str">
        <f>IF(ISBLANK(INDEX('Policy Characteristics'!L:L,MATCH($C337,'Policy Characteristics'!$C:$C,0))),"",INDEX('Policy Characteristics'!L:L,MATCH($C337,'Policy Characteristics'!$C:$C,0)))</f>
        <v/>
      </c>
    </row>
    <row r="338">
      <c r="A338" t="str">
        <f>IF(ISBLANK(INDEX('Policy Characteristics'!A:A,MATCH($C338,'Policy Characteristics'!$C:$C,0))),"",INDEX('Policy Characteristics'!A:A,MATCH($C338,'Policy Characteristics'!$C:$C,0)))</f>
        <v>전력 공급</v>
      </c>
      <c r="B338" t="str">
        <f>IF(ISBLANK(INDEX('Policy Characteristics'!B:B,MATCH($C338,'Policy Characteristics'!$C:$C,0))),"",INDEX('Policy Characteristics'!B:B,MATCH($C338,'Policy Characteristics'!$C:$C,0)))</f>
        <v>용량 증설 보조금</v>
      </c>
      <c r="C338" t="str">
        <f>C$325</f>
        <v>Perc Subsidy for Elec Capacity Construction</v>
      </c>
      <c r="D338" t="str">
        <v>crude oil es</v>
      </c>
      <c r="F338" t="str">
        <v>원유</v>
      </c>
      <c r="H338">
        <v>695</v>
      </c>
      <c r="I338" t="str">
        <v>No</v>
      </c>
      <c r="J338" t="str">
        <f>IF(ISBLANK(INDEX('Policy Characteristics'!D:D,MATCH($C338,'Policy Characteristics'!$C:$C,0))),"",INDEX('Policy Characteristics'!D:D,MATCH($C338,'Policy Characteristics'!$C:$C,0)))</f>
        <v>용량 증설 보조금</v>
      </c>
      <c r="K338" t="str">
        <f>IF(ISBLANK(INDEX('Policy Characteristics'!E:E,MATCH($C338,'Policy Characteristics'!$C:$C,0))),"",INDEX('Policy Characteristics'!E:E,MATCH($C338,'Policy Characteristics'!$C:$C,0)))</f>
        <v>elec capacity construction subsidy</v>
      </c>
      <c r="L338">
        <f>IF(ISBLANK(INDEX('Policy Characteristics'!F:F,MATCH($C338,'Policy Characteristics'!$C:$C,0))),"",INDEX('Policy Characteristics'!F:F,MATCH($C338,'Policy Characteristics'!$C:$C,0)))</f>
        <v>0</v>
      </c>
      <c r="M338">
        <f>IF(ISBLANK(INDEX('Policy Characteristics'!G:G,MATCH($C338,'Policy Characteristics'!$C:$C,0))),"",INDEX('Policy Characteristics'!G:G,MATCH($C338,'Policy Characteristics'!$C:$C,0)))</f>
        <v>0.95</v>
      </c>
      <c r="N338">
        <f>IF(ISBLANK(INDEX('Policy Characteristics'!H:H,MATCH($C338,'Policy Characteristics'!$C:$C,0))),"",INDEX('Policy Characteristics'!H:H,MATCH($C338,'Policy Characteristics'!$C:$C,0)))</f>
        <v>0.01</v>
      </c>
      <c r="O338" t="str">
        <f>IF(ISBLANK(INDEX('Policy Characteristics'!I:I,MATCH($C338,'Policy Characteristics'!$C:$C,0))),"",INDEX('Policy Characteristics'!I:I,MATCH($C338,'Policy Characteristics'!$C:$C,0)))</f>
        <v>건설 비용의 %</v>
      </c>
      <c r="P338" t="str">
        <f>IF(ISBLANK(INDEX('Policy Characteristics'!J:J,MATCH($C338,'Policy Characteristics'!$C:$C,0))),"",INDEX('Policy Characteristics'!J:J,MATCH($C338,'Policy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8" t="str">
        <f>IF(ISBLANK(INDEX('Policy Characteristics'!K:K,MATCH($C338,'Policy Characteristics'!$C:$C,0))),"",INDEX('Policy Characteristics'!K:K,MATCH($C338,'Policy Characteristics'!$C:$C,0)))</f>
        <v>electricity-sector-main.html#subsidies</v>
      </c>
      <c r="R338" t="str">
        <f>IF(ISBLANK(INDEX('Policy Characteristics'!L:L,MATCH($C338,'Policy Characteristics'!$C:$C,0))),"",INDEX('Policy Characteristics'!L:L,MATCH($C338,'Policy Characteristics'!$C:$C,0)))</f>
        <v/>
      </c>
    </row>
    <row r="339">
      <c r="A339" t="str">
        <f>IF(ISBLANK(INDEX('Policy Characteristics'!A:A,MATCH($C339,'Policy Characteristics'!$C:$C,0))),"",INDEX('Policy Characteristics'!A:A,MATCH($C339,'Policy Characteristics'!$C:$C,0)))</f>
        <v>전력 공급</v>
      </c>
      <c r="B339" t="str">
        <f>IF(ISBLANK(INDEX('Policy Characteristics'!B:B,MATCH($C339,'Policy Characteristics'!$C:$C,0))),"",INDEX('Policy Characteristics'!B:B,MATCH($C339,'Policy Characteristics'!$C:$C,0)))</f>
        <v>용량 증설 보조금</v>
      </c>
      <c r="C339" t="str">
        <f>C$325</f>
        <v>Perc Subsidy for Elec Capacity Construction</v>
      </c>
      <c r="D339" t="str">
        <v>heavy or residual fuel oil es</v>
      </c>
      <c r="F339" t="str">
        <v>중유 또는 잔여 연료유</v>
      </c>
      <c r="H339">
        <v>696</v>
      </c>
      <c r="I339" t="str">
        <v>No</v>
      </c>
      <c r="J339" t="str">
        <f>IF(ISBLANK(INDEX('Policy Characteristics'!D:D,MATCH($C339,'Policy Characteristics'!$C:$C,0))),"",INDEX('Policy Characteristics'!D:D,MATCH($C339,'Policy Characteristics'!$C:$C,0)))</f>
        <v>용량 증설 보조금</v>
      </c>
      <c r="K339" t="str">
        <f>IF(ISBLANK(INDEX('Policy Characteristics'!E:E,MATCH($C339,'Policy Characteristics'!$C:$C,0))),"",INDEX('Policy Characteristics'!E:E,MATCH($C339,'Policy Characteristics'!$C:$C,0)))</f>
        <v>elec capacity construction subsidy</v>
      </c>
      <c r="L339">
        <f>IF(ISBLANK(INDEX('Policy Characteristics'!F:F,MATCH($C339,'Policy Characteristics'!$C:$C,0))),"",INDEX('Policy Characteristics'!F:F,MATCH($C339,'Policy Characteristics'!$C:$C,0)))</f>
        <v>0</v>
      </c>
      <c r="M339">
        <f>IF(ISBLANK(INDEX('Policy Characteristics'!G:G,MATCH($C339,'Policy Characteristics'!$C:$C,0))),"",INDEX('Policy Characteristics'!G:G,MATCH($C339,'Policy Characteristics'!$C:$C,0)))</f>
        <v>0.95</v>
      </c>
      <c r="N339">
        <f>IF(ISBLANK(INDEX('Policy Characteristics'!H:H,MATCH($C339,'Policy Characteristics'!$C:$C,0))),"",INDEX('Policy Characteristics'!H:H,MATCH($C339,'Policy Characteristics'!$C:$C,0)))</f>
        <v>0.01</v>
      </c>
      <c r="O339" t="str">
        <f>IF(ISBLANK(INDEX('Policy Characteristics'!I:I,MATCH($C339,'Policy Characteristics'!$C:$C,0))),"",INDEX('Policy Characteristics'!I:I,MATCH($C339,'Policy Characteristics'!$C:$C,0)))</f>
        <v>건설 비용의 %</v>
      </c>
      <c r="P339" t="str">
        <f>IF(ISBLANK(INDEX('Policy Characteristics'!J:J,MATCH($C339,'Policy Characteristics'!$C:$C,0))),"",INDEX('Policy Characteristics'!J:J,MATCH($C339,'Policy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9" t="str">
        <f>IF(ISBLANK(INDEX('Policy Characteristics'!K:K,MATCH($C339,'Policy Characteristics'!$C:$C,0))),"",INDEX('Policy Characteristics'!K:K,MATCH($C339,'Policy Characteristics'!$C:$C,0)))</f>
        <v>electricity-sector-main.html#subsidies</v>
      </c>
      <c r="R339" t="str">
        <f>IF(ISBLANK(INDEX('Policy Characteristics'!L:L,MATCH($C339,'Policy Characteristics'!$C:$C,0))),"",INDEX('Policy Characteristics'!L:L,MATCH($C339,'Policy Characteristics'!$C:$C,0)))</f>
        <v/>
      </c>
    </row>
    <row r="340">
      <c r="A340" t="str">
        <f>IF(ISBLANK(INDEX('Policy Characteristics'!A:A,MATCH($C340,'Policy Characteristics'!$C:$C,0))),"",INDEX('Policy Characteristics'!A:A,MATCH($C340,'Policy Characteristics'!$C:$C,0)))</f>
        <v>전력 공급</v>
      </c>
      <c r="B340" t="str">
        <f>IF(ISBLANK(INDEX('Policy Characteristics'!B:B,MATCH($C340,'Policy Characteristics'!$C:$C,0))),"",INDEX('Policy Characteristics'!B:B,MATCH($C340,'Policy Characteristics'!$C:$C,0)))</f>
        <v>용량 증설 보조금</v>
      </c>
      <c r="C340" t="str">
        <f>C$325</f>
        <v>Perc Subsidy for Elec Capacity Construction</v>
      </c>
      <c r="D340" t="str">
        <v>municipal solid waste es</v>
      </c>
      <c r="F340" t="str">
        <v>도시 고형 폐기물</v>
      </c>
      <c r="H340">
        <v>697</v>
      </c>
      <c r="I340" t="str">
        <v>No</v>
      </c>
      <c r="J340" t="str">
        <f>IF(ISBLANK(INDEX('Policy Characteristics'!D:D,MATCH($C340,'Policy Characteristics'!$C:$C,0))),"",INDEX('Policy Characteristics'!D:D,MATCH($C340,'Policy Characteristics'!$C:$C,0)))</f>
        <v>용량 증설 보조금</v>
      </c>
      <c r="K340" t="str">
        <f>IF(ISBLANK(INDEX('Policy Characteristics'!E:E,MATCH($C340,'Policy Characteristics'!$C:$C,0))),"",INDEX('Policy Characteristics'!E:E,MATCH($C340,'Policy Characteristics'!$C:$C,0)))</f>
        <v>elec capacity construction subsidy</v>
      </c>
      <c r="L340">
        <f>IF(ISBLANK(INDEX('Policy Characteristics'!F:F,MATCH($C340,'Policy Characteristics'!$C:$C,0))),"",INDEX('Policy Characteristics'!F:F,MATCH($C340,'Policy Characteristics'!$C:$C,0)))</f>
        <v>0</v>
      </c>
      <c r="M340">
        <f>IF(ISBLANK(INDEX('Policy Characteristics'!G:G,MATCH($C340,'Policy Characteristics'!$C:$C,0))),"",INDEX('Policy Characteristics'!G:G,MATCH($C340,'Policy Characteristics'!$C:$C,0)))</f>
        <v>0.95</v>
      </c>
      <c r="N340">
        <f>IF(ISBLANK(INDEX('Policy Characteristics'!H:H,MATCH($C340,'Policy Characteristics'!$C:$C,0))),"",INDEX('Policy Characteristics'!H:H,MATCH($C340,'Policy Characteristics'!$C:$C,0)))</f>
        <v>0.01</v>
      </c>
      <c r="O340" t="str">
        <f>IF(ISBLANK(INDEX('Policy Characteristics'!I:I,MATCH($C340,'Policy Characteristics'!$C:$C,0))),"",INDEX('Policy Characteristics'!I:I,MATCH($C340,'Policy Characteristics'!$C:$C,0)))</f>
        <v>건설 비용의 %</v>
      </c>
      <c r="P340" t="str">
        <f>IF(ISBLANK(INDEX('Policy Characteristics'!J:J,MATCH($C340,'Policy Characteristics'!$C:$C,0))),"",INDEX('Policy Characteristics'!J:J,MATCH($C340,'Policy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40" t="str">
        <f>IF(ISBLANK(INDEX('Policy Characteristics'!K:K,MATCH($C340,'Policy Characteristics'!$C:$C,0))),"",INDEX('Policy Characteristics'!K:K,MATCH($C340,'Policy Characteristics'!$C:$C,0)))</f>
        <v>electricity-sector-main.html#subsidies</v>
      </c>
      <c r="R340" t="str">
        <f>IF(ISBLANK(INDEX('Policy Characteristics'!L:L,MATCH($C340,'Policy Characteristics'!$C:$C,0))),"",INDEX('Policy Characteristics'!L:L,MATCH($C340,'Policy Characteristics'!$C:$C,0)))</f>
        <v/>
      </c>
    </row>
    <row r="341">
      <c r="A341" t="str">
        <f>IF(ISBLANK(INDEX('Policy Characteristics'!A:A,MATCH($C341,'Policy Characteristics'!$C:$C,0))),"",INDEX('Policy Characteristics'!A:A,MATCH($C341,'Policy Characteristics'!$C:$C,0)))</f>
        <v>전력 공급</v>
      </c>
      <c r="B341" t="str">
        <f>IF(ISBLANK(INDEX('Policy Characteristics'!B:B,MATCH($C341,'Policy Characteristics'!$C:$C,0))),"",INDEX('Policy Characteristics'!B:B,MATCH($C341,'Policy Characteristics'!$C:$C,0)))</f>
        <v>전력 생산 보조금</v>
      </c>
      <c r="C341" t="str">
        <v>Subsidy for Elec Production by Fuel</v>
      </c>
      <c r="D341" t="str">
        <v>hard coal es</v>
      </c>
      <c r="E341" t="str">
        <v>preexisting retiring</v>
      </c>
      <c r="F341" t="str">
        <v>무연탄</v>
      </c>
      <c r="G341" t="str">
        <v>기존</v>
      </c>
      <c r="H341">
        <v>698</v>
      </c>
      <c r="I341" t="str">
        <v>No</v>
      </c>
      <c r="J341" t="str">
        <f>IF(ISBLANK(INDEX('Policy Characteristics'!D:D,MATCH($C341,'Policy Characteristics'!$C:$C,0))),"",INDEX('Policy Characteristics'!D:D,MATCH($C341,'Policy Characteristics'!$C:$C,0)))</f>
        <v>전력 생산 보조금</v>
      </c>
      <c r="K341" t="str">
        <f>IF(ISBLANK(INDEX('Policy Characteristics'!E:E,MATCH($C341,'Policy Characteristics'!$C:$C,0))),"",INDEX('Policy Characteristics'!E:E,MATCH($C341,'Policy Characteristics'!$C:$C,0)))</f>
        <v>elec generation subsidy</v>
      </c>
      <c r="L341">
        <f>IF(ISBLANK(INDEX('Policy Characteristics'!F:F,MATCH($C341,'Policy Characteristics'!$C:$C,0))),"",INDEX('Policy Characteristics'!F:F,MATCH($C341,'Policy Characteristics'!$C:$C,0)))</f>
        <v>0</v>
      </c>
      <c r="M341">
        <f>IF(ISBLANK(INDEX('Policy Characteristics'!G:G,MATCH($C341,'Policy Characteristics'!$C:$C,0))),"",INDEX('Policy Characteristics'!G:G,MATCH($C341,'Policy Characteristics'!$C:$C,0)))</f>
        <v>100000</v>
      </c>
      <c r="N341">
        <f>IF(ISBLANK(INDEX('Policy Characteristics'!H:H,MATCH($C341,'Policy Characteristics'!$C:$C,0))),"",INDEX('Policy Characteristics'!H:H,MATCH($C341,'Policy Characteristics'!$C:$C,0)))</f>
        <v>10000</v>
      </c>
      <c r="O341" t="str">
        <f>IF(ISBLANK(INDEX('Policy Characteristics'!I:I,MATCH($C341,'Policy Characteristics'!$C:$C,0))),"",INDEX('Policy Characteristics'!I:I,MATCH($C341,'Policy Characteristics'!$C:$C,0)))</f>
        <v>원/MWh</v>
      </c>
      <c r="P341" t="str">
        <f>IF(ISBLANK(INDEX('Policy Characteristics'!J:J,MATCH($C341,'Policy Characteristics'!$C:$C,0))),"",INDEX('Policy Characteristics'!J:J,MATCH($C341,'Policy Characteristics'!$C:$C,0)))</f>
        <v>**설명:** 이 정책은 정부가 선택된 유형의 발전소에서 생산되는 전력 단위당 전력 공급자에게 지급하는 보조금입니다. // **설정값 관련 참고 정보:** 한국에는 전력 생산에 대한 보조금 정책이 없습니다.</v>
      </c>
      <c r="Q341" t="str">
        <f>IF(ISBLANK(INDEX('Policy Characteristics'!K:K,MATCH($C341,'Policy Characteristics'!$C:$C,0))),"",INDEX('Policy Characteristics'!K:K,MATCH($C341,'Policy Characteristics'!$C:$C,0)))</f>
        <v>electricity-sector-main.html#subsidies</v>
      </c>
      <c r="R341" t="str">
        <f>IF(ISBLANK(INDEX('Policy Characteristics'!L:L,MATCH($C341,'Policy Characteristics'!$C:$C,0))),"",INDEX('Policy Characteristics'!L:L,MATCH($C341,'Policy Characteristics'!$C:$C,0)))</f>
        <v>subsidy-for-electricity-production.html</v>
      </c>
    </row>
    <row r="342">
      <c r="A342" t="str">
        <f>IF(ISBLANK(INDEX('Policy Characteristics'!A:A,MATCH($C342,'Policy Characteristics'!$C:$C,0))),"",INDEX('Policy Characteristics'!A:A,MATCH($C342,'Policy Characteristics'!$C:$C,0)))</f>
        <v>전력 공급</v>
      </c>
      <c r="B342" t="str">
        <f>IF(ISBLANK(INDEX('Policy Characteristics'!B:B,MATCH($C342,'Policy Characteristics'!$C:$C,0))),"",INDEX('Policy Characteristics'!B:B,MATCH($C342,'Policy Characteristics'!$C:$C,0)))</f>
        <v>전력 생산 보조금</v>
      </c>
      <c r="C342" t="str">
        <f>C$343</f>
        <v>Subsidy for Elec Production by Fuel</v>
      </c>
      <c r="D342" t="str">
        <v>hard coal es</v>
      </c>
      <c r="E342" t="str">
        <v>preexisting nonretiring</v>
      </c>
      <c r="F342" t="str">
        <v>무연탄</v>
      </c>
      <c r="H342">
        <v>1563</v>
      </c>
      <c r="I342" t="str">
        <v>No</v>
      </c>
      <c r="J342" t="str">
        <v>전력 생산 보조금</v>
      </c>
      <c r="K342" t="str">
        <v>elec generation subsidy</v>
      </c>
      <c r="L342">
        <v>0</v>
      </c>
      <c r="M342">
        <v>60</v>
      </c>
      <c r="N342">
        <v>1</v>
      </c>
      <c r="O342" t="str">
        <v>$/MWh</v>
      </c>
      <c r="P34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2" t="str">
        <v>electricity-sector-main.html#subsidies</v>
      </c>
      <c r="R342" t="str">
        <v>subsidy-for-electricity-production.html</v>
      </c>
    </row>
    <row r="343">
      <c r="A343" t="str">
        <f>IF(ISBLANK(INDEX('Policy Characteristics'!A:A,MATCH($C343,'Policy Characteristics'!$C:$C,0))),"",INDEX('Policy Characteristics'!A:A,MATCH($C343,'Policy Characteristics'!$C:$C,0)))</f>
        <v>전력 공급</v>
      </c>
      <c r="B343" t="str">
        <f>IF(ISBLANK(INDEX('Policy Characteristics'!B:B,MATCH($C343,'Policy Characteristics'!$C:$C,0))),"",INDEX('Policy Characteristics'!B:B,MATCH($C343,'Policy Characteristics'!$C:$C,0)))</f>
        <v>전력 생산 보조금</v>
      </c>
      <c r="C343" t="str">
        <f>C$343</f>
        <v>Subsidy for Elec Production by Fuel</v>
      </c>
      <c r="D343" t="str">
        <v>hard coal es</v>
      </c>
      <c r="E343" t="str">
        <v>newly built</v>
      </c>
      <c r="F343" t="str">
        <v>무연탄</v>
      </c>
      <c r="G343" t="str">
        <v>새로 만들기</v>
      </c>
      <c r="H343">
        <v>1564</v>
      </c>
      <c r="I343" t="str">
        <v>No</v>
      </c>
      <c r="J343" t="str">
        <v>전력 생산 보조금</v>
      </c>
      <c r="K343" t="str">
        <v>elec generation subsidy</v>
      </c>
      <c r="L343">
        <v>0</v>
      </c>
      <c r="M343">
        <v>60</v>
      </c>
      <c r="N343">
        <v>1</v>
      </c>
      <c r="O343" t="str">
        <v>$/MWh</v>
      </c>
      <c r="P34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3" t="str">
        <v>electricity-sector-main.html#subsidies</v>
      </c>
      <c r="R343" t="str">
        <v>subsidy-for-electricity-production.html</v>
      </c>
    </row>
    <row r="344">
      <c r="A344" t="str">
        <f>IF(ISBLANK(INDEX('Policy Characteristics'!A:A,MATCH($C344,'Policy Characteristics'!$C:$C,0))),"",INDEX('Policy Characteristics'!A:A,MATCH($C344,'Policy Characteristics'!$C:$C,0)))</f>
        <v>전력 공급</v>
      </c>
      <c r="B344" t="str">
        <f>IF(ISBLANK(INDEX('Policy Characteristics'!B:B,MATCH($C344,'Policy Characteristics'!$C:$C,0))),"",INDEX('Policy Characteristics'!B:B,MATCH($C344,'Policy Characteristics'!$C:$C,0)))</f>
        <v>전력 생산 보조금</v>
      </c>
      <c r="C344" t="str">
        <f>C$343</f>
        <v>Subsidy for Elec Production by Fuel</v>
      </c>
      <c r="D344" t="str">
        <v>natural gas nonpeaker es</v>
      </c>
      <c r="E344" t="str">
        <v>preexisting retiring</v>
      </c>
      <c r="F344" t="str">
        <v>천연가스 논피커</v>
      </c>
      <c r="G344" t="str">
        <v>기존</v>
      </c>
      <c r="H344">
        <v>699</v>
      </c>
      <c r="I344" t="str">
        <v>No</v>
      </c>
      <c r="J344" t="str">
        <v>전력 생산 보조금</v>
      </c>
      <c r="K344" t="str">
        <v>elec generation subsidy</v>
      </c>
      <c r="L344">
        <v>0</v>
      </c>
      <c r="M344">
        <v>60</v>
      </c>
      <c r="N344">
        <v>1</v>
      </c>
      <c r="O344" t="str">
        <v>$/MWh</v>
      </c>
      <c r="P34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4" t="str">
        <v>electricity-sector-main.html#subsidies</v>
      </c>
      <c r="R344" t="str">
        <v>subsidy-for-electricity-production.html</v>
      </c>
    </row>
    <row r="345">
      <c r="A345" t="str">
        <f>IF(ISBLANK(INDEX('Policy Characteristics'!A:A,MATCH($C345,'Policy Characteristics'!$C:$C,0))),"",INDEX('Policy Characteristics'!A:A,MATCH($C345,'Policy Characteristics'!$C:$C,0)))</f>
        <v>전력 공급</v>
      </c>
      <c r="B345" t="str">
        <f>IF(ISBLANK(INDEX('Policy Characteristics'!B:B,MATCH($C345,'Policy Characteristics'!$C:$C,0))),"",INDEX('Policy Characteristics'!B:B,MATCH($C345,'Policy Characteristics'!$C:$C,0)))</f>
        <v>전력 생산 보조금</v>
      </c>
      <c r="C345" t="str">
        <f>C$343</f>
        <v>Subsidy for Elec Production by Fuel</v>
      </c>
      <c r="D345" t="str">
        <v>natural gas nonpeaker es</v>
      </c>
      <c r="E345" t="str">
        <v>preexisting nonretiring</v>
      </c>
      <c r="F345" t="str">
        <v>천연가스 논피커</v>
      </c>
      <c r="H345">
        <v>1565</v>
      </c>
      <c r="I345" t="str">
        <v>No</v>
      </c>
      <c r="J345" t="str">
        <v>전력 생산 보조금</v>
      </c>
      <c r="K345" t="str">
        <v>elec generation subsidy</v>
      </c>
      <c r="L345">
        <v>0</v>
      </c>
      <c r="M345">
        <v>60</v>
      </c>
      <c r="N345">
        <v>1</v>
      </c>
      <c r="O345" t="str">
        <v>$/MWh</v>
      </c>
      <c r="P34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5" t="str">
        <v>electricity-sector-main.html#subsidies</v>
      </c>
      <c r="R345" t="str">
        <v>subsidy-for-electricity-production.html</v>
      </c>
    </row>
    <row r="346">
      <c r="A346" t="str">
        <f>IF(ISBLANK(INDEX('Policy Characteristics'!A:A,MATCH($C346,'Policy Characteristics'!$C:$C,0))),"",INDEX('Policy Characteristics'!A:A,MATCH($C346,'Policy Characteristics'!$C:$C,0)))</f>
        <v>전력 공급</v>
      </c>
      <c r="B346" t="str">
        <f>IF(ISBLANK(INDEX('Policy Characteristics'!B:B,MATCH($C346,'Policy Characteristics'!$C:$C,0))),"",INDEX('Policy Characteristics'!B:B,MATCH($C346,'Policy Characteristics'!$C:$C,0)))</f>
        <v>전력 생산 보조금</v>
      </c>
      <c r="C346" t="str">
        <f>C$343</f>
        <v>Subsidy for Elec Production by Fuel</v>
      </c>
      <c r="D346" t="str">
        <v>natural gas nonpeaker es</v>
      </c>
      <c r="E346" t="str">
        <v>newly built</v>
      </c>
      <c r="F346" t="str">
        <v>천연가스 논피커</v>
      </c>
      <c r="G346" t="str">
        <v>새로 만들기</v>
      </c>
      <c r="H346">
        <v>1566</v>
      </c>
      <c r="I346" t="str">
        <v>No</v>
      </c>
      <c r="J346" t="str">
        <v>전력 생산 보조금</v>
      </c>
      <c r="K346" t="str">
        <v>elec generation subsidy</v>
      </c>
      <c r="L346">
        <v>0</v>
      </c>
      <c r="M346">
        <v>60</v>
      </c>
      <c r="N346">
        <v>1</v>
      </c>
      <c r="O346" t="str">
        <v>$/MWh</v>
      </c>
      <c r="P34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6" t="str">
        <v>electricity-sector-main.html#subsidies</v>
      </c>
      <c r="R346" t="str">
        <v>subsidy-for-electricity-production.html</v>
      </c>
    </row>
    <row r="347">
      <c r="A347" t="str">
        <f>IF(ISBLANK(INDEX('Policy Characteristics'!A:A,MATCH($C347,'Policy Characteristics'!$C:$C,0))),"",INDEX('Policy Characteristics'!A:A,MATCH($C347,'Policy Characteristics'!$C:$C,0)))</f>
        <v>전력 공급</v>
      </c>
      <c r="B347" t="str">
        <f>IF(ISBLANK(INDEX('Policy Characteristics'!B:B,MATCH($C347,'Policy Characteristics'!$C:$C,0))),"",INDEX('Policy Characteristics'!B:B,MATCH($C347,'Policy Characteristics'!$C:$C,0)))</f>
        <v>전력 생산 보조금</v>
      </c>
      <c r="C347" t="str">
        <f>C$343</f>
        <v>Subsidy for Elec Production by Fuel</v>
      </c>
      <c r="D347" t="str">
        <v>nuclear es</v>
      </c>
      <c r="E347" t="str">
        <v>preexisting retiring</v>
      </c>
      <c r="F347" t="str">
        <v>원자력</v>
      </c>
      <c r="G347" t="str">
        <v>기존</v>
      </c>
      <c r="H347">
        <v>37</v>
      </c>
      <c r="I347" t="str">
        <v>Yes</v>
      </c>
      <c r="J347" t="str">
        <v>전력 생산 보조금</v>
      </c>
      <c r="K347" t="str">
        <v>elec generation subsidy</v>
      </c>
      <c r="L347">
        <v>0</v>
      </c>
      <c r="M347">
        <v>60</v>
      </c>
      <c r="N347">
        <v>1</v>
      </c>
      <c r="O347" t="str">
        <v>$/MWh</v>
      </c>
      <c r="P34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7" t="str">
        <v>electricity-sector-main.html#subsidies</v>
      </c>
      <c r="R347" t="str">
        <v>subsidy-for-electricity-production.html</v>
      </c>
    </row>
    <row r="348">
      <c r="A348" t="str">
        <f>IF(ISBLANK(INDEX('Policy Characteristics'!A:A,MATCH($C348,'Policy Characteristics'!$C:$C,0))),"",INDEX('Policy Characteristics'!A:A,MATCH($C348,'Policy Characteristics'!$C:$C,0)))</f>
        <v>전력 공급</v>
      </c>
      <c r="B348" t="str">
        <f>IF(ISBLANK(INDEX('Policy Characteristics'!B:B,MATCH($C348,'Policy Characteristics'!$C:$C,0))),"",INDEX('Policy Characteristics'!B:B,MATCH($C348,'Policy Characteristics'!$C:$C,0)))</f>
        <v>전력 생산 보조금</v>
      </c>
      <c r="C348" t="str">
        <f>C$343</f>
        <v>Subsidy for Elec Production by Fuel</v>
      </c>
      <c r="D348" t="str">
        <v>nuclear es</v>
      </c>
      <c r="E348" t="str">
        <v>preexisting nonretiring</v>
      </c>
      <c r="F348" t="str">
        <v>원자력</v>
      </c>
      <c r="H348">
        <v>1567</v>
      </c>
      <c r="I348" t="str">
        <v>No</v>
      </c>
      <c r="J348" t="str">
        <v>전력 생산 보조금</v>
      </c>
      <c r="K348" t="str">
        <v>elec generation subsidy</v>
      </c>
      <c r="L348">
        <v>0</v>
      </c>
      <c r="M348">
        <v>60</v>
      </c>
      <c r="N348">
        <v>1</v>
      </c>
      <c r="O348" t="str">
        <v>$/MWh</v>
      </c>
      <c r="P34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8" t="str">
        <v>electricity-sector-main.html#subsidies</v>
      </c>
      <c r="R348" t="str">
        <v>subsidy-for-electricity-production.html</v>
      </c>
    </row>
    <row r="349">
      <c r="A349" t="str">
        <f>IF(ISBLANK(INDEX('Policy Characteristics'!A:A,MATCH($C349,'Policy Characteristics'!$C:$C,0))),"",INDEX('Policy Characteristics'!A:A,MATCH($C349,'Policy Characteristics'!$C:$C,0)))</f>
        <v>전력 공급</v>
      </c>
      <c r="B349" t="str">
        <f>IF(ISBLANK(INDEX('Policy Characteristics'!B:B,MATCH($C349,'Policy Characteristics'!$C:$C,0))),"",INDEX('Policy Characteristics'!B:B,MATCH($C349,'Policy Characteristics'!$C:$C,0)))</f>
        <v>전력 생산 보조금</v>
      </c>
      <c r="C349" t="str">
        <f>C$343</f>
        <v>Subsidy for Elec Production by Fuel</v>
      </c>
      <c r="D349" t="str">
        <v>nuclear es</v>
      </c>
      <c r="E349" t="str">
        <v>newly built</v>
      </c>
      <c r="F349" t="str">
        <v>원자력</v>
      </c>
      <c r="G349" t="str">
        <v>새로 만들기</v>
      </c>
      <c r="H349">
        <v>1568</v>
      </c>
      <c r="I349" t="str">
        <v>Yes</v>
      </c>
      <c r="J349" t="str">
        <v>전력 생산 보조금</v>
      </c>
      <c r="K349" t="str">
        <v>elec generation subsidy</v>
      </c>
      <c r="L349">
        <v>0</v>
      </c>
      <c r="M349">
        <v>60</v>
      </c>
      <c r="N349">
        <v>1</v>
      </c>
      <c r="O349" t="str">
        <v>$/MWh</v>
      </c>
      <c r="P34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9" t="str">
        <v>electricity-sector-main.html#subsidies</v>
      </c>
      <c r="R349" t="str">
        <v>subsidy-for-electricity-production.html</v>
      </c>
    </row>
    <row r="350">
      <c r="A350" t="str">
        <f>IF(ISBLANK(INDEX('Policy Characteristics'!A:A,MATCH($C350,'Policy Characteristics'!$C:$C,0))),"",INDEX('Policy Characteristics'!A:A,MATCH($C350,'Policy Characteristics'!$C:$C,0)))</f>
        <v>전력 공급</v>
      </c>
      <c r="B350" t="str">
        <f>IF(ISBLANK(INDEX('Policy Characteristics'!B:B,MATCH($C350,'Policy Characteristics'!$C:$C,0))),"",INDEX('Policy Characteristics'!B:B,MATCH($C350,'Policy Characteristics'!$C:$C,0)))</f>
        <v>전력 생산 보조금</v>
      </c>
      <c r="C350" t="str">
        <f>C$343</f>
        <v>Subsidy for Elec Production by Fuel</v>
      </c>
      <c r="D350" t="str">
        <v>hydro es</v>
      </c>
      <c r="E350" t="str">
        <v>preexisting retiring</v>
      </c>
      <c r="F350" t="str">
        <v>수력</v>
      </c>
      <c r="G350" t="str">
        <v>기존</v>
      </c>
      <c r="H350">
        <v>700</v>
      </c>
      <c r="I350" t="str">
        <v>Yes</v>
      </c>
      <c r="J350" t="str">
        <v>전력 생산 보조금</v>
      </c>
      <c r="K350" t="str">
        <v>elec generation subsidy</v>
      </c>
      <c r="L350">
        <v>0</v>
      </c>
      <c r="M350">
        <v>60</v>
      </c>
      <c r="N350">
        <v>1</v>
      </c>
      <c r="O350" t="str">
        <v>$/MWh</v>
      </c>
      <c r="P35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0" t="str">
        <v>electricity-sector-main.html#subsidies</v>
      </c>
      <c r="R350" t="str">
        <v>subsidy-for-electricity-production.html</v>
      </c>
    </row>
    <row r="351">
      <c r="A351" t="str">
        <f>IF(ISBLANK(INDEX('Policy Characteristics'!A:A,MATCH($C351,'Policy Characteristics'!$C:$C,0))),"",INDEX('Policy Characteristics'!A:A,MATCH($C351,'Policy Characteristics'!$C:$C,0)))</f>
        <v>전력 공급</v>
      </c>
      <c r="B351" t="str">
        <f>IF(ISBLANK(INDEX('Policy Characteristics'!B:B,MATCH($C351,'Policy Characteristics'!$C:$C,0))),"",INDEX('Policy Characteristics'!B:B,MATCH($C351,'Policy Characteristics'!$C:$C,0)))</f>
        <v>전력 생산 보조금</v>
      </c>
      <c r="C351" t="str">
        <f>C$343</f>
        <v>Subsidy for Elec Production by Fuel</v>
      </c>
      <c r="D351" t="str">
        <v>hydro es</v>
      </c>
      <c r="E351" t="str">
        <v>preexisting nonretiring</v>
      </c>
      <c r="F351" t="str">
        <v>수력</v>
      </c>
      <c r="H351">
        <v>1569</v>
      </c>
      <c r="I351" t="str">
        <v>No</v>
      </c>
      <c r="J351" t="str">
        <v>전력 생산 보조금</v>
      </c>
      <c r="K351" t="str">
        <v>elec generation subsidy</v>
      </c>
      <c r="L351">
        <v>0</v>
      </c>
      <c r="M351">
        <v>60</v>
      </c>
      <c r="N351">
        <v>1</v>
      </c>
      <c r="O351" t="str">
        <v>$/MWh</v>
      </c>
      <c r="P35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1" t="str">
        <v>electricity-sector-main.html#subsidies</v>
      </c>
      <c r="R351" t="str">
        <v>subsidy-for-electricity-production.html</v>
      </c>
    </row>
    <row r="352">
      <c r="A352" t="str">
        <f>IF(ISBLANK(INDEX('Policy Characteristics'!A:A,MATCH($C352,'Policy Characteristics'!$C:$C,0))),"",INDEX('Policy Characteristics'!A:A,MATCH($C352,'Policy Characteristics'!$C:$C,0)))</f>
        <v>전력 공급</v>
      </c>
      <c r="B352" t="str">
        <f>IF(ISBLANK(INDEX('Policy Characteristics'!B:B,MATCH($C352,'Policy Characteristics'!$C:$C,0))),"",INDEX('Policy Characteristics'!B:B,MATCH($C352,'Policy Characteristics'!$C:$C,0)))</f>
        <v>전력 생산 보조금</v>
      </c>
      <c r="C352" t="str">
        <f>C$343</f>
        <v>Subsidy for Elec Production by Fuel</v>
      </c>
      <c r="D352" t="str">
        <v>hydro es</v>
      </c>
      <c r="E352" t="str">
        <v>newly built</v>
      </c>
      <c r="F352" t="str">
        <v>수력</v>
      </c>
      <c r="G352" t="str">
        <v>새로 만들기</v>
      </c>
      <c r="H352">
        <v>1570</v>
      </c>
      <c r="I352" t="str">
        <v>Yes</v>
      </c>
      <c r="J352" t="str">
        <v>전력 생산 보조금</v>
      </c>
      <c r="K352" t="str">
        <v>elec generation subsidy</v>
      </c>
      <c r="L352">
        <v>0</v>
      </c>
      <c r="M352">
        <v>60</v>
      </c>
      <c r="N352">
        <v>1</v>
      </c>
      <c r="O352" t="str">
        <v>$/MWh</v>
      </c>
      <c r="P35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2" t="str">
        <v>electricity-sector-main.html#subsidies</v>
      </c>
      <c r="R352" t="str">
        <v>subsidy-for-electricity-production.html</v>
      </c>
    </row>
    <row r="353">
      <c r="A353" t="str">
        <f>IF(ISBLANK(INDEX('Policy Characteristics'!A:A,MATCH($C353,'Policy Characteristics'!$C:$C,0))),"",INDEX('Policy Characteristics'!A:A,MATCH($C353,'Policy Characteristics'!$C:$C,0)))</f>
        <v>전력 공급</v>
      </c>
      <c r="B353" t="str">
        <f>IF(ISBLANK(INDEX('Policy Characteristics'!B:B,MATCH($C353,'Policy Characteristics'!$C:$C,0))),"",INDEX('Policy Characteristics'!B:B,MATCH($C353,'Policy Characteristics'!$C:$C,0)))</f>
        <v>전력 생산 보조금</v>
      </c>
      <c r="C353" t="str">
        <f>C$343</f>
        <v>Subsidy for Elec Production by Fuel</v>
      </c>
      <c r="D353" t="str">
        <v>onshore wind es</v>
      </c>
      <c r="E353" t="str">
        <v>preexisting retiring</v>
      </c>
      <c r="F353" t="str">
        <v>육상 풍력</v>
      </c>
      <c r="G353" t="str">
        <v>기존</v>
      </c>
      <c r="H353">
        <v>39</v>
      </c>
      <c r="I353" t="str">
        <v>Yes</v>
      </c>
      <c r="J353" t="str">
        <v>전력 생산 보조금</v>
      </c>
      <c r="K353" t="str">
        <v>elec generation subsidy</v>
      </c>
      <c r="L353">
        <v>0</v>
      </c>
      <c r="M353">
        <v>60</v>
      </c>
      <c r="N353">
        <v>1</v>
      </c>
      <c r="O353" t="str">
        <v>$/MWh</v>
      </c>
      <c r="P35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3" t="str">
        <v>electricity-sector-main.html#subsidies</v>
      </c>
      <c r="R353" t="str">
        <v>subsidy-for-electricity-production.html</v>
      </c>
    </row>
    <row r="354">
      <c r="A354" t="str">
        <f>IF(ISBLANK(INDEX('Policy Characteristics'!A:A,MATCH($C354,'Policy Characteristics'!$C:$C,0))),"",INDEX('Policy Characteristics'!A:A,MATCH($C354,'Policy Characteristics'!$C:$C,0)))</f>
        <v>전력 공급</v>
      </c>
      <c r="B354" t="str">
        <f>IF(ISBLANK(INDEX('Policy Characteristics'!B:B,MATCH($C354,'Policy Characteristics'!$C:$C,0))),"",INDEX('Policy Characteristics'!B:B,MATCH($C354,'Policy Characteristics'!$C:$C,0)))</f>
        <v>전력 생산 보조금</v>
      </c>
      <c r="C354" t="str">
        <f>C$343</f>
        <v>Subsidy for Elec Production by Fuel</v>
      </c>
      <c r="D354" t="str">
        <v>onshore wind es</v>
      </c>
      <c r="E354" t="str">
        <v>preexisting nonretiring</v>
      </c>
      <c r="F354" t="str">
        <v>육상 풍력</v>
      </c>
      <c r="H354">
        <v>1571</v>
      </c>
      <c r="I354" t="str">
        <v>No</v>
      </c>
      <c r="J354" t="str">
        <v>전력 생산 보조금</v>
      </c>
      <c r="K354" t="str">
        <v>elec generation subsidy</v>
      </c>
      <c r="L354">
        <v>0</v>
      </c>
      <c r="M354">
        <v>60</v>
      </c>
      <c r="N354">
        <v>1</v>
      </c>
      <c r="O354" t="str">
        <v>$/MWh</v>
      </c>
      <c r="P35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4" t="str">
        <v>electricity-sector-main.html#subsidies</v>
      </c>
      <c r="R354" t="str">
        <v>subsidy-for-electricity-production.html</v>
      </c>
    </row>
    <row r="355">
      <c r="A355" t="str">
        <f>IF(ISBLANK(INDEX('Policy Characteristics'!A:A,MATCH($C355,'Policy Characteristics'!$C:$C,0))),"",INDEX('Policy Characteristics'!A:A,MATCH($C355,'Policy Characteristics'!$C:$C,0)))</f>
        <v>전력 공급</v>
      </c>
      <c r="B355" t="str">
        <f>IF(ISBLANK(INDEX('Policy Characteristics'!B:B,MATCH($C355,'Policy Characteristics'!$C:$C,0))),"",INDEX('Policy Characteristics'!B:B,MATCH($C355,'Policy Characteristics'!$C:$C,0)))</f>
        <v>전력 생산 보조금</v>
      </c>
      <c r="C355" t="str">
        <f>C$343</f>
        <v>Subsidy for Elec Production by Fuel</v>
      </c>
      <c r="D355" t="str">
        <v>onshore wind es</v>
      </c>
      <c r="E355" t="str">
        <v>newly built</v>
      </c>
      <c r="F355" t="str">
        <v>육상 풍력</v>
      </c>
      <c r="G355" t="str">
        <v>새로 만들기</v>
      </c>
      <c r="H355">
        <v>1572</v>
      </c>
      <c r="I355" t="str">
        <v>Yes</v>
      </c>
      <c r="J355" t="str">
        <v>전력 생산 보조금</v>
      </c>
      <c r="K355" t="str">
        <v>elec generation subsidy</v>
      </c>
      <c r="L355">
        <v>0</v>
      </c>
      <c r="M355">
        <v>60</v>
      </c>
      <c r="N355">
        <v>1</v>
      </c>
      <c r="O355" t="str">
        <v>$/MWh</v>
      </c>
      <c r="P35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5" t="str">
        <v>electricity-sector-main.html#subsidies</v>
      </c>
      <c r="R355" t="str">
        <v>subsidy-for-electricity-production.html</v>
      </c>
    </row>
    <row r="356">
      <c r="A356" t="str">
        <f>IF(ISBLANK(INDEX('Policy Characteristics'!A:A,MATCH($C356,'Policy Characteristics'!$C:$C,0))),"",INDEX('Policy Characteristics'!A:A,MATCH($C356,'Policy Characteristics'!$C:$C,0)))</f>
        <v>전력 공급</v>
      </c>
      <c r="B356" t="str">
        <f>IF(ISBLANK(INDEX('Policy Characteristics'!B:B,MATCH($C356,'Policy Characteristics'!$C:$C,0))),"",INDEX('Policy Characteristics'!B:B,MATCH($C356,'Policy Characteristics'!$C:$C,0)))</f>
        <v>전력 생산 보조금</v>
      </c>
      <c r="C356" t="str">
        <f>C$343</f>
        <v>Subsidy for Elec Production by Fuel</v>
      </c>
      <c r="D356" t="str">
        <v>solar PV es</v>
      </c>
      <c r="E356" t="str">
        <v>preexisting retiring</v>
      </c>
      <c r="F356" t="str">
        <v>태양광 PV</v>
      </c>
      <c r="G356" t="str">
        <v>기존</v>
      </c>
      <c r="H356">
        <v>40</v>
      </c>
      <c r="I356" t="str">
        <v>Yes</v>
      </c>
      <c r="J356" t="str">
        <v>전력 생산 보조금</v>
      </c>
      <c r="K356" t="str">
        <v>elec generation subsidy</v>
      </c>
      <c r="L356">
        <v>0</v>
      </c>
      <c r="M356">
        <v>60</v>
      </c>
      <c r="N356">
        <v>1</v>
      </c>
      <c r="O356" t="str">
        <v>$/MWh</v>
      </c>
      <c r="P35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6" t="str">
        <v>electricity-sector-main.html#subsidies</v>
      </c>
      <c r="R356" t="str">
        <v>subsidy-for-electricity-production.html</v>
      </c>
    </row>
    <row r="357">
      <c r="A357" t="str">
        <f>IF(ISBLANK(INDEX('Policy Characteristics'!A:A,MATCH($C357,'Policy Characteristics'!$C:$C,0))),"",INDEX('Policy Characteristics'!A:A,MATCH($C357,'Policy Characteristics'!$C:$C,0)))</f>
        <v>전력 공급</v>
      </c>
      <c r="B357" t="str">
        <f>IF(ISBLANK(INDEX('Policy Characteristics'!B:B,MATCH($C357,'Policy Characteristics'!$C:$C,0))),"",INDEX('Policy Characteristics'!B:B,MATCH($C357,'Policy Characteristics'!$C:$C,0)))</f>
        <v>전력 생산 보조금</v>
      </c>
      <c r="C357" t="str">
        <f>C$343</f>
        <v>Subsidy for Elec Production by Fuel</v>
      </c>
      <c r="D357" t="str">
        <v>solar PV es</v>
      </c>
      <c r="E357" t="str">
        <v>preexisting nonretiring</v>
      </c>
      <c r="F357" t="str">
        <v>태양광 PV</v>
      </c>
      <c r="H357">
        <v>1573</v>
      </c>
      <c r="I357" t="str">
        <v>No</v>
      </c>
      <c r="J357" t="str">
        <v>전력 생산 보조금</v>
      </c>
      <c r="K357" t="str">
        <v>elec generation subsidy</v>
      </c>
      <c r="L357">
        <v>0</v>
      </c>
      <c r="M357">
        <v>60</v>
      </c>
      <c r="N357">
        <v>1</v>
      </c>
      <c r="O357" t="str">
        <v>$/MWh</v>
      </c>
      <c r="P35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7" t="str">
        <v>electricity-sector-main.html#subsidies</v>
      </c>
      <c r="R357" t="str">
        <v>subsidy-for-electricity-production.html</v>
      </c>
    </row>
    <row r="358">
      <c r="A358" t="str">
        <f>IF(ISBLANK(INDEX('Policy Characteristics'!A:A,MATCH($C358,'Policy Characteristics'!$C:$C,0))),"",INDEX('Policy Characteristics'!A:A,MATCH($C358,'Policy Characteristics'!$C:$C,0)))</f>
        <v>전력 공급</v>
      </c>
      <c r="B358" t="str">
        <f>IF(ISBLANK(INDEX('Policy Characteristics'!B:B,MATCH($C358,'Policy Characteristics'!$C:$C,0))),"",INDEX('Policy Characteristics'!B:B,MATCH($C358,'Policy Characteristics'!$C:$C,0)))</f>
        <v>전력 생산 보조금</v>
      </c>
      <c r="C358" t="str">
        <f>C$343</f>
        <v>Subsidy for Elec Production by Fuel</v>
      </c>
      <c r="D358" t="str">
        <v>solar PV es</v>
      </c>
      <c r="E358" t="str">
        <v>newly built</v>
      </c>
      <c r="F358" t="str">
        <v>태양광 PV</v>
      </c>
      <c r="G358" t="str">
        <v>새로 만들기</v>
      </c>
      <c r="H358">
        <v>1574</v>
      </c>
      <c r="I358" t="str">
        <v>Yes</v>
      </c>
      <c r="J358" t="str">
        <v>전력 생산 보조금</v>
      </c>
      <c r="K358" t="str">
        <v>elec generation subsidy</v>
      </c>
      <c r="L358">
        <v>0</v>
      </c>
      <c r="M358">
        <v>60</v>
      </c>
      <c r="N358">
        <v>1</v>
      </c>
      <c r="O358" t="str">
        <v>$/MWh</v>
      </c>
      <c r="P35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8" t="str">
        <v>electricity-sector-main.html#subsidies</v>
      </c>
      <c r="R358" t="str">
        <v>subsidy-for-electricity-production.html</v>
      </c>
    </row>
    <row r="359">
      <c r="A359" t="str">
        <f>IF(ISBLANK(INDEX('Policy Characteristics'!A:A,MATCH($C359,'Policy Characteristics'!$C:$C,0))),"",INDEX('Policy Characteristics'!A:A,MATCH($C359,'Policy Characteristics'!$C:$C,0)))</f>
        <v>전력 공급</v>
      </c>
      <c r="B359" t="str">
        <f>IF(ISBLANK(INDEX('Policy Characteristics'!B:B,MATCH($C359,'Policy Characteristics'!$C:$C,0))),"",INDEX('Policy Characteristics'!B:B,MATCH($C359,'Policy Characteristics'!$C:$C,0)))</f>
        <v>전력 생산 보조금</v>
      </c>
      <c r="C359" t="str">
        <f>C$343</f>
        <v>Subsidy for Elec Production by Fuel</v>
      </c>
      <c r="D359" t="str">
        <v>solar thermal es</v>
      </c>
      <c r="E359" t="str">
        <v>preexisting retiring</v>
      </c>
      <c r="F359" t="str">
        <v>태양열</v>
      </c>
      <c r="G359" t="str">
        <v>기존</v>
      </c>
      <c r="H359">
        <v>41</v>
      </c>
      <c r="I359" t="str">
        <v>Yes</v>
      </c>
      <c r="J359" t="str">
        <v>전력 생산 보조금</v>
      </c>
      <c r="K359" t="str">
        <v>elec generation subsidy</v>
      </c>
      <c r="L359">
        <v>0</v>
      </c>
      <c r="M359">
        <v>60</v>
      </c>
      <c r="N359">
        <v>1</v>
      </c>
      <c r="O359" t="str">
        <v>$/MWh</v>
      </c>
      <c r="P35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9" t="str">
        <v>electricity-sector-main.html#subsidies</v>
      </c>
      <c r="R359" t="str">
        <v>subsidy-for-electricity-production.html</v>
      </c>
    </row>
    <row r="360">
      <c r="A360" t="str">
        <f>IF(ISBLANK(INDEX('Policy Characteristics'!A:A,MATCH($C360,'Policy Characteristics'!$C:$C,0))),"",INDEX('Policy Characteristics'!A:A,MATCH($C360,'Policy Characteristics'!$C:$C,0)))</f>
        <v>전력 공급</v>
      </c>
      <c r="B360" t="str">
        <f>IF(ISBLANK(INDEX('Policy Characteristics'!B:B,MATCH($C360,'Policy Characteristics'!$C:$C,0))),"",INDEX('Policy Characteristics'!B:B,MATCH($C360,'Policy Characteristics'!$C:$C,0)))</f>
        <v>전력 생산 보조금</v>
      </c>
      <c r="C360" t="str">
        <f>C$343</f>
        <v>Subsidy for Elec Production by Fuel</v>
      </c>
      <c r="D360" t="str">
        <v>solar thermal es</v>
      </c>
      <c r="E360" t="str">
        <v>preexisting nonretiring</v>
      </c>
      <c r="F360" t="str">
        <v>태양열</v>
      </c>
      <c r="H360">
        <v>1575</v>
      </c>
      <c r="I360" t="str">
        <v>No</v>
      </c>
      <c r="J360" t="str">
        <v>전력 생산 보조금</v>
      </c>
      <c r="K360" t="str">
        <v>elec generation subsidy</v>
      </c>
      <c r="L360">
        <v>0</v>
      </c>
      <c r="M360">
        <v>60</v>
      </c>
      <c r="N360">
        <v>1</v>
      </c>
      <c r="O360" t="str">
        <v>$/MWh</v>
      </c>
      <c r="P36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0" t="str">
        <v>electricity-sector-main.html#subsidies</v>
      </c>
      <c r="R360" t="str">
        <v>subsidy-for-electricity-production.html</v>
      </c>
    </row>
    <row r="361">
      <c r="A361" t="str">
        <f>IF(ISBLANK(INDEX('Policy Characteristics'!A:A,MATCH($C361,'Policy Characteristics'!$C:$C,0))),"",INDEX('Policy Characteristics'!A:A,MATCH($C361,'Policy Characteristics'!$C:$C,0)))</f>
        <v>전력 공급</v>
      </c>
      <c r="B361" t="str">
        <f>IF(ISBLANK(INDEX('Policy Characteristics'!B:B,MATCH($C361,'Policy Characteristics'!$C:$C,0))),"",INDEX('Policy Characteristics'!B:B,MATCH($C361,'Policy Characteristics'!$C:$C,0)))</f>
        <v>전력 생산 보조금</v>
      </c>
      <c r="C361" t="str">
        <f>C$343</f>
        <v>Subsidy for Elec Production by Fuel</v>
      </c>
      <c r="D361" t="str">
        <v>solar thermal es</v>
      </c>
      <c r="E361" t="str">
        <v>newly built</v>
      </c>
      <c r="F361" t="str">
        <v>태양열</v>
      </c>
      <c r="G361" t="str">
        <v>새로 만들기</v>
      </c>
      <c r="H361">
        <v>1576</v>
      </c>
      <c r="I361" t="str">
        <v>Yes</v>
      </c>
      <c r="J361" t="str">
        <v>전력 생산 보조금</v>
      </c>
      <c r="K361" t="str">
        <v>elec generation subsidy</v>
      </c>
      <c r="L361">
        <v>0</v>
      </c>
      <c r="M361">
        <v>60</v>
      </c>
      <c r="N361">
        <v>1</v>
      </c>
      <c r="O361" t="str">
        <v>$/MWh</v>
      </c>
      <c r="P36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1" t="str">
        <v>electricity-sector-main.html#subsidies</v>
      </c>
      <c r="R361" t="str">
        <v>subsidy-for-electricity-production.html</v>
      </c>
    </row>
    <row r="362">
      <c r="A362" t="str">
        <f>IF(ISBLANK(INDEX('Policy Characteristics'!A:A,MATCH($C362,'Policy Characteristics'!$C:$C,0))),"",INDEX('Policy Characteristics'!A:A,MATCH($C362,'Policy Characteristics'!$C:$C,0)))</f>
        <v>전력 공급</v>
      </c>
      <c r="B362" t="str">
        <f>IF(ISBLANK(INDEX('Policy Characteristics'!B:B,MATCH($C362,'Policy Characteristics'!$C:$C,0))),"",INDEX('Policy Characteristics'!B:B,MATCH($C362,'Policy Characteristics'!$C:$C,0)))</f>
        <v>전력 생산 보조금</v>
      </c>
      <c r="C362" t="str">
        <f>C$343</f>
        <v>Subsidy for Elec Production by Fuel</v>
      </c>
      <c r="D362" t="str">
        <v>biomass es</v>
      </c>
      <c r="E362" t="str">
        <v>preexisting retiring</v>
      </c>
      <c r="F362" t="str">
        <v>바이오매스</v>
      </c>
      <c r="G362" t="str">
        <v>기존</v>
      </c>
      <c r="H362">
        <v>42</v>
      </c>
      <c r="I362" t="str">
        <v>Yes</v>
      </c>
      <c r="J362" t="str">
        <v>전력 생산 보조금</v>
      </c>
      <c r="K362" t="str">
        <v>elec generation subsidy</v>
      </c>
      <c r="L362">
        <v>0</v>
      </c>
      <c r="M362">
        <v>60</v>
      </c>
      <c r="N362">
        <v>1</v>
      </c>
      <c r="O362" t="str">
        <v>$/MWh</v>
      </c>
      <c r="P36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2" t="str">
        <v>electricity-sector-main.html#subsidies</v>
      </c>
      <c r="R362" t="str">
        <v>subsidy-for-electricity-production.html</v>
      </c>
    </row>
    <row r="363">
      <c r="A363" t="str">
        <f>IF(ISBLANK(INDEX('Policy Characteristics'!A:A,MATCH($C363,'Policy Characteristics'!$C:$C,0))),"",INDEX('Policy Characteristics'!A:A,MATCH($C363,'Policy Characteristics'!$C:$C,0)))</f>
        <v>전력 공급</v>
      </c>
      <c r="B363" t="str">
        <f>IF(ISBLANK(INDEX('Policy Characteristics'!B:B,MATCH($C363,'Policy Characteristics'!$C:$C,0))),"",INDEX('Policy Characteristics'!B:B,MATCH($C363,'Policy Characteristics'!$C:$C,0)))</f>
        <v>전력 생산 보조금</v>
      </c>
      <c r="C363" t="str">
        <f>C$343</f>
        <v>Subsidy for Elec Production by Fuel</v>
      </c>
      <c r="D363" t="str">
        <v>biomass es</v>
      </c>
      <c r="E363" t="str">
        <v>preexisting nonretiring</v>
      </c>
      <c r="F363" t="str">
        <v>바이오매스</v>
      </c>
      <c r="H363">
        <v>1577</v>
      </c>
      <c r="I363" t="str">
        <v>No</v>
      </c>
      <c r="J363" t="str">
        <v>전력 생산 보조금</v>
      </c>
      <c r="K363" t="str">
        <v>elec generation subsidy</v>
      </c>
      <c r="L363">
        <v>0</v>
      </c>
      <c r="M363">
        <v>60</v>
      </c>
      <c r="N363">
        <v>1</v>
      </c>
      <c r="O363" t="str">
        <v>$/MWh</v>
      </c>
      <c r="P36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3" t="str">
        <v>electricity-sector-main.html#subsidies</v>
      </c>
      <c r="R363" t="str">
        <v>subsidy-for-electricity-production.html</v>
      </c>
    </row>
    <row r="364">
      <c r="A364" t="str">
        <f>IF(ISBLANK(INDEX('Policy Characteristics'!A:A,MATCH($C364,'Policy Characteristics'!$C:$C,0))),"",INDEX('Policy Characteristics'!A:A,MATCH($C364,'Policy Characteristics'!$C:$C,0)))</f>
        <v>전력 공급</v>
      </c>
      <c r="B364" t="str">
        <f>IF(ISBLANK(INDEX('Policy Characteristics'!B:B,MATCH($C364,'Policy Characteristics'!$C:$C,0))),"",INDEX('Policy Characteristics'!B:B,MATCH($C364,'Policy Characteristics'!$C:$C,0)))</f>
        <v>전력 생산 보조금</v>
      </c>
      <c r="C364" t="str">
        <f>C$343</f>
        <v>Subsidy for Elec Production by Fuel</v>
      </c>
      <c r="D364" t="str">
        <v>biomass es</v>
      </c>
      <c r="E364" t="str">
        <v>newly built</v>
      </c>
      <c r="F364" t="str">
        <v>바이오매스</v>
      </c>
      <c r="G364" t="str">
        <v>새로 만들기</v>
      </c>
      <c r="H364">
        <v>1578</v>
      </c>
      <c r="I364" t="str">
        <v>Yes</v>
      </c>
      <c r="J364" t="str">
        <v>전력 생산 보조금</v>
      </c>
      <c r="K364" t="str">
        <v>elec generation subsidy</v>
      </c>
      <c r="L364">
        <v>0</v>
      </c>
      <c r="M364">
        <v>60</v>
      </c>
      <c r="N364">
        <v>1</v>
      </c>
      <c r="O364" t="str">
        <v>$/MWh</v>
      </c>
      <c r="P36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4" t="str">
        <v>electricity-sector-main.html#subsidies</v>
      </c>
      <c r="R364" t="str">
        <v>subsidy-for-electricity-production.html</v>
      </c>
    </row>
    <row r="365">
      <c r="A365" t="str">
        <f>IF(ISBLANK(INDEX('Policy Characteristics'!A:A,MATCH($C365,'Policy Characteristics'!$C:$C,0))),"",INDEX('Policy Characteristics'!A:A,MATCH($C365,'Policy Characteristics'!$C:$C,0)))</f>
        <v>전력 공급</v>
      </c>
      <c r="B365" t="str">
        <f>IF(ISBLANK(INDEX('Policy Characteristics'!B:B,MATCH($C365,'Policy Characteristics'!$C:$C,0))),"",INDEX('Policy Characteristics'!B:B,MATCH($C365,'Policy Characteristics'!$C:$C,0)))</f>
        <v>전력 생산 보조금</v>
      </c>
      <c r="C365" t="str">
        <f>C$343</f>
        <v>Subsidy for Elec Production by Fuel</v>
      </c>
      <c r="D365" t="str">
        <v>geothermal es</v>
      </c>
      <c r="E365" t="str">
        <v>preexisting retiring</v>
      </c>
      <c r="F365" t="str">
        <v>지열</v>
      </c>
      <c r="G365" t="str">
        <v>기존</v>
      </c>
      <c r="H365">
        <v>1589</v>
      </c>
      <c r="I365" t="str">
        <v>Yes</v>
      </c>
      <c r="J365" t="str">
        <v>전력 생산 보조금</v>
      </c>
      <c r="K365" t="str">
        <v>elec generation subsidy</v>
      </c>
      <c r="L365">
        <v>0</v>
      </c>
      <c r="M365">
        <v>60</v>
      </c>
      <c r="N365">
        <v>1</v>
      </c>
      <c r="O365" t="str">
        <v>$/MWh</v>
      </c>
      <c r="P36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5" t="str">
        <v>electricity-sector-main.html#subsidies</v>
      </c>
      <c r="R365" t="str">
        <v>subsidy-for-electricity-production.html</v>
      </c>
    </row>
    <row r="366">
      <c r="A366" t="str">
        <f>IF(ISBLANK(INDEX('Policy Characteristics'!A:A,MATCH($C366,'Policy Characteristics'!$C:$C,0))),"",INDEX('Policy Characteristics'!A:A,MATCH($C366,'Policy Characteristics'!$C:$C,0)))</f>
        <v>전력 공급</v>
      </c>
      <c r="B366" t="str">
        <f>IF(ISBLANK(INDEX('Policy Characteristics'!B:B,MATCH($C366,'Policy Characteristics'!$C:$C,0))),"",INDEX('Policy Characteristics'!B:B,MATCH($C366,'Policy Characteristics'!$C:$C,0)))</f>
        <v>전력 생산 보조금</v>
      </c>
      <c r="C366" t="str">
        <f>C$343</f>
        <v>Subsidy for Elec Production by Fuel</v>
      </c>
      <c r="D366" t="str">
        <v>geothermal es</v>
      </c>
      <c r="E366" t="str">
        <v>preexisting nonretiring</v>
      </c>
      <c r="F366" t="str">
        <v>지열</v>
      </c>
      <c r="H366">
        <v>1590</v>
      </c>
      <c r="I366" t="str">
        <v>No</v>
      </c>
      <c r="J366" t="str">
        <v>전력 생산 보조금</v>
      </c>
      <c r="K366" t="str">
        <v>elec generation subsidy</v>
      </c>
      <c r="L366">
        <v>0</v>
      </c>
      <c r="M366">
        <v>60</v>
      </c>
      <c r="N366">
        <v>1</v>
      </c>
      <c r="O366" t="str">
        <v>$/MWh</v>
      </c>
      <c r="P36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6" t="str">
        <v>electricity-sector-main.html#subsidies</v>
      </c>
      <c r="R366" t="str">
        <v>subsidy-for-electricity-production.html</v>
      </c>
    </row>
    <row r="367">
      <c r="A367" t="str">
        <f>IF(ISBLANK(INDEX('Policy Characteristics'!A:A,MATCH($C367,'Policy Characteristics'!$C:$C,0))),"",INDEX('Policy Characteristics'!A:A,MATCH($C367,'Policy Characteristics'!$C:$C,0)))</f>
        <v>전력 공급</v>
      </c>
      <c r="B367" t="str">
        <f>IF(ISBLANK(INDEX('Policy Characteristics'!B:B,MATCH($C367,'Policy Characteristics'!$C:$C,0))),"",INDEX('Policy Characteristics'!B:B,MATCH($C367,'Policy Characteristics'!$C:$C,0)))</f>
        <v>전력 생산 보조금</v>
      </c>
      <c r="C367" t="str">
        <f>C$343</f>
        <v>Subsidy for Elec Production by Fuel</v>
      </c>
      <c r="D367" t="str">
        <v>geothermal es</v>
      </c>
      <c r="E367" t="str">
        <v>newly built</v>
      </c>
      <c r="F367" t="str">
        <v>지열</v>
      </c>
      <c r="G367" t="str">
        <v>새로 만들기</v>
      </c>
      <c r="H367">
        <v>1591</v>
      </c>
      <c r="I367" t="str">
        <v>Yes</v>
      </c>
      <c r="J367" t="str">
        <v>전력 생산 보조금</v>
      </c>
      <c r="K367" t="str">
        <v>elec generation subsidy</v>
      </c>
      <c r="L367">
        <v>0</v>
      </c>
      <c r="M367">
        <v>60</v>
      </c>
      <c r="N367">
        <v>1</v>
      </c>
      <c r="O367" t="str">
        <v>$/MWh</v>
      </c>
      <c r="P36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7" t="str">
        <v>electricity-sector-main.html#subsidies</v>
      </c>
      <c r="R367" t="str">
        <v>subsidy-for-electricity-production.html</v>
      </c>
    </row>
    <row r="368">
      <c r="A368" t="str">
        <f>IF(ISBLANK(INDEX('Policy Characteristics'!A:A,MATCH($C368,'Policy Characteristics'!$C:$C,0))),"",INDEX('Policy Characteristics'!A:A,MATCH($C368,'Policy Characteristics'!$C:$C,0)))</f>
        <v>전력 공급</v>
      </c>
      <c r="B368" t="str">
        <f>IF(ISBLANK(INDEX('Policy Characteristics'!B:B,MATCH($C368,'Policy Characteristics'!$C:$C,0))),"",INDEX('Policy Characteristics'!B:B,MATCH($C368,'Policy Characteristics'!$C:$C,0)))</f>
        <v>전력 생산 보조금</v>
      </c>
      <c r="C368" t="str">
        <f>C$343</f>
        <v>Subsidy for Elec Production by Fuel</v>
      </c>
      <c r="D368" t="str">
        <v>petroleum es</v>
      </c>
      <c r="E368" t="str">
        <v>preexisting retiring</v>
      </c>
      <c r="F368" t="str">
        <v>석유</v>
      </c>
      <c r="G368" t="str">
        <v>기존</v>
      </c>
      <c r="H368">
        <v>1592</v>
      </c>
      <c r="I368" t="str">
        <v>No</v>
      </c>
      <c r="J368" t="str">
        <v>전력 생산 보조금</v>
      </c>
      <c r="K368" t="str">
        <v>elec generation subsidy</v>
      </c>
      <c r="L368">
        <v>0</v>
      </c>
      <c r="M368">
        <v>60</v>
      </c>
      <c r="N368">
        <v>1</v>
      </c>
      <c r="O368" t="str">
        <v>$/MWh</v>
      </c>
      <c r="P36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8" t="str">
        <v>electricity-sector-main.html#subsidies</v>
      </c>
      <c r="R368" t="str">
        <v>subsidy-for-electricity-production.html</v>
      </c>
    </row>
    <row r="369">
      <c r="A369" t="str">
        <f>IF(ISBLANK(INDEX('Policy Characteristics'!A:A,MATCH($C369,'Policy Characteristics'!$C:$C,0))),"",INDEX('Policy Characteristics'!A:A,MATCH($C369,'Policy Characteristics'!$C:$C,0)))</f>
        <v>전력 공급</v>
      </c>
      <c r="B369" t="str">
        <f>IF(ISBLANK(INDEX('Policy Characteristics'!B:B,MATCH($C369,'Policy Characteristics'!$C:$C,0))),"",INDEX('Policy Characteristics'!B:B,MATCH($C369,'Policy Characteristics'!$C:$C,0)))</f>
        <v>전력 생산 보조금</v>
      </c>
      <c r="C369" t="str">
        <f>C$343</f>
        <v>Subsidy for Elec Production by Fuel</v>
      </c>
      <c r="D369" t="str">
        <v>petroleum es</v>
      </c>
      <c r="E369" t="str">
        <v>preexisting nonretiring</v>
      </c>
      <c r="F369" t="str">
        <v>석유</v>
      </c>
      <c r="H369">
        <v>1593</v>
      </c>
      <c r="I369" t="str">
        <v>No</v>
      </c>
      <c r="J369" t="str">
        <v>전력 생산 보조금</v>
      </c>
      <c r="K369" t="str">
        <v>elec generation subsidy</v>
      </c>
      <c r="L369">
        <v>0</v>
      </c>
      <c r="M369">
        <v>60</v>
      </c>
      <c r="N369">
        <v>1</v>
      </c>
      <c r="O369" t="str">
        <v>$/MWh</v>
      </c>
      <c r="P36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9" t="str">
        <v>electricity-sector-main.html#subsidies</v>
      </c>
      <c r="R369" t="str">
        <v>subsidy-for-electricity-production.html</v>
      </c>
    </row>
    <row r="370">
      <c r="A370" t="str">
        <f>IF(ISBLANK(INDEX('Policy Characteristics'!A:A,MATCH($C370,'Policy Characteristics'!$C:$C,0))),"",INDEX('Policy Characteristics'!A:A,MATCH($C370,'Policy Characteristics'!$C:$C,0)))</f>
        <v>전력 공급</v>
      </c>
      <c r="B370" t="str">
        <f>IF(ISBLANK(INDEX('Policy Characteristics'!B:B,MATCH($C370,'Policy Characteristics'!$C:$C,0))),"",INDEX('Policy Characteristics'!B:B,MATCH($C370,'Policy Characteristics'!$C:$C,0)))</f>
        <v>전력 생산 보조금</v>
      </c>
      <c r="C370" t="str">
        <f>C$343</f>
        <v>Subsidy for Elec Production by Fuel</v>
      </c>
      <c r="D370" t="str">
        <v>petroleum es</v>
      </c>
      <c r="E370" t="str">
        <v>newly built</v>
      </c>
      <c r="F370" t="str">
        <v>석유</v>
      </c>
      <c r="G370" t="str">
        <v>새로 만들기</v>
      </c>
      <c r="H370">
        <v>1594</v>
      </c>
      <c r="I370" t="str">
        <v>No</v>
      </c>
      <c r="J370" t="str">
        <v>전력 생산 보조금</v>
      </c>
      <c r="K370" t="str">
        <v>elec generation subsidy</v>
      </c>
      <c r="L370">
        <v>0</v>
      </c>
      <c r="M370">
        <v>60</v>
      </c>
      <c r="N370">
        <v>1</v>
      </c>
      <c r="O370" t="str">
        <v>$/MWh</v>
      </c>
      <c r="P37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0" t="str">
        <v>electricity-sector-main.html#subsidies</v>
      </c>
      <c r="R370" t="str">
        <v>subsidy-for-electricity-production.html</v>
      </c>
    </row>
    <row r="371">
      <c r="A371" t="str">
        <f>IF(ISBLANK(INDEX('Policy Characteristics'!A:A,MATCH($C371,'Policy Characteristics'!$C:$C,0))),"",INDEX('Policy Characteristics'!A:A,MATCH($C371,'Policy Characteristics'!$C:$C,0)))</f>
        <v>전력 공급</v>
      </c>
      <c r="B371" t="str">
        <f>IF(ISBLANK(INDEX('Policy Characteristics'!B:B,MATCH($C371,'Policy Characteristics'!$C:$C,0))),"",INDEX('Policy Characteristics'!B:B,MATCH($C371,'Policy Characteristics'!$C:$C,0)))</f>
        <v>전력 생산 보조금</v>
      </c>
      <c r="C371" t="str">
        <f>C$343</f>
        <v>Subsidy for Elec Production by Fuel</v>
      </c>
      <c r="D371" t="str">
        <v>natural gas peaker es</v>
      </c>
      <c r="E371" t="str">
        <v>preexisting retiring</v>
      </c>
      <c r="F371" t="str">
        <v>천연가스 피커</v>
      </c>
      <c r="G371" t="str">
        <v>기존</v>
      </c>
      <c r="H371">
        <v>1595</v>
      </c>
      <c r="I371" t="str">
        <v>No</v>
      </c>
      <c r="J371" t="str">
        <v>전력 생산 보조금</v>
      </c>
      <c r="K371" t="str">
        <v>elec generation subsidy</v>
      </c>
      <c r="L371">
        <v>0</v>
      </c>
      <c r="M371">
        <v>60</v>
      </c>
      <c r="N371">
        <v>1</v>
      </c>
      <c r="O371" t="str">
        <v>$/MWh</v>
      </c>
      <c r="P37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1" t="str">
        <v>electricity-sector-main.html#subsidies</v>
      </c>
      <c r="R371" t="str">
        <v>subsidy-for-electricity-production.html</v>
      </c>
    </row>
    <row r="372">
      <c r="A372" t="str">
        <f>IF(ISBLANK(INDEX('Policy Characteristics'!A:A,MATCH($C372,'Policy Characteristics'!$C:$C,0))),"",INDEX('Policy Characteristics'!A:A,MATCH($C372,'Policy Characteristics'!$C:$C,0)))</f>
        <v>전력 공급</v>
      </c>
      <c r="B372" t="str">
        <f>IF(ISBLANK(INDEX('Policy Characteristics'!B:B,MATCH($C372,'Policy Characteristics'!$C:$C,0))),"",INDEX('Policy Characteristics'!B:B,MATCH($C372,'Policy Characteristics'!$C:$C,0)))</f>
        <v>전력 생산 보조금</v>
      </c>
      <c r="C372" t="str">
        <f>C$343</f>
        <v>Subsidy for Elec Production by Fuel</v>
      </c>
      <c r="D372" t="str">
        <v>natural gas peaker es</v>
      </c>
      <c r="E372" t="str">
        <v>preexisting nonretiring</v>
      </c>
      <c r="F372" t="str">
        <v>천연가스 피커</v>
      </c>
      <c r="H372">
        <v>1596</v>
      </c>
      <c r="I372" t="str">
        <v>No</v>
      </c>
      <c r="J372" t="str">
        <v>전력 생산 보조금</v>
      </c>
      <c r="K372" t="str">
        <v>elec generation subsidy</v>
      </c>
      <c r="L372">
        <v>0</v>
      </c>
      <c r="M372">
        <v>60</v>
      </c>
      <c r="N372">
        <v>1</v>
      </c>
      <c r="O372" t="str">
        <v>$/MWh</v>
      </c>
      <c r="P37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2" t="str">
        <v>electricity-sector-main.html#subsidies</v>
      </c>
      <c r="R372" t="str">
        <v>subsidy-for-electricity-production.html</v>
      </c>
    </row>
    <row r="373">
      <c r="A373" t="str">
        <f>IF(ISBLANK(INDEX('Policy Characteristics'!A:A,MATCH($C373,'Policy Characteristics'!$C:$C,0))),"",INDEX('Policy Characteristics'!A:A,MATCH($C373,'Policy Characteristics'!$C:$C,0)))</f>
        <v>전력 공급</v>
      </c>
      <c r="B373" t="str">
        <f>IF(ISBLANK(INDEX('Policy Characteristics'!B:B,MATCH($C373,'Policy Characteristics'!$C:$C,0))),"",INDEX('Policy Characteristics'!B:B,MATCH($C373,'Policy Characteristics'!$C:$C,0)))</f>
        <v>전력 생산 보조금</v>
      </c>
      <c r="C373" t="str">
        <f>C$343</f>
        <v>Subsidy for Elec Production by Fuel</v>
      </c>
      <c r="D373" t="str">
        <v>natural gas peaker es</v>
      </c>
      <c r="E373" t="str">
        <v>newly built</v>
      </c>
      <c r="F373" t="str">
        <v>천연가스 피커</v>
      </c>
      <c r="G373" t="str">
        <v>새로 만들기</v>
      </c>
      <c r="H373">
        <v>1597</v>
      </c>
      <c r="I373" t="str">
        <v>No</v>
      </c>
      <c r="J373" t="str">
        <v>전력 생산 보조금</v>
      </c>
      <c r="K373" t="str">
        <v>elec generation subsidy</v>
      </c>
      <c r="L373">
        <v>0</v>
      </c>
      <c r="M373">
        <v>60</v>
      </c>
      <c r="N373">
        <v>1</v>
      </c>
      <c r="O373" t="str">
        <v>$/MWh</v>
      </c>
      <c r="P37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3" t="str">
        <v>electricity-sector-main.html#subsidies</v>
      </c>
      <c r="R373" t="str">
        <v>subsidy-for-electricity-production.html</v>
      </c>
    </row>
    <row r="374">
      <c r="A374" t="str">
        <f>IF(ISBLANK(INDEX('Policy Characteristics'!A:A,MATCH($C374,'Policy Characteristics'!$C:$C,0))),"",INDEX('Policy Characteristics'!A:A,MATCH($C374,'Policy Characteristics'!$C:$C,0)))</f>
        <v>전력 공급</v>
      </c>
      <c r="B374" t="str">
        <f>IF(ISBLANK(INDEX('Policy Characteristics'!B:B,MATCH($C374,'Policy Characteristics'!$C:$C,0))),"",INDEX('Policy Characteristics'!B:B,MATCH($C374,'Policy Characteristics'!$C:$C,0)))</f>
        <v>전력 생산 보조금</v>
      </c>
      <c r="C374" t="str">
        <f>C$343</f>
        <v>Subsidy for Elec Production by Fuel</v>
      </c>
      <c r="D374" t="str">
        <v>lignite es</v>
      </c>
      <c r="E374" t="str">
        <v>preexisting retiring</v>
      </c>
      <c r="F374" t="str">
        <v>갈탄</v>
      </c>
      <c r="G374" t="str">
        <v>기존</v>
      </c>
      <c r="H374">
        <v>701</v>
      </c>
      <c r="I374" t="str">
        <v>No</v>
      </c>
      <c r="J374" t="str">
        <v>전력 생산 보조금</v>
      </c>
      <c r="K374" t="str">
        <v>elec generation subsidy</v>
      </c>
      <c r="L374">
        <v>0</v>
      </c>
      <c r="M374">
        <v>60</v>
      </c>
      <c r="N374">
        <v>1</v>
      </c>
      <c r="O374" t="str">
        <v>$/MWh</v>
      </c>
      <c r="P37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4" t="str">
        <v>electricity-sector-main.html#subsidies</v>
      </c>
      <c r="R374" t="str">
        <v>subsidy-for-electricity-production.html</v>
      </c>
    </row>
    <row r="375">
      <c r="A375" t="str">
        <f>IF(ISBLANK(INDEX('Policy Characteristics'!A:A,MATCH($C375,'Policy Characteristics'!$C:$C,0))),"",INDEX('Policy Characteristics'!A:A,MATCH($C375,'Policy Characteristics'!$C:$C,0)))</f>
        <v>전력 공급</v>
      </c>
      <c r="B375" t="str">
        <f>IF(ISBLANK(INDEX('Policy Characteristics'!B:B,MATCH($C375,'Policy Characteristics'!$C:$C,0))),"",INDEX('Policy Characteristics'!B:B,MATCH($C375,'Policy Characteristics'!$C:$C,0)))</f>
        <v>전력 생산 보조금</v>
      </c>
      <c r="C375" t="str">
        <f>C$343</f>
        <v>Subsidy for Elec Production by Fuel</v>
      </c>
      <c r="D375" t="str">
        <v>lignite es</v>
      </c>
      <c r="E375" t="str">
        <v>preexisting nonretiring</v>
      </c>
      <c r="F375" t="str">
        <v>갈탄</v>
      </c>
      <c r="H375">
        <v>1579</v>
      </c>
      <c r="I375" t="str">
        <v>No</v>
      </c>
      <c r="J375" t="str">
        <v>전력 생산 보조금</v>
      </c>
      <c r="K375" t="str">
        <v>elec generation subsidy</v>
      </c>
      <c r="L375">
        <v>0</v>
      </c>
      <c r="M375">
        <v>60</v>
      </c>
      <c r="N375">
        <v>1</v>
      </c>
      <c r="O375" t="str">
        <v>$/MWh</v>
      </c>
      <c r="P37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5" t="str">
        <v>electricity-sector-main.html#subsidies</v>
      </c>
      <c r="R375" t="str">
        <v>subsidy-for-electricity-production.html</v>
      </c>
    </row>
    <row r="376">
      <c r="A376" t="str">
        <f>IF(ISBLANK(INDEX('Policy Characteristics'!A:A,MATCH($C376,'Policy Characteristics'!$C:$C,0))),"",INDEX('Policy Characteristics'!A:A,MATCH($C376,'Policy Characteristics'!$C:$C,0)))</f>
        <v>전력 공급</v>
      </c>
      <c r="B376" t="str">
        <f>IF(ISBLANK(INDEX('Policy Characteristics'!B:B,MATCH($C376,'Policy Characteristics'!$C:$C,0))),"",INDEX('Policy Characteristics'!B:B,MATCH($C376,'Policy Characteristics'!$C:$C,0)))</f>
        <v>전력 생산 보조금</v>
      </c>
      <c r="C376" t="str">
        <f>C$343</f>
        <v>Subsidy for Elec Production by Fuel</v>
      </c>
      <c r="D376" t="str">
        <v>lignite es</v>
      </c>
      <c r="E376" t="str">
        <v>newly built</v>
      </c>
      <c r="F376" t="str">
        <v>갈탄</v>
      </c>
      <c r="G376" t="str">
        <v>새로 만들기</v>
      </c>
      <c r="H376">
        <v>1580</v>
      </c>
      <c r="I376" t="str">
        <v>No</v>
      </c>
      <c r="J376" t="str">
        <v>전력 생산 보조금</v>
      </c>
      <c r="K376" t="str">
        <v>elec generation subsidy</v>
      </c>
      <c r="L376">
        <v>0</v>
      </c>
      <c r="M376">
        <v>60</v>
      </c>
      <c r="N376">
        <v>1</v>
      </c>
      <c r="O376" t="str">
        <v>$/MWh</v>
      </c>
      <c r="P37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6" t="str">
        <v>electricity-sector-main.html#subsidies</v>
      </c>
      <c r="R376" t="str">
        <v>subsidy-for-electricity-production.html</v>
      </c>
    </row>
    <row r="377">
      <c r="A377" t="str">
        <f>IF(ISBLANK(INDEX('Policy Characteristics'!A:A,MATCH($C377,'Policy Characteristics'!$C:$C,0))),"",INDEX('Policy Characteristics'!A:A,MATCH($C377,'Policy Characteristics'!$C:$C,0)))</f>
        <v>전력 공급</v>
      </c>
      <c r="B377" t="str">
        <f>IF(ISBLANK(INDEX('Policy Characteristics'!B:B,MATCH($C377,'Policy Characteristics'!$C:$C,0))),"",INDEX('Policy Characteristics'!B:B,MATCH($C377,'Policy Characteristics'!$C:$C,0)))</f>
        <v>전력 생산 보조금</v>
      </c>
      <c r="C377" t="str">
        <f>C$343</f>
        <v>Subsidy for Elec Production by Fuel</v>
      </c>
      <c r="D377" t="str">
        <v>offshore wind es</v>
      </c>
      <c r="E377" t="str">
        <v>preexisting retiring</v>
      </c>
      <c r="F377" t="str">
        <v>해상 풍력</v>
      </c>
      <c r="G377" t="str">
        <v>기존</v>
      </c>
      <c r="H377">
        <v>184</v>
      </c>
      <c r="I377" t="str">
        <v>Yes</v>
      </c>
      <c r="J377" t="str">
        <v>전력 생산 보조금</v>
      </c>
      <c r="K377" t="str">
        <v>elec generation subsidy</v>
      </c>
      <c r="L377">
        <v>0</v>
      </c>
      <c r="M377">
        <v>60</v>
      </c>
      <c r="N377">
        <v>1</v>
      </c>
      <c r="O377" t="str">
        <v>$/MWh</v>
      </c>
      <c r="P37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7" t="str">
        <v>electricity-sector-main.html#subsidies</v>
      </c>
      <c r="R377" t="str">
        <v>subsidy-for-electricity-production.html</v>
      </c>
    </row>
    <row r="378">
      <c r="A378" t="str">
        <f>IF(ISBLANK(INDEX('Policy Characteristics'!A:A,MATCH($C378,'Policy Characteristics'!$C:$C,0))),"",INDEX('Policy Characteristics'!A:A,MATCH($C378,'Policy Characteristics'!$C:$C,0)))</f>
        <v>전력 공급</v>
      </c>
      <c r="B378" t="str">
        <f>IF(ISBLANK(INDEX('Policy Characteristics'!B:B,MATCH($C378,'Policy Characteristics'!$C:$C,0))),"",INDEX('Policy Characteristics'!B:B,MATCH($C378,'Policy Characteristics'!$C:$C,0)))</f>
        <v>전력 생산 보조금</v>
      </c>
      <c r="C378" t="str">
        <f>C$343</f>
        <v>Subsidy for Elec Production by Fuel</v>
      </c>
      <c r="D378" t="str">
        <v>offshore wind es</v>
      </c>
      <c r="E378" t="str">
        <v>preexisting nonretiring</v>
      </c>
      <c r="F378" t="str">
        <v>해상 풍력</v>
      </c>
      <c r="H378">
        <v>1581</v>
      </c>
      <c r="I378" t="str">
        <v>No</v>
      </c>
      <c r="J378" t="str">
        <v>전력 생산 보조금</v>
      </c>
      <c r="K378" t="str">
        <v>elec generation subsidy</v>
      </c>
      <c r="L378">
        <v>0</v>
      </c>
      <c r="M378">
        <v>60</v>
      </c>
      <c r="N378">
        <v>1</v>
      </c>
      <c r="O378" t="str">
        <v>$/MWh</v>
      </c>
      <c r="P37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8" t="str">
        <v>electricity-sector-main.html#subsidies</v>
      </c>
      <c r="R378" t="str">
        <v>subsidy-for-electricity-production.html</v>
      </c>
    </row>
    <row r="379">
      <c r="A379" t="str">
        <f>IF(ISBLANK(INDEX('Policy Characteristics'!A:A,MATCH($C379,'Policy Characteristics'!$C:$C,0))),"",INDEX('Policy Characteristics'!A:A,MATCH($C379,'Policy Characteristics'!$C:$C,0)))</f>
        <v>전력 공급</v>
      </c>
      <c r="B379" t="str">
        <f>IF(ISBLANK(INDEX('Policy Characteristics'!B:B,MATCH($C379,'Policy Characteristics'!$C:$C,0))),"",INDEX('Policy Characteristics'!B:B,MATCH($C379,'Policy Characteristics'!$C:$C,0)))</f>
        <v>전력 생산 보조금</v>
      </c>
      <c r="C379" t="str">
        <f>C$343</f>
        <v>Subsidy for Elec Production by Fuel</v>
      </c>
      <c r="D379" t="str">
        <v>offshore wind es</v>
      </c>
      <c r="E379" t="str">
        <v>newly built</v>
      </c>
      <c r="F379" t="str">
        <v>해상 풍력</v>
      </c>
      <c r="G379" t="str">
        <v>새로 만들기</v>
      </c>
      <c r="H379">
        <v>1582</v>
      </c>
      <c r="I379" t="str">
        <v>Yes</v>
      </c>
      <c r="J379" t="str">
        <v>전력 생산 보조금</v>
      </c>
      <c r="K379" t="str">
        <v>elec generation subsidy</v>
      </c>
      <c r="L379">
        <v>0</v>
      </c>
      <c r="M379">
        <v>60</v>
      </c>
      <c r="N379">
        <v>1</v>
      </c>
      <c r="O379" t="str">
        <v>$/MWh</v>
      </c>
      <c r="P37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9" t="str">
        <v>electricity-sector-main.html#subsidies</v>
      </c>
      <c r="R379" t="str">
        <v>subsidy-for-electricity-production.html</v>
      </c>
    </row>
    <row r="380">
      <c r="A380" t="str">
        <f>IF(ISBLANK(INDEX('Policy Characteristics'!A:A,MATCH($C380,'Policy Characteristics'!$C:$C,0))),"",INDEX('Policy Characteristics'!A:A,MATCH($C380,'Policy Characteristics'!$C:$C,0)))</f>
        <v>전력 공급</v>
      </c>
      <c r="B380" t="str">
        <f>IF(ISBLANK(INDEX('Policy Characteristics'!B:B,MATCH($C380,'Policy Characteristics'!$C:$C,0))),"",INDEX('Policy Characteristics'!B:B,MATCH($C380,'Policy Characteristics'!$C:$C,0)))</f>
        <v>전력 생산 보조금</v>
      </c>
      <c r="C380" t="str">
        <f>C$343</f>
        <v>Subsidy for Elec Production by Fuel</v>
      </c>
      <c r="D380" t="str">
        <v>crude oil es</v>
      </c>
      <c r="E380" t="str">
        <v>preexisting retiring</v>
      </c>
      <c r="F380" t="str">
        <v>원유</v>
      </c>
      <c r="G380" t="str">
        <v>기존</v>
      </c>
      <c r="H380">
        <v>702</v>
      </c>
      <c r="I380" t="str">
        <v>No</v>
      </c>
      <c r="J380" t="str">
        <v>전력 생산 보조금</v>
      </c>
      <c r="K380" t="str">
        <v>elec generation subsidy</v>
      </c>
      <c r="L380">
        <v>0</v>
      </c>
      <c r="M380">
        <v>60</v>
      </c>
      <c r="N380">
        <v>1</v>
      </c>
      <c r="O380" t="str">
        <v>$/MWh</v>
      </c>
      <c r="P38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0" t="str">
        <v>electricity-sector-main.html#subsidies</v>
      </c>
      <c r="R380" t="str">
        <v>subsidy-for-electricity-production.html</v>
      </c>
    </row>
    <row r="381">
      <c r="A381" t="str">
        <f>IF(ISBLANK(INDEX('Policy Characteristics'!A:A,MATCH($C381,'Policy Characteristics'!$C:$C,0))),"",INDEX('Policy Characteristics'!A:A,MATCH($C381,'Policy Characteristics'!$C:$C,0)))</f>
        <v>전력 공급</v>
      </c>
      <c r="B381" t="str">
        <f>IF(ISBLANK(INDEX('Policy Characteristics'!B:B,MATCH($C381,'Policy Characteristics'!$C:$C,0))),"",INDEX('Policy Characteristics'!B:B,MATCH($C381,'Policy Characteristics'!$C:$C,0)))</f>
        <v>전력 생산 보조금</v>
      </c>
      <c r="C381" t="str">
        <f>C$343</f>
        <v>Subsidy for Elec Production by Fuel</v>
      </c>
      <c r="D381" t="str">
        <v>crude oil es</v>
      </c>
      <c r="E381" t="str">
        <v>preexisting nonretiring</v>
      </c>
      <c r="F381" t="str">
        <v>원유</v>
      </c>
      <c r="H381">
        <v>1583</v>
      </c>
      <c r="I381" t="str">
        <v>No</v>
      </c>
      <c r="J381" t="str">
        <v>전력 생산 보조금</v>
      </c>
      <c r="K381" t="str">
        <v>elec generation subsidy</v>
      </c>
      <c r="L381">
        <v>0</v>
      </c>
      <c r="M381">
        <v>60</v>
      </c>
      <c r="N381">
        <v>1</v>
      </c>
      <c r="O381" t="str">
        <v>$/MWh</v>
      </c>
      <c r="P38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1" t="str">
        <v>electricity-sector-main.html#subsidies</v>
      </c>
      <c r="R381" t="str">
        <v>subsidy-for-electricity-production.html</v>
      </c>
    </row>
    <row r="382">
      <c r="A382" t="str">
        <f>IF(ISBLANK(INDEX('Policy Characteristics'!A:A,MATCH($C382,'Policy Characteristics'!$C:$C,0))),"",INDEX('Policy Characteristics'!A:A,MATCH($C382,'Policy Characteristics'!$C:$C,0)))</f>
        <v>전력 공급</v>
      </c>
      <c r="B382" t="str">
        <f>IF(ISBLANK(INDEX('Policy Characteristics'!B:B,MATCH($C382,'Policy Characteristics'!$C:$C,0))),"",INDEX('Policy Characteristics'!B:B,MATCH($C382,'Policy Characteristics'!$C:$C,0)))</f>
        <v>전력 생산 보조금</v>
      </c>
      <c r="C382" t="str">
        <f>C$343</f>
        <v>Subsidy for Elec Production by Fuel</v>
      </c>
      <c r="D382" t="str">
        <v>crude oil es</v>
      </c>
      <c r="E382" t="str">
        <v>newly built</v>
      </c>
      <c r="F382" t="str">
        <v>원유</v>
      </c>
      <c r="G382" t="str">
        <v>새로 만들기</v>
      </c>
      <c r="H382">
        <v>1584</v>
      </c>
      <c r="I382" t="str">
        <v>No</v>
      </c>
      <c r="J382" t="str">
        <v>전력 생산 보조금</v>
      </c>
      <c r="K382" t="str">
        <v>elec generation subsidy</v>
      </c>
      <c r="L382">
        <v>0</v>
      </c>
      <c r="M382">
        <v>60</v>
      </c>
      <c r="N382">
        <v>1</v>
      </c>
      <c r="O382" t="str">
        <v>$/MWh</v>
      </c>
      <c r="P38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2" t="str">
        <v>electricity-sector-main.html#subsidies</v>
      </c>
      <c r="R382" t="str">
        <v>subsidy-for-electricity-production.html</v>
      </c>
    </row>
    <row r="383">
      <c r="A383" t="str">
        <f>IF(ISBLANK(INDEX('Policy Characteristics'!A:A,MATCH($C383,'Policy Characteristics'!$C:$C,0))),"",INDEX('Policy Characteristics'!A:A,MATCH($C383,'Policy Characteristics'!$C:$C,0)))</f>
        <v>전력 공급</v>
      </c>
      <c r="B383" t="str">
        <f>IF(ISBLANK(INDEX('Policy Characteristics'!B:B,MATCH($C383,'Policy Characteristics'!$C:$C,0))),"",INDEX('Policy Characteristics'!B:B,MATCH($C383,'Policy Characteristics'!$C:$C,0)))</f>
        <v>전력 생산 보조금</v>
      </c>
      <c r="C383" t="str">
        <f>C$343</f>
        <v>Subsidy for Elec Production by Fuel</v>
      </c>
      <c r="D383" t="str">
        <v>heavy or residual fuel oil es</v>
      </c>
      <c r="E383" t="str">
        <v>preexisting retiring</v>
      </c>
      <c r="F383" t="str">
        <v>중유 또는 잔여 연료유</v>
      </c>
      <c r="G383" t="str">
        <v>기존</v>
      </c>
      <c r="H383">
        <v>703</v>
      </c>
      <c r="I383" t="str">
        <v>No</v>
      </c>
      <c r="J383" t="str">
        <v>전력 생산 보조금</v>
      </c>
      <c r="K383" t="str">
        <v>elec generation subsidy</v>
      </c>
      <c r="L383">
        <v>0</v>
      </c>
      <c r="M383">
        <v>60</v>
      </c>
      <c r="N383">
        <v>1</v>
      </c>
      <c r="O383" t="str">
        <v>$/MWh</v>
      </c>
      <c r="P38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3" t="str">
        <v>electricity-sector-main.html#subsidies</v>
      </c>
      <c r="R383" t="str">
        <v>subsidy-for-electricity-production.html</v>
      </c>
    </row>
    <row r="384">
      <c r="A384" t="str">
        <f>IF(ISBLANK(INDEX('Policy Characteristics'!A:A,MATCH($C384,'Policy Characteristics'!$C:$C,0))),"",INDEX('Policy Characteristics'!A:A,MATCH($C384,'Policy Characteristics'!$C:$C,0)))</f>
        <v>전력 공급</v>
      </c>
      <c r="B384" t="str">
        <f>IF(ISBLANK(INDEX('Policy Characteristics'!B:B,MATCH($C384,'Policy Characteristics'!$C:$C,0))),"",INDEX('Policy Characteristics'!B:B,MATCH($C384,'Policy Characteristics'!$C:$C,0)))</f>
        <v>전력 생산 보조금</v>
      </c>
      <c r="C384" t="str">
        <f>C$343</f>
        <v>Subsidy for Elec Production by Fuel</v>
      </c>
      <c r="D384" t="str">
        <v>heavy or residual fuel oil es</v>
      </c>
      <c r="E384" t="str">
        <v>preexisting nonretiring</v>
      </c>
      <c r="F384" t="str">
        <v>중유 또는 잔여 연료유</v>
      </c>
      <c r="H384">
        <v>1585</v>
      </c>
      <c r="I384" t="str">
        <v>No</v>
      </c>
      <c r="J384" t="str">
        <v>전력 생산 보조금</v>
      </c>
      <c r="K384" t="str">
        <v>elec generation subsidy</v>
      </c>
      <c r="L384">
        <v>0</v>
      </c>
      <c r="M384">
        <v>60</v>
      </c>
      <c r="N384">
        <v>1</v>
      </c>
      <c r="O384" t="str">
        <v>$/MWh</v>
      </c>
      <c r="P38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4" t="str">
        <v>electricity-sector-main.html#subsidies</v>
      </c>
      <c r="R384" t="str">
        <v>subsidy-for-electricity-production.html</v>
      </c>
    </row>
    <row r="385">
      <c r="A385" t="str">
        <f>IF(ISBLANK(INDEX('Policy Characteristics'!A:A,MATCH($C385,'Policy Characteristics'!$C:$C,0))),"",INDEX('Policy Characteristics'!A:A,MATCH($C385,'Policy Characteristics'!$C:$C,0)))</f>
        <v>전력 공급</v>
      </c>
      <c r="B385" t="str">
        <f>IF(ISBLANK(INDEX('Policy Characteristics'!B:B,MATCH($C385,'Policy Characteristics'!$C:$C,0))),"",INDEX('Policy Characteristics'!B:B,MATCH($C385,'Policy Characteristics'!$C:$C,0)))</f>
        <v>전력 생산 보조금</v>
      </c>
      <c r="C385" t="str">
        <f>C$343</f>
        <v>Subsidy for Elec Production by Fuel</v>
      </c>
      <c r="D385" t="str">
        <v>heavy or residual fuel oil es</v>
      </c>
      <c r="E385" t="str">
        <v>newly built</v>
      </c>
      <c r="F385" t="str">
        <v>중유 또는 잔여 연료유</v>
      </c>
      <c r="G385" t="str">
        <v>새로 만들기</v>
      </c>
      <c r="H385">
        <v>1586</v>
      </c>
      <c r="I385" t="str">
        <v>No</v>
      </c>
      <c r="J385" t="str">
        <v>전력 생산 보조금</v>
      </c>
      <c r="K385" t="str">
        <v>elec generation subsidy</v>
      </c>
      <c r="L385">
        <v>0</v>
      </c>
      <c r="M385">
        <v>60</v>
      </c>
      <c r="N385">
        <v>1</v>
      </c>
      <c r="O385" t="str">
        <v>$/MWh</v>
      </c>
      <c r="P38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5" t="str">
        <v>electricity-sector-main.html#subsidies</v>
      </c>
      <c r="R385" t="str">
        <v>subsidy-for-electricity-production.html</v>
      </c>
    </row>
    <row r="386">
      <c r="A386" t="str">
        <f>IF(ISBLANK(INDEX('Policy Characteristics'!A:A,MATCH($C386,'Policy Characteristics'!$C:$C,0))),"",INDEX('Policy Characteristics'!A:A,MATCH($C386,'Policy Characteristics'!$C:$C,0)))</f>
        <v>전력 공급</v>
      </c>
      <c r="B386" t="str">
        <f>IF(ISBLANK(INDEX('Policy Characteristics'!B:B,MATCH($C386,'Policy Characteristics'!$C:$C,0))),"",INDEX('Policy Characteristics'!B:B,MATCH($C386,'Policy Characteristics'!$C:$C,0)))</f>
        <v>전력 생산 보조금</v>
      </c>
      <c r="C386" t="str">
        <f>C$343</f>
        <v>Subsidy for Elec Production by Fuel</v>
      </c>
      <c r="D386" t="str">
        <v>municipal solid waste es</v>
      </c>
      <c r="E386" t="str">
        <v>preexisting retiring</v>
      </c>
      <c r="F386" t="str">
        <v>도시 고형 폐기물</v>
      </c>
      <c r="G386" t="str">
        <v>기존</v>
      </c>
      <c r="H386">
        <v>704</v>
      </c>
      <c r="I386" t="str">
        <v>No</v>
      </c>
      <c r="J386" t="str">
        <v>전력 생산 보조금</v>
      </c>
      <c r="K386" t="str">
        <v>elec generation subsidy</v>
      </c>
      <c r="L386">
        <v>0</v>
      </c>
      <c r="M386">
        <v>60</v>
      </c>
      <c r="N386">
        <v>1</v>
      </c>
      <c r="O386" t="str">
        <v>$/MWh</v>
      </c>
      <c r="P38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6" t="str">
        <v>electricity-sector-main.html#subsidies</v>
      </c>
      <c r="R386" t="str">
        <v>subsidy-for-electricity-production.html</v>
      </c>
    </row>
    <row r="387">
      <c r="A387" t="str">
        <f>IF(ISBLANK(INDEX('Policy Characteristics'!A:A,MATCH($C387,'Policy Characteristics'!$C:$C,0))),"",INDEX('Policy Characteristics'!A:A,MATCH($C387,'Policy Characteristics'!$C:$C,0)))</f>
        <v>전력 공급</v>
      </c>
      <c r="B387" t="str">
        <f>IF(ISBLANK(INDEX('Policy Characteristics'!B:B,MATCH($C387,'Policy Characteristics'!$C:$C,0))),"",INDEX('Policy Characteristics'!B:B,MATCH($C387,'Policy Characteristics'!$C:$C,0)))</f>
        <v>전력 생산 보조금</v>
      </c>
      <c r="C387" t="str">
        <f>C$343</f>
        <v>Subsidy for Elec Production by Fuel</v>
      </c>
      <c r="D387" t="str">
        <v>municipal solid waste es</v>
      </c>
      <c r="E387" t="str">
        <v>preexisting nonretiring</v>
      </c>
      <c r="F387" t="str">
        <v>도시 고형 폐기물</v>
      </c>
      <c r="H387">
        <v>1587</v>
      </c>
      <c r="I387" t="str">
        <v>No</v>
      </c>
      <c r="J387" t="str">
        <v>전력 생산 보조금</v>
      </c>
      <c r="K387" t="str">
        <v>elec generation subsidy</v>
      </c>
      <c r="L387">
        <v>0</v>
      </c>
      <c r="M387">
        <v>60</v>
      </c>
      <c r="N387">
        <v>1</v>
      </c>
      <c r="O387" t="str">
        <v>$/MWh</v>
      </c>
      <c r="P38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7" t="str">
        <v>electricity-sector-main.html#subsidies</v>
      </c>
      <c r="R387" t="str">
        <v>subsidy-for-electricity-production.html</v>
      </c>
    </row>
    <row r="388">
      <c r="A388" t="str">
        <f>IF(ISBLANK(INDEX('Policy Characteristics'!A:A,MATCH($C388,'Policy Characteristics'!$C:$C,0))),"",INDEX('Policy Characteristics'!A:A,MATCH($C388,'Policy Characteristics'!$C:$C,0)))</f>
        <v>전력 공급</v>
      </c>
      <c r="B388" t="str">
        <f>IF(ISBLANK(INDEX('Policy Characteristics'!B:B,MATCH($C388,'Policy Characteristics'!$C:$C,0))),"",INDEX('Policy Characteristics'!B:B,MATCH($C388,'Policy Characteristics'!$C:$C,0)))</f>
        <v>전력 생산 보조금</v>
      </c>
      <c r="C388" t="str">
        <f>C$343</f>
        <v>Subsidy for Elec Production by Fuel</v>
      </c>
      <c r="D388" t="str">
        <v>municipal solid waste es</v>
      </c>
      <c r="E388" t="str">
        <v>newly built</v>
      </c>
      <c r="F388" t="str">
        <v>도시 고형 폐기물</v>
      </c>
      <c r="G388" t="str">
        <v>새로 만들기</v>
      </c>
      <c r="H388">
        <v>1588</v>
      </c>
      <c r="I388" t="str">
        <v>No</v>
      </c>
      <c r="J388" t="str">
        <v>전력 생산 보조금</v>
      </c>
      <c r="K388" t="str">
        <v>elec generation subsidy</v>
      </c>
      <c r="L388">
        <v>0</v>
      </c>
      <c r="M388">
        <v>60</v>
      </c>
      <c r="N388">
        <v>1</v>
      </c>
      <c r="O388" t="str">
        <v>$/MWh</v>
      </c>
      <c r="P38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8" t="str">
        <v>electricity-sector-main.html#subsidies</v>
      </c>
      <c r="R388" t="str">
        <v>subsidy-for-electricity-production.html</v>
      </c>
    </row>
    <row r="389">
      <c r="A389" t="str">
        <f>IF(ISBLANK(INDEX('Policy Characteristics'!A:A,MATCH($C389,'Policy Characteristics'!$C:$C,0))),"",INDEX('Policy Characteristics'!A:A,MATCH($C389,'Policy Characteristics'!$C:$C,0)))</f>
        <v>산업</v>
      </c>
      <c r="B389" t="str">
        <f>IF(ISBLANK(INDEX('Policy Characteristics'!B:B,MATCH($C389,'Policy Characteristics'!$C:$C,0))),"",INDEX('Policy Characteristics'!B:B,MATCH($C389,'Policy Characteristics'!$C:$C,0)))</f>
        <v>역내 제품 구매</v>
      </c>
      <c r="C389" t="str">
        <v>Fraction of Imported Industrial Outputs Shifted to In Region Suppliers</v>
      </c>
      <c r="D389" t="str">
        <v>agriculture and forestry 01T03</v>
      </c>
      <c r="F389" t="str">
        <v>농업 및 임업</v>
      </c>
      <c r="H389">
        <v>1537</v>
      </c>
      <c r="I389" t="str">
        <v>Yes</v>
      </c>
      <c r="J389" t="str">
        <f>IF(ISBLANK(INDEX('Policy Characteristics'!D:D,MATCH($C389,'Policy Characteristics'!$C:$C,0))),"",INDEX('Policy Characteristics'!D:D,MATCH($C389,'Policy Characteristics'!$C:$C,0)))</f>
        <v>역내 제품 구매</v>
      </c>
      <c r="K389" t="str">
        <f>IF(ISBLANK(INDEX('Policy Characteristics'!E:E,MATCH($C389,'Policy Characteristics'!$C:$C,0))),"",INDEX('Policy Characteristics'!E:E,MATCH($C389,'Policy Characteristics'!$C:$C,0)))</f>
        <v>indst buy in region outputs</v>
      </c>
      <c r="L389">
        <f>IF(ISBLANK(INDEX('Policy Characteristics'!F:F,MATCH($C389,'Policy Characteristics'!$C:$C,0))),"",INDEX('Policy Characteristics'!F:F,MATCH($C389,'Policy Characteristics'!$C:$C,0)))</f>
        <v>0</v>
      </c>
      <c r="M389">
        <f>IF(ISBLANK(INDEX('Policy Characteristics'!G:G,MATCH($C389,'Policy Characteristics'!$C:$C,0))),"",INDEX('Policy Characteristics'!G:G,MATCH($C389,'Policy Characteristics'!$C:$C,0)))</f>
        <v>0.5</v>
      </c>
      <c r="N389">
        <f>IF(ISBLANK(INDEX('Policy Characteristics'!H:H,MATCH($C389,'Policy Characteristics'!$C:$C,0))),"",INDEX('Policy Characteristics'!H:H,MATCH($C389,'Policy Characteristics'!$C:$C,0)))</f>
        <v>0.01</v>
      </c>
      <c r="O389" t="str">
        <f>IF(ISBLANK(INDEX('Policy Characteristics'!I:I,MATCH($C389,'Policy Characteristics'!$C:$C,0))),"",INDEX('Policy Characteristics'!I:I,MATCH($C389,'Policy Characteristics'!$C:$C,0)))</f>
        <v>수입 전환의 %</v>
      </c>
      <c r="P389" t="str">
        <f>IF(ISBLANK(INDEX('Policy Characteristics'!J:J,MATCH($C389,'Policy Characteristics'!$C:$C,0))),"",INDEX('Policy Characteristics'!J:J,MATCH($C389,'Policy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89" t="str">
        <f>IF(ISBLANK(INDEX('Policy Characteristics'!K:K,MATCH($C389,'Policy Characteristics'!$C:$C,0))),"",INDEX('Policy Characteristics'!K:K,MATCH($C389,'Policy Characteristics'!$C:$C,0)))</f>
        <v/>
      </c>
      <c r="R389" t="str">
        <f>IF(ISBLANK(INDEX('Policy Characteristics'!L:L,MATCH($C389,'Policy Characteristics'!$C:$C,0))),"",INDEX('Policy Characteristics'!L:L,MATCH($C389,'Policy Characteristics'!$C:$C,0)))</f>
        <v/>
      </c>
    </row>
    <row r="390">
      <c r="A390" t="str">
        <f>IF(ISBLANK(INDEX('Policy Characteristics'!A:A,MATCH($C390,'Policy Characteristics'!$C:$C,0))),"",INDEX('Policy Characteristics'!A:A,MATCH($C390,'Policy Characteristics'!$C:$C,0)))</f>
        <v>산업</v>
      </c>
      <c r="B390" t="str">
        <f>IF(ISBLANK(INDEX('Policy Characteristics'!B:B,MATCH($C390,'Policy Characteristics'!$C:$C,0))),"",INDEX('Policy Characteristics'!B:B,MATCH($C390,'Policy Characteristics'!$C:$C,0)))</f>
        <v>역내 제품 구매</v>
      </c>
      <c r="C390" t="str">
        <f>C$389</f>
        <v>Fraction of Imported Industrial Outputs Shifted to In Region Suppliers</v>
      </c>
      <c r="D390" t="str">
        <v>coal mining 05</v>
      </c>
      <c r="F390" t="str">
        <v>석탄 채굴</v>
      </c>
      <c r="H390">
        <v>1538</v>
      </c>
      <c r="I390" t="str">
        <v>Yes</v>
      </c>
      <c r="J390" t="str">
        <f>IF(ISBLANK(INDEX('Policy Characteristics'!D:D,MATCH($C390,'Policy Characteristics'!$C:$C,0))),"",INDEX('Policy Characteristics'!D:D,MATCH($C390,'Policy Characteristics'!$C:$C,0)))</f>
        <v>역내 제품 구매</v>
      </c>
      <c r="K390" t="str">
        <f>IF(ISBLANK(INDEX('Policy Characteristics'!E:E,MATCH($C390,'Policy Characteristics'!$C:$C,0))),"",INDEX('Policy Characteristics'!E:E,MATCH($C390,'Policy Characteristics'!$C:$C,0)))</f>
        <v>indst buy in region outputs</v>
      </c>
      <c r="L390">
        <f>IF(ISBLANK(INDEX('Policy Characteristics'!F:F,MATCH($C390,'Policy Characteristics'!$C:$C,0))),"",INDEX('Policy Characteristics'!F:F,MATCH($C390,'Policy Characteristics'!$C:$C,0)))</f>
        <v>0</v>
      </c>
      <c r="M390">
        <f>IF(ISBLANK(INDEX('Policy Characteristics'!G:G,MATCH($C390,'Policy Characteristics'!$C:$C,0))),"",INDEX('Policy Characteristics'!G:G,MATCH($C390,'Policy Characteristics'!$C:$C,0)))</f>
        <v>0.5</v>
      </c>
      <c r="N390">
        <f>IF(ISBLANK(INDEX('Policy Characteristics'!H:H,MATCH($C390,'Policy Characteristics'!$C:$C,0))),"",INDEX('Policy Characteristics'!H:H,MATCH($C390,'Policy Characteristics'!$C:$C,0)))</f>
        <v>0.01</v>
      </c>
      <c r="O390" t="str">
        <f>IF(ISBLANK(INDEX('Policy Characteristics'!I:I,MATCH($C390,'Policy Characteristics'!$C:$C,0))),"",INDEX('Policy Characteristics'!I:I,MATCH($C390,'Policy Characteristics'!$C:$C,0)))</f>
        <v>수입 전환의 %</v>
      </c>
      <c r="P390" t="str">
        <f>IF(ISBLANK(INDEX('Policy Characteristics'!J:J,MATCH($C390,'Policy Characteristics'!$C:$C,0))),"",INDEX('Policy Characteristics'!J:J,MATCH($C390,'Policy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0" t="str">
        <f>IF(ISBLANK(INDEX('Policy Characteristics'!K:K,MATCH($C390,'Policy Characteristics'!$C:$C,0))),"",INDEX('Policy Characteristics'!K:K,MATCH($C390,'Policy Characteristics'!$C:$C,0)))</f>
        <v/>
      </c>
      <c r="R390" t="str">
        <f>IF(ISBLANK(INDEX('Policy Characteristics'!L:L,MATCH($C390,'Policy Characteristics'!$C:$C,0))),"",INDEX('Policy Characteristics'!L:L,MATCH($C390,'Policy Characteristics'!$C:$C,0)))</f>
        <v/>
      </c>
    </row>
    <row r="391">
      <c r="A391" t="str">
        <f>IF(ISBLANK(INDEX('Policy Characteristics'!A:A,MATCH($C391,'Policy Characteristics'!$C:$C,0))),"",INDEX('Policy Characteristics'!A:A,MATCH($C391,'Policy Characteristics'!$C:$C,0)))</f>
        <v>산업</v>
      </c>
      <c r="B391" t="str">
        <f>IF(ISBLANK(INDEX('Policy Characteristics'!B:B,MATCH($C391,'Policy Characteristics'!$C:$C,0))),"",INDEX('Policy Characteristics'!B:B,MATCH($C391,'Policy Characteristics'!$C:$C,0)))</f>
        <v>역내 제품 구매</v>
      </c>
      <c r="C391" t="str">
        <f>C$389</f>
        <v>Fraction of Imported Industrial Outputs Shifted to In Region Suppliers</v>
      </c>
      <c r="D391" t="str">
        <v>oil and gas extraction 06</v>
      </c>
      <c r="F391" t="str">
        <v>기름 및 가스 추출</v>
      </c>
      <c r="H391">
        <v>1539</v>
      </c>
      <c r="I391" t="str">
        <v>Yes</v>
      </c>
      <c r="J391" t="str">
        <f>IF(ISBLANK(INDEX('Policy Characteristics'!D:D,MATCH($C391,'Policy Characteristics'!$C:$C,0))),"",INDEX('Policy Characteristics'!D:D,MATCH($C391,'Policy Characteristics'!$C:$C,0)))</f>
        <v>역내 제품 구매</v>
      </c>
      <c r="K391" t="str">
        <f>IF(ISBLANK(INDEX('Policy Characteristics'!E:E,MATCH($C391,'Policy Characteristics'!$C:$C,0))),"",INDEX('Policy Characteristics'!E:E,MATCH($C391,'Policy Characteristics'!$C:$C,0)))</f>
        <v>indst buy in region outputs</v>
      </c>
      <c r="L391">
        <f>IF(ISBLANK(INDEX('Policy Characteristics'!F:F,MATCH($C391,'Policy Characteristics'!$C:$C,0))),"",INDEX('Policy Characteristics'!F:F,MATCH($C391,'Policy Characteristics'!$C:$C,0)))</f>
        <v>0</v>
      </c>
      <c r="M391">
        <f>IF(ISBLANK(INDEX('Policy Characteristics'!G:G,MATCH($C391,'Policy Characteristics'!$C:$C,0))),"",INDEX('Policy Characteristics'!G:G,MATCH($C391,'Policy Characteristics'!$C:$C,0)))</f>
        <v>0.5</v>
      </c>
      <c r="N391">
        <f>IF(ISBLANK(INDEX('Policy Characteristics'!H:H,MATCH($C391,'Policy Characteristics'!$C:$C,0))),"",INDEX('Policy Characteristics'!H:H,MATCH($C391,'Policy Characteristics'!$C:$C,0)))</f>
        <v>0.01</v>
      </c>
      <c r="O391" t="str">
        <f>IF(ISBLANK(INDEX('Policy Characteristics'!I:I,MATCH($C391,'Policy Characteristics'!$C:$C,0))),"",INDEX('Policy Characteristics'!I:I,MATCH($C391,'Policy Characteristics'!$C:$C,0)))</f>
        <v>수입 전환의 %</v>
      </c>
      <c r="P391" t="str">
        <f>IF(ISBLANK(INDEX('Policy Characteristics'!J:J,MATCH($C391,'Policy Characteristics'!$C:$C,0))),"",INDEX('Policy Characteristics'!J:J,MATCH($C391,'Policy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1" t="str">
        <f>IF(ISBLANK(INDEX('Policy Characteristics'!K:K,MATCH($C391,'Policy Characteristics'!$C:$C,0))),"",INDEX('Policy Characteristics'!K:K,MATCH($C391,'Policy Characteristics'!$C:$C,0)))</f>
        <v/>
      </c>
      <c r="R391" t="str">
        <f>IF(ISBLANK(INDEX('Policy Characteristics'!L:L,MATCH($C391,'Policy Characteristics'!$C:$C,0))),"",INDEX('Policy Characteristics'!L:L,MATCH($C391,'Policy Characteristics'!$C:$C,0)))</f>
        <v/>
      </c>
    </row>
    <row r="392">
      <c r="A392" t="str">
        <f>IF(ISBLANK(INDEX('Policy Characteristics'!A:A,MATCH($C392,'Policy Characteristics'!$C:$C,0))),"",INDEX('Policy Characteristics'!A:A,MATCH($C392,'Policy Characteristics'!$C:$C,0)))</f>
        <v>산업</v>
      </c>
      <c r="B392" t="str">
        <f>IF(ISBLANK(INDEX('Policy Characteristics'!B:B,MATCH($C392,'Policy Characteristics'!$C:$C,0))),"",INDEX('Policy Characteristics'!B:B,MATCH($C392,'Policy Characteristics'!$C:$C,0)))</f>
        <v>역내 제품 구매</v>
      </c>
      <c r="C392" t="str">
        <f>C$389</f>
        <v>Fraction of Imported Industrial Outputs Shifted to In Region Suppliers</v>
      </c>
      <c r="D392" t="str">
        <v>other mining and quarrying 07T08</v>
      </c>
      <c r="F392" t="str">
        <v>기타 채굴 및 채석</v>
      </c>
      <c r="H392">
        <v>1540</v>
      </c>
      <c r="I392" t="str">
        <v>Yes</v>
      </c>
      <c r="J392" t="str">
        <f>IF(ISBLANK(INDEX('Policy Characteristics'!D:D,MATCH($C392,'Policy Characteristics'!$C:$C,0))),"",INDEX('Policy Characteristics'!D:D,MATCH($C392,'Policy Characteristics'!$C:$C,0)))</f>
        <v>역내 제품 구매</v>
      </c>
      <c r="K392" t="str">
        <f>IF(ISBLANK(INDEX('Policy Characteristics'!E:E,MATCH($C392,'Policy Characteristics'!$C:$C,0))),"",INDEX('Policy Characteristics'!E:E,MATCH($C392,'Policy Characteristics'!$C:$C,0)))</f>
        <v>indst buy in region outputs</v>
      </c>
      <c r="L392">
        <f>IF(ISBLANK(INDEX('Policy Characteristics'!F:F,MATCH($C392,'Policy Characteristics'!$C:$C,0))),"",INDEX('Policy Characteristics'!F:F,MATCH($C392,'Policy Characteristics'!$C:$C,0)))</f>
        <v>0</v>
      </c>
      <c r="M392">
        <f>IF(ISBLANK(INDEX('Policy Characteristics'!G:G,MATCH($C392,'Policy Characteristics'!$C:$C,0))),"",INDEX('Policy Characteristics'!G:G,MATCH($C392,'Policy Characteristics'!$C:$C,0)))</f>
        <v>0.5</v>
      </c>
      <c r="N392">
        <f>IF(ISBLANK(INDEX('Policy Characteristics'!H:H,MATCH($C392,'Policy Characteristics'!$C:$C,0))),"",INDEX('Policy Characteristics'!H:H,MATCH($C392,'Policy Characteristics'!$C:$C,0)))</f>
        <v>0.01</v>
      </c>
      <c r="O392" t="str">
        <f>IF(ISBLANK(INDEX('Policy Characteristics'!I:I,MATCH($C392,'Policy Characteristics'!$C:$C,0))),"",INDEX('Policy Characteristics'!I:I,MATCH($C392,'Policy Characteristics'!$C:$C,0)))</f>
        <v>수입 전환의 %</v>
      </c>
      <c r="P392" t="str">
        <f>IF(ISBLANK(INDEX('Policy Characteristics'!J:J,MATCH($C392,'Policy Characteristics'!$C:$C,0))),"",INDEX('Policy Characteristics'!J:J,MATCH($C392,'Policy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2" t="str">
        <f>IF(ISBLANK(INDEX('Policy Characteristics'!K:K,MATCH($C392,'Policy Characteristics'!$C:$C,0))),"",INDEX('Policy Characteristics'!K:K,MATCH($C392,'Policy Characteristics'!$C:$C,0)))</f>
        <v/>
      </c>
      <c r="R392" t="str">
        <f>IF(ISBLANK(INDEX('Policy Characteristics'!L:L,MATCH($C392,'Policy Characteristics'!$C:$C,0))),"",INDEX('Policy Characteristics'!L:L,MATCH($C392,'Policy Characteristics'!$C:$C,0)))</f>
        <v/>
      </c>
    </row>
    <row r="393">
      <c r="A393" t="str">
        <f>IF(ISBLANK(INDEX('Policy Characteristics'!A:A,MATCH($C393,'Policy Characteristics'!$C:$C,0))),"",INDEX('Policy Characteristics'!A:A,MATCH($C393,'Policy Characteristics'!$C:$C,0)))</f>
        <v>산업</v>
      </c>
      <c r="B393" t="str">
        <f>IF(ISBLANK(INDEX('Policy Characteristics'!B:B,MATCH($C393,'Policy Characteristics'!$C:$C,0))),"",INDEX('Policy Characteristics'!B:B,MATCH($C393,'Policy Characteristics'!$C:$C,0)))</f>
        <v>역내 제품 구매</v>
      </c>
      <c r="C393" t="str">
        <f>C$389</f>
        <v>Fraction of Imported Industrial Outputs Shifted to In Region Suppliers</v>
      </c>
      <c r="D393" t="str">
        <v>food beverage and tobacco 10T12</v>
      </c>
      <c r="F393" t="str">
        <v>식음료 및 담배</v>
      </c>
      <c r="H393">
        <v>1541</v>
      </c>
      <c r="I393" t="str">
        <v>Yes</v>
      </c>
      <c r="J393" t="str">
        <f>IF(ISBLANK(INDEX('Policy Characteristics'!D:D,MATCH($C393,'Policy Characteristics'!$C:$C,0))),"",INDEX('Policy Characteristics'!D:D,MATCH($C393,'Policy Characteristics'!$C:$C,0)))</f>
        <v>역내 제품 구매</v>
      </c>
      <c r="K393" t="str">
        <f>IF(ISBLANK(INDEX('Policy Characteristics'!E:E,MATCH($C393,'Policy Characteristics'!$C:$C,0))),"",INDEX('Policy Characteristics'!E:E,MATCH($C393,'Policy Characteristics'!$C:$C,0)))</f>
        <v>indst buy in region outputs</v>
      </c>
      <c r="L393">
        <f>IF(ISBLANK(INDEX('Policy Characteristics'!F:F,MATCH($C393,'Policy Characteristics'!$C:$C,0))),"",INDEX('Policy Characteristics'!F:F,MATCH($C393,'Policy Characteristics'!$C:$C,0)))</f>
        <v>0</v>
      </c>
      <c r="M393">
        <f>IF(ISBLANK(INDEX('Policy Characteristics'!G:G,MATCH($C393,'Policy Characteristics'!$C:$C,0))),"",INDEX('Policy Characteristics'!G:G,MATCH($C393,'Policy Characteristics'!$C:$C,0)))</f>
        <v>0.5</v>
      </c>
      <c r="N393">
        <f>IF(ISBLANK(INDEX('Policy Characteristics'!H:H,MATCH($C393,'Policy Characteristics'!$C:$C,0))),"",INDEX('Policy Characteristics'!H:H,MATCH($C393,'Policy Characteristics'!$C:$C,0)))</f>
        <v>0.01</v>
      </c>
      <c r="O393" t="str">
        <f>IF(ISBLANK(INDEX('Policy Characteristics'!I:I,MATCH($C393,'Policy Characteristics'!$C:$C,0))),"",INDEX('Policy Characteristics'!I:I,MATCH($C393,'Policy Characteristics'!$C:$C,0)))</f>
        <v>수입 전환의 %</v>
      </c>
      <c r="P393" t="str">
        <f>IF(ISBLANK(INDEX('Policy Characteristics'!J:J,MATCH($C393,'Policy Characteristics'!$C:$C,0))),"",INDEX('Policy Characteristics'!J:J,MATCH($C393,'Policy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3" t="str">
        <f>IF(ISBLANK(INDEX('Policy Characteristics'!K:K,MATCH($C393,'Policy Characteristics'!$C:$C,0))),"",INDEX('Policy Characteristics'!K:K,MATCH($C393,'Policy Characteristics'!$C:$C,0)))</f>
        <v/>
      </c>
      <c r="R393" t="str">
        <f>IF(ISBLANK(INDEX('Policy Characteristics'!L:L,MATCH($C393,'Policy Characteristics'!$C:$C,0))),"",INDEX('Policy Characteristics'!L:L,MATCH($C393,'Policy Characteristics'!$C:$C,0)))</f>
        <v/>
      </c>
    </row>
    <row r="394">
      <c r="A394" t="str">
        <f>IF(ISBLANK(INDEX('Policy Characteristics'!A:A,MATCH($C394,'Policy Characteristics'!$C:$C,0))),"",INDEX('Policy Characteristics'!A:A,MATCH($C394,'Policy Characteristics'!$C:$C,0)))</f>
        <v>산업</v>
      </c>
      <c r="B394" t="str">
        <f>IF(ISBLANK(INDEX('Policy Characteristics'!B:B,MATCH($C394,'Policy Characteristics'!$C:$C,0))),"",INDEX('Policy Characteristics'!B:B,MATCH($C394,'Policy Characteristics'!$C:$C,0)))</f>
        <v>역내 제품 구매</v>
      </c>
      <c r="C394" t="str">
        <f>C$389</f>
        <v>Fraction of Imported Industrial Outputs Shifted to In Region Suppliers</v>
      </c>
      <c r="D394" t="str">
        <v>textiles apparel and leather 13T15</v>
      </c>
      <c r="F394" t="str">
        <v>직물 의류 및 가죽</v>
      </c>
      <c r="H394">
        <v>1542</v>
      </c>
      <c r="I394" t="str">
        <v>Yes</v>
      </c>
      <c r="J394" t="str">
        <f>IF(ISBLANK(INDEX('Policy Characteristics'!D:D,MATCH($C394,'Policy Characteristics'!$C:$C,0))),"",INDEX('Policy Characteristics'!D:D,MATCH($C394,'Policy Characteristics'!$C:$C,0)))</f>
        <v>역내 제품 구매</v>
      </c>
      <c r="K394" t="str">
        <f>IF(ISBLANK(INDEX('Policy Characteristics'!E:E,MATCH($C394,'Policy Characteristics'!$C:$C,0))),"",INDEX('Policy Characteristics'!E:E,MATCH($C394,'Policy Characteristics'!$C:$C,0)))</f>
        <v>indst buy in region outputs</v>
      </c>
      <c r="L394">
        <f>IF(ISBLANK(INDEX('Policy Characteristics'!F:F,MATCH($C394,'Policy Characteristics'!$C:$C,0))),"",INDEX('Policy Characteristics'!F:F,MATCH($C394,'Policy Characteristics'!$C:$C,0)))</f>
        <v>0</v>
      </c>
      <c r="M394">
        <f>IF(ISBLANK(INDEX('Policy Characteristics'!G:G,MATCH($C394,'Policy Characteristics'!$C:$C,0))),"",INDEX('Policy Characteristics'!G:G,MATCH($C394,'Policy Characteristics'!$C:$C,0)))</f>
        <v>0.5</v>
      </c>
      <c r="N394">
        <f>IF(ISBLANK(INDEX('Policy Characteristics'!H:H,MATCH($C394,'Policy Characteristics'!$C:$C,0))),"",INDEX('Policy Characteristics'!H:H,MATCH($C394,'Policy Characteristics'!$C:$C,0)))</f>
        <v>0.01</v>
      </c>
      <c r="O394" t="str">
        <f>IF(ISBLANK(INDEX('Policy Characteristics'!I:I,MATCH($C394,'Policy Characteristics'!$C:$C,0))),"",INDEX('Policy Characteristics'!I:I,MATCH($C394,'Policy Characteristics'!$C:$C,0)))</f>
        <v>수입 전환의 %</v>
      </c>
      <c r="P394" t="str">
        <f>IF(ISBLANK(INDEX('Policy Characteristics'!J:J,MATCH($C394,'Policy Characteristics'!$C:$C,0))),"",INDEX('Policy Characteristics'!J:J,MATCH($C394,'Policy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4" t="str">
        <f>IF(ISBLANK(INDEX('Policy Characteristics'!K:K,MATCH($C394,'Policy Characteristics'!$C:$C,0))),"",INDEX('Policy Characteristics'!K:K,MATCH($C394,'Policy Characteristics'!$C:$C,0)))</f>
        <v/>
      </c>
      <c r="R394" t="str">
        <f>IF(ISBLANK(INDEX('Policy Characteristics'!L:L,MATCH($C394,'Policy Characteristics'!$C:$C,0))),"",INDEX('Policy Characteristics'!L:L,MATCH($C394,'Policy Characteristics'!$C:$C,0)))</f>
        <v/>
      </c>
    </row>
    <row r="395">
      <c r="A395" t="str">
        <f>IF(ISBLANK(INDEX('Policy Characteristics'!A:A,MATCH($C395,'Policy Characteristics'!$C:$C,0))),"",INDEX('Policy Characteristics'!A:A,MATCH($C395,'Policy Characteristics'!$C:$C,0)))</f>
        <v>산업</v>
      </c>
      <c r="B395" t="str">
        <f>IF(ISBLANK(INDEX('Policy Characteristics'!B:B,MATCH($C395,'Policy Characteristics'!$C:$C,0))),"",INDEX('Policy Characteristics'!B:B,MATCH($C395,'Policy Characteristics'!$C:$C,0)))</f>
        <v>역내 제품 구매</v>
      </c>
      <c r="C395" t="str">
        <f>C$389</f>
        <v>Fraction of Imported Industrial Outputs Shifted to In Region Suppliers</v>
      </c>
      <c r="D395" t="str">
        <v>wood products 16</v>
      </c>
      <c r="F395" t="str">
        <v>목공품</v>
      </c>
      <c r="H395">
        <v>1543</v>
      </c>
      <c r="I395" t="str">
        <v>Yes</v>
      </c>
      <c r="J395" t="str">
        <f>IF(ISBLANK(INDEX('Policy Characteristics'!D:D,MATCH($C395,'Policy Characteristics'!$C:$C,0))),"",INDEX('Policy Characteristics'!D:D,MATCH($C395,'Policy Characteristics'!$C:$C,0)))</f>
        <v>역내 제품 구매</v>
      </c>
      <c r="K395" t="str">
        <f>IF(ISBLANK(INDEX('Policy Characteristics'!E:E,MATCH($C395,'Policy Characteristics'!$C:$C,0))),"",INDEX('Policy Characteristics'!E:E,MATCH($C395,'Policy Characteristics'!$C:$C,0)))</f>
        <v>indst buy in region outputs</v>
      </c>
      <c r="L395">
        <f>IF(ISBLANK(INDEX('Policy Characteristics'!F:F,MATCH($C395,'Policy Characteristics'!$C:$C,0))),"",INDEX('Policy Characteristics'!F:F,MATCH($C395,'Policy Characteristics'!$C:$C,0)))</f>
        <v>0</v>
      </c>
      <c r="M395">
        <f>IF(ISBLANK(INDEX('Policy Characteristics'!G:G,MATCH($C395,'Policy Characteristics'!$C:$C,0))),"",INDEX('Policy Characteristics'!G:G,MATCH($C395,'Policy Characteristics'!$C:$C,0)))</f>
        <v>0.5</v>
      </c>
      <c r="N395">
        <f>IF(ISBLANK(INDEX('Policy Characteristics'!H:H,MATCH($C395,'Policy Characteristics'!$C:$C,0))),"",INDEX('Policy Characteristics'!H:H,MATCH($C395,'Policy Characteristics'!$C:$C,0)))</f>
        <v>0.01</v>
      </c>
      <c r="O395" t="str">
        <f>IF(ISBLANK(INDEX('Policy Characteristics'!I:I,MATCH($C395,'Policy Characteristics'!$C:$C,0))),"",INDEX('Policy Characteristics'!I:I,MATCH($C395,'Policy Characteristics'!$C:$C,0)))</f>
        <v>수입 전환의 %</v>
      </c>
      <c r="P395" t="str">
        <f>IF(ISBLANK(INDEX('Policy Characteristics'!J:J,MATCH($C395,'Policy Characteristics'!$C:$C,0))),"",INDEX('Policy Characteristics'!J:J,MATCH($C395,'Policy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5" t="str">
        <f>IF(ISBLANK(INDEX('Policy Characteristics'!K:K,MATCH($C395,'Policy Characteristics'!$C:$C,0))),"",INDEX('Policy Characteristics'!K:K,MATCH($C395,'Policy Characteristics'!$C:$C,0)))</f>
        <v/>
      </c>
      <c r="R395" t="str">
        <f>IF(ISBLANK(INDEX('Policy Characteristics'!L:L,MATCH($C395,'Policy Characteristics'!$C:$C,0))),"",INDEX('Policy Characteristics'!L:L,MATCH($C395,'Policy Characteristics'!$C:$C,0)))</f>
        <v/>
      </c>
    </row>
    <row r="396">
      <c r="A396" t="str">
        <f>IF(ISBLANK(INDEX('Policy Characteristics'!A:A,MATCH($C396,'Policy Characteristics'!$C:$C,0))),"",INDEX('Policy Characteristics'!A:A,MATCH($C396,'Policy Characteristics'!$C:$C,0)))</f>
        <v>산업</v>
      </c>
      <c r="B396" t="str">
        <f>IF(ISBLANK(INDEX('Policy Characteristics'!B:B,MATCH($C396,'Policy Characteristics'!$C:$C,0))),"",INDEX('Policy Characteristics'!B:B,MATCH($C396,'Policy Characteristics'!$C:$C,0)))</f>
        <v>역내 제품 구매</v>
      </c>
      <c r="C396" t="str">
        <f>C$389</f>
        <v>Fraction of Imported Industrial Outputs Shifted to In Region Suppliers</v>
      </c>
      <c r="D396" t="str">
        <v>pulp paper and printing 17T18</v>
      </c>
      <c r="F396" t="str">
        <v>펄프 제지 및 인쇄</v>
      </c>
      <c r="H396">
        <v>1544</v>
      </c>
      <c r="I396" t="str">
        <v>Yes</v>
      </c>
      <c r="J396" t="str">
        <f>IF(ISBLANK(INDEX('Policy Characteristics'!D:D,MATCH($C396,'Policy Characteristics'!$C:$C,0))),"",INDEX('Policy Characteristics'!D:D,MATCH($C396,'Policy Characteristics'!$C:$C,0)))</f>
        <v>역내 제품 구매</v>
      </c>
      <c r="K396" t="str">
        <f>IF(ISBLANK(INDEX('Policy Characteristics'!E:E,MATCH($C396,'Policy Characteristics'!$C:$C,0))),"",INDEX('Policy Characteristics'!E:E,MATCH($C396,'Policy Characteristics'!$C:$C,0)))</f>
        <v>indst buy in region outputs</v>
      </c>
      <c r="L396">
        <f>IF(ISBLANK(INDEX('Policy Characteristics'!F:F,MATCH($C396,'Policy Characteristics'!$C:$C,0))),"",INDEX('Policy Characteristics'!F:F,MATCH($C396,'Policy Characteristics'!$C:$C,0)))</f>
        <v>0</v>
      </c>
      <c r="M396">
        <f>IF(ISBLANK(INDEX('Policy Characteristics'!G:G,MATCH($C396,'Policy Characteristics'!$C:$C,0))),"",INDEX('Policy Characteristics'!G:G,MATCH($C396,'Policy Characteristics'!$C:$C,0)))</f>
        <v>0.5</v>
      </c>
      <c r="N396">
        <f>IF(ISBLANK(INDEX('Policy Characteristics'!H:H,MATCH($C396,'Policy Characteristics'!$C:$C,0))),"",INDEX('Policy Characteristics'!H:H,MATCH($C396,'Policy Characteristics'!$C:$C,0)))</f>
        <v>0.01</v>
      </c>
      <c r="O396" t="str">
        <f>IF(ISBLANK(INDEX('Policy Characteristics'!I:I,MATCH($C396,'Policy Characteristics'!$C:$C,0))),"",INDEX('Policy Characteristics'!I:I,MATCH($C396,'Policy Characteristics'!$C:$C,0)))</f>
        <v>수입 전환의 %</v>
      </c>
      <c r="P396" t="str">
        <f>IF(ISBLANK(INDEX('Policy Characteristics'!J:J,MATCH($C396,'Policy Characteristics'!$C:$C,0))),"",INDEX('Policy Characteristics'!J:J,MATCH($C396,'Policy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6" t="str">
        <f>IF(ISBLANK(INDEX('Policy Characteristics'!K:K,MATCH($C396,'Policy Characteristics'!$C:$C,0))),"",INDEX('Policy Characteristics'!K:K,MATCH($C396,'Policy Characteristics'!$C:$C,0)))</f>
        <v/>
      </c>
      <c r="R396" t="str">
        <f>IF(ISBLANK(INDEX('Policy Characteristics'!L:L,MATCH($C396,'Policy Characteristics'!$C:$C,0))),"",INDEX('Policy Characteristics'!L:L,MATCH($C396,'Policy Characteristics'!$C:$C,0)))</f>
        <v/>
      </c>
    </row>
    <row r="397">
      <c r="A397" t="str">
        <f>IF(ISBLANK(INDEX('Policy Characteristics'!A:A,MATCH($C397,'Policy Characteristics'!$C:$C,0))),"",INDEX('Policy Characteristics'!A:A,MATCH($C397,'Policy Characteristics'!$C:$C,0)))</f>
        <v>산업</v>
      </c>
      <c r="B397" t="str">
        <f>IF(ISBLANK(INDEX('Policy Characteristics'!B:B,MATCH($C397,'Policy Characteristics'!$C:$C,0))),"",INDEX('Policy Characteristics'!B:B,MATCH($C397,'Policy Characteristics'!$C:$C,0)))</f>
        <v>역내 제품 구매</v>
      </c>
      <c r="C397" t="str">
        <f>C$389</f>
        <v>Fraction of Imported Industrial Outputs Shifted to In Region Suppliers</v>
      </c>
      <c r="D397" t="str">
        <v>refined petroleum and coke 19</v>
      </c>
      <c r="F397" t="str">
        <v>정제 석유 및 코크스</v>
      </c>
      <c r="H397">
        <v>1545</v>
      </c>
      <c r="I397" t="str">
        <v>Yes</v>
      </c>
      <c r="J397" t="str">
        <f>IF(ISBLANK(INDEX('Policy Characteristics'!D:D,MATCH($C397,'Policy Characteristics'!$C:$C,0))),"",INDEX('Policy Characteristics'!D:D,MATCH($C397,'Policy Characteristics'!$C:$C,0)))</f>
        <v>역내 제품 구매</v>
      </c>
      <c r="K397" t="str">
        <f>IF(ISBLANK(INDEX('Policy Characteristics'!E:E,MATCH($C397,'Policy Characteristics'!$C:$C,0))),"",INDEX('Policy Characteristics'!E:E,MATCH($C397,'Policy Characteristics'!$C:$C,0)))</f>
        <v>indst buy in region outputs</v>
      </c>
      <c r="L397">
        <f>IF(ISBLANK(INDEX('Policy Characteristics'!F:F,MATCH($C397,'Policy Characteristics'!$C:$C,0))),"",INDEX('Policy Characteristics'!F:F,MATCH($C397,'Policy Characteristics'!$C:$C,0)))</f>
        <v>0</v>
      </c>
      <c r="M397">
        <f>IF(ISBLANK(INDEX('Policy Characteristics'!G:G,MATCH($C397,'Policy Characteristics'!$C:$C,0))),"",INDEX('Policy Characteristics'!G:G,MATCH($C397,'Policy Characteristics'!$C:$C,0)))</f>
        <v>0.5</v>
      </c>
      <c r="N397">
        <f>IF(ISBLANK(INDEX('Policy Characteristics'!H:H,MATCH($C397,'Policy Characteristics'!$C:$C,0))),"",INDEX('Policy Characteristics'!H:H,MATCH($C397,'Policy Characteristics'!$C:$C,0)))</f>
        <v>0.01</v>
      </c>
      <c r="O397" t="str">
        <f>IF(ISBLANK(INDEX('Policy Characteristics'!I:I,MATCH($C397,'Policy Characteristics'!$C:$C,0))),"",INDEX('Policy Characteristics'!I:I,MATCH($C397,'Policy Characteristics'!$C:$C,0)))</f>
        <v>수입 전환의 %</v>
      </c>
      <c r="P397" t="str">
        <f>IF(ISBLANK(INDEX('Policy Characteristics'!J:J,MATCH($C397,'Policy Characteristics'!$C:$C,0))),"",INDEX('Policy Characteristics'!J:J,MATCH($C397,'Policy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7" t="str">
        <f>IF(ISBLANK(INDEX('Policy Characteristics'!K:K,MATCH($C397,'Policy Characteristics'!$C:$C,0))),"",INDEX('Policy Characteristics'!K:K,MATCH($C397,'Policy Characteristics'!$C:$C,0)))</f>
        <v/>
      </c>
      <c r="R397" t="str">
        <f>IF(ISBLANK(INDEX('Policy Characteristics'!L:L,MATCH($C397,'Policy Characteristics'!$C:$C,0))),"",INDEX('Policy Characteristics'!L:L,MATCH($C397,'Policy Characteristics'!$C:$C,0)))</f>
        <v/>
      </c>
    </row>
    <row r="398">
      <c r="A398" t="str">
        <f>IF(ISBLANK(INDEX('Policy Characteristics'!A:A,MATCH($C398,'Policy Characteristics'!$C:$C,0))),"",INDEX('Policy Characteristics'!A:A,MATCH($C398,'Policy Characteristics'!$C:$C,0)))</f>
        <v>산업</v>
      </c>
      <c r="B398" t="str">
        <f>IF(ISBLANK(INDEX('Policy Characteristics'!B:B,MATCH($C398,'Policy Characteristics'!$C:$C,0))),"",INDEX('Policy Characteristics'!B:B,MATCH($C398,'Policy Characteristics'!$C:$C,0)))</f>
        <v>역내 제품 구매</v>
      </c>
      <c r="C398" t="str">
        <f>C$389</f>
        <v>Fraction of Imported Industrial Outputs Shifted to In Region Suppliers</v>
      </c>
      <c r="D398" t="str">
        <v>chemicals 20</v>
      </c>
      <c r="F398" t="str">
        <v>화학약품</v>
      </c>
      <c r="H398">
        <v>1546</v>
      </c>
      <c r="I398" t="str">
        <v>Yes</v>
      </c>
      <c r="J398" t="str">
        <f>IF(ISBLANK(INDEX('Policy Characteristics'!D:D,MATCH($C398,'Policy Characteristics'!$C:$C,0))),"",INDEX('Policy Characteristics'!D:D,MATCH($C398,'Policy Characteristics'!$C:$C,0)))</f>
        <v>역내 제품 구매</v>
      </c>
      <c r="K398" t="str">
        <f>IF(ISBLANK(INDEX('Policy Characteristics'!E:E,MATCH($C398,'Policy Characteristics'!$C:$C,0))),"",INDEX('Policy Characteristics'!E:E,MATCH($C398,'Policy Characteristics'!$C:$C,0)))</f>
        <v>indst buy in region outputs</v>
      </c>
      <c r="L398">
        <f>IF(ISBLANK(INDEX('Policy Characteristics'!F:F,MATCH($C398,'Policy Characteristics'!$C:$C,0))),"",INDEX('Policy Characteristics'!F:F,MATCH($C398,'Policy Characteristics'!$C:$C,0)))</f>
        <v>0</v>
      </c>
      <c r="M398">
        <f>IF(ISBLANK(INDEX('Policy Characteristics'!G:G,MATCH($C398,'Policy Characteristics'!$C:$C,0))),"",INDEX('Policy Characteristics'!G:G,MATCH($C398,'Policy Characteristics'!$C:$C,0)))</f>
        <v>0.5</v>
      </c>
      <c r="N398">
        <f>IF(ISBLANK(INDEX('Policy Characteristics'!H:H,MATCH($C398,'Policy Characteristics'!$C:$C,0))),"",INDEX('Policy Characteristics'!H:H,MATCH($C398,'Policy Characteristics'!$C:$C,0)))</f>
        <v>0.01</v>
      </c>
      <c r="O398" t="str">
        <f>IF(ISBLANK(INDEX('Policy Characteristics'!I:I,MATCH($C398,'Policy Characteristics'!$C:$C,0))),"",INDEX('Policy Characteristics'!I:I,MATCH($C398,'Policy Characteristics'!$C:$C,0)))</f>
        <v>수입 전환의 %</v>
      </c>
      <c r="P398" t="str">
        <f>IF(ISBLANK(INDEX('Policy Characteristics'!J:J,MATCH($C398,'Policy Characteristics'!$C:$C,0))),"",INDEX('Policy Characteristics'!J:J,MATCH($C398,'Policy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8" t="str">
        <f>IF(ISBLANK(INDEX('Policy Characteristics'!K:K,MATCH($C398,'Policy Characteristics'!$C:$C,0))),"",INDEX('Policy Characteristics'!K:K,MATCH($C398,'Policy Characteristics'!$C:$C,0)))</f>
        <v/>
      </c>
      <c r="R398" t="str">
        <f>IF(ISBLANK(INDEX('Policy Characteristics'!L:L,MATCH($C398,'Policy Characteristics'!$C:$C,0))),"",INDEX('Policy Characteristics'!L:L,MATCH($C398,'Policy Characteristics'!$C:$C,0)))</f>
        <v/>
      </c>
    </row>
    <row r="399">
      <c r="A399" t="str">
        <f>IF(ISBLANK(INDEX('Policy Characteristics'!A:A,MATCH($C399,'Policy Characteristics'!$C:$C,0))),"",INDEX('Policy Characteristics'!A:A,MATCH($C399,'Policy Characteristics'!$C:$C,0)))</f>
        <v>산업</v>
      </c>
      <c r="B399" t="str">
        <f>IF(ISBLANK(INDEX('Policy Characteristics'!B:B,MATCH($C399,'Policy Characteristics'!$C:$C,0))),"",INDEX('Policy Characteristics'!B:B,MATCH($C399,'Policy Characteristics'!$C:$C,0)))</f>
        <v>역내 제품 구매</v>
      </c>
      <c r="C399" t="str">
        <f>C$389</f>
        <v>Fraction of Imported Industrial Outputs Shifted to In Region Suppliers</v>
      </c>
      <c r="D399" t="str">
        <v>rubber and plastic products 22</v>
      </c>
      <c r="F399" t="str">
        <v>고무 및 플라스틱 제품</v>
      </c>
      <c r="H399">
        <v>1547</v>
      </c>
      <c r="I399" t="str">
        <v>Yes</v>
      </c>
      <c r="J399" t="str">
        <f>IF(ISBLANK(INDEX('Policy Characteristics'!D:D,MATCH($C399,'Policy Characteristics'!$C:$C,0))),"",INDEX('Policy Characteristics'!D:D,MATCH($C399,'Policy Characteristics'!$C:$C,0)))</f>
        <v>역내 제품 구매</v>
      </c>
      <c r="K399" t="str">
        <f>IF(ISBLANK(INDEX('Policy Characteristics'!E:E,MATCH($C399,'Policy Characteristics'!$C:$C,0))),"",INDEX('Policy Characteristics'!E:E,MATCH($C399,'Policy Characteristics'!$C:$C,0)))</f>
        <v>indst buy in region outputs</v>
      </c>
      <c r="L399">
        <f>IF(ISBLANK(INDEX('Policy Characteristics'!F:F,MATCH($C399,'Policy Characteristics'!$C:$C,0))),"",INDEX('Policy Characteristics'!F:F,MATCH($C399,'Policy Characteristics'!$C:$C,0)))</f>
        <v>0</v>
      </c>
      <c r="M399">
        <f>IF(ISBLANK(INDEX('Policy Characteristics'!G:G,MATCH($C399,'Policy Characteristics'!$C:$C,0))),"",INDEX('Policy Characteristics'!G:G,MATCH($C399,'Policy Characteristics'!$C:$C,0)))</f>
        <v>0.5</v>
      </c>
      <c r="N399">
        <f>IF(ISBLANK(INDEX('Policy Characteristics'!H:H,MATCH($C399,'Policy Characteristics'!$C:$C,0))),"",INDEX('Policy Characteristics'!H:H,MATCH($C399,'Policy Characteristics'!$C:$C,0)))</f>
        <v>0.01</v>
      </c>
      <c r="O399" t="str">
        <f>IF(ISBLANK(INDEX('Policy Characteristics'!I:I,MATCH($C399,'Policy Characteristics'!$C:$C,0))),"",INDEX('Policy Characteristics'!I:I,MATCH($C399,'Policy Characteristics'!$C:$C,0)))</f>
        <v>수입 전환의 %</v>
      </c>
      <c r="P399" t="str">
        <f>IF(ISBLANK(INDEX('Policy Characteristics'!J:J,MATCH($C399,'Policy Characteristics'!$C:$C,0))),"",INDEX('Policy Characteristics'!J:J,MATCH($C399,'Policy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9" t="str">
        <f>IF(ISBLANK(INDEX('Policy Characteristics'!K:K,MATCH($C399,'Policy Characteristics'!$C:$C,0))),"",INDEX('Policy Characteristics'!K:K,MATCH($C399,'Policy Characteristics'!$C:$C,0)))</f>
        <v/>
      </c>
      <c r="R399" t="str">
        <f>IF(ISBLANK(INDEX('Policy Characteristics'!L:L,MATCH($C399,'Policy Characteristics'!$C:$C,0))),"",INDEX('Policy Characteristics'!L:L,MATCH($C399,'Policy Characteristics'!$C:$C,0)))</f>
        <v/>
      </c>
    </row>
    <row r="400">
      <c r="A400" t="str">
        <f>IF(ISBLANK(INDEX('Policy Characteristics'!A:A,MATCH($C400,'Policy Characteristics'!$C:$C,0))),"",INDEX('Policy Characteristics'!A:A,MATCH($C400,'Policy Characteristics'!$C:$C,0)))</f>
        <v>산업</v>
      </c>
      <c r="B400" t="str">
        <f>IF(ISBLANK(INDEX('Policy Characteristics'!B:B,MATCH($C400,'Policy Characteristics'!$C:$C,0))),"",INDEX('Policy Characteristics'!B:B,MATCH($C400,'Policy Characteristics'!$C:$C,0)))</f>
        <v>역내 제품 구매</v>
      </c>
      <c r="C400" t="str">
        <f>C$389</f>
        <v>Fraction of Imported Industrial Outputs Shifted to In Region Suppliers</v>
      </c>
      <c r="D400" t="str">
        <v>glass and glass products 231</v>
      </c>
      <c r="F400" t="str">
        <v>유리 및 유리 제품</v>
      </c>
      <c r="H400">
        <v>1548</v>
      </c>
      <c r="I400" t="str">
        <v>Yes</v>
      </c>
      <c r="J400" t="str">
        <f>IF(ISBLANK(INDEX('Policy Characteristics'!D:D,MATCH($C400,'Policy Characteristics'!$C:$C,0))),"",INDEX('Policy Characteristics'!D:D,MATCH($C400,'Policy Characteristics'!$C:$C,0)))</f>
        <v>역내 제품 구매</v>
      </c>
      <c r="K400" t="str">
        <f>IF(ISBLANK(INDEX('Policy Characteristics'!E:E,MATCH($C400,'Policy Characteristics'!$C:$C,0))),"",INDEX('Policy Characteristics'!E:E,MATCH($C400,'Policy Characteristics'!$C:$C,0)))</f>
        <v>indst buy in region outputs</v>
      </c>
      <c r="L400">
        <f>IF(ISBLANK(INDEX('Policy Characteristics'!F:F,MATCH($C400,'Policy Characteristics'!$C:$C,0))),"",INDEX('Policy Characteristics'!F:F,MATCH($C400,'Policy Characteristics'!$C:$C,0)))</f>
        <v>0</v>
      </c>
      <c r="M400">
        <f>IF(ISBLANK(INDEX('Policy Characteristics'!G:G,MATCH($C400,'Policy Characteristics'!$C:$C,0))),"",INDEX('Policy Characteristics'!G:G,MATCH($C400,'Policy Characteristics'!$C:$C,0)))</f>
        <v>0.5</v>
      </c>
      <c r="N400">
        <f>IF(ISBLANK(INDEX('Policy Characteristics'!H:H,MATCH($C400,'Policy Characteristics'!$C:$C,0))),"",INDEX('Policy Characteristics'!H:H,MATCH($C400,'Policy Characteristics'!$C:$C,0)))</f>
        <v>0.01</v>
      </c>
      <c r="O400" t="str">
        <f>IF(ISBLANK(INDEX('Policy Characteristics'!I:I,MATCH($C400,'Policy Characteristics'!$C:$C,0))),"",INDEX('Policy Characteristics'!I:I,MATCH($C400,'Policy Characteristics'!$C:$C,0)))</f>
        <v>수입 전환의 %</v>
      </c>
      <c r="P400" t="str">
        <f>IF(ISBLANK(INDEX('Policy Characteristics'!J:J,MATCH($C400,'Policy Characteristics'!$C:$C,0))),"",INDEX('Policy Characteristics'!J:J,MATCH($C400,'Policy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0" t="str">
        <f>IF(ISBLANK(INDEX('Policy Characteristics'!K:K,MATCH($C400,'Policy Characteristics'!$C:$C,0))),"",INDEX('Policy Characteristics'!K:K,MATCH($C400,'Policy Characteristics'!$C:$C,0)))</f>
        <v/>
      </c>
      <c r="R400" t="str">
        <f>IF(ISBLANK(INDEX('Policy Characteristics'!L:L,MATCH($C400,'Policy Characteristics'!$C:$C,0))),"",INDEX('Policy Characteristics'!L:L,MATCH($C400,'Policy Characteristics'!$C:$C,0)))</f>
        <v/>
      </c>
    </row>
    <row r="401">
      <c r="A401" t="str">
        <f>IF(ISBLANK(INDEX('Policy Characteristics'!A:A,MATCH($C401,'Policy Characteristics'!$C:$C,0))),"",INDEX('Policy Characteristics'!A:A,MATCH($C401,'Policy Characteristics'!$C:$C,0)))</f>
        <v>산업</v>
      </c>
      <c r="B401" t="str">
        <f>IF(ISBLANK(INDEX('Policy Characteristics'!B:B,MATCH($C401,'Policy Characteristics'!$C:$C,0))),"",INDEX('Policy Characteristics'!B:B,MATCH($C401,'Policy Characteristics'!$C:$C,0)))</f>
        <v>역내 제품 구매</v>
      </c>
      <c r="C401" t="str">
        <f>C$389</f>
        <v>Fraction of Imported Industrial Outputs Shifted to In Region Suppliers</v>
      </c>
      <c r="D401" t="str">
        <v>cement and other nonmetallic minerals 239</v>
      </c>
      <c r="F401" t="str">
        <v>시멘트 및 기타 비금속 광물</v>
      </c>
      <c r="H401">
        <v>1549</v>
      </c>
      <c r="I401" t="str">
        <v>Yes</v>
      </c>
      <c r="J401" t="str">
        <f>IF(ISBLANK(INDEX('Policy Characteristics'!D:D,MATCH($C401,'Policy Characteristics'!$C:$C,0))),"",INDEX('Policy Characteristics'!D:D,MATCH($C401,'Policy Characteristics'!$C:$C,0)))</f>
        <v>역내 제품 구매</v>
      </c>
      <c r="K401" t="str">
        <f>IF(ISBLANK(INDEX('Policy Characteristics'!E:E,MATCH($C401,'Policy Characteristics'!$C:$C,0))),"",INDEX('Policy Characteristics'!E:E,MATCH($C401,'Policy Characteristics'!$C:$C,0)))</f>
        <v>indst buy in region outputs</v>
      </c>
      <c r="L401">
        <f>IF(ISBLANK(INDEX('Policy Characteristics'!F:F,MATCH($C401,'Policy Characteristics'!$C:$C,0))),"",INDEX('Policy Characteristics'!F:F,MATCH($C401,'Policy Characteristics'!$C:$C,0)))</f>
        <v>0</v>
      </c>
      <c r="M401">
        <f>IF(ISBLANK(INDEX('Policy Characteristics'!G:G,MATCH($C401,'Policy Characteristics'!$C:$C,0))),"",INDEX('Policy Characteristics'!G:G,MATCH($C401,'Policy Characteristics'!$C:$C,0)))</f>
        <v>0.5</v>
      </c>
      <c r="N401">
        <f>IF(ISBLANK(INDEX('Policy Characteristics'!H:H,MATCH($C401,'Policy Characteristics'!$C:$C,0))),"",INDEX('Policy Characteristics'!H:H,MATCH($C401,'Policy Characteristics'!$C:$C,0)))</f>
        <v>0.01</v>
      </c>
      <c r="O401" t="str">
        <f>IF(ISBLANK(INDEX('Policy Characteristics'!I:I,MATCH($C401,'Policy Characteristics'!$C:$C,0))),"",INDEX('Policy Characteristics'!I:I,MATCH($C401,'Policy Characteristics'!$C:$C,0)))</f>
        <v>수입 전환의 %</v>
      </c>
      <c r="P401" t="str">
        <f>IF(ISBLANK(INDEX('Policy Characteristics'!J:J,MATCH($C401,'Policy Characteristics'!$C:$C,0))),"",INDEX('Policy Characteristics'!J:J,MATCH($C401,'Policy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1" t="str">
        <f>IF(ISBLANK(INDEX('Policy Characteristics'!K:K,MATCH($C401,'Policy Characteristics'!$C:$C,0))),"",INDEX('Policy Characteristics'!K:K,MATCH($C401,'Policy Characteristics'!$C:$C,0)))</f>
        <v/>
      </c>
      <c r="R401" t="str">
        <f>IF(ISBLANK(INDEX('Policy Characteristics'!L:L,MATCH($C401,'Policy Characteristics'!$C:$C,0))),"",INDEX('Policy Characteristics'!L:L,MATCH($C401,'Policy Characteristics'!$C:$C,0)))</f>
        <v/>
      </c>
    </row>
    <row r="402">
      <c r="A402" t="str">
        <f>IF(ISBLANK(INDEX('Policy Characteristics'!A:A,MATCH($C402,'Policy Characteristics'!$C:$C,0))),"",INDEX('Policy Characteristics'!A:A,MATCH($C402,'Policy Characteristics'!$C:$C,0)))</f>
        <v>산업</v>
      </c>
      <c r="B402" t="str">
        <f>IF(ISBLANK(INDEX('Policy Characteristics'!B:B,MATCH($C402,'Policy Characteristics'!$C:$C,0))),"",INDEX('Policy Characteristics'!B:B,MATCH($C402,'Policy Characteristics'!$C:$C,0)))</f>
        <v>역내 제품 구매</v>
      </c>
      <c r="C402" t="str">
        <f>C$389</f>
        <v>Fraction of Imported Industrial Outputs Shifted to In Region Suppliers</v>
      </c>
      <c r="D402" t="str">
        <v>iron and steel 241</v>
      </c>
      <c r="F402" t="str">
        <v>철 및 철강</v>
      </c>
      <c r="H402">
        <v>1550</v>
      </c>
      <c r="I402" t="str">
        <v>Yes</v>
      </c>
      <c r="J402" t="str">
        <f>IF(ISBLANK(INDEX('Policy Characteristics'!D:D,MATCH($C402,'Policy Characteristics'!$C:$C,0))),"",INDEX('Policy Characteristics'!D:D,MATCH($C402,'Policy Characteristics'!$C:$C,0)))</f>
        <v>역내 제품 구매</v>
      </c>
      <c r="K402" t="str">
        <f>IF(ISBLANK(INDEX('Policy Characteristics'!E:E,MATCH($C402,'Policy Characteristics'!$C:$C,0))),"",INDEX('Policy Characteristics'!E:E,MATCH($C402,'Policy Characteristics'!$C:$C,0)))</f>
        <v>indst buy in region outputs</v>
      </c>
      <c r="L402">
        <f>IF(ISBLANK(INDEX('Policy Characteristics'!F:F,MATCH($C402,'Policy Characteristics'!$C:$C,0))),"",INDEX('Policy Characteristics'!F:F,MATCH($C402,'Policy Characteristics'!$C:$C,0)))</f>
        <v>0</v>
      </c>
      <c r="M402">
        <f>IF(ISBLANK(INDEX('Policy Characteristics'!G:G,MATCH($C402,'Policy Characteristics'!$C:$C,0))),"",INDEX('Policy Characteristics'!G:G,MATCH($C402,'Policy Characteristics'!$C:$C,0)))</f>
        <v>0.5</v>
      </c>
      <c r="N402">
        <f>IF(ISBLANK(INDEX('Policy Characteristics'!H:H,MATCH($C402,'Policy Characteristics'!$C:$C,0))),"",INDEX('Policy Characteristics'!H:H,MATCH($C402,'Policy Characteristics'!$C:$C,0)))</f>
        <v>0.01</v>
      </c>
      <c r="O402" t="str">
        <f>IF(ISBLANK(INDEX('Policy Characteristics'!I:I,MATCH($C402,'Policy Characteristics'!$C:$C,0))),"",INDEX('Policy Characteristics'!I:I,MATCH($C402,'Policy Characteristics'!$C:$C,0)))</f>
        <v>수입 전환의 %</v>
      </c>
      <c r="P402" t="str">
        <f>IF(ISBLANK(INDEX('Policy Characteristics'!J:J,MATCH($C402,'Policy Characteristics'!$C:$C,0))),"",INDEX('Policy Characteristics'!J:J,MATCH($C402,'Policy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2" t="str">
        <f>IF(ISBLANK(INDEX('Policy Characteristics'!K:K,MATCH($C402,'Policy Characteristics'!$C:$C,0))),"",INDEX('Policy Characteristics'!K:K,MATCH($C402,'Policy Characteristics'!$C:$C,0)))</f>
        <v/>
      </c>
      <c r="R402" t="str">
        <f>IF(ISBLANK(INDEX('Policy Characteristics'!L:L,MATCH($C402,'Policy Characteristics'!$C:$C,0))),"",INDEX('Policy Characteristics'!L:L,MATCH($C402,'Policy Characteristics'!$C:$C,0)))</f>
        <v/>
      </c>
    </row>
    <row r="403">
      <c r="A403" t="str">
        <f>IF(ISBLANK(INDEX('Policy Characteristics'!A:A,MATCH($C403,'Policy Characteristics'!$C:$C,0))),"",INDEX('Policy Characteristics'!A:A,MATCH($C403,'Policy Characteristics'!$C:$C,0)))</f>
        <v>산업</v>
      </c>
      <c r="B403" t="str">
        <f>IF(ISBLANK(INDEX('Policy Characteristics'!B:B,MATCH($C403,'Policy Characteristics'!$C:$C,0))),"",INDEX('Policy Characteristics'!B:B,MATCH($C403,'Policy Characteristics'!$C:$C,0)))</f>
        <v>역내 제품 구매</v>
      </c>
      <c r="C403" t="str">
        <f>C$389</f>
        <v>Fraction of Imported Industrial Outputs Shifted to In Region Suppliers</v>
      </c>
      <c r="D403" t="str">
        <v>other metals 242</v>
      </c>
      <c r="F403" t="str">
        <v>기타 금속</v>
      </c>
      <c r="H403">
        <v>1551</v>
      </c>
      <c r="I403" t="str">
        <v>Yes</v>
      </c>
      <c r="J403" t="str">
        <f>IF(ISBLANK(INDEX('Policy Characteristics'!D:D,MATCH($C403,'Policy Characteristics'!$C:$C,0))),"",INDEX('Policy Characteristics'!D:D,MATCH($C403,'Policy Characteristics'!$C:$C,0)))</f>
        <v>역내 제품 구매</v>
      </c>
      <c r="K403" t="str">
        <f>IF(ISBLANK(INDEX('Policy Characteristics'!E:E,MATCH($C403,'Policy Characteristics'!$C:$C,0))),"",INDEX('Policy Characteristics'!E:E,MATCH($C403,'Policy Characteristics'!$C:$C,0)))</f>
        <v>indst buy in region outputs</v>
      </c>
      <c r="L403">
        <f>IF(ISBLANK(INDEX('Policy Characteristics'!F:F,MATCH($C403,'Policy Characteristics'!$C:$C,0))),"",INDEX('Policy Characteristics'!F:F,MATCH($C403,'Policy Characteristics'!$C:$C,0)))</f>
        <v>0</v>
      </c>
      <c r="M403">
        <f>IF(ISBLANK(INDEX('Policy Characteristics'!G:G,MATCH($C403,'Policy Characteristics'!$C:$C,0))),"",INDEX('Policy Characteristics'!G:G,MATCH($C403,'Policy Characteristics'!$C:$C,0)))</f>
        <v>0.5</v>
      </c>
      <c r="N403">
        <f>IF(ISBLANK(INDEX('Policy Characteristics'!H:H,MATCH($C403,'Policy Characteristics'!$C:$C,0))),"",INDEX('Policy Characteristics'!H:H,MATCH($C403,'Policy Characteristics'!$C:$C,0)))</f>
        <v>0.01</v>
      </c>
      <c r="O403" t="str">
        <f>IF(ISBLANK(INDEX('Policy Characteristics'!I:I,MATCH($C403,'Policy Characteristics'!$C:$C,0))),"",INDEX('Policy Characteristics'!I:I,MATCH($C403,'Policy Characteristics'!$C:$C,0)))</f>
        <v>수입 전환의 %</v>
      </c>
      <c r="P403" t="str">
        <f>IF(ISBLANK(INDEX('Policy Characteristics'!J:J,MATCH($C403,'Policy Characteristics'!$C:$C,0))),"",INDEX('Policy Characteristics'!J:J,MATCH($C403,'Policy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3" t="str">
        <f>IF(ISBLANK(INDEX('Policy Characteristics'!K:K,MATCH($C403,'Policy Characteristics'!$C:$C,0))),"",INDEX('Policy Characteristics'!K:K,MATCH($C403,'Policy Characteristics'!$C:$C,0)))</f>
        <v/>
      </c>
      <c r="R403" t="str">
        <f>IF(ISBLANK(INDEX('Policy Characteristics'!L:L,MATCH($C403,'Policy Characteristics'!$C:$C,0))),"",INDEX('Policy Characteristics'!L:L,MATCH($C403,'Policy Characteristics'!$C:$C,0)))</f>
        <v/>
      </c>
    </row>
    <row r="404">
      <c r="A404" t="str">
        <f>IF(ISBLANK(INDEX('Policy Characteristics'!A:A,MATCH($C404,'Policy Characteristics'!$C:$C,0))),"",INDEX('Policy Characteristics'!A:A,MATCH($C404,'Policy Characteristics'!$C:$C,0)))</f>
        <v>산업</v>
      </c>
      <c r="B404" t="str">
        <f>IF(ISBLANK(INDEX('Policy Characteristics'!B:B,MATCH($C404,'Policy Characteristics'!$C:$C,0))),"",INDEX('Policy Characteristics'!B:B,MATCH($C404,'Policy Characteristics'!$C:$C,0)))</f>
        <v>역내 제품 구매</v>
      </c>
      <c r="C404" t="str">
        <f>C$389</f>
        <v>Fraction of Imported Industrial Outputs Shifted to In Region Suppliers</v>
      </c>
      <c r="D404" t="str">
        <v>metal products except machinery and vehicles 25</v>
      </c>
      <c r="F404" t="str">
        <v>기계 및 자동차를 제외한 금속 제품</v>
      </c>
      <c r="H404">
        <v>1552</v>
      </c>
      <c r="I404" t="str">
        <v>Yes</v>
      </c>
      <c r="J404" t="str">
        <f>IF(ISBLANK(INDEX('Policy Characteristics'!D:D,MATCH($C404,'Policy Characteristics'!$C:$C,0))),"",INDEX('Policy Characteristics'!D:D,MATCH($C404,'Policy Characteristics'!$C:$C,0)))</f>
        <v>역내 제품 구매</v>
      </c>
      <c r="K404" t="str">
        <f>IF(ISBLANK(INDEX('Policy Characteristics'!E:E,MATCH($C404,'Policy Characteristics'!$C:$C,0))),"",INDEX('Policy Characteristics'!E:E,MATCH($C404,'Policy Characteristics'!$C:$C,0)))</f>
        <v>indst buy in region outputs</v>
      </c>
      <c r="L404">
        <f>IF(ISBLANK(INDEX('Policy Characteristics'!F:F,MATCH($C404,'Policy Characteristics'!$C:$C,0))),"",INDEX('Policy Characteristics'!F:F,MATCH($C404,'Policy Characteristics'!$C:$C,0)))</f>
        <v>0</v>
      </c>
      <c r="M404">
        <f>IF(ISBLANK(INDEX('Policy Characteristics'!G:G,MATCH($C404,'Policy Characteristics'!$C:$C,0))),"",INDEX('Policy Characteristics'!G:G,MATCH($C404,'Policy Characteristics'!$C:$C,0)))</f>
        <v>0.5</v>
      </c>
      <c r="N404">
        <f>IF(ISBLANK(INDEX('Policy Characteristics'!H:H,MATCH($C404,'Policy Characteristics'!$C:$C,0))),"",INDEX('Policy Characteristics'!H:H,MATCH($C404,'Policy Characteristics'!$C:$C,0)))</f>
        <v>0.01</v>
      </c>
      <c r="O404" t="str">
        <f>IF(ISBLANK(INDEX('Policy Characteristics'!I:I,MATCH($C404,'Policy Characteristics'!$C:$C,0))),"",INDEX('Policy Characteristics'!I:I,MATCH($C404,'Policy Characteristics'!$C:$C,0)))</f>
        <v>수입 전환의 %</v>
      </c>
      <c r="P404" t="str">
        <f>IF(ISBLANK(INDEX('Policy Characteristics'!J:J,MATCH($C404,'Policy Characteristics'!$C:$C,0))),"",INDEX('Policy Characteristics'!J:J,MATCH($C404,'Policy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4" t="str">
        <f>IF(ISBLANK(INDEX('Policy Characteristics'!K:K,MATCH($C404,'Policy Characteristics'!$C:$C,0))),"",INDEX('Policy Characteristics'!K:K,MATCH($C404,'Policy Characteristics'!$C:$C,0)))</f>
        <v/>
      </c>
      <c r="R404" t="str">
        <f>IF(ISBLANK(INDEX('Policy Characteristics'!L:L,MATCH($C404,'Policy Characteristics'!$C:$C,0))),"",INDEX('Policy Characteristics'!L:L,MATCH($C404,'Policy Characteristics'!$C:$C,0)))</f>
        <v/>
      </c>
    </row>
    <row r="405">
      <c r="A405" t="str">
        <f>IF(ISBLANK(INDEX('Policy Characteristics'!A:A,MATCH($C405,'Policy Characteristics'!$C:$C,0))),"",INDEX('Policy Characteristics'!A:A,MATCH($C405,'Policy Characteristics'!$C:$C,0)))</f>
        <v>산업</v>
      </c>
      <c r="B405" t="str">
        <f>IF(ISBLANK(INDEX('Policy Characteristics'!B:B,MATCH($C405,'Policy Characteristics'!$C:$C,0))),"",INDEX('Policy Characteristics'!B:B,MATCH($C405,'Policy Characteristics'!$C:$C,0)))</f>
        <v>역내 제품 구매</v>
      </c>
      <c r="C405" t="str">
        <f>C$389</f>
        <v>Fraction of Imported Industrial Outputs Shifted to In Region Suppliers</v>
      </c>
      <c r="D405" t="str">
        <v>computers and electronics 26</v>
      </c>
      <c r="F405" t="str">
        <v>컴퓨터 및 전자기기</v>
      </c>
      <c r="H405">
        <v>1553</v>
      </c>
      <c r="I405" t="str">
        <v>Yes</v>
      </c>
      <c r="J405" t="str">
        <f>IF(ISBLANK(INDEX('Policy Characteristics'!D:D,MATCH($C405,'Policy Characteristics'!$C:$C,0))),"",INDEX('Policy Characteristics'!D:D,MATCH($C405,'Policy Characteristics'!$C:$C,0)))</f>
        <v>역내 제품 구매</v>
      </c>
      <c r="K405" t="str">
        <f>IF(ISBLANK(INDEX('Policy Characteristics'!E:E,MATCH($C405,'Policy Characteristics'!$C:$C,0))),"",INDEX('Policy Characteristics'!E:E,MATCH($C405,'Policy Characteristics'!$C:$C,0)))</f>
        <v>indst buy in region outputs</v>
      </c>
      <c r="L405">
        <f>IF(ISBLANK(INDEX('Policy Characteristics'!F:F,MATCH($C405,'Policy Characteristics'!$C:$C,0))),"",INDEX('Policy Characteristics'!F:F,MATCH($C405,'Policy Characteristics'!$C:$C,0)))</f>
        <v>0</v>
      </c>
      <c r="M405">
        <f>IF(ISBLANK(INDEX('Policy Characteristics'!G:G,MATCH($C405,'Policy Characteristics'!$C:$C,0))),"",INDEX('Policy Characteristics'!G:G,MATCH($C405,'Policy Characteristics'!$C:$C,0)))</f>
        <v>0.5</v>
      </c>
      <c r="N405">
        <f>IF(ISBLANK(INDEX('Policy Characteristics'!H:H,MATCH($C405,'Policy Characteristics'!$C:$C,0))),"",INDEX('Policy Characteristics'!H:H,MATCH($C405,'Policy Characteristics'!$C:$C,0)))</f>
        <v>0.01</v>
      </c>
      <c r="O405" t="str">
        <f>IF(ISBLANK(INDEX('Policy Characteristics'!I:I,MATCH($C405,'Policy Characteristics'!$C:$C,0))),"",INDEX('Policy Characteristics'!I:I,MATCH($C405,'Policy Characteristics'!$C:$C,0)))</f>
        <v>수입 전환의 %</v>
      </c>
      <c r="P405" t="str">
        <f>IF(ISBLANK(INDEX('Policy Characteristics'!J:J,MATCH($C405,'Policy Characteristics'!$C:$C,0))),"",INDEX('Policy Characteristics'!J:J,MATCH($C405,'Policy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5" t="str">
        <f>IF(ISBLANK(INDEX('Policy Characteristics'!K:K,MATCH($C405,'Policy Characteristics'!$C:$C,0))),"",INDEX('Policy Characteristics'!K:K,MATCH($C405,'Policy Characteristics'!$C:$C,0)))</f>
        <v/>
      </c>
      <c r="R405" t="str">
        <f>IF(ISBLANK(INDEX('Policy Characteristics'!L:L,MATCH($C405,'Policy Characteristics'!$C:$C,0))),"",INDEX('Policy Characteristics'!L:L,MATCH($C405,'Policy Characteristics'!$C:$C,0)))</f>
        <v/>
      </c>
    </row>
    <row r="406">
      <c r="A406" t="str">
        <f>IF(ISBLANK(INDEX('Policy Characteristics'!A:A,MATCH($C406,'Policy Characteristics'!$C:$C,0))),"",INDEX('Policy Characteristics'!A:A,MATCH($C406,'Policy Characteristics'!$C:$C,0)))</f>
        <v>산업</v>
      </c>
      <c r="B406" t="str">
        <f>IF(ISBLANK(INDEX('Policy Characteristics'!B:B,MATCH($C406,'Policy Characteristics'!$C:$C,0))),"",INDEX('Policy Characteristics'!B:B,MATCH($C406,'Policy Characteristics'!$C:$C,0)))</f>
        <v>역내 제품 구매</v>
      </c>
      <c r="C406" t="str">
        <f>C$389</f>
        <v>Fraction of Imported Industrial Outputs Shifted to In Region Suppliers</v>
      </c>
      <c r="D406" t="str">
        <v>appliances and electrical equipment 27</v>
      </c>
      <c r="F406" t="str">
        <v>가전제품 및 전기설비</v>
      </c>
      <c r="H406">
        <v>1554</v>
      </c>
      <c r="I406" t="str">
        <v>Yes</v>
      </c>
      <c r="J406" t="str">
        <f>IF(ISBLANK(INDEX('Policy Characteristics'!D:D,MATCH($C406,'Policy Characteristics'!$C:$C,0))),"",INDEX('Policy Characteristics'!D:D,MATCH($C406,'Policy Characteristics'!$C:$C,0)))</f>
        <v>역내 제품 구매</v>
      </c>
      <c r="K406" t="str">
        <f>IF(ISBLANK(INDEX('Policy Characteristics'!E:E,MATCH($C406,'Policy Characteristics'!$C:$C,0))),"",INDEX('Policy Characteristics'!E:E,MATCH($C406,'Policy Characteristics'!$C:$C,0)))</f>
        <v>indst buy in region outputs</v>
      </c>
      <c r="L406">
        <f>IF(ISBLANK(INDEX('Policy Characteristics'!F:F,MATCH($C406,'Policy Characteristics'!$C:$C,0))),"",INDEX('Policy Characteristics'!F:F,MATCH($C406,'Policy Characteristics'!$C:$C,0)))</f>
        <v>0</v>
      </c>
      <c r="M406">
        <f>IF(ISBLANK(INDEX('Policy Characteristics'!G:G,MATCH($C406,'Policy Characteristics'!$C:$C,0))),"",INDEX('Policy Characteristics'!G:G,MATCH($C406,'Policy Characteristics'!$C:$C,0)))</f>
        <v>0.5</v>
      </c>
      <c r="N406">
        <f>IF(ISBLANK(INDEX('Policy Characteristics'!H:H,MATCH($C406,'Policy Characteristics'!$C:$C,0))),"",INDEX('Policy Characteristics'!H:H,MATCH($C406,'Policy Characteristics'!$C:$C,0)))</f>
        <v>0.01</v>
      </c>
      <c r="O406" t="str">
        <f>IF(ISBLANK(INDEX('Policy Characteristics'!I:I,MATCH($C406,'Policy Characteristics'!$C:$C,0))),"",INDEX('Policy Characteristics'!I:I,MATCH($C406,'Policy Characteristics'!$C:$C,0)))</f>
        <v>수입 전환의 %</v>
      </c>
      <c r="P406" t="str">
        <f>IF(ISBLANK(INDEX('Policy Characteristics'!J:J,MATCH($C406,'Policy Characteristics'!$C:$C,0))),"",INDEX('Policy Characteristics'!J:J,MATCH($C406,'Policy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6" t="str">
        <f>IF(ISBLANK(INDEX('Policy Characteristics'!K:K,MATCH($C406,'Policy Characteristics'!$C:$C,0))),"",INDEX('Policy Characteristics'!K:K,MATCH($C406,'Policy Characteristics'!$C:$C,0)))</f>
        <v/>
      </c>
      <c r="R406" t="str">
        <f>IF(ISBLANK(INDEX('Policy Characteristics'!L:L,MATCH($C406,'Policy Characteristics'!$C:$C,0))),"",INDEX('Policy Characteristics'!L:L,MATCH($C406,'Policy Characteristics'!$C:$C,0)))</f>
        <v/>
      </c>
    </row>
    <row r="407">
      <c r="A407" t="str">
        <f>IF(ISBLANK(INDEX('Policy Characteristics'!A:A,MATCH($C407,'Policy Characteristics'!$C:$C,0))),"",INDEX('Policy Characteristics'!A:A,MATCH($C407,'Policy Characteristics'!$C:$C,0)))</f>
        <v>산업</v>
      </c>
      <c r="B407" t="str">
        <f>IF(ISBLANK(INDEX('Policy Characteristics'!B:B,MATCH($C407,'Policy Characteristics'!$C:$C,0))),"",INDEX('Policy Characteristics'!B:B,MATCH($C407,'Policy Characteristics'!$C:$C,0)))</f>
        <v>역내 제품 구매</v>
      </c>
      <c r="C407" t="str">
        <f>C$389</f>
        <v>Fraction of Imported Industrial Outputs Shifted to In Region Suppliers</v>
      </c>
      <c r="D407" t="str">
        <v>other machinery 28</v>
      </c>
      <c r="F407" t="str">
        <v>기타 기계</v>
      </c>
      <c r="H407">
        <v>1555</v>
      </c>
      <c r="I407" t="str">
        <v>Yes</v>
      </c>
      <c r="J407" t="str">
        <f>IF(ISBLANK(INDEX('Policy Characteristics'!D:D,MATCH($C407,'Policy Characteristics'!$C:$C,0))),"",INDEX('Policy Characteristics'!D:D,MATCH($C407,'Policy Characteristics'!$C:$C,0)))</f>
        <v>역내 제품 구매</v>
      </c>
      <c r="K407" t="str">
        <f>IF(ISBLANK(INDEX('Policy Characteristics'!E:E,MATCH($C407,'Policy Characteristics'!$C:$C,0))),"",INDEX('Policy Characteristics'!E:E,MATCH($C407,'Policy Characteristics'!$C:$C,0)))</f>
        <v>indst buy in region outputs</v>
      </c>
      <c r="L407">
        <f>IF(ISBLANK(INDEX('Policy Characteristics'!F:F,MATCH($C407,'Policy Characteristics'!$C:$C,0))),"",INDEX('Policy Characteristics'!F:F,MATCH($C407,'Policy Characteristics'!$C:$C,0)))</f>
        <v>0</v>
      </c>
      <c r="M407">
        <f>IF(ISBLANK(INDEX('Policy Characteristics'!G:G,MATCH($C407,'Policy Characteristics'!$C:$C,0))),"",INDEX('Policy Characteristics'!G:G,MATCH($C407,'Policy Characteristics'!$C:$C,0)))</f>
        <v>0.5</v>
      </c>
      <c r="N407">
        <f>IF(ISBLANK(INDEX('Policy Characteristics'!H:H,MATCH($C407,'Policy Characteristics'!$C:$C,0))),"",INDEX('Policy Characteristics'!H:H,MATCH($C407,'Policy Characteristics'!$C:$C,0)))</f>
        <v>0.01</v>
      </c>
      <c r="O407" t="str">
        <f>IF(ISBLANK(INDEX('Policy Characteristics'!I:I,MATCH($C407,'Policy Characteristics'!$C:$C,0))),"",INDEX('Policy Characteristics'!I:I,MATCH($C407,'Policy Characteristics'!$C:$C,0)))</f>
        <v>수입 전환의 %</v>
      </c>
      <c r="P407" t="str">
        <f>IF(ISBLANK(INDEX('Policy Characteristics'!J:J,MATCH($C407,'Policy Characteristics'!$C:$C,0))),"",INDEX('Policy Characteristics'!J:J,MATCH($C407,'Policy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7" t="str">
        <f>IF(ISBLANK(INDEX('Policy Characteristics'!K:K,MATCH($C407,'Policy Characteristics'!$C:$C,0))),"",INDEX('Policy Characteristics'!K:K,MATCH($C407,'Policy Characteristics'!$C:$C,0)))</f>
        <v/>
      </c>
      <c r="R407" t="str">
        <f>IF(ISBLANK(INDEX('Policy Characteristics'!L:L,MATCH($C407,'Policy Characteristics'!$C:$C,0))),"",INDEX('Policy Characteristics'!L:L,MATCH($C407,'Policy Characteristics'!$C:$C,0)))</f>
        <v/>
      </c>
    </row>
    <row r="408">
      <c r="A408" t="str">
        <f>IF(ISBLANK(INDEX('Policy Characteristics'!A:A,MATCH($C408,'Policy Characteristics'!$C:$C,0))),"",INDEX('Policy Characteristics'!A:A,MATCH($C408,'Policy Characteristics'!$C:$C,0)))</f>
        <v>산업</v>
      </c>
      <c r="B408" t="str">
        <f>IF(ISBLANK(INDEX('Policy Characteristics'!B:B,MATCH($C408,'Policy Characteristics'!$C:$C,0))),"",INDEX('Policy Characteristics'!B:B,MATCH($C408,'Policy Characteristics'!$C:$C,0)))</f>
        <v>역내 제품 구매</v>
      </c>
      <c r="C408" t="str">
        <f>C$389</f>
        <v>Fraction of Imported Industrial Outputs Shifted to In Region Suppliers</v>
      </c>
      <c r="D408" t="str">
        <v>road vehicles 29</v>
      </c>
      <c r="F408" t="str">
        <v>도로용 자동차</v>
      </c>
      <c r="H408">
        <v>1556</v>
      </c>
      <c r="I408" t="str">
        <v>Yes</v>
      </c>
      <c r="J408" t="str">
        <f>IF(ISBLANK(INDEX('Policy Characteristics'!D:D,MATCH($C408,'Policy Characteristics'!$C:$C,0))),"",INDEX('Policy Characteristics'!D:D,MATCH($C408,'Policy Characteristics'!$C:$C,0)))</f>
        <v>역내 제품 구매</v>
      </c>
      <c r="K408" t="str">
        <f>IF(ISBLANK(INDEX('Policy Characteristics'!E:E,MATCH($C408,'Policy Characteristics'!$C:$C,0))),"",INDEX('Policy Characteristics'!E:E,MATCH($C408,'Policy Characteristics'!$C:$C,0)))</f>
        <v>indst buy in region outputs</v>
      </c>
      <c r="L408">
        <f>IF(ISBLANK(INDEX('Policy Characteristics'!F:F,MATCH($C408,'Policy Characteristics'!$C:$C,0))),"",INDEX('Policy Characteristics'!F:F,MATCH($C408,'Policy Characteristics'!$C:$C,0)))</f>
        <v>0</v>
      </c>
      <c r="M408">
        <f>IF(ISBLANK(INDEX('Policy Characteristics'!G:G,MATCH($C408,'Policy Characteristics'!$C:$C,0))),"",INDEX('Policy Characteristics'!G:G,MATCH($C408,'Policy Characteristics'!$C:$C,0)))</f>
        <v>0.5</v>
      </c>
      <c r="N408">
        <f>IF(ISBLANK(INDEX('Policy Characteristics'!H:H,MATCH($C408,'Policy Characteristics'!$C:$C,0))),"",INDEX('Policy Characteristics'!H:H,MATCH($C408,'Policy Characteristics'!$C:$C,0)))</f>
        <v>0.01</v>
      </c>
      <c r="O408" t="str">
        <f>IF(ISBLANK(INDEX('Policy Characteristics'!I:I,MATCH($C408,'Policy Characteristics'!$C:$C,0))),"",INDEX('Policy Characteristics'!I:I,MATCH($C408,'Policy Characteristics'!$C:$C,0)))</f>
        <v>수입 전환의 %</v>
      </c>
      <c r="P408" t="str">
        <f>IF(ISBLANK(INDEX('Policy Characteristics'!J:J,MATCH($C408,'Policy Characteristics'!$C:$C,0))),"",INDEX('Policy Characteristics'!J:J,MATCH($C408,'Policy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8" t="str">
        <f>IF(ISBLANK(INDEX('Policy Characteristics'!K:K,MATCH($C408,'Policy Characteristics'!$C:$C,0))),"",INDEX('Policy Characteristics'!K:K,MATCH($C408,'Policy Characteristics'!$C:$C,0)))</f>
        <v/>
      </c>
      <c r="R408" t="str">
        <f>IF(ISBLANK(INDEX('Policy Characteristics'!L:L,MATCH($C408,'Policy Characteristics'!$C:$C,0))),"",INDEX('Policy Characteristics'!L:L,MATCH($C408,'Policy Characteristics'!$C:$C,0)))</f>
        <v/>
      </c>
    </row>
    <row r="409">
      <c r="A409" t="str">
        <f>IF(ISBLANK(INDEX('Policy Characteristics'!A:A,MATCH($C409,'Policy Characteristics'!$C:$C,0))),"",INDEX('Policy Characteristics'!A:A,MATCH($C409,'Policy Characteristics'!$C:$C,0)))</f>
        <v>산업</v>
      </c>
      <c r="B409" t="str">
        <f>IF(ISBLANK(INDEX('Policy Characteristics'!B:B,MATCH($C409,'Policy Characteristics'!$C:$C,0))),"",INDEX('Policy Characteristics'!B:B,MATCH($C409,'Policy Characteristics'!$C:$C,0)))</f>
        <v>역내 제품 구매</v>
      </c>
      <c r="C409" t="str">
        <f>C$389</f>
        <v>Fraction of Imported Industrial Outputs Shifted to In Region Suppliers</v>
      </c>
      <c r="D409" t="str">
        <v>nonroad vehicles 30</v>
      </c>
      <c r="F409" t="str">
        <v>비도로용 자동차</v>
      </c>
      <c r="H409">
        <v>1557</v>
      </c>
      <c r="I409" t="str">
        <v>Yes</v>
      </c>
      <c r="J409" t="str">
        <f>IF(ISBLANK(INDEX('Policy Characteristics'!D:D,MATCH($C409,'Policy Characteristics'!$C:$C,0))),"",INDEX('Policy Characteristics'!D:D,MATCH($C409,'Policy Characteristics'!$C:$C,0)))</f>
        <v>역내 제품 구매</v>
      </c>
      <c r="K409" t="str">
        <f>IF(ISBLANK(INDEX('Policy Characteristics'!E:E,MATCH($C409,'Policy Characteristics'!$C:$C,0))),"",INDEX('Policy Characteristics'!E:E,MATCH($C409,'Policy Characteristics'!$C:$C,0)))</f>
        <v>indst buy in region outputs</v>
      </c>
      <c r="L409">
        <f>IF(ISBLANK(INDEX('Policy Characteristics'!F:F,MATCH($C409,'Policy Characteristics'!$C:$C,0))),"",INDEX('Policy Characteristics'!F:F,MATCH($C409,'Policy Characteristics'!$C:$C,0)))</f>
        <v>0</v>
      </c>
      <c r="M409">
        <f>IF(ISBLANK(INDEX('Policy Characteristics'!G:G,MATCH($C409,'Policy Characteristics'!$C:$C,0))),"",INDEX('Policy Characteristics'!G:G,MATCH($C409,'Policy Characteristics'!$C:$C,0)))</f>
        <v>0.5</v>
      </c>
      <c r="N409">
        <f>IF(ISBLANK(INDEX('Policy Characteristics'!H:H,MATCH($C409,'Policy Characteristics'!$C:$C,0))),"",INDEX('Policy Characteristics'!H:H,MATCH($C409,'Policy Characteristics'!$C:$C,0)))</f>
        <v>0.01</v>
      </c>
      <c r="O409" t="str">
        <f>IF(ISBLANK(INDEX('Policy Characteristics'!I:I,MATCH($C409,'Policy Characteristics'!$C:$C,0))),"",INDEX('Policy Characteristics'!I:I,MATCH($C409,'Policy Characteristics'!$C:$C,0)))</f>
        <v>수입 전환의 %</v>
      </c>
      <c r="P409" t="str">
        <f>IF(ISBLANK(INDEX('Policy Characteristics'!J:J,MATCH($C409,'Policy Characteristics'!$C:$C,0))),"",INDEX('Policy Characteristics'!J:J,MATCH($C409,'Policy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9" t="str">
        <f>IF(ISBLANK(INDEX('Policy Characteristics'!K:K,MATCH($C409,'Policy Characteristics'!$C:$C,0))),"",INDEX('Policy Characteristics'!K:K,MATCH($C409,'Policy Characteristics'!$C:$C,0)))</f>
        <v/>
      </c>
      <c r="R409" t="str">
        <f>IF(ISBLANK(INDEX('Policy Characteristics'!L:L,MATCH($C409,'Policy Characteristics'!$C:$C,0))),"",INDEX('Policy Characteristics'!L:L,MATCH($C409,'Policy Characteristics'!$C:$C,0)))</f>
        <v/>
      </c>
    </row>
    <row r="410">
      <c r="A410" t="str">
        <f>IF(ISBLANK(INDEX('Policy Characteristics'!A:A,MATCH($C410,'Policy Characteristics'!$C:$C,0))),"",INDEX('Policy Characteristics'!A:A,MATCH($C410,'Policy Characteristics'!$C:$C,0)))</f>
        <v>산업</v>
      </c>
      <c r="B410" t="str">
        <f>IF(ISBLANK(INDEX('Policy Characteristics'!B:B,MATCH($C410,'Policy Characteristics'!$C:$C,0))),"",INDEX('Policy Characteristics'!B:B,MATCH($C410,'Policy Characteristics'!$C:$C,0)))</f>
        <v>역내 제품 구매</v>
      </c>
      <c r="C410" t="str">
        <f>C$389</f>
        <v>Fraction of Imported Industrial Outputs Shifted to In Region Suppliers</v>
      </c>
      <c r="D410" t="str">
        <v>other manufacturing 31T33</v>
      </c>
      <c r="F410" t="str">
        <v>기타 제조업</v>
      </c>
      <c r="H410">
        <v>1558</v>
      </c>
      <c r="I410" t="str">
        <v>Yes</v>
      </c>
      <c r="J410" t="str">
        <f>IF(ISBLANK(INDEX('Policy Characteristics'!D:D,MATCH($C410,'Policy Characteristics'!$C:$C,0))),"",INDEX('Policy Characteristics'!D:D,MATCH($C410,'Policy Characteristics'!$C:$C,0)))</f>
        <v>역내 제품 구매</v>
      </c>
      <c r="K410" t="str">
        <f>IF(ISBLANK(INDEX('Policy Characteristics'!E:E,MATCH($C410,'Policy Characteristics'!$C:$C,0))),"",INDEX('Policy Characteristics'!E:E,MATCH($C410,'Policy Characteristics'!$C:$C,0)))</f>
        <v>indst buy in region outputs</v>
      </c>
      <c r="L410">
        <f>IF(ISBLANK(INDEX('Policy Characteristics'!F:F,MATCH($C410,'Policy Characteristics'!$C:$C,0))),"",INDEX('Policy Characteristics'!F:F,MATCH($C410,'Policy Characteristics'!$C:$C,0)))</f>
        <v>0</v>
      </c>
      <c r="M410">
        <f>IF(ISBLANK(INDEX('Policy Characteristics'!G:G,MATCH($C410,'Policy Characteristics'!$C:$C,0))),"",INDEX('Policy Characteristics'!G:G,MATCH($C410,'Policy Characteristics'!$C:$C,0)))</f>
        <v>0.5</v>
      </c>
      <c r="N410">
        <f>IF(ISBLANK(INDEX('Policy Characteristics'!H:H,MATCH($C410,'Policy Characteristics'!$C:$C,0))),"",INDEX('Policy Characteristics'!H:H,MATCH($C410,'Policy Characteristics'!$C:$C,0)))</f>
        <v>0.01</v>
      </c>
      <c r="O410" t="str">
        <f>IF(ISBLANK(INDEX('Policy Characteristics'!I:I,MATCH($C410,'Policy Characteristics'!$C:$C,0))),"",INDEX('Policy Characteristics'!I:I,MATCH($C410,'Policy Characteristics'!$C:$C,0)))</f>
        <v>수입 전환의 %</v>
      </c>
      <c r="P410" t="str">
        <f>IF(ISBLANK(INDEX('Policy Characteristics'!J:J,MATCH($C410,'Policy Characteristics'!$C:$C,0))),"",INDEX('Policy Characteristics'!J:J,MATCH($C410,'Policy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0" t="str">
        <f>IF(ISBLANK(INDEX('Policy Characteristics'!K:K,MATCH($C410,'Policy Characteristics'!$C:$C,0))),"",INDEX('Policy Characteristics'!K:K,MATCH($C410,'Policy Characteristics'!$C:$C,0)))</f>
        <v/>
      </c>
      <c r="R410" t="str">
        <f>IF(ISBLANK(INDEX('Policy Characteristics'!L:L,MATCH($C410,'Policy Characteristics'!$C:$C,0))),"",INDEX('Policy Characteristics'!L:L,MATCH($C410,'Policy Characteristics'!$C:$C,0)))</f>
        <v/>
      </c>
    </row>
    <row r="411">
      <c r="A411" t="str">
        <f>IF(ISBLANK(INDEX('Policy Characteristics'!A:A,MATCH($C411,'Policy Characteristics'!$C:$C,0))),"",INDEX('Policy Characteristics'!A:A,MATCH($C411,'Policy Characteristics'!$C:$C,0)))</f>
        <v>산업</v>
      </c>
      <c r="B411" t="str">
        <f>IF(ISBLANK(INDEX('Policy Characteristics'!B:B,MATCH($C411,'Policy Characteristics'!$C:$C,0))),"",INDEX('Policy Characteristics'!B:B,MATCH($C411,'Policy Characteristics'!$C:$C,0)))</f>
        <v>역내 제품 구매</v>
      </c>
      <c r="C411" t="str">
        <f>C$389</f>
        <v>Fraction of Imported Industrial Outputs Shifted to In Region Suppliers</v>
      </c>
      <c r="D411" t="str">
        <v>energy pipelines and gas processing 352T353</v>
      </c>
      <c r="F411" t="str">
        <v>에너지 파이프라인 및 가스 처리</v>
      </c>
      <c r="H411">
        <v>1559</v>
      </c>
      <c r="I411" t="str">
        <v>Yes</v>
      </c>
      <c r="J411" t="str">
        <f>IF(ISBLANK(INDEX('Policy Characteristics'!D:D,MATCH($C411,'Policy Characteristics'!$C:$C,0))),"",INDEX('Policy Characteristics'!D:D,MATCH($C411,'Policy Characteristics'!$C:$C,0)))</f>
        <v>역내 제품 구매</v>
      </c>
      <c r="K411" t="str">
        <f>IF(ISBLANK(INDEX('Policy Characteristics'!E:E,MATCH($C411,'Policy Characteristics'!$C:$C,0))),"",INDEX('Policy Characteristics'!E:E,MATCH($C411,'Policy Characteristics'!$C:$C,0)))</f>
        <v>indst buy in region outputs</v>
      </c>
      <c r="L411">
        <f>IF(ISBLANK(INDEX('Policy Characteristics'!F:F,MATCH($C411,'Policy Characteristics'!$C:$C,0))),"",INDEX('Policy Characteristics'!F:F,MATCH($C411,'Policy Characteristics'!$C:$C,0)))</f>
        <v>0</v>
      </c>
      <c r="M411">
        <f>IF(ISBLANK(INDEX('Policy Characteristics'!G:G,MATCH($C411,'Policy Characteristics'!$C:$C,0))),"",INDEX('Policy Characteristics'!G:G,MATCH($C411,'Policy Characteristics'!$C:$C,0)))</f>
        <v>0.5</v>
      </c>
      <c r="N411">
        <f>IF(ISBLANK(INDEX('Policy Characteristics'!H:H,MATCH($C411,'Policy Characteristics'!$C:$C,0))),"",INDEX('Policy Characteristics'!H:H,MATCH($C411,'Policy Characteristics'!$C:$C,0)))</f>
        <v>0.01</v>
      </c>
      <c r="O411" t="str">
        <f>IF(ISBLANK(INDEX('Policy Characteristics'!I:I,MATCH($C411,'Policy Characteristics'!$C:$C,0))),"",INDEX('Policy Characteristics'!I:I,MATCH($C411,'Policy Characteristics'!$C:$C,0)))</f>
        <v>수입 전환의 %</v>
      </c>
      <c r="P411" t="str">
        <f>IF(ISBLANK(INDEX('Policy Characteristics'!J:J,MATCH($C411,'Policy Characteristics'!$C:$C,0))),"",INDEX('Policy Characteristics'!J:J,MATCH($C411,'Policy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1" t="str">
        <f>IF(ISBLANK(INDEX('Policy Characteristics'!K:K,MATCH($C411,'Policy Characteristics'!$C:$C,0))),"",INDEX('Policy Characteristics'!K:K,MATCH($C411,'Policy Characteristics'!$C:$C,0)))</f>
        <v/>
      </c>
      <c r="R411" t="str">
        <f>IF(ISBLANK(INDEX('Policy Characteristics'!L:L,MATCH($C411,'Policy Characteristics'!$C:$C,0))),"",INDEX('Policy Characteristics'!L:L,MATCH($C411,'Policy Characteristics'!$C:$C,0)))</f>
        <v/>
      </c>
    </row>
    <row r="412">
      <c r="A412" t="str">
        <f>IF(ISBLANK(INDEX('Policy Characteristics'!A:A,MATCH($C412,'Policy Characteristics'!$C:$C,0))),"",INDEX('Policy Characteristics'!A:A,MATCH($C412,'Policy Characteristics'!$C:$C,0)))</f>
        <v>산업</v>
      </c>
      <c r="B412" t="str">
        <f>IF(ISBLANK(INDEX('Policy Characteristics'!B:B,MATCH($C412,'Policy Characteristics'!$C:$C,0))),"",INDEX('Policy Characteristics'!B:B,MATCH($C412,'Policy Characteristics'!$C:$C,0)))</f>
        <v>역내 제품 구매</v>
      </c>
      <c r="C412" t="str">
        <f>C$389</f>
        <v>Fraction of Imported Industrial Outputs Shifted to In Region Suppliers</v>
      </c>
      <c r="D412" t="str">
        <v>water and waste 36T39</v>
      </c>
      <c r="F412" t="str">
        <v>물 및 폐기물</v>
      </c>
      <c r="H412">
        <v>1560</v>
      </c>
      <c r="I412" t="str">
        <v>Yes</v>
      </c>
      <c r="J412" t="str">
        <f>IF(ISBLANK(INDEX('Policy Characteristics'!D:D,MATCH($C412,'Policy Characteristics'!$C:$C,0))),"",INDEX('Policy Characteristics'!D:D,MATCH($C412,'Policy Characteristics'!$C:$C,0)))</f>
        <v>역내 제품 구매</v>
      </c>
      <c r="K412" t="str">
        <f>IF(ISBLANK(INDEX('Policy Characteristics'!E:E,MATCH($C412,'Policy Characteristics'!$C:$C,0))),"",INDEX('Policy Characteristics'!E:E,MATCH($C412,'Policy Characteristics'!$C:$C,0)))</f>
        <v>indst buy in region outputs</v>
      </c>
      <c r="L412">
        <f>IF(ISBLANK(INDEX('Policy Characteristics'!F:F,MATCH($C412,'Policy Characteristics'!$C:$C,0))),"",INDEX('Policy Characteristics'!F:F,MATCH($C412,'Policy Characteristics'!$C:$C,0)))</f>
        <v>0</v>
      </c>
      <c r="M412">
        <f>IF(ISBLANK(INDEX('Policy Characteristics'!G:G,MATCH($C412,'Policy Characteristics'!$C:$C,0))),"",INDEX('Policy Characteristics'!G:G,MATCH($C412,'Policy Characteristics'!$C:$C,0)))</f>
        <v>0.5</v>
      </c>
      <c r="N412">
        <f>IF(ISBLANK(INDEX('Policy Characteristics'!H:H,MATCH($C412,'Policy Characteristics'!$C:$C,0))),"",INDEX('Policy Characteristics'!H:H,MATCH($C412,'Policy Characteristics'!$C:$C,0)))</f>
        <v>0.01</v>
      </c>
      <c r="O412" t="str">
        <f>IF(ISBLANK(INDEX('Policy Characteristics'!I:I,MATCH($C412,'Policy Characteristics'!$C:$C,0))),"",INDEX('Policy Characteristics'!I:I,MATCH($C412,'Policy Characteristics'!$C:$C,0)))</f>
        <v>수입 전환의 %</v>
      </c>
      <c r="P412" t="str">
        <f>IF(ISBLANK(INDEX('Policy Characteristics'!J:J,MATCH($C412,'Policy Characteristics'!$C:$C,0))),"",INDEX('Policy Characteristics'!J:J,MATCH($C412,'Policy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2" t="str">
        <f>IF(ISBLANK(INDEX('Policy Characteristics'!K:K,MATCH($C412,'Policy Characteristics'!$C:$C,0))),"",INDEX('Policy Characteristics'!K:K,MATCH($C412,'Policy Characteristics'!$C:$C,0)))</f>
        <v/>
      </c>
      <c r="R412" t="str">
        <f>IF(ISBLANK(INDEX('Policy Characteristics'!L:L,MATCH($C412,'Policy Characteristics'!$C:$C,0))),"",INDEX('Policy Characteristics'!L:L,MATCH($C412,'Policy Characteristics'!$C:$C,0)))</f>
        <v/>
      </c>
    </row>
    <row r="413">
      <c r="A413" t="str">
        <f>IF(ISBLANK(INDEX('Policy Characteristics'!A:A,MATCH($C413,'Policy Characteristics'!$C:$C,0))),"",INDEX('Policy Characteristics'!A:A,MATCH($C413,'Policy Characteristics'!$C:$C,0)))</f>
        <v>산업</v>
      </c>
      <c r="B413" t="str">
        <f>IF(ISBLANK(INDEX('Policy Characteristics'!B:B,MATCH($C413,'Policy Characteristics'!$C:$C,0))),"",INDEX('Policy Characteristics'!B:B,MATCH($C413,'Policy Characteristics'!$C:$C,0)))</f>
        <v>역내 제품 구매</v>
      </c>
      <c r="C413" t="str">
        <f>C$389</f>
        <v>Fraction of Imported Industrial Outputs Shifted to In Region Suppliers</v>
      </c>
      <c r="D413" t="str">
        <v>construction 41T43</v>
      </c>
      <c r="F413" t="str">
        <v>건설</v>
      </c>
      <c r="H413">
        <v>1561</v>
      </c>
      <c r="I413" t="str">
        <v>Yes</v>
      </c>
      <c r="J413" t="str">
        <f>IF(ISBLANK(INDEX('Policy Characteristics'!D:D,MATCH($C413,'Policy Characteristics'!$C:$C,0))),"",INDEX('Policy Characteristics'!D:D,MATCH($C413,'Policy Characteristics'!$C:$C,0)))</f>
        <v>역내 제품 구매</v>
      </c>
      <c r="K413" t="str">
        <f>IF(ISBLANK(INDEX('Policy Characteristics'!E:E,MATCH($C413,'Policy Characteristics'!$C:$C,0))),"",INDEX('Policy Characteristics'!E:E,MATCH($C413,'Policy Characteristics'!$C:$C,0)))</f>
        <v>indst buy in region outputs</v>
      </c>
      <c r="L413">
        <f>IF(ISBLANK(INDEX('Policy Characteristics'!F:F,MATCH($C413,'Policy Characteristics'!$C:$C,0))),"",INDEX('Policy Characteristics'!F:F,MATCH($C413,'Policy Characteristics'!$C:$C,0)))</f>
        <v>0</v>
      </c>
      <c r="M413">
        <f>IF(ISBLANK(INDEX('Policy Characteristics'!G:G,MATCH($C413,'Policy Characteristics'!$C:$C,0))),"",INDEX('Policy Characteristics'!G:G,MATCH($C413,'Policy Characteristics'!$C:$C,0)))</f>
        <v>0.5</v>
      </c>
      <c r="N413">
        <f>IF(ISBLANK(INDEX('Policy Characteristics'!H:H,MATCH($C413,'Policy Characteristics'!$C:$C,0))),"",INDEX('Policy Characteristics'!H:H,MATCH($C413,'Policy Characteristics'!$C:$C,0)))</f>
        <v>0.01</v>
      </c>
      <c r="O413" t="str">
        <f>IF(ISBLANK(INDEX('Policy Characteristics'!I:I,MATCH($C413,'Policy Characteristics'!$C:$C,0))),"",INDEX('Policy Characteristics'!I:I,MATCH($C413,'Policy Characteristics'!$C:$C,0)))</f>
        <v>수입 전환의 %</v>
      </c>
      <c r="P413" t="str">
        <f>IF(ISBLANK(INDEX('Policy Characteristics'!J:J,MATCH($C413,'Policy Characteristics'!$C:$C,0))),"",INDEX('Policy Characteristics'!J:J,MATCH($C413,'Policy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3" t="str">
        <f>IF(ISBLANK(INDEX('Policy Characteristics'!K:K,MATCH($C413,'Policy Characteristics'!$C:$C,0))),"",INDEX('Policy Characteristics'!K:K,MATCH($C413,'Policy Characteristics'!$C:$C,0)))</f>
        <v/>
      </c>
      <c r="R413" t="str">
        <f>IF(ISBLANK(INDEX('Policy Characteristics'!L:L,MATCH($C413,'Policy Characteristics'!$C:$C,0))),"",INDEX('Policy Characteristics'!L:L,MATCH($C413,'Policy Characteristics'!$C:$C,0)))</f>
        <v/>
      </c>
    </row>
    <row r="414">
      <c r="A414" t="str">
        <f>IF(ISBLANK(INDEX('Policy Characteristics'!A:A,MATCH($C414,'Policy Characteristics'!$C:$C,0))),"",INDEX('Policy Characteristics'!A:A,MATCH($C414,'Policy Characteristics'!$C:$C,0)))</f>
        <v>산업</v>
      </c>
      <c r="B414" t="str">
        <f>IF(ISBLANK(INDEX('Policy Characteristics'!B:B,MATCH($C414,'Policy Characteristics'!$C:$C,0))),"",INDEX('Policy Characteristics'!B:B,MATCH($C414,'Policy Characteristics'!$C:$C,0)))</f>
        <v>탄소포집 및 격리</v>
      </c>
      <c r="C414" t="str">
        <v>Industry Sector Fraction of Potential Additional CCS Achieved</v>
      </c>
      <c r="D414" t="str">
        <v>agriculture and forestry 01T03</v>
      </c>
      <c r="E414" t="str">
        <v>energy related emissions</v>
      </c>
      <c r="F414" t="str">
        <v>농업 및 임업</v>
      </c>
      <c r="G414" t="str">
        <v>에너지 관련 배출</v>
      </c>
      <c r="H414">
        <v>908</v>
      </c>
      <c r="I414" t="str">
        <v>No</v>
      </c>
      <c r="J414" t="str">
        <f>IF(ISBLANK(INDEX('Policy Characteristics'!D:D,MATCH($C414,'Policy Characteristics'!$C:$C,0))),"",INDEX('Policy Characteristics'!D:D,MATCH($C414,'Policy Characteristics'!$C:$C,0)))</f>
        <v>산업 CCS</v>
      </c>
      <c r="K414" t="str">
        <f>IF(ISBLANK(INDEX('Policy Characteristics'!E:E,MATCH($C414,'Policy Characteristics'!$C:$C,0))),"",INDEX('Policy Characteristics'!E:E,MATCH($C414,'Policy Characteristics'!$C:$C,0)))</f>
        <v>indst CCS</v>
      </c>
      <c r="L414">
        <f>IF(ISBLANK(INDEX('Policy Characteristics'!F:F,MATCH($C414,'Policy Characteristics'!$C:$C,0))),"",INDEX('Policy Characteristics'!F:F,MATCH($C414,'Policy Characteristics'!$C:$C,0)))</f>
        <v>0</v>
      </c>
      <c r="M414">
        <f>IF(ISBLANK(INDEX('Policy Characteristics'!G:G,MATCH($C414,'Policy Characteristics'!$C:$C,0))),"",INDEX('Policy Characteristics'!G:G,MATCH($C414,'Policy Characteristics'!$C:$C,0)))</f>
        <v>1</v>
      </c>
      <c r="N414">
        <f>IF(ISBLANK(INDEX('Policy Characteristics'!H:H,MATCH($C414,'Policy Characteristics'!$C:$C,0))),"",INDEX('Policy Characteristics'!H:H,MATCH($C414,'Policy Characteristics'!$C:$C,0)))</f>
        <v>0.01</v>
      </c>
      <c r="O414" t="str">
        <f>IF(ISBLANK(INDEX('Policy Characteristics'!I:I,MATCH($C414,'Policy Characteristics'!$C:$C,0))),"",INDEX('Policy Characteristics'!I:I,MATCH($C414,'Policy Characteristics'!$C:$C,0)))</f>
        <v>포집된 CO2의 %</v>
      </c>
      <c r="P414" t="str">
        <f>IF(ISBLANK(INDEX('Policy Characteristics'!J:J,MATCH($C414,'Policy Characteristics'!$C:$C,0))),"",INDEX('Policy Characteristics'!J:J,MATCH($C414,'Policy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4" t="str">
        <f>IF(ISBLANK(INDEX('Policy Characteristics'!K:K,MATCH($C414,'Policy Characteristics'!$C:$C,0))),"",INDEX('Policy Characteristics'!K:K,MATCH($C414,'Policy Characteristics'!$C:$C,0)))</f>
        <v>ccs.html#ccs</v>
      </c>
      <c r="R414" t="str">
        <f>IF(ISBLANK(INDEX('Policy Characteristics'!L:L,MATCH($C414,'Policy Characteristics'!$C:$C,0))),"",INDEX('Policy Characteristics'!L:L,MATCH($C414,'Policy Characteristics'!$C:$C,0)))</f>
        <v>carbon-capture-and-sequestration.html</v>
      </c>
    </row>
    <row r="415">
      <c r="A415" t="str">
        <f>IF(ISBLANK(INDEX('Policy Characteristics'!A:A,MATCH($C415,'Policy Characteristics'!$C:$C,0))),"",INDEX('Policy Characteristics'!A:A,MATCH($C415,'Policy Characteristics'!$C:$C,0)))</f>
        <v>산업</v>
      </c>
      <c r="B415" t="str">
        <f>IF(ISBLANK(INDEX('Policy Characteristics'!B:B,MATCH($C415,'Policy Characteristics'!$C:$C,0))),"",INDEX('Policy Characteristics'!B:B,MATCH($C415,'Policy Characteristics'!$C:$C,0)))</f>
        <v>탄소포집 및 격리</v>
      </c>
      <c r="C415" t="str">
        <f>C$414</f>
        <v>Industry Sector Fraction of Potential Additional CCS Achieved</v>
      </c>
      <c r="D415" t="str">
        <v>agriculture and forestry 01T03</v>
      </c>
      <c r="E415" t="str">
        <v>process emissions</v>
      </c>
      <c r="F415" t="str">
        <v>농업 및 임업</v>
      </c>
      <c r="G415" t="str">
        <v>공정 배출</v>
      </c>
      <c r="H415">
        <v>909</v>
      </c>
      <c r="I415" t="str">
        <v>No</v>
      </c>
      <c r="J415" t="str">
        <f>IF(ISBLANK(INDEX('Policy Characteristics'!D:D,MATCH($C415,'Policy Characteristics'!$C:$C,0))),"",INDEX('Policy Characteristics'!D:D,MATCH($C415,'Policy Characteristics'!$C:$C,0)))</f>
        <v>산업 CCS</v>
      </c>
      <c r="K415" t="str">
        <f>IF(ISBLANK(INDEX('Policy Characteristics'!E:E,MATCH($C415,'Policy Characteristics'!$C:$C,0))),"",INDEX('Policy Characteristics'!E:E,MATCH($C415,'Policy Characteristics'!$C:$C,0)))</f>
        <v>indst CCS</v>
      </c>
      <c r="L415">
        <f>IF(ISBLANK(INDEX('Policy Characteristics'!F:F,MATCH($C415,'Policy Characteristics'!$C:$C,0))),"",INDEX('Policy Characteristics'!F:F,MATCH($C415,'Policy Characteristics'!$C:$C,0)))</f>
        <v>0</v>
      </c>
      <c r="M415">
        <f>IF(ISBLANK(INDEX('Policy Characteristics'!G:G,MATCH($C415,'Policy Characteristics'!$C:$C,0))),"",INDEX('Policy Characteristics'!G:G,MATCH($C415,'Policy Characteristics'!$C:$C,0)))</f>
        <v>1</v>
      </c>
      <c r="N415">
        <f>IF(ISBLANK(INDEX('Policy Characteristics'!H:H,MATCH($C415,'Policy Characteristics'!$C:$C,0))),"",INDEX('Policy Characteristics'!H:H,MATCH($C415,'Policy Characteristics'!$C:$C,0)))</f>
        <v>0.01</v>
      </c>
      <c r="O415" t="str">
        <f>IF(ISBLANK(INDEX('Policy Characteristics'!I:I,MATCH($C415,'Policy Characteristics'!$C:$C,0))),"",INDEX('Policy Characteristics'!I:I,MATCH($C415,'Policy Characteristics'!$C:$C,0)))</f>
        <v>포집된 CO2의 %</v>
      </c>
      <c r="P415" t="str">
        <f>IF(ISBLANK(INDEX('Policy Characteristics'!J:J,MATCH($C415,'Policy Characteristics'!$C:$C,0))),"",INDEX('Policy Characteristics'!J:J,MATCH($C415,'Policy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5" t="str">
        <f>IF(ISBLANK(INDEX('Policy Characteristics'!K:K,MATCH($C415,'Policy Characteristics'!$C:$C,0))),"",INDEX('Policy Characteristics'!K:K,MATCH($C415,'Policy Characteristics'!$C:$C,0)))</f>
        <v>ccs.html#ccs</v>
      </c>
      <c r="R415" t="str">
        <f>IF(ISBLANK(INDEX('Policy Characteristics'!L:L,MATCH($C415,'Policy Characteristics'!$C:$C,0))),"",INDEX('Policy Characteristics'!L:L,MATCH($C415,'Policy Characteristics'!$C:$C,0)))</f>
        <v>carbon-capture-and-sequestration.html</v>
      </c>
    </row>
    <row r="416">
      <c r="A416" t="str">
        <f>IF(ISBLANK(INDEX('Policy Characteristics'!A:A,MATCH($C416,'Policy Characteristics'!$C:$C,0))),"",INDEX('Policy Characteristics'!A:A,MATCH($C416,'Policy Characteristics'!$C:$C,0)))</f>
        <v>산업</v>
      </c>
      <c r="B416" t="str">
        <f>IF(ISBLANK(INDEX('Policy Characteristics'!B:B,MATCH($C416,'Policy Characteristics'!$C:$C,0))),"",INDEX('Policy Characteristics'!B:B,MATCH($C416,'Policy Characteristics'!$C:$C,0)))</f>
        <v>탄소포집 및 격리</v>
      </c>
      <c r="C416" t="str">
        <f>C$414</f>
        <v>Industry Sector Fraction of Potential Additional CCS Achieved</v>
      </c>
      <c r="D416" t="str">
        <v>coal mining 05</v>
      </c>
      <c r="E416" t="str">
        <v>energy related emissions</v>
      </c>
      <c r="F416" t="str">
        <v>석탄 채굴</v>
      </c>
      <c r="G416" t="str">
        <v>에너지 관련 배출</v>
      </c>
      <c r="H416">
        <v>910</v>
      </c>
      <c r="I416" t="str">
        <v>No</v>
      </c>
      <c r="J416" t="str">
        <f>IF(ISBLANK(INDEX('Policy Characteristics'!D:D,MATCH($C416,'Policy Characteristics'!$C:$C,0))),"",INDEX('Policy Characteristics'!D:D,MATCH($C416,'Policy Characteristics'!$C:$C,0)))</f>
        <v>산업 CCS</v>
      </c>
      <c r="K416" t="str">
        <f>IF(ISBLANK(INDEX('Policy Characteristics'!E:E,MATCH($C416,'Policy Characteristics'!$C:$C,0))),"",INDEX('Policy Characteristics'!E:E,MATCH($C416,'Policy Characteristics'!$C:$C,0)))</f>
        <v>indst CCS</v>
      </c>
      <c r="L416">
        <f>IF(ISBLANK(INDEX('Policy Characteristics'!F:F,MATCH($C416,'Policy Characteristics'!$C:$C,0))),"",INDEX('Policy Characteristics'!F:F,MATCH($C416,'Policy Characteristics'!$C:$C,0)))</f>
        <v>0</v>
      </c>
      <c r="M416">
        <f>IF(ISBLANK(INDEX('Policy Characteristics'!G:G,MATCH($C416,'Policy Characteristics'!$C:$C,0))),"",INDEX('Policy Characteristics'!G:G,MATCH($C416,'Policy Characteristics'!$C:$C,0)))</f>
        <v>1</v>
      </c>
      <c r="N416">
        <f>IF(ISBLANK(INDEX('Policy Characteristics'!H:H,MATCH($C416,'Policy Characteristics'!$C:$C,0))),"",INDEX('Policy Characteristics'!H:H,MATCH($C416,'Policy Characteristics'!$C:$C,0)))</f>
        <v>0.01</v>
      </c>
      <c r="O416" t="str">
        <f>IF(ISBLANK(INDEX('Policy Characteristics'!I:I,MATCH($C416,'Policy Characteristics'!$C:$C,0))),"",INDEX('Policy Characteristics'!I:I,MATCH($C416,'Policy Characteristics'!$C:$C,0)))</f>
        <v>포집된 CO2의 %</v>
      </c>
      <c r="P416" t="str">
        <f>IF(ISBLANK(INDEX('Policy Characteristics'!J:J,MATCH($C416,'Policy Characteristics'!$C:$C,0))),"",INDEX('Policy Characteristics'!J:J,MATCH($C416,'Policy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6" t="str">
        <f>IF(ISBLANK(INDEX('Policy Characteristics'!K:K,MATCH($C416,'Policy Characteristics'!$C:$C,0))),"",INDEX('Policy Characteristics'!K:K,MATCH($C416,'Policy Characteristics'!$C:$C,0)))</f>
        <v>ccs.html#ccs</v>
      </c>
      <c r="R416" t="str">
        <f>IF(ISBLANK(INDEX('Policy Characteristics'!L:L,MATCH($C416,'Policy Characteristics'!$C:$C,0))),"",INDEX('Policy Characteristics'!L:L,MATCH($C416,'Policy Characteristics'!$C:$C,0)))</f>
        <v>carbon-capture-and-sequestration.html</v>
      </c>
    </row>
    <row r="417">
      <c r="A417" t="str">
        <f>IF(ISBLANK(INDEX('Policy Characteristics'!A:A,MATCH($C417,'Policy Characteristics'!$C:$C,0))),"",INDEX('Policy Characteristics'!A:A,MATCH($C417,'Policy Characteristics'!$C:$C,0)))</f>
        <v>산업</v>
      </c>
      <c r="B417" t="str">
        <f>IF(ISBLANK(INDEX('Policy Characteristics'!B:B,MATCH($C417,'Policy Characteristics'!$C:$C,0))),"",INDEX('Policy Characteristics'!B:B,MATCH($C417,'Policy Characteristics'!$C:$C,0)))</f>
        <v>탄소포집 및 격리</v>
      </c>
      <c r="C417" t="str">
        <f>C$414</f>
        <v>Industry Sector Fraction of Potential Additional CCS Achieved</v>
      </c>
      <c r="D417" t="str">
        <v>coal mining 05</v>
      </c>
      <c r="E417" t="str">
        <v>process emissions</v>
      </c>
      <c r="F417" t="str">
        <v>석탄 채굴</v>
      </c>
      <c r="G417" t="str">
        <v>공정 배출</v>
      </c>
      <c r="H417">
        <v>911</v>
      </c>
      <c r="I417" t="str">
        <v>No</v>
      </c>
      <c r="J417" t="str">
        <f>IF(ISBLANK(INDEX('Policy Characteristics'!D:D,MATCH($C417,'Policy Characteristics'!$C:$C,0))),"",INDEX('Policy Characteristics'!D:D,MATCH($C417,'Policy Characteristics'!$C:$C,0)))</f>
        <v>산업 CCS</v>
      </c>
      <c r="K417" t="str">
        <f>IF(ISBLANK(INDEX('Policy Characteristics'!E:E,MATCH($C417,'Policy Characteristics'!$C:$C,0))),"",INDEX('Policy Characteristics'!E:E,MATCH($C417,'Policy Characteristics'!$C:$C,0)))</f>
        <v>indst CCS</v>
      </c>
      <c r="L417">
        <f>IF(ISBLANK(INDEX('Policy Characteristics'!F:F,MATCH($C417,'Policy Characteristics'!$C:$C,0))),"",INDEX('Policy Characteristics'!F:F,MATCH($C417,'Policy Characteristics'!$C:$C,0)))</f>
        <v>0</v>
      </c>
      <c r="M417">
        <f>IF(ISBLANK(INDEX('Policy Characteristics'!G:G,MATCH($C417,'Policy Characteristics'!$C:$C,0))),"",INDEX('Policy Characteristics'!G:G,MATCH($C417,'Policy Characteristics'!$C:$C,0)))</f>
        <v>1</v>
      </c>
      <c r="N417">
        <f>IF(ISBLANK(INDEX('Policy Characteristics'!H:H,MATCH($C417,'Policy Characteristics'!$C:$C,0))),"",INDEX('Policy Characteristics'!H:H,MATCH($C417,'Policy Characteristics'!$C:$C,0)))</f>
        <v>0.01</v>
      </c>
      <c r="O417" t="str">
        <f>IF(ISBLANK(INDEX('Policy Characteristics'!I:I,MATCH($C417,'Policy Characteristics'!$C:$C,0))),"",INDEX('Policy Characteristics'!I:I,MATCH($C417,'Policy Characteristics'!$C:$C,0)))</f>
        <v>포집된 CO2의 %</v>
      </c>
      <c r="P417" t="str">
        <f>IF(ISBLANK(INDEX('Policy Characteristics'!J:J,MATCH($C417,'Policy Characteristics'!$C:$C,0))),"",INDEX('Policy Characteristics'!J:J,MATCH($C417,'Policy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7" t="str">
        <f>IF(ISBLANK(INDEX('Policy Characteristics'!K:K,MATCH($C417,'Policy Characteristics'!$C:$C,0))),"",INDEX('Policy Characteristics'!K:K,MATCH($C417,'Policy Characteristics'!$C:$C,0)))</f>
        <v>ccs.html#ccs</v>
      </c>
      <c r="R417" t="str">
        <f>IF(ISBLANK(INDEX('Policy Characteristics'!L:L,MATCH($C417,'Policy Characteristics'!$C:$C,0))),"",INDEX('Policy Characteristics'!L:L,MATCH($C417,'Policy Characteristics'!$C:$C,0)))</f>
        <v>carbon-capture-and-sequestration.html</v>
      </c>
    </row>
    <row r="418">
      <c r="A418" t="str">
        <f>IF(ISBLANK(INDEX('Policy Characteristics'!A:A,MATCH($C418,'Policy Characteristics'!$C:$C,0))),"",INDEX('Policy Characteristics'!A:A,MATCH($C418,'Policy Characteristics'!$C:$C,0)))</f>
        <v>산업</v>
      </c>
      <c r="B418" t="str">
        <f>IF(ISBLANK(INDEX('Policy Characteristics'!B:B,MATCH($C418,'Policy Characteristics'!$C:$C,0))),"",INDEX('Policy Characteristics'!B:B,MATCH($C418,'Policy Characteristics'!$C:$C,0)))</f>
        <v>탄소포집 및 격리</v>
      </c>
      <c r="C418" t="str">
        <f>C$414</f>
        <v>Industry Sector Fraction of Potential Additional CCS Achieved</v>
      </c>
      <c r="D418" t="str">
        <v>oil and gas extraction 06</v>
      </c>
      <c r="E418" t="str">
        <v>energy related emissions</v>
      </c>
      <c r="F418" t="str">
        <v>기름 및 가스 추출</v>
      </c>
      <c r="G418" t="str">
        <v>에너지 관련 배출</v>
      </c>
      <c r="H418">
        <v>912</v>
      </c>
      <c r="I418" t="str">
        <v>No</v>
      </c>
      <c r="J418" t="str">
        <f>IF(ISBLANK(INDEX('Policy Characteristics'!D:D,MATCH($C418,'Policy Characteristics'!$C:$C,0))),"",INDEX('Policy Characteristics'!D:D,MATCH($C418,'Policy Characteristics'!$C:$C,0)))</f>
        <v>산업 CCS</v>
      </c>
      <c r="K418" t="str">
        <f>IF(ISBLANK(INDEX('Policy Characteristics'!E:E,MATCH($C418,'Policy Characteristics'!$C:$C,0))),"",INDEX('Policy Characteristics'!E:E,MATCH($C418,'Policy Characteristics'!$C:$C,0)))</f>
        <v>indst CCS</v>
      </c>
      <c r="L418">
        <f>IF(ISBLANK(INDEX('Policy Characteristics'!F:F,MATCH($C418,'Policy Characteristics'!$C:$C,0))),"",INDEX('Policy Characteristics'!F:F,MATCH($C418,'Policy Characteristics'!$C:$C,0)))</f>
        <v>0</v>
      </c>
      <c r="M418">
        <f>IF(ISBLANK(INDEX('Policy Characteristics'!G:G,MATCH($C418,'Policy Characteristics'!$C:$C,0))),"",INDEX('Policy Characteristics'!G:G,MATCH($C418,'Policy Characteristics'!$C:$C,0)))</f>
        <v>1</v>
      </c>
      <c r="N418">
        <f>IF(ISBLANK(INDEX('Policy Characteristics'!H:H,MATCH($C418,'Policy Characteristics'!$C:$C,0))),"",INDEX('Policy Characteristics'!H:H,MATCH($C418,'Policy Characteristics'!$C:$C,0)))</f>
        <v>0.01</v>
      </c>
      <c r="O418" t="str">
        <f>IF(ISBLANK(INDEX('Policy Characteristics'!I:I,MATCH($C418,'Policy Characteristics'!$C:$C,0))),"",INDEX('Policy Characteristics'!I:I,MATCH($C418,'Policy Characteristics'!$C:$C,0)))</f>
        <v>포집된 CO2의 %</v>
      </c>
      <c r="P418" t="str">
        <f>IF(ISBLANK(INDEX('Policy Characteristics'!J:J,MATCH($C418,'Policy Characteristics'!$C:$C,0))),"",INDEX('Policy Characteristics'!J:J,MATCH($C418,'Policy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8" t="str">
        <f>IF(ISBLANK(INDEX('Policy Characteristics'!K:K,MATCH($C418,'Policy Characteristics'!$C:$C,0))),"",INDEX('Policy Characteristics'!K:K,MATCH($C418,'Policy Characteristics'!$C:$C,0)))</f>
        <v>ccs.html#ccs</v>
      </c>
      <c r="R418" t="str">
        <f>IF(ISBLANK(INDEX('Policy Characteristics'!L:L,MATCH($C418,'Policy Characteristics'!$C:$C,0))),"",INDEX('Policy Characteristics'!L:L,MATCH($C418,'Policy Characteristics'!$C:$C,0)))</f>
        <v>carbon-capture-and-sequestration.html</v>
      </c>
    </row>
    <row r="419">
      <c r="A419" t="str">
        <f>IF(ISBLANK(INDEX('Policy Characteristics'!A:A,MATCH($C419,'Policy Characteristics'!$C:$C,0))),"",INDEX('Policy Characteristics'!A:A,MATCH($C419,'Policy Characteristics'!$C:$C,0)))</f>
        <v>산업</v>
      </c>
      <c r="B419" t="str">
        <f>IF(ISBLANK(INDEX('Policy Characteristics'!B:B,MATCH($C419,'Policy Characteristics'!$C:$C,0))),"",INDEX('Policy Characteristics'!B:B,MATCH($C419,'Policy Characteristics'!$C:$C,0)))</f>
        <v>탄소포집 및 격리</v>
      </c>
      <c r="C419" t="str">
        <f>C$414</f>
        <v>Industry Sector Fraction of Potential Additional CCS Achieved</v>
      </c>
      <c r="D419" t="str">
        <v>oil and gas extraction 06</v>
      </c>
      <c r="E419" t="str">
        <v>process emissions</v>
      </c>
      <c r="F419" t="str">
        <v>기름 및 가스 추출</v>
      </c>
      <c r="G419" t="str">
        <v>공정 배출</v>
      </c>
      <c r="H419">
        <v>913</v>
      </c>
      <c r="I419" t="str">
        <v>No</v>
      </c>
      <c r="J419" t="str">
        <f>IF(ISBLANK(INDEX('Policy Characteristics'!D:D,MATCH($C419,'Policy Characteristics'!$C:$C,0))),"",INDEX('Policy Characteristics'!D:D,MATCH($C419,'Policy Characteristics'!$C:$C,0)))</f>
        <v>산업 CCS</v>
      </c>
      <c r="K419" t="str">
        <f>IF(ISBLANK(INDEX('Policy Characteristics'!E:E,MATCH($C419,'Policy Characteristics'!$C:$C,0))),"",INDEX('Policy Characteristics'!E:E,MATCH($C419,'Policy Characteristics'!$C:$C,0)))</f>
        <v>indst CCS</v>
      </c>
      <c r="L419">
        <f>IF(ISBLANK(INDEX('Policy Characteristics'!F:F,MATCH($C419,'Policy Characteristics'!$C:$C,0))),"",INDEX('Policy Characteristics'!F:F,MATCH($C419,'Policy Characteristics'!$C:$C,0)))</f>
        <v>0</v>
      </c>
      <c r="M419">
        <f>IF(ISBLANK(INDEX('Policy Characteristics'!G:G,MATCH($C419,'Policy Characteristics'!$C:$C,0))),"",INDEX('Policy Characteristics'!G:G,MATCH($C419,'Policy Characteristics'!$C:$C,0)))</f>
        <v>1</v>
      </c>
      <c r="N419">
        <f>IF(ISBLANK(INDEX('Policy Characteristics'!H:H,MATCH($C419,'Policy Characteristics'!$C:$C,0))),"",INDEX('Policy Characteristics'!H:H,MATCH($C419,'Policy Characteristics'!$C:$C,0)))</f>
        <v>0.01</v>
      </c>
      <c r="O419" t="str">
        <f>IF(ISBLANK(INDEX('Policy Characteristics'!I:I,MATCH($C419,'Policy Characteristics'!$C:$C,0))),"",INDEX('Policy Characteristics'!I:I,MATCH($C419,'Policy Characteristics'!$C:$C,0)))</f>
        <v>포집된 CO2의 %</v>
      </c>
      <c r="P419" t="str">
        <f>IF(ISBLANK(INDEX('Policy Characteristics'!J:J,MATCH($C419,'Policy Characteristics'!$C:$C,0))),"",INDEX('Policy Characteristics'!J:J,MATCH($C419,'Policy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9" t="str">
        <f>IF(ISBLANK(INDEX('Policy Characteristics'!K:K,MATCH($C419,'Policy Characteristics'!$C:$C,0))),"",INDEX('Policy Characteristics'!K:K,MATCH($C419,'Policy Characteristics'!$C:$C,0)))</f>
        <v>ccs.html#ccs</v>
      </c>
      <c r="R419" t="str">
        <f>IF(ISBLANK(INDEX('Policy Characteristics'!L:L,MATCH($C419,'Policy Characteristics'!$C:$C,0))),"",INDEX('Policy Characteristics'!L:L,MATCH($C419,'Policy Characteristics'!$C:$C,0)))</f>
        <v>carbon-capture-and-sequestration.html</v>
      </c>
    </row>
    <row r="420">
      <c r="A420" t="str">
        <f>IF(ISBLANK(INDEX('Policy Characteristics'!A:A,MATCH($C420,'Policy Characteristics'!$C:$C,0))),"",INDEX('Policy Characteristics'!A:A,MATCH($C420,'Policy Characteristics'!$C:$C,0)))</f>
        <v>산업</v>
      </c>
      <c r="B420" t="str">
        <f>IF(ISBLANK(INDEX('Policy Characteristics'!B:B,MATCH($C420,'Policy Characteristics'!$C:$C,0))),"",INDEX('Policy Characteristics'!B:B,MATCH($C420,'Policy Characteristics'!$C:$C,0)))</f>
        <v>탄소포집 및 격리</v>
      </c>
      <c r="C420" t="str">
        <f>C$414</f>
        <v>Industry Sector Fraction of Potential Additional CCS Achieved</v>
      </c>
      <c r="D420" t="str">
        <v>other mining and quarrying 07T08</v>
      </c>
      <c r="E420" t="str">
        <v>energy related emissions</v>
      </c>
      <c r="F420" t="str">
        <v>기타 채굴 및 채석</v>
      </c>
      <c r="G420" t="str">
        <v>에너지 관련 배출</v>
      </c>
      <c r="H420">
        <v>914</v>
      </c>
      <c r="I420" t="str">
        <v>No</v>
      </c>
      <c r="J420" t="str">
        <f>IF(ISBLANK(INDEX('Policy Characteristics'!D:D,MATCH($C420,'Policy Characteristics'!$C:$C,0))),"",INDEX('Policy Characteristics'!D:D,MATCH($C420,'Policy Characteristics'!$C:$C,0)))</f>
        <v>산업 CCS</v>
      </c>
      <c r="K420" t="str">
        <f>IF(ISBLANK(INDEX('Policy Characteristics'!E:E,MATCH($C420,'Policy Characteristics'!$C:$C,0))),"",INDEX('Policy Characteristics'!E:E,MATCH($C420,'Policy Characteristics'!$C:$C,0)))</f>
        <v>indst CCS</v>
      </c>
      <c r="L420">
        <f>IF(ISBLANK(INDEX('Policy Characteristics'!F:F,MATCH($C420,'Policy Characteristics'!$C:$C,0))),"",INDEX('Policy Characteristics'!F:F,MATCH($C420,'Policy Characteristics'!$C:$C,0)))</f>
        <v>0</v>
      </c>
      <c r="M420">
        <f>IF(ISBLANK(INDEX('Policy Characteristics'!G:G,MATCH($C420,'Policy Characteristics'!$C:$C,0))),"",INDEX('Policy Characteristics'!G:G,MATCH($C420,'Policy Characteristics'!$C:$C,0)))</f>
        <v>1</v>
      </c>
      <c r="N420">
        <f>IF(ISBLANK(INDEX('Policy Characteristics'!H:H,MATCH($C420,'Policy Characteristics'!$C:$C,0))),"",INDEX('Policy Characteristics'!H:H,MATCH($C420,'Policy Characteristics'!$C:$C,0)))</f>
        <v>0.01</v>
      </c>
      <c r="O420" t="str">
        <f>IF(ISBLANK(INDEX('Policy Characteristics'!I:I,MATCH($C420,'Policy Characteristics'!$C:$C,0))),"",INDEX('Policy Characteristics'!I:I,MATCH($C420,'Policy Characteristics'!$C:$C,0)))</f>
        <v>포집된 CO2의 %</v>
      </c>
      <c r="P420" t="str">
        <f>IF(ISBLANK(INDEX('Policy Characteristics'!J:J,MATCH($C420,'Policy Characteristics'!$C:$C,0))),"",INDEX('Policy Characteristics'!J:J,MATCH($C420,'Policy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0" t="str">
        <f>IF(ISBLANK(INDEX('Policy Characteristics'!K:K,MATCH($C420,'Policy Characteristics'!$C:$C,0))),"",INDEX('Policy Characteristics'!K:K,MATCH($C420,'Policy Characteristics'!$C:$C,0)))</f>
        <v>ccs.html#ccs</v>
      </c>
      <c r="R420" t="str">
        <f>IF(ISBLANK(INDEX('Policy Characteristics'!L:L,MATCH($C420,'Policy Characteristics'!$C:$C,0))),"",INDEX('Policy Characteristics'!L:L,MATCH($C420,'Policy Characteristics'!$C:$C,0)))</f>
        <v>carbon-capture-and-sequestration.html</v>
      </c>
    </row>
    <row r="421">
      <c r="A421" t="str">
        <f>IF(ISBLANK(INDEX('Policy Characteristics'!A:A,MATCH($C421,'Policy Characteristics'!$C:$C,0))),"",INDEX('Policy Characteristics'!A:A,MATCH($C421,'Policy Characteristics'!$C:$C,0)))</f>
        <v>산업</v>
      </c>
      <c r="B421" t="str">
        <f>IF(ISBLANK(INDEX('Policy Characteristics'!B:B,MATCH($C421,'Policy Characteristics'!$C:$C,0))),"",INDEX('Policy Characteristics'!B:B,MATCH($C421,'Policy Characteristics'!$C:$C,0)))</f>
        <v>탄소포집 및 격리</v>
      </c>
      <c r="C421" t="str">
        <f>C$414</f>
        <v>Industry Sector Fraction of Potential Additional CCS Achieved</v>
      </c>
      <c r="D421" t="str">
        <v>other mining and quarrying 07T08</v>
      </c>
      <c r="E421" t="str">
        <v>process emissions</v>
      </c>
      <c r="F421" t="str">
        <v>기타 채굴 및 채석</v>
      </c>
      <c r="G421" t="str">
        <v>공정 배출</v>
      </c>
      <c r="H421">
        <v>915</v>
      </c>
      <c r="I421" t="str">
        <v>No</v>
      </c>
      <c r="J421" t="str">
        <f>IF(ISBLANK(INDEX('Policy Characteristics'!D:D,MATCH($C421,'Policy Characteristics'!$C:$C,0))),"",INDEX('Policy Characteristics'!D:D,MATCH($C421,'Policy Characteristics'!$C:$C,0)))</f>
        <v>산업 CCS</v>
      </c>
      <c r="K421" t="str">
        <f>IF(ISBLANK(INDEX('Policy Characteristics'!E:E,MATCH($C421,'Policy Characteristics'!$C:$C,0))),"",INDEX('Policy Characteristics'!E:E,MATCH($C421,'Policy Characteristics'!$C:$C,0)))</f>
        <v>indst CCS</v>
      </c>
      <c r="L421">
        <f>IF(ISBLANK(INDEX('Policy Characteristics'!F:F,MATCH($C421,'Policy Characteristics'!$C:$C,0))),"",INDEX('Policy Characteristics'!F:F,MATCH($C421,'Policy Characteristics'!$C:$C,0)))</f>
        <v>0</v>
      </c>
      <c r="M421">
        <f>IF(ISBLANK(INDEX('Policy Characteristics'!G:G,MATCH($C421,'Policy Characteristics'!$C:$C,0))),"",INDEX('Policy Characteristics'!G:G,MATCH($C421,'Policy Characteristics'!$C:$C,0)))</f>
        <v>1</v>
      </c>
      <c r="N421">
        <f>IF(ISBLANK(INDEX('Policy Characteristics'!H:H,MATCH($C421,'Policy Characteristics'!$C:$C,0))),"",INDEX('Policy Characteristics'!H:H,MATCH($C421,'Policy Characteristics'!$C:$C,0)))</f>
        <v>0.01</v>
      </c>
      <c r="O421" t="str">
        <f>IF(ISBLANK(INDEX('Policy Characteristics'!I:I,MATCH($C421,'Policy Characteristics'!$C:$C,0))),"",INDEX('Policy Characteristics'!I:I,MATCH($C421,'Policy Characteristics'!$C:$C,0)))</f>
        <v>포집된 CO2의 %</v>
      </c>
      <c r="P421" t="str">
        <f>IF(ISBLANK(INDEX('Policy Characteristics'!J:J,MATCH($C421,'Policy Characteristics'!$C:$C,0))),"",INDEX('Policy Characteristics'!J:J,MATCH($C421,'Policy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1" t="str">
        <f>IF(ISBLANK(INDEX('Policy Characteristics'!K:K,MATCH($C421,'Policy Characteristics'!$C:$C,0))),"",INDEX('Policy Characteristics'!K:K,MATCH($C421,'Policy Characteristics'!$C:$C,0)))</f>
        <v>ccs.html#ccs</v>
      </c>
      <c r="R421" t="str">
        <f>IF(ISBLANK(INDEX('Policy Characteristics'!L:L,MATCH($C421,'Policy Characteristics'!$C:$C,0))),"",INDEX('Policy Characteristics'!L:L,MATCH($C421,'Policy Characteristics'!$C:$C,0)))</f>
        <v>carbon-capture-and-sequestration.html</v>
      </c>
    </row>
    <row r="422">
      <c r="A422" t="str">
        <f>IF(ISBLANK(INDEX('Policy Characteristics'!A:A,MATCH($C422,'Policy Characteristics'!$C:$C,0))),"",INDEX('Policy Characteristics'!A:A,MATCH($C422,'Policy Characteristics'!$C:$C,0)))</f>
        <v>산업</v>
      </c>
      <c r="B422" t="str">
        <f>IF(ISBLANK(INDEX('Policy Characteristics'!B:B,MATCH($C422,'Policy Characteristics'!$C:$C,0))),"",INDEX('Policy Characteristics'!B:B,MATCH($C422,'Policy Characteristics'!$C:$C,0)))</f>
        <v>탄소포집 및 격리</v>
      </c>
      <c r="C422" t="str">
        <f>C$414</f>
        <v>Industry Sector Fraction of Potential Additional CCS Achieved</v>
      </c>
      <c r="D422" t="str">
        <v>food beverage and tobacco 10T12</v>
      </c>
      <c r="E422" t="str">
        <v>energy related emissions</v>
      </c>
      <c r="F422" t="str">
        <v>식음료 및 담배</v>
      </c>
      <c r="G422" t="str">
        <v>에너지 관련 배출</v>
      </c>
      <c r="H422">
        <v>916</v>
      </c>
      <c r="I422" t="str">
        <v>Yes</v>
      </c>
      <c r="J422" t="str">
        <f>IF(ISBLANK(INDEX('Policy Characteristics'!D:D,MATCH($C422,'Policy Characteristics'!$C:$C,0))),"",INDEX('Policy Characteristics'!D:D,MATCH($C422,'Policy Characteristics'!$C:$C,0)))</f>
        <v>산업 CCS</v>
      </c>
      <c r="K422" t="str">
        <f>IF(ISBLANK(INDEX('Policy Characteristics'!E:E,MATCH($C422,'Policy Characteristics'!$C:$C,0))),"",INDEX('Policy Characteristics'!E:E,MATCH($C422,'Policy Characteristics'!$C:$C,0)))</f>
        <v>indst CCS</v>
      </c>
      <c r="L422">
        <f>IF(ISBLANK(INDEX('Policy Characteristics'!F:F,MATCH($C422,'Policy Characteristics'!$C:$C,0))),"",INDEX('Policy Characteristics'!F:F,MATCH($C422,'Policy Characteristics'!$C:$C,0)))</f>
        <v>0</v>
      </c>
      <c r="M422">
        <f>IF(ISBLANK(INDEX('Policy Characteristics'!G:G,MATCH($C422,'Policy Characteristics'!$C:$C,0))),"",INDEX('Policy Characteristics'!G:G,MATCH($C422,'Policy Characteristics'!$C:$C,0)))</f>
        <v>1</v>
      </c>
      <c r="N422">
        <f>IF(ISBLANK(INDEX('Policy Characteristics'!H:H,MATCH($C422,'Policy Characteristics'!$C:$C,0))),"",INDEX('Policy Characteristics'!H:H,MATCH($C422,'Policy Characteristics'!$C:$C,0)))</f>
        <v>0.01</v>
      </c>
      <c r="O422" t="str">
        <f>IF(ISBLANK(INDEX('Policy Characteristics'!I:I,MATCH($C422,'Policy Characteristics'!$C:$C,0))),"",INDEX('Policy Characteristics'!I:I,MATCH($C422,'Policy Characteristics'!$C:$C,0)))</f>
        <v>포집된 CO2의 %</v>
      </c>
      <c r="P422" t="str">
        <f>IF(ISBLANK(INDEX('Policy Characteristics'!J:J,MATCH($C422,'Policy Characteristics'!$C:$C,0))),"",INDEX('Policy Characteristics'!J:J,MATCH($C422,'Policy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2" t="str">
        <f>IF(ISBLANK(INDEX('Policy Characteristics'!K:K,MATCH($C422,'Policy Characteristics'!$C:$C,0))),"",INDEX('Policy Characteristics'!K:K,MATCH($C422,'Policy Characteristics'!$C:$C,0)))</f>
        <v>ccs.html#ccs</v>
      </c>
      <c r="R422" t="str">
        <f>IF(ISBLANK(INDEX('Policy Characteristics'!L:L,MATCH($C422,'Policy Characteristics'!$C:$C,0))),"",INDEX('Policy Characteristics'!L:L,MATCH($C422,'Policy Characteristics'!$C:$C,0)))</f>
        <v>carbon-capture-and-sequestration.html</v>
      </c>
    </row>
    <row r="423">
      <c r="A423" t="str">
        <f>IF(ISBLANK(INDEX('Policy Characteristics'!A:A,MATCH($C423,'Policy Characteristics'!$C:$C,0))),"",INDEX('Policy Characteristics'!A:A,MATCH($C423,'Policy Characteristics'!$C:$C,0)))</f>
        <v>산업</v>
      </c>
      <c r="B423" t="str">
        <f>IF(ISBLANK(INDEX('Policy Characteristics'!B:B,MATCH($C423,'Policy Characteristics'!$C:$C,0))),"",INDEX('Policy Characteristics'!B:B,MATCH($C423,'Policy Characteristics'!$C:$C,0)))</f>
        <v>탄소포집 및 격리</v>
      </c>
      <c r="C423" t="str">
        <f>C$414</f>
        <v>Industry Sector Fraction of Potential Additional CCS Achieved</v>
      </c>
      <c r="D423" t="str">
        <v>food beverage and tobacco 10T12</v>
      </c>
      <c r="E423" t="str">
        <v>process emissions</v>
      </c>
      <c r="F423" t="str">
        <v>식음료 및 담배</v>
      </c>
      <c r="G423" t="str">
        <v>공정 배출</v>
      </c>
      <c r="H423">
        <v>917</v>
      </c>
      <c r="I423" t="str">
        <v>No</v>
      </c>
      <c r="J423" t="str">
        <f>IF(ISBLANK(INDEX('Policy Characteristics'!D:D,MATCH($C423,'Policy Characteristics'!$C:$C,0))),"",INDEX('Policy Characteristics'!D:D,MATCH($C423,'Policy Characteristics'!$C:$C,0)))</f>
        <v>산업 CCS</v>
      </c>
      <c r="K423" t="str">
        <f>IF(ISBLANK(INDEX('Policy Characteristics'!E:E,MATCH($C423,'Policy Characteristics'!$C:$C,0))),"",INDEX('Policy Characteristics'!E:E,MATCH($C423,'Policy Characteristics'!$C:$C,0)))</f>
        <v>indst CCS</v>
      </c>
      <c r="L423">
        <f>IF(ISBLANK(INDEX('Policy Characteristics'!F:F,MATCH($C423,'Policy Characteristics'!$C:$C,0))),"",INDEX('Policy Characteristics'!F:F,MATCH($C423,'Policy Characteristics'!$C:$C,0)))</f>
        <v>0</v>
      </c>
      <c r="M423">
        <f>IF(ISBLANK(INDEX('Policy Characteristics'!G:G,MATCH($C423,'Policy Characteristics'!$C:$C,0))),"",INDEX('Policy Characteristics'!G:G,MATCH($C423,'Policy Characteristics'!$C:$C,0)))</f>
        <v>1</v>
      </c>
      <c r="N423">
        <f>IF(ISBLANK(INDEX('Policy Characteristics'!H:H,MATCH($C423,'Policy Characteristics'!$C:$C,0))),"",INDEX('Policy Characteristics'!H:H,MATCH($C423,'Policy Characteristics'!$C:$C,0)))</f>
        <v>0.01</v>
      </c>
      <c r="O423" t="str">
        <f>IF(ISBLANK(INDEX('Policy Characteristics'!I:I,MATCH($C423,'Policy Characteristics'!$C:$C,0))),"",INDEX('Policy Characteristics'!I:I,MATCH($C423,'Policy Characteristics'!$C:$C,0)))</f>
        <v>포집된 CO2의 %</v>
      </c>
      <c r="P423" t="str">
        <f>IF(ISBLANK(INDEX('Policy Characteristics'!J:J,MATCH($C423,'Policy Characteristics'!$C:$C,0))),"",INDEX('Policy Characteristics'!J:J,MATCH($C423,'Policy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3" t="str">
        <f>IF(ISBLANK(INDEX('Policy Characteristics'!K:K,MATCH($C423,'Policy Characteristics'!$C:$C,0))),"",INDEX('Policy Characteristics'!K:K,MATCH($C423,'Policy Characteristics'!$C:$C,0)))</f>
        <v>ccs.html#ccs</v>
      </c>
      <c r="R423" t="str">
        <f>IF(ISBLANK(INDEX('Policy Characteristics'!L:L,MATCH($C423,'Policy Characteristics'!$C:$C,0))),"",INDEX('Policy Characteristics'!L:L,MATCH($C423,'Policy Characteristics'!$C:$C,0)))</f>
        <v>carbon-capture-and-sequestration.html</v>
      </c>
    </row>
    <row r="424">
      <c r="A424" t="str">
        <f>IF(ISBLANK(INDEX('Policy Characteristics'!A:A,MATCH($C424,'Policy Characteristics'!$C:$C,0))),"",INDEX('Policy Characteristics'!A:A,MATCH($C424,'Policy Characteristics'!$C:$C,0)))</f>
        <v>산업</v>
      </c>
      <c r="B424" t="str">
        <f>IF(ISBLANK(INDEX('Policy Characteristics'!B:B,MATCH($C424,'Policy Characteristics'!$C:$C,0))),"",INDEX('Policy Characteristics'!B:B,MATCH($C424,'Policy Characteristics'!$C:$C,0)))</f>
        <v>탄소포집 및 격리</v>
      </c>
      <c r="C424" t="str">
        <f>C$414</f>
        <v>Industry Sector Fraction of Potential Additional CCS Achieved</v>
      </c>
      <c r="D424" t="str">
        <v>textiles apparel and leather 13T15</v>
      </c>
      <c r="E424" t="str">
        <v>energy related emissions</v>
      </c>
      <c r="F424" t="str">
        <v>직물 의류 및 가죽</v>
      </c>
      <c r="G424" t="str">
        <v>에너지 관련 배출</v>
      </c>
      <c r="H424">
        <v>918</v>
      </c>
      <c r="I424" t="str">
        <v>Yes</v>
      </c>
      <c r="J424" t="str">
        <f>IF(ISBLANK(INDEX('Policy Characteristics'!D:D,MATCH($C424,'Policy Characteristics'!$C:$C,0))),"",INDEX('Policy Characteristics'!D:D,MATCH($C424,'Policy Characteristics'!$C:$C,0)))</f>
        <v>산업 CCS</v>
      </c>
      <c r="K424" t="str">
        <f>IF(ISBLANK(INDEX('Policy Characteristics'!E:E,MATCH($C424,'Policy Characteristics'!$C:$C,0))),"",INDEX('Policy Characteristics'!E:E,MATCH($C424,'Policy Characteristics'!$C:$C,0)))</f>
        <v>indst CCS</v>
      </c>
      <c r="L424">
        <f>IF(ISBLANK(INDEX('Policy Characteristics'!F:F,MATCH($C424,'Policy Characteristics'!$C:$C,0))),"",INDEX('Policy Characteristics'!F:F,MATCH($C424,'Policy Characteristics'!$C:$C,0)))</f>
        <v>0</v>
      </c>
      <c r="M424">
        <f>IF(ISBLANK(INDEX('Policy Characteristics'!G:G,MATCH($C424,'Policy Characteristics'!$C:$C,0))),"",INDEX('Policy Characteristics'!G:G,MATCH($C424,'Policy Characteristics'!$C:$C,0)))</f>
        <v>1</v>
      </c>
      <c r="N424">
        <f>IF(ISBLANK(INDEX('Policy Characteristics'!H:H,MATCH($C424,'Policy Characteristics'!$C:$C,0))),"",INDEX('Policy Characteristics'!H:H,MATCH($C424,'Policy Characteristics'!$C:$C,0)))</f>
        <v>0.01</v>
      </c>
      <c r="O424" t="str">
        <f>IF(ISBLANK(INDEX('Policy Characteristics'!I:I,MATCH($C424,'Policy Characteristics'!$C:$C,0))),"",INDEX('Policy Characteristics'!I:I,MATCH($C424,'Policy Characteristics'!$C:$C,0)))</f>
        <v>포집된 CO2의 %</v>
      </c>
      <c r="P424" t="str">
        <f>IF(ISBLANK(INDEX('Policy Characteristics'!J:J,MATCH($C424,'Policy Characteristics'!$C:$C,0))),"",INDEX('Policy Characteristics'!J:J,MATCH($C424,'Policy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4" t="str">
        <f>IF(ISBLANK(INDEX('Policy Characteristics'!K:K,MATCH($C424,'Policy Characteristics'!$C:$C,0))),"",INDEX('Policy Characteristics'!K:K,MATCH($C424,'Policy Characteristics'!$C:$C,0)))</f>
        <v>ccs.html#ccs</v>
      </c>
      <c r="R424" t="str">
        <f>IF(ISBLANK(INDEX('Policy Characteristics'!L:L,MATCH($C424,'Policy Characteristics'!$C:$C,0))),"",INDEX('Policy Characteristics'!L:L,MATCH($C424,'Policy Characteristics'!$C:$C,0)))</f>
        <v>carbon-capture-and-sequestration.html</v>
      </c>
    </row>
    <row r="425">
      <c r="A425" t="str">
        <f>IF(ISBLANK(INDEX('Policy Characteristics'!A:A,MATCH($C425,'Policy Characteristics'!$C:$C,0))),"",INDEX('Policy Characteristics'!A:A,MATCH($C425,'Policy Characteristics'!$C:$C,0)))</f>
        <v>산업</v>
      </c>
      <c r="B425" t="str">
        <f>IF(ISBLANK(INDEX('Policy Characteristics'!B:B,MATCH($C425,'Policy Characteristics'!$C:$C,0))),"",INDEX('Policy Characteristics'!B:B,MATCH($C425,'Policy Characteristics'!$C:$C,0)))</f>
        <v>탄소포집 및 격리</v>
      </c>
      <c r="C425" t="str">
        <f>C$414</f>
        <v>Industry Sector Fraction of Potential Additional CCS Achieved</v>
      </c>
      <c r="D425" t="str">
        <v>textiles apparel and leather 13T15</v>
      </c>
      <c r="E425" t="str">
        <v>process emissions</v>
      </c>
      <c r="F425" t="str">
        <v>직물 의류 및 가죽</v>
      </c>
      <c r="G425" t="str">
        <v>공정 배출</v>
      </c>
      <c r="H425">
        <v>919</v>
      </c>
      <c r="I425" t="str">
        <v>No</v>
      </c>
      <c r="J425" t="str">
        <f>IF(ISBLANK(INDEX('Policy Characteristics'!D:D,MATCH($C425,'Policy Characteristics'!$C:$C,0))),"",INDEX('Policy Characteristics'!D:D,MATCH($C425,'Policy Characteristics'!$C:$C,0)))</f>
        <v>산업 CCS</v>
      </c>
      <c r="K425" t="str">
        <f>IF(ISBLANK(INDEX('Policy Characteristics'!E:E,MATCH($C425,'Policy Characteristics'!$C:$C,0))),"",INDEX('Policy Characteristics'!E:E,MATCH($C425,'Policy Characteristics'!$C:$C,0)))</f>
        <v>indst CCS</v>
      </c>
      <c r="L425">
        <f>IF(ISBLANK(INDEX('Policy Characteristics'!F:F,MATCH($C425,'Policy Characteristics'!$C:$C,0))),"",INDEX('Policy Characteristics'!F:F,MATCH($C425,'Policy Characteristics'!$C:$C,0)))</f>
        <v>0</v>
      </c>
      <c r="M425">
        <f>IF(ISBLANK(INDEX('Policy Characteristics'!G:G,MATCH($C425,'Policy Characteristics'!$C:$C,0))),"",INDEX('Policy Characteristics'!G:G,MATCH($C425,'Policy Characteristics'!$C:$C,0)))</f>
        <v>1</v>
      </c>
      <c r="N425">
        <f>IF(ISBLANK(INDEX('Policy Characteristics'!H:H,MATCH($C425,'Policy Characteristics'!$C:$C,0))),"",INDEX('Policy Characteristics'!H:H,MATCH($C425,'Policy Characteristics'!$C:$C,0)))</f>
        <v>0.01</v>
      </c>
      <c r="O425" t="str">
        <f>IF(ISBLANK(INDEX('Policy Characteristics'!I:I,MATCH($C425,'Policy Characteristics'!$C:$C,0))),"",INDEX('Policy Characteristics'!I:I,MATCH($C425,'Policy Characteristics'!$C:$C,0)))</f>
        <v>포집된 CO2의 %</v>
      </c>
      <c r="P425" t="str">
        <f>IF(ISBLANK(INDEX('Policy Characteristics'!J:J,MATCH($C425,'Policy Characteristics'!$C:$C,0))),"",INDEX('Policy Characteristics'!J:J,MATCH($C425,'Policy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5" t="str">
        <f>IF(ISBLANK(INDEX('Policy Characteristics'!K:K,MATCH($C425,'Policy Characteristics'!$C:$C,0))),"",INDEX('Policy Characteristics'!K:K,MATCH($C425,'Policy Characteristics'!$C:$C,0)))</f>
        <v>ccs.html#ccs</v>
      </c>
      <c r="R425" t="str">
        <f>IF(ISBLANK(INDEX('Policy Characteristics'!L:L,MATCH($C425,'Policy Characteristics'!$C:$C,0))),"",INDEX('Policy Characteristics'!L:L,MATCH($C425,'Policy Characteristics'!$C:$C,0)))</f>
        <v>carbon-capture-and-sequestration.html</v>
      </c>
    </row>
    <row r="426">
      <c r="A426" t="str">
        <f>IF(ISBLANK(INDEX('Policy Characteristics'!A:A,MATCH($C426,'Policy Characteristics'!$C:$C,0))),"",INDEX('Policy Characteristics'!A:A,MATCH($C426,'Policy Characteristics'!$C:$C,0)))</f>
        <v>산업</v>
      </c>
      <c r="B426" t="str">
        <f>IF(ISBLANK(INDEX('Policy Characteristics'!B:B,MATCH($C426,'Policy Characteristics'!$C:$C,0))),"",INDEX('Policy Characteristics'!B:B,MATCH($C426,'Policy Characteristics'!$C:$C,0)))</f>
        <v>탄소포집 및 격리</v>
      </c>
      <c r="C426" t="str">
        <f>C$414</f>
        <v>Industry Sector Fraction of Potential Additional CCS Achieved</v>
      </c>
      <c r="D426" t="str">
        <v>wood products 16</v>
      </c>
      <c r="E426" t="str">
        <v>energy related emissions</v>
      </c>
      <c r="F426" t="str">
        <v>목공품</v>
      </c>
      <c r="G426" t="str">
        <v>에너지 관련 배출</v>
      </c>
      <c r="H426">
        <v>920</v>
      </c>
      <c r="I426" t="str">
        <v>Yes</v>
      </c>
      <c r="J426" t="str">
        <f>IF(ISBLANK(INDEX('Policy Characteristics'!D:D,MATCH($C426,'Policy Characteristics'!$C:$C,0))),"",INDEX('Policy Characteristics'!D:D,MATCH($C426,'Policy Characteristics'!$C:$C,0)))</f>
        <v>산업 CCS</v>
      </c>
      <c r="K426" t="str">
        <f>IF(ISBLANK(INDEX('Policy Characteristics'!E:E,MATCH($C426,'Policy Characteristics'!$C:$C,0))),"",INDEX('Policy Characteristics'!E:E,MATCH($C426,'Policy Characteristics'!$C:$C,0)))</f>
        <v>indst CCS</v>
      </c>
      <c r="L426">
        <f>IF(ISBLANK(INDEX('Policy Characteristics'!F:F,MATCH($C426,'Policy Characteristics'!$C:$C,0))),"",INDEX('Policy Characteristics'!F:F,MATCH($C426,'Policy Characteristics'!$C:$C,0)))</f>
        <v>0</v>
      </c>
      <c r="M426">
        <f>IF(ISBLANK(INDEX('Policy Characteristics'!G:G,MATCH($C426,'Policy Characteristics'!$C:$C,0))),"",INDEX('Policy Characteristics'!G:G,MATCH($C426,'Policy Characteristics'!$C:$C,0)))</f>
        <v>1</v>
      </c>
      <c r="N426">
        <f>IF(ISBLANK(INDEX('Policy Characteristics'!H:H,MATCH($C426,'Policy Characteristics'!$C:$C,0))),"",INDEX('Policy Characteristics'!H:H,MATCH($C426,'Policy Characteristics'!$C:$C,0)))</f>
        <v>0.01</v>
      </c>
      <c r="O426" t="str">
        <f>IF(ISBLANK(INDEX('Policy Characteristics'!I:I,MATCH($C426,'Policy Characteristics'!$C:$C,0))),"",INDEX('Policy Characteristics'!I:I,MATCH($C426,'Policy Characteristics'!$C:$C,0)))</f>
        <v>포집된 CO2의 %</v>
      </c>
      <c r="P426" t="str">
        <f>IF(ISBLANK(INDEX('Policy Characteristics'!J:J,MATCH($C426,'Policy Characteristics'!$C:$C,0))),"",INDEX('Policy Characteristics'!J:J,MATCH($C426,'Policy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6" t="str">
        <f>IF(ISBLANK(INDEX('Policy Characteristics'!K:K,MATCH($C426,'Policy Characteristics'!$C:$C,0))),"",INDEX('Policy Characteristics'!K:K,MATCH($C426,'Policy Characteristics'!$C:$C,0)))</f>
        <v>ccs.html#ccs</v>
      </c>
      <c r="R426" t="str">
        <f>IF(ISBLANK(INDEX('Policy Characteristics'!L:L,MATCH($C426,'Policy Characteristics'!$C:$C,0))),"",INDEX('Policy Characteristics'!L:L,MATCH($C426,'Policy Characteristics'!$C:$C,0)))</f>
        <v>carbon-capture-and-sequestration.html</v>
      </c>
    </row>
    <row r="427">
      <c r="A427" t="str">
        <f>IF(ISBLANK(INDEX('Policy Characteristics'!A:A,MATCH($C427,'Policy Characteristics'!$C:$C,0))),"",INDEX('Policy Characteristics'!A:A,MATCH($C427,'Policy Characteristics'!$C:$C,0)))</f>
        <v>산업</v>
      </c>
      <c r="B427" t="str">
        <f>IF(ISBLANK(INDEX('Policy Characteristics'!B:B,MATCH($C427,'Policy Characteristics'!$C:$C,0))),"",INDEX('Policy Characteristics'!B:B,MATCH($C427,'Policy Characteristics'!$C:$C,0)))</f>
        <v>탄소포집 및 격리</v>
      </c>
      <c r="C427" t="str">
        <f>C$414</f>
        <v>Industry Sector Fraction of Potential Additional CCS Achieved</v>
      </c>
      <c r="D427" t="str">
        <v>wood products 16</v>
      </c>
      <c r="E427" t="str">
        <v>process emissions</v>
      </c>
      <c r="F427" t="str">
        <v>목공품</v>
      </c>
      <c r="G427" t="str">
        <v>공정 배출</v>
      </c>
      <c r="H427">
        <v>921</v>
      </c>
      <c r="I427" t="str">
        <v>No</v>
      </c>
      <c r="J427" t="str">
        <f>IF(ISBLANK(INDEX('Policy Characteristics'!D:D,MATCH($C427,'Policy Characteristics'!$C:$C,0))),"",INDEX('Policy Characteristics'!D:D,MATCH($C427,'Policy Characteristics'!$C:$C,0)))</f>
        <v>산업 CCS</v>
      </c>
      <c r="K427" t="str">
        <f>IF(ISBLANK(INDEX('Policy Characteristics'!E:E,MATCH($C427,'Policy Characteristics'!$C:$C,0))),"",INDEX('Policy Characteristics'!E:E,MATCH($C427,'Policy Characteristics'!$C:$C,0)))</f>
        <v>indst CCS</v>
      </c>
      <c r="L427">
        <f>IF(ISBLANK(INDEX('Policy Characteristics'!F:F,MATCH($C427,'Policy Characteristics'!$C:$C,0))),"",INDEX('Policy Characteristics'!F:F,MATCH($C427,'Policy Characteristics'!$C:$C,0)))</f>
        <v>0</v>
      </c>
      <c r="M427">
        <f>IF(ISBLANK(INDEX('Policy Characteristics'!G:G,MATCH($C427,'Policy Characteristics'!$C:$C,0))),"",INDEX('Policy Characteristics'!G:G,MATCH($C427,'Policy Characteristics'!$C:$C,0)))</f>
        <v>1</v>
      </c>
      <c r="N427">
        <f>IF(ISBLANK(INDEX('Policy Characteristics'!H:H,MATCH($C427,'Policy Characteristics'!$C:$C,0))),"",INDEX('Policy Characteristics'!H:H,MATCH($C427,'Policy Characteristics'!$C:$C,0)))</f>
        <v>0.01</v>
      </c>
      <c r="O427" t="str">
        <f>IF(ISBLANK(INDEX('Policy Characteristics'!I:I,MATCH($C427,'Policy Characteristics'!$C:$C,0))),"",INDEX('Policy Characteristics'!I:I,MATCH($C427,'Policy Characteristics'!$C:$C,0)))</f>
        <v>포집된 CO2의 %</v>
      </c>
      <c r="P427" t="str">
        <f>IF(ISBLANK(INDEX('Policy Characteristics'!J:J,MATCH($C427,'Policy Characteristics'!$C:$C,0))),"",INDEX('Policy Characteristics'!J:J,MATCH($C427,'Policy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7" t="str">
        <f>IF(ISBLANK(INDEX('Policy Characteristics'!K:K,MATCH($C427,'Policy Characteristics'!$C:$C,0))),"",INDEX('Policy Characteristics'!K:K,MATCH($C427,'Policy Characteristics'!$C:$C,0)))</f>
        <v>ccs.html#ccs</v>
      </c>
      <c r="R427" t="str">
        <f>IF(ISBLANK(INDEX('Policy Characteristics'!L:L,MATCH($C427,'Policy Characteristics'!$C:$C,0))),"",INDEX('Policy Characteristics'!L:L,MATCH($C427,'Policy Characteristics'!$C:$C,0)))</f>
        <v>carbon-capture-and-sequestration.html</v>
      </c>
    </row>
    <row r="428">
      <c r="A428" t="str">
        <f>IF(ISBLANK(INDEX('Policy Characteristics'!A:A,MATCH($C428,'Policy Characteristics'!$C:$C,0))),"",INDEX('Policy Characteristics'!A:A,MATCH($C428,'Policy Characteristics'!$C:$C,0)))</f>
        <v>산업</v>
      </c>
      <c r="B428" t="str">
        <f>IF(ISBLANK(INDEX('Policy Characteristics'!B:B,MATCH($C428,'Policy Characteristics'!$C:$C,0))),"",INDEX('Policy Characteristics'!B:B,MATCH($C428,'Policy Characteristics'!$C:$C,0)))</f>
        <v>탄소포집 및 격리</v>
      </c>
      <c r="C428" t="str">
        <f>C$414</f>
        <v>Industry Sector Fraction of Potential Additional CCS Achieved</v>
      </c>
      <c r="D428" t="str">
        <v>pulp paper and printing 17T18</v>
      </c>
      <c r="E428" t="str">
        <v>energy related emissions</v>
      </c>
      <c r="F428" t="str">
        <v>펄프 제지 및 인쇄</v>
      </c>
      <c r="G428" t="str">
        <v>에너지 관련 배출</v>
      </c>
      <c r="H428">
        <v>922</v>
      </c>
      <c r="I428" t="str">
        <v>Yes</v>
      </c>
      <c r="J428" t="str">
        <f>IF(ISBLANK(INDEX('Policy Characteristics'!D:D,MATCH($C428,'Policy Characteristics'!$C:$C,0))),"",INDEX('Policy Characteristics'!D:D,MATCH($C428,'Policy Characteristics'!$C:$C,0)))</f>
        <v>산업 CCS</v>
      </c>
      <c r="K428" t="str">
        <f>IF(ISBLANK(INDEX('Policy Characteristics'!E:E,MATCH($C428,'Policy Characteristics'!$C:$C,0))),"",INDEX('Policy Characteristics'!E:E,MATCH($C428,'Policy Characteristics'!$C:$C,0)))</f>
        <v>indst CCS</v>
      </c>
      <c r="L428">
        <f>IF(ISBLANK(INDEX('Policy Characteristics'!F:F,MATCH($C428,'Policy Characteristics'!$C:$C,0))),"",INDEX('Policy Characteristics'!F:F,MATCH($C428,'Policy Characteristics'!$C:$C,0)))</f>
        <v>0</v>
      </c>
      <c r="M428">
        <f>IF(ISBLANK(INDEX('Policy Characteristics'!G:G,MATCH($C428,'Policy Characteristics'!$C:$C,0))),"",INDEX('Policy Characteristics'!G:G,MATCH($C428,'Policy Characteristics'!$C:$C,0)))</f>
        <v>1</v>
      </c>
      <c r="N428">
        <f>IF(ISBLANK(INDEX('Policy Characteristics'!H:H,MATCH($C428,'Policy Characteristics'!$C:$C,0))),"",INDEX('Policy Characteristics'!H:H,MATCH($C428,'Policy Characteristics'!$C:$C,0)))</f>
        <v>0.01</v>
      </c>
      <c r="O428" t="str">
        <f>IF(ISBLANK(INDEX('Policy Characteristics'!I:I,MATCH($C428,'Policy Characteristics'!$C:$C,0))),"",INDEX('Policy Characteristics'!I:I,MATCH($C428,'Policy Characteristics'!$C:$C,0)))</f>
        <v>포집된 CO2의 %</v>
      </c>
      <c r="P428" t="str">
        <f>IF(ISBLANK(INDEX('Policy Characteristics'!J:J,MATCH($C428,'Policy Characteristics'!$C:$C,0))),"",INDEX('Policy Characteristics'!J:J,MATCH($C428,'Policy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8" t="str">
        <f>IF(ISBLANK(INDEX('Policy Characteristics'!K:K,MATCH($C428,'Policy Characteristics'!$C:$C,0))),"",INDEX('Policy Characteristics'!K:K,MATCH($C428,'Policy Characteristics'!$C:$C,0)))</f>
        <v>ccs.html#ccs</v>
      </c>
      <c r="R428" t="str">
        <f>IF(ISBLANK(INDEX('Policy Characteristics'!L:L,MATCH($C428,'Policy Characteristics'!$C:$C,0))),"",INDEX('Policy Characteristics'!L:L,MATCH($C428,'Policy Characteristics'!$C:$C,0)))</f>
        <v>carbon-capture-and-sequestration.html</v>
      </c>
    </row>
    <row r="429">
      <c r="A429" t="str">
        <f>IF(ISBLANK(INDEX('Policy Characteristics'!A:A,MATCH($C429,'Policy Characteristics'!$C:$C,0))),"",INDEX('Policy Characteristics'!A:A,MATCH($C429,'Policy Characteristics'!$C:$C,0)))</f>
        <v>산업</v>
      </c>
      <c r="B429" t="str">
        <f>IF(ISBLANK(INDEX('Policy Characteristics'!B:B,MATCH($C429,'Policy Characteristics'!$C:$C,0))),"",INDEX('Policy Characteristics'!B:B,MATCH($C429,'Policy Characteristics'!$C:$C,0)))</f>
        <v>탄소포집 및 격리</v>
      </c>
      <c r="C429" t="str">
        <f>C$414</f>
        <v>Industry Sector Fraction of Potential Additional CCS Achieved</v>
      </c>
      <c r="D429" t="str">
        <v>pulp paper and printing 17T18</v>
      </c>
      <c r="E429" t="str">
        <v>process emissions</v>
      </c>
      <c r="F429" t="str">
        <v>펄프 제지 및 인쇄</v>
      </c>
      <c r="G429" t="str">
        <v>공정 배출</v>
      </c>
      <c r="H429">
        <v>923</v>
      </c>
      <c r="I429" t="str">
        <v>No</v>
      </c>
      <c r="J429" t="str">
        <f>IF(ISBLANK(INDEX('Policy Characteristics'!D:D,MATCH($C429,'Policy Characteristics'!$C:$C,0))),"",INDEX('Policy Characteristics'!D:D,MATCH($C429,'Policy Characteristics'!$C:$C,0)))</f>
        <v>산업 CCS</v>
      </c>
      <c r="K429" t="str">
        <f>IF(ISBLANK(INDEX('Policy Characteristics'!E:E,MATCH($C429,'Policy Characteristics'!$C:$C,0))),"",INDEX('Policy Characteristics'!E:E,MATCH($C429,'Policy Characteristics'!$C:$C,0)))</f>
        <v>indst CCS</v>
      </c>
      <c r="L429">
        <f>IF(ISBLANK(INDEX('Policy Characteristics'!F:F,MATCH($C429,'Policy Characteristics'!$C:$C,0))),"",INDEX('Policy Characteristics'!F:F,MATCH($C429,'Policy Characteristics'!$C:$C,0)))</f>
        <v>0</v>
      </c>
      <c r="M429">
        <f>IF(ISBLANK(INDEX('Policy Characteristics'!G:G,MATCH($C429,'Policy Characteristics'!$C:$C,0))),"",INDEX('Policy Characteristics'!G:G,MATCH($C429,'Policy Characteristics'!$C:$C,0)))</f>
        <v>1</v>
      </c>
      <c r="N429">
        <f>IF(ISBLANK(INDEX('Policy Characteristics'!H:H,MATCH($C429,'Policy Characteristics'!$C:$C,0))),"",INDEX('Policy Characteristics'!H:H,MATCH($C429,'Policy Characteristics'!$C:$C,0)))</f>
        <v>0.01</v>
      </c>
      <c r="O429" t="str">
        <f>IF(ISBLANK(INDEX('Policy Characteristics'!I:I,MATCH($C429,'Policy Characteristics'!$C:$C,0))),"",INDEX('Policy Characteristics'!I:I,MATCH($C429,'Policy Characteristics'!$C:$C,0)))</f>
        <v>포집된 CO2의 %</v>
      </c>
      <c r="P429" t="str">
        <f>IF(ISBLANK(INDEX('Policy Characteristics'!J:J,MATCH($C429,'Policy Characteristics'!$C:$C,0))),"",INDEX('Policy Characteristics'!J:J,MATCH($C429,'Policy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9" t="str">
        <f>IF(ISBLANK(INDEX('Policy Characteristics'!K:K,MATCH($C429,'Policy Characteristics'!$C:$C,0))),"",INDEX('Policy Characteristics'!K:K,MATCH($C429,'Policy Characteristics'!$C:$C,0)))</f>
        <v>ccs.html#ccs</v>
      </c>
      <c r="R429" t="str">
        <f>IF(ISBLANK(INDEX('Policy Characteristics'!L:L,MATCH($C429,'Policy Characteristics'!$C:$C,0))),"",INDEX('Policy Characteristics'!L:L,MATCH($C429,'Policy Characteristics'!$C:$C,0)))</f>
        <v>carbon-capture-and-sequestration.html</v>
      </c>
    </row>
    <row r="430">
      <c r="A430" t="str">
        <f>IF(ISBLANK(INDEX('Policy Characteristics'!A:A,MATCH($C430,'Policy Characteristics'!$C:$C,0))),"",INDEX('Policy Characteristics'!A:A,MATCH($C430,'Policy Characteristics'!$C:$C,0)))</f>
        <v>산업</v>
      </c>
      <c r="B430" t="str">
        <f>IF(ISBLANK(INDEX('Policy Characteristics'!B:B,MATCH($C430,'Policy Characteristics'!$C:$C,0))),"",INDEX('Policy Characteristics'!B:B,MATCH($C430,'Policy Characteristics'!$C:$C,0)))</f>
        <v>탄소포집 및 격리</v>
      </c>
      <c r="C430" t="str">
        <f>C$414</f>
        <v>Industry Sector Fraction of Potential Additional CCS Achieved</v>
      </c>
      <c r="D430" t="str">
        <v>refined petroleum and coke 19</v>
      </c>
      <c r="E430" t="str">
        <v>energy related emissions</v>
      </c>
      <c r="F430" t="str">
        <v>정제 석유 및 코크스</v>
      </c>
      <c r="G430" t="str">
        <v>에너지 관련 배출</v>
      </c>
      <c r="H430">
        <v>924</v>
      </c>
      <c r="I430" t="str">
        <v>Yes</v>
      </c>
      <c r="J430" t="str">
        <f>IF(ISBLANK(INDEX('Policy Characteristics'!D:D,MATCH($C430,'Policy Characteristics'!$C:$C,0))),"",INDEX('Policy Characteristics'!D:D,MATCH($C430,'Policy Characteristics'!$C:$C,0)))</f>
        <v>산업 CCS</v>
      </c>
      <c r="K430" t="str">
        <f>IF(ISBLANK(INDEX('Policy Characteristics'!E:E,MATCH($C430,'Policy Characteristics'!$C:$C,0))),"",INDEX('Policy Characteristics'!E:E,MATCH($C430,'Policy Characteristics'!$C:$C,0)))</f>
        <v>indst CCS</v>
      </c>
      <c r="L430">
        <f>IF(ISBLANK(INDEX('Policy Characteristics'!F:F,MATCH($C430,'Policy Characteristics'!$C:$C,0))),"",INDEX('Policy Characteristics'!F:F,MATCH($C430,'Policy Characteristics'!$C:$C,0)))</f>
        <v>0</v>
      </c>
      <c r="M430">
        <f>IF(ISBLANK(INDEX('Policy Characteristics'!G:G,MATCH($C430,'Policy Characteristics'!$C:$C,0))),"",INDEX('Policy Characteristics'!G:G,MATCH($C430,'Policy Characteristics'!$C:$C,0)))</f>
        <v>1</v>
      </c>
      <c r="N430">
        <f>IF(ISBLANK(INDEX('Policy Characteristics'!H:H,MATCH($C430,'Policy Characteristics'!$C:$C,0))),"",INDEX('Policy Characteristics'!H:H,MATCH($C430,'Policy Characteristics'!$C:$C,0)))</f>
        <v>0.01</v>
      </c>
      <c r="O430" t="str">
        <f>IF(ISBLANK(INDEX('Policy Characteristics'!I:I,MATCH($C430,'Policy Characteristics'!$C:$C,0))),"",INDEX('Policy Characteristics'!I:I,MATCH($C430,'Policy Characteristics'!$C:$C,0)))</f>
        <v>포집된 CO2의 %</v>
      </c>
      <c r="P430" t="str">
        <f>IF(ISBLANK(INDEX('Policy Characteristics'!J:J,MATCH($C430,'Policy Characteristics'!$C:$C,0))),"",INDEX('Policy Characteristics'!J:J,MATCH($C430,'Policy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0" t="str">
        <f>IF(ISBLANK(INDEX('Policy Characteristics'!K:K,MATCH($C430,'Policy Characteristics'!$C:$C,0))),"",INDEX('Policy Characteristics'!K:K,MATCH($C430,'Policy Characteristics'!$C:$C,0)))</f>
        <v>ccs.html#ccs</v>
      </c>
      <c r="R430" t="str">
        <f>IF(ISBLANK(INDEX('Policy Characteristics'!L:L,MATCH($C430,'Policy Characteristics'!$C:$C,0))),"",INDEX('Policy Characteristics'!L:L,MATCH($C430,'Policy Characteristics'!$C:$C,0)))</f>
        <v>carbon-capture-and-sequestration.html</v>
      </c>
    </row>
    <row r="431">
      <c r="A431" t="str">
        <f>IF(ISBLANK(INDEX('Policy Characteristics'!A:A,MATCH($C431,'Policy Characteristics'!$C:$C,0))),"",INDEX('Policy Characteristics'!A:A,MATCH($C431,'Policy Characteristics'!$C:$C,0)))</f>
        <v>산업</v>
      </c>
      <c r="B431" t="str">
        <f>IF(ISBLANK(INDEX('Policy Characteristics'!B:B,MATCH($C431,'Policy Characteristics'!$C:$C,0))),"",INDEX('Policy Characteristics'!B:B,MATCH($C431,'Policy Characteristics'!$C:$C,0)))</f>
        <v>탄소포집 및 격리</v>
      </c>
      <c r="C431" t="str">
        <f>C$414</f>
        <v>Industry Sector Fraction of Potential Additional CCS Achieved</v>
      </c>
      <c r="D431" t="str">
        <v>refined petroleum and coke 19</v>
      </c>
      <c r="E431" t="str">
        <v>process emissions</v>
      </c>
      <c r="F431" t="str">
        <v>정제 석유 및 코크스</v>
      </c>
      <c r="G431" t="str">
        <v>공정 배출</v>
      </c>
      <c r="H431">
        <v>925</v>
      </c>
      <c r="I431" t="str">
        <v>No</v>
      </c>
      <c r="J431" t="str">
        <f>IF(ISBLANK(INDEX('Policy Characteristics'!D:D,MATCH($C431,'Policy Characteristics'!$C:$C,0))),"",INDEX('Policy Characteristics'!D:D,MATCH($C431,'Policy Characteristics'!$C:$C,0)))</f>
        <v>산업 CCS</v>
      </c>
      <c r="K431" t="str">
        <f>IF(ISBLANK(INDEX('Policy Characteristics'!E:E,MATCH($C431,'Policy Characteristics'!$C:$C,0))),"",INDEX('Policy Characteristics'!E:E,MATCH($C431,'Policy Characteristics'!$C:$C,0)))</f>
        <v>indst CCS</v>
      </c>
      <c r="L431">
        <f>IF(ISBLANK(INDEX('Policy Characteristics'!F:F,MATCH($C431,'Policy Characteristics'!$C:$C,0))),"",INDEX('Policy Characteristics'!F:F,MATCH($C431,'Policy Characteristics'!$C:$C,0)))</f>
        <v>0</v>
      </c>
      <c r="M431">
        <f>IF(ISBLANK(INDEX('Policy Characteristics'!G:G,MATCH($C431,'Policy Characteristics'!$C:$C,0))),"",INDEX('Policy Characteristics'!G:G,MATCH($C431,'Policy Characteristics'!$C:$C,0)))</f>
        <v>1</v>
      </c>
      <c r="N431">
        <f>IF(ISBLANK(INDEX('Policy Characteristics'!H:H,MATCH($C431,'Policy Characteristics'!$C:$C,0))),"",INDEX('Policy Characteristics'!H:H,MATCH($C431,'Policy Characteristics'!$C:$C,0)))</f>
        <v>0.01</v>
      </c>
      <c r="O431" t="str">
        <f>IF(ISBLANK(INDEX('Policy Characteristics'!I:I,MATCH($C431,'Policy Characteristics'!$C:$C,0))),"",INDEX('Policy Characteristics'!I:I,MATCH($C431,'Policy Characteristics'!$C:$C,0)))</f>
        <v>포집된 CO2의 %</v>
      </c>
      <c r="P431" t="str">
        <f>IF(ISBLANK(INDEX('Policy Characteristics'!J:J,MATCH($C431,'Policy Characteristics'!$C:$C,0))),"",INDEX('Policy Characteristics'!J:J,MATCH($C431,'Policy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1" t="str">
        <f>IF(ISBLANK(INDEX('Policy Characteristics'!K:K,MATCH($C431,'Policy Characteristics'!$C:$C,0))),"",INDEX('Policy Characteristics'!K:K,MATCH($C431,'Policy Characteristics'!$C:$C,0)))</f>
        <v>ccs.html#ccs</v>
      </c>
      <c r="R431" t="str">
        <f>IF(ISBLANK(INDEX('Policy Characteristics'!L:L,MATCH($C431,'Policy Characteristics'!$C:$C,0))),"",INDEX('Policy Characteristics'!L:L,MATCH($C431,'Policy Characteristics'!$C:$C,0)))</f>
        <v>carbon-capture-and-sequestration.html</v>
      </c>
    </row>
    <row r="432">
      <c r="A432" t="str">
        <f>IF(ISBLANK(INDEX('Policy Characteristics'!A:A,MATCH($C432,'Policy Characteristics'!$C:$C,0))),"",INDEX('Policy Characteristics'!A:A,MATCH($C432,'Policy Characteristics'!$C:$C,0)))</f>
        <v>산업</v>
      </c>
      <c r="B432" t="str">
        <f>IF(ISBLANK(INDEX('Policy Characteristics'!B:B,MATCH($C432,'Policy Characteristics'!$C:$C,0))),"",INDEX('Policy Characteristics'!B:B,MATCH($C432,'Policy Characteristics'!$C:$C,0)))</f>
        <v>탄소포집 및 격리</v>
      </c>
      <c r="C432" t="str">
        <f>C$414</f>
        <v>Industry Sector Fraction of Potential Additional CCS Achieved</v>
      </c>
      <c r="D432" t="str">
        <v>chemicals 20</v>
      </c>
      <c r="E432" t="str">
        <v>energy related emissions</v>
      </c>
      <c r="F432" t="str">
        <v>화학약품</v>
      </c>
      <c r="G432" t="str">
        <v>에너지 관련 배출</v>
      </c>
      <c r="H432">
        <v>926</v>
      </c>
      <c r="I432" t="str">
        <v>Yes</v>
      </c>
      <c r="J432" t="str">
        <f>IF(ISBLANK(INDEX('Policy Characteristics'!D:D,MATCH($C432,'Policy Characteristics'!$C:$C,0))),"",INDEX('Policy Characteristics'!D:D,MATCH($C432,'Policy Characteristics'!$C:$C,0)))</f>
        <v>산업 CCS</v>
      </c>
      <c r="K432" t="str">
        <f>IF(ISBLANK(INDEX('Policy Characteristics'!E:E,MATCH($C432,'Policy Characteristics'!$C:$C,0))),"",INDEX('Policy Characteristics'!E:E,MATCH($C432,'Policy Characteristics'!$C:$C,0)))</f>
        <v>indst CCS</v>
      </c>
      <c r="L432">
        <f>IF(ISBLANK(INDEX('Policy Characteristics'!F:F,MATCH($C432,'Policy Characteristics'!$C:$C,0))),"",INDEX('Policy Characteristics'!F:F,MATCH($C432,'Policy Characteristics'!$C:$C,0)))</f>
        <v>0</v>
      </c>
      <c r="M432">
        <f>IF(ISBLANK(INDEX('Policy Characteristics'!G:G,MATCH($C432,'Policy Characteristics'!$C:$C,0))),"",INDEX('Policy Characteristics'!G:G,MATCH($C432,'Policy Characteristics'!$C:$C,0)))</f>
        <v>1</v>
      </c>
      <c r="N432">
        <f>IF(ISBLANK(INDEX('Policy Characteristics'!H:H,MATCH($C432,'Policy Characteristics'!$C:$C,0))),"",INDEX('Policy Characteristics'!H:H,MATCH($C432,'Policy Characteristics'!$C:$C,0)))</f>
        <v>0.01</v>
      </c>
      <c r="O432" t="str">
        <f>IF(ISBLANK(INDEX('Policy Characteristics'!I:I,MATCH($C432,'Policy Characteristics'!$C:$C,0))),"",INDEX('Policy Characteristics'!I:I,MATCH($C432,'Policy Characteristics'!$C:$C,0)))</f>
        <v>포집된 CO2의 %</v>
      </c>
      <c r="P432" t="str">
        <f>IF(ISBLANK(INDEX('Policy Characteristics'!J:J,MATCH($C432,'Policy Characteristics'!$C:$C,0))),"",INDEX('Policy Characteristics'!J:J,MATCH($C432,'Policy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2" t="str">
        <f>IF(ISBLANK(INDEX('Policy Characteristics'!K:K,MATCH($C432,'Policy Characteristics'!$C:$C,0))),"",INDEX('Policy Characteristics'!K:K,MATCH($C432,'Policy Characteristics'!$C:$C,0)))</f>
        <v>ccs.html#ccs</v>
      </c>
      <c r="R432" t="str">
        <f>IF(ISBLANK(INDEX('Policy Characteristics'!L:L,MATCH($C432,'Policy Characteristics'!$C:$C,0))),"",INDEX('Policy Characteristics'!L:L,MATCH($C432,'Policy Characteristics'!$C:$C,0)))</f>
        <v>carbon-capture-and-sequestration.html</v>
      </c>
    </row>
    <row r="433">
      <c r="A433" t="str">
        <f>IF(ISBLANK(INDEX('Policy Characteristics'!A:A,MATCH($C433,'Policy Characteristics'!$C:$C,0))),"",INDEX('Policy Characteristics'!A:A,MATCH($C433,'Policy Characteristics'!$C:$C,0)))</f>
        <v>산업</v>
      </c>
      <c r="B433" t="str">
        <f>IF(ISBLANK(INDEX('Policy Characteristics'!B:B,MATCH($C433,'Policy Characteristics'!$C:$C,0))),"",INDEX('Policy Characteristics'!B:B,MATCH($C433,'Policy Characteristics'!$C:$C,0)))</f>
        <v>탄소포집 및 격리</v>
      </c>
      <c r="C433" t="str">
        <f>C$414</f>
        <v>Industry Sector Fraction of Potential Additional CCS Achieved</v>
      </c>
      <c r="D433" t="str">
        <v>chemicals 20</v>
      </c>
      <c r="E433" t="str">
        <v>process emissions</v>
      </c>
      <c r="F433" t="str">
        <v>화학약품</v>
      </c>
      <c r="G433" t="str">
        <v>공정 배출</v>
      </c>
      <c r="H433">
        <v>927</v>
      </c>
      <c r="I433" t="str">
        <v>Yes</v>
      </c>
      <c r="J433" t="str">
        <f>IF(ISBLANK(INDEX('Policy Characteristics'!D:D,MATCH($C433,'Policy Characteristics'!$C:$C,0))),"",INDEX('Policy Characteristics'!D:D,MATCH($C433,'Policy Characteristics'!$C:$C,0)))</f>
        <v>산업 CCS</v>
      </c>
      <c r="K433" t="str">
        <f>IF(ISBLANK(INDEX('Policy Characteristics'!E:E,MATCH($C433,'Policy Characteristics'!$C:$C,0))),"",INDEX('Policy Characteristics'!E:E,MATCH($C433,'Policy Characteristics'!$C:$C,0)))</f>
        <v>indst CCS</v>
      </c>
      <c r="L433">
        <f>IF(ISBLANK(INDEX('Policy Characteristics'!F:F,MATCH($C433,'Policy Characteristics'!$C:$C,0))),"",INDEX('Policy Characteristics'!F:F,MATCH($C433,'Policy Characteristics'!$C:$C,0)))</f>
        <v>0</v>
      </c>
      <c r="M433">
        <f>IF(ISBLANK(INDEX('Policy Characteristics'!G:G,MATCH($C433,'Policy Characteristics'!$C:$C,0))),"",INDEX('Policy Characteristics'!G:G,MATCH($C433,'Policy Characteristics'!$C:$C,0)))</f>
        <v>1</v>
      </c>
      <c r="N433">
        <f>IF(ISBLANK(INDEX('Policy Characteristics'!H:H,MATCH($C433,'Policy Characteristics'!$C:$C,0))),"",INDEX('Policy Characteristics'!H:H,MATCH($C433,'Policy Characteristics'!$C:$C,0)))</f>
        <v>0.01</v>
      </c>
      <c r="O433" t="str">
        <f>IF(ISBLANK(INDEX('Policy Characteristics'!I:I,MATCH($C433,'Policy Characteristics'!$C:$C,0))),"",INDEX('Policy Characteristics'!I:I,MATCH($C433,'Policy Characteristics'!$C:$C,0)))</f>
        <v>포집된 CO2의 %</v>
      </c>
      <c r="P433" t="str">
        <f>IF(ISBLANK(INDEX('Policy Characteristics'!J:J,MATCH($C433,'Policy Characteristics'!$C:$C,0))),"",INDEX('Policy Characteristics'!J:J,MATCH($C433,'Policy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3" t="str">
        <f>IF(ISBLANK(INDEX('Policy Characteristics'!K:K,MATCH($C433,'Policy Characteristics'!$C:$C,0))),"",INDEX('Policy Characteristics'!K:K,MATCH($C433,'Policy Characteristics'!$C:$C,0)))</f>
        <v>ccs.html#ccs</v>
      </c>
      <c r="R433" t="str">
        <f>IF(ISBLANK(INDEX('Policy Characteristics'!L:L,MATCH($C433,'Policy Characteristics'!$C:$C,0))),"",INDEX('Policy Characteristics'!L:L,MATCH($C433,'Policy Characteristics'!$C:$C,0)))</f>
        <v>carbon-capture-and-sequestration.html</v>
      </c>
    </row>
    <row r="434">
      <c r="A434" t="str">
        <f>IF(ISBLANK(INDEX('Policy Characteristics'!A:A,MATCH($C434,'Policy Characteristics'!$C:$C,0))),"",INDEX('Policy Characteristics'!A:A,MATCH($C434,'Policy Characteristics'!$C:$C,0)))</f>
        <v>산업</v>
      </c>
      <c r="B434" t="str">
        <f>IF(ISBLANK(INDEX('Policy Characteristics'!B:B,MATCH($C434,'Policy Characteristics'!$C:$C,0))),"",INDEX('Policy Characteristics'!B:B,MATCH($C434,'Policy Characteristics'!$C:$C,0)))</f>
        <v>탄소포집 및 격리</v>
      </c>
      <c r="C434" t="str">
        <f>C$414</f>
        <v>Industry Sector Fraction of Potential Additional CCS Achieved</v>
      </c>
      <c r="D434" t="str">
        <v>rubber and plastic products 22</v>
      </c>
      <c r="E434" t="str">
        <v>energy related emissions</v>
      </c>
      <c r="F434" t="str">
        <v>고무 및 플라스틱 제품</v>
      </c>
      <c r="G434" t="str">
        <v>에너지 관련 배출</v>
      </c>
      <c r="H434">
        <v>928</v>
      </c>
      <c r="I434" t="str">
        <v>Yes</v>
      </c>
      <c r="J434" t="str">
        <f>IF(ISBLANK(INDEX('Policy Characteristics'!D:D,MATCH($C434,'Policy Characteristics'!$C:$C,0))),"",INDEX('Policy Characteristics'!D:D,MATCH($C434,'Policy Characteristics'!$C:$C,0)))</f>
        <v>산업 CCS</v>
      </c>
      <c r="K434" t="str">
        <f>IF(ISBLANK(INDEX('Policy Characteristics'!E:E,MATCH($C434,'Policy Characteristics'!$C:$C,0))),"",INDEX('Policy Characteristics'!E:E,MATCH($C434,'Policy Characteristics'!$C:$C,0)))</f>
        <v>indst CCS</v>
      </c>
      <c r="L434">
        <f>IF(ISBLANK(INDEX('Policy Characteristics'!F:F,MATCH($C434,'Policy Characteristics'!$C:$C,0))),"",INDEX('Policy Characteristics'!F:F,MATCH($C434,'Policy Characteristics'!$C:$C,0)))</f>
        <v>0</v>
      </c>
      <c r="M434">
        <f>IF(ISBLANK(INDEX('Policy Characteristics'!G:G,MATCH($C434,'Policy Characteristics'!$C:$C,0))),"",INDEX('Policy Characteristics'!G:G,MATCH($C434,'Policy Characteristics'!$C:$C,0)))</f>
        <v>1</v>
      </c>
      <c r="N434">
        <f>IF(ISBLANK(INDEX('Policy Characteristics'!H:H,MATCH($C434,'Policy Characteristics'!$C:$C,0))),"",INDEX('Policy Characteristics'!H:H,MATCH($C434,'Policy Characteristics'!$C:$C,0)))</f>
        <v>0.01</v>
      </c>
      <c r="O434" t="str">
        <f>IF(ISBLANK(INDEX('Policy Characteristics'!I:I,MATCH($C434,'Policy Characteristics'!$C:$C,0))),"",INDEX('Policy Characteristics'!I:I,MATCH($C434,'Policy Characteristics'!$C:$C,0)))</f>
        <v>포집된 CO2의 %</v>
      </c>
      <c r="P434" t="str">
        <f>IF(ISBLANK(INDEX('Policy Characteristics'!J:J,MATCH($C434,'Policy Characteristics'!$C:$C,0))),"",INDEX('Policy Characteristics'!J:J,MATCH($C434,'Policy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4" t="str">
        <f>IF(ISBLANK(INDEX('Policy Characteristics'!K:K,MATCH($C434,'Policy Characteristics'!$C:$C,0))),"",INDEX('Policy Characteristics'!K:K,MATCH($C434,'Policy Characteristics'!$C:$C,0)))</f>
        <v>ccs.html#ccs</v>
      </c>
      <c r="R434" t="str">
        <f>IF(ISBLANK(INDEX('Policy Characteristics'!L:L,MATCH($C434,'Policy Characteristics'!$C:$C,0))),"",INDEX('Policy Characteristics'!L:L,MATCH($C434,'Policy Characteristics'!$C:$C,0)))</f>
        <v>carbon-capture-and-sequestration.html</v>
      </c>
    </row>
    <row r="435">
      <c r="A435" t="str">
        <f>IF(ISBLANK(INDEX('Policy Characteristics'!A:A,MATCH($C435,'Policy Characteristics'!$C:$C,0))),"",INDEX('Policy Characteristics'!A:A,MATCH($C435,'Policy Characteristics'!$C:$C,0)))</f>
        <v>산업</v>
      </c>
      <c r="B435" t="str">
        <f>IF(ISBLANK(INDEX('Policy Characteristics'!B:B,MATCH($C435,'Policy Characteristics'!$C:$C,0))),"",INDEX('Policy Characteristics'!B:B,MATCH($C435,'Policy Characteristics'!$C:$C,0)))</f>
        <v>탄소포집 및 격리</v>
      </c>
      <c r="C435" t="str">
        <f>C$414</f>
        <v>Industry Sector Fraction of Potential Additional CCS Achieved</v>
      </c>
      <c r="D435" t="str">
        <v>rubber and plastic products 22</v>
      </c>
      <c r="E435" t="str">
        <v>process emissions</v>
      </c>
      <c r="F435" t="str">
        <v>고무 및 플라스틱 제품</v>
      </c>
      <c r="G435" t="str">
        <v>공정 배출</v>
      </c>
      <c r="H435">
        <v>929</v>
      </c>
      <c r="I435" t="str">
        <v>No</v>
      </c>
      <c r="J435" t="str">
        <f>IF(ISBLANK(INDEX('Policy Characteristics'!D:D,MATCH($C435,'Policy Characteristics'!$C:$C,0))),"",INDEX('Policy Characteristics'!D:D,MATCH($C435,'Policy Characteristics'!$C:$C,0)))</f>
        <v>산업 CCS</v>
      </c>
      <c r="K435" t="str">
        <f>IF(ISBLANK(INDEX('Policy Characteristics'!E:E,MATCH($C435,'Policy Characteristics'!$C:$C,0))),"",INDEX('Policy Characteristics'!E:E,MATCH($C435,'Policy Characteristics'!$C:$C,0)))</f>
        <v>indst CCS</v>
      </c>
      <c r="L435">
        <f>IF(ISBLANK(INDEX('Policy Characteristics'!F:F,MATCH($C435,'Policy Characteristics'!$C:$C,0))),"",INDEX('Policy Characteristics'!F:F,MATCH($C435,'Policy Characteristics'!$C:$C,0)))</f>
        <v>0</v>
      </c>
      <c r="M435">
        <f>IF(ISBLANK(INDEX('Policy Characteristics'!G:G,MATCH($C435,'Policy Characteristics'!$C:$C,0))),"",INDEX('Policy Characteristics'!G:G,MATCH($C435,'Policy Characteristics'!$C:$C,0)))</f>
        <v>1</v>
      </c>
      <c r="N435">
        <f>IF(ISBLANK(INDEX('Policy Characteristics'!H:H,MATCH($C435,'Policy Characteristics'!$C:$C,0))),"",INDEX('Policy Characteristics'!H:H,MATCH($C435,'Policy Characteristics'!$C:$C,0)))</f>
        <v>0.01</v>
      </c>
      <c r="O435" t="str">
        <f>IF(ISBLANK(INDEX('Policy Characteristics'!I:I,MATCH($C435,'Policy Characteristics'!$C:$C,0))),"",INDEX('Policy Characteristics'!I:I,MATCH($C435,'Policy Characteristics'!$C:$C,0)))</f>
        <v>포집된 CO2의 %</v>
      </c>
      <c r="P435" t="str">
        <f>IF(ISBLANK(INDEX('Policy Characteristics'!J:J,MATCH($C435,'Policy Characteristics'!$C:$C,0))),"",INDEX('Policy Characteristics'!J:J,MATCH($C435,'Policy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5" t="str">
        <f>IF(ISBLANK(INDEX('Policy Characteristics'!K:K,MATCH($C435,'Policy Characteristics'!$C:$C,0))),"",INDEX('Policy Characteristics'!K:K,MATCH($C435,'Policy Characteristics'!$C:$C,0)))</f>
        <v>ccs.html#ccs</v>
      </c>
      <c r="R435" t="str">
        <f>IF(ISBLANK(INDEX('Policy Characteristics'!L:L,MATCH($C435,'Policy Characteristics'!$C:$C,0))),"",INDEX('Policy Characteristics'!L:L,MATCH($C435,'Policy Characteristics'!$C:$C,0)))</f>
        <v>carbon-capture-and-sequestration.html</v>
      </c>
    </row>
    <row r="436">
      <c r="A436" t="str">
        <f>IF(ISBLANK(INDEX('Policy Characteristics'!A:A,MATCH($C436,'Policy Characteristics'!$C:$C,0))),"",INDEX('Policy Characteristics'!A:A,MATCH($C436,'Policy Characteristics'!$C:$C,0)))</f>
        <v>산업</v>
      </c>
      <c r="B436" t="str">
        <f>IF(ISBLANK(INDEX('Policy Characteristics'!B:B,MATCH($C436,'Policy Characteristics'!$C:$C,0))),"",INDEX('Policy Characteristics'!B:B,MATCH($C436,'Policy Characteristics'!$C:$C,0)))</f>
        <v>탄소포집 및 격리</v>
      </c>
      <c r="C436" t="str">
        <f>C$414</f>
        <v>Industry Sector Fraction of Potential Additional CCS Achieved</v>
      </c>
      <c r="D436" t="str">
        <v>glass and glass products 231</v>
      </c>
      <c r="E436" t="str">
        <v>energy related emissions</v>
      </c>
      <c r="F436" t="str">
        <v>유리 및 유리 제품</v>
      </c>
      <c r="G436" t="str">
        <v>에너지 관련 배출</v>
      </c>
      <c r="H436">
        <v>930</v>
      </c>
      <c r="I436" t="str">
        <v>Yes</v>
      </c>
      <c r="J436" t="str">
        <f>IF(ISBLANK(INDEX('Policy Characteristics'!D:D,MATCH($C436,'Policy Characteristics'!$C:$C,0))),"",INDEX('Policy Characteristics'!D:D,MATCH($C436,'Policy Characteristics'!$C:$C,0)))</f>
        <v>산업 CCS</v>
      </c>
      <c r="K436" t="str">
        <f>IF(ISBLANK(INDEX('Policy Characteristics'!E:E,MATCH($C436,'Policy Characteristics'!$C:$C,0))),"",INDEX('Policy Characteristics'!E:E,MATCH($C436,'Policy Characteristics'!$C:$C,0)))</f>
        <v>indst CCS</v>
      </c>
      <c r="L436">
        <f>IF(ISBLANK(INDEX('Policy Characteristics'!F:F,MATCH($C436,'Policy Characteristics'!$C:$C,0))),"",INDEX('Policy Characteristics'!F:F,MATCH($C436,'Policy Characteristics'!$C:$C,0)))</f>
        <v>0</v>
      </c>
      <c r="M436">
        <f>IF(ISBLANK(INDEX('Policy Characteristics'!G:G,MATCH($C436,'Policy Characteristics'!$C:$C,0))),"",INDEX('Policy Characteristics'!G:G,MATCH($C436,'Policy Characteristics'!$C:$C,0)))</f>
        <v>1</v>
      </c>
      <c r="N436">
        <f>IF(ISBLANK(INDEX('Policy Characteristics'!H:H,MATCH($C436,'Policy Characteristics'!$C:$C,0))),"",INDEX('Policy Characteristics'!H:H,MATCH($C436,'Policy Characteristics'!$C:$C,0)))</f>
        <v>0.01</v>
      </c>
      <c r="O436" t="str">
        <f>IF(ISBLANK(INDEX('Policy Characteristics'!I:I,MATCH($C436,'Policy Characteristics'!$C:$C,0))),"",INDEX('Policy Characteristics'!I:I,MATCH($C436,'Policy Characteristics'!$C:$C,0)))</f>
        <v>포집된 CO2의 %</v>
      </c>
      <c r="P436" t="str">
        <f>IF(ISBLANK(INDEX('Policy Characteristics'!J:J,MATCH($C436,'Policy Characteristics'!$C:$C,0))),"",INDEX('Policy Characteristics'!J:J,MATCH($C436,'Policy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6" t="str">
        <f>IF(ISBLANK(INDEX('Policy Characteristics'!K:K,MATCH($C436,'Policy Characteristics'!$C:$C,0))),"",INDEX('Policy Characteristics'!K:K,MATCH($C436,'Policy Characteristics'!$C:$C,0)))</f>
        <v>ccs.html#ccs</v>
      </c>
      <c r="R436" t="str">
        <f>IF(ISBLANK(INDEX('Policy Characteristics'!L:L,MATCH($C436,'Policy Characteristics'!$C:$C,0))),"",INDEX('Policy Characteristics'!L:L,MATCH($C436,'Policy Characteristics'!$C:$C,0)))</f>
        <v>carbon-capture-and-sequestration.html</v>
      </c>
    </row>
    <row r="437">
      <c r="A437" t="str">
        <f>IF(ISBLANK(INDEX('Policy Characteristics'!A:A,MATCH($C437,'Policy Characteristics'!$C:$C,0))),"",INDEX('Policy Characteristics'!A:A,MATCH($C437,'Policy Characteristics'!$C:$C,0)))</f>
        <v>산업</v>
      </c>
      <c r="B437" t="str">
        <f>IF(ISBLANK(INDEX('Policy Characteristics'!B:B,MATCH($C437,'Policy Characteristics'!$C:$C,0))),"",INDEX('Policy Characteristics'!B:B,MATCH($C437,'Policy Characteristics'!$C:$C,0)))</f>
        <v>탄소포집 및 격리</v>
      </c>
      <c r="C437" t="str">
        <f>C$414</f>
        <v>Industry Sector Fraction of Potential Additional CCS Achieved</v>
      </c>
      <c r="D437" t="str">
        <v>glass and glass products 231</v>
      </c>
      <c r="E437" t="str">
        <v>process emissions</v>
      </c>
      <c r="F437" t="str">
        <v>유리 및 유리 제품</v>
      </c>
      <c r="G437" t="str">
        <v>공정 배출</v>
      </c>
      <c r="H437">
        <v>931</v>
      </c>
      <c r="I437" t="str">
        <v>No</v>
      </c>
      <c r="J437" t="str">
        <f>IF(ISBLANK(INDEX('Policy Characteristics'!D:D,MATCH($C437,'Policy Characteristics'!$C:$C,0))),"",INDEX('Policy Characteristics'!D:D,MATCH($C437,'Policy Characteristics'!$C:$C,0)))</f>
        <v>산업 CCS</v>
      </c>
      <c r="K437" t="str">
        <f>IF(ISBLANK(INDEX('Policy Characteristics'!E:E,MATCH($C437,'Policy Characteristics'!$C:$C,0))),"",INDEX('Policy Characteristics'!E:E,MATCH($C437,'Policy Characteristics'!$C:$C,0)))</f>
        <v>indst CCS</v>
      </c>
      <c r="L437">
        <f>IF(ISBLANK(INDEX('Policy Characteristics'!F:F,MATCH($C437,'Policy Characteristics'!$C:$C,0))),"",INDEX('Policy Characteristics'!F:F,MATCH($C437,'Policy Characteristics'!$C:$C,0)))</f>
        <v>0</v>
      </c>
      <c r="M437">
        <f>IF(ISBLANK(INDEX('Policy Characteristics'!G:G,MATCH($C437,'Policy Characteristics'!$C:$C,0))),"",INDEX('Policy Characteristics'!G:G,MATCH($C437,'Policy Characteristics'!$C:$C,0)))</f>
        <v>1</v>
      </c>
      <c r="N437">
        <f>IF(ISBLANK(INDEX('Policy Characteristics'!H:H,MATCH($C437,'Policy Characteristics'!$C:$C,0))),"",INDEX('Policy Characteristics'!H:H,MATCH($C437,'Policy Characteristics'!$C:$C,0)))</f>
        <v>0.01</v>
      </c>
      <c r="O437" t="str">
        <f>IF(ISBLANK(INDEX('Policy Characteristics'!I:I,MATCH($C437,'Policy Characteristics'!$C:$C,0))),"",INDEX('Policy Characteristics'!I:I,MATCH($C437,'Policy Characteristics'!$C:$C,0)))</f>
        <v>포집된 CO2의 %</v>
      </c>
      <c r="P437" t="str">
        <f>IF(ISBLANK(INDEX('Policy Characteristics'!J:J,MATCH($C437,'Policy Characteristics'!$C:$C,0))),"",INDEX('Policy Characteristics'!J:J,MATCH($C437,'Policy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7" t="str">
        <f>IF(ISBLANK(INDEX('Policy Characteristics'!K:K,MATCH($C437,'Policy Characteristics'!$C:$C,0))),"",INDEX('Policy Characteristics'!K:K,MATCH($C437,'Policy Characteristics'!$C:$C,0)))</f>
        <v>ccs.html#ccs</v>
      </c>
      <c r="R437" t="str">
        <f>IF(ISBLANK(INDEX('Policy Characteristics'!L:L,MATCH($C437,'Policy Characteristics'!$C:$C,0))),"",INDEX('Policy Characteristics'!L:L,MATCH($C437,'Policy Characteristics'!$C:$C,0)))</f>
        <v>carbon-capture-and-sequestration.html</v>
      </c>
    </row>
    <row r="438">
      <c r="A438" t="str">
        <f>IF(ISBLANK(INDEX('Policy Characteristics'!A:A,MATCH($C438,'Policy Characteristics'!$C:$C,0))),"",INDEX('Policy Characteristics'!A:A,MATCH($C438,'Policy Characteristics'!$C:$C,0)))</f>
        <v>산업</v>
      </c>
      <c r="B438" t="str">
        <f>IF(ISBLANK(INDEX('Policy Characteristics'!B:B,MATCH($C438,'Policy Characteristics'!$C:$C,0))),"",INDEX('Policy Characteristics'!B:B,MATCH($C438,'Policy Characteristics'!$C:$C,0)))</f>
        <v>탄소포집 및 격리</v>
      </c>
      <c r="C438" t="str">
        <f>C$414</f>
        <v>Industry Sector Fraction of Potential Additional CCS Achieved</v>
      </c>
      <c r="D438" t="str">
        <v>cement and other nonmetallic minerals 239</v>
      </c>
      <c r="E438" t="str">
        <v>energy related emissions</v>
      </c>
      <c r="F438" t="str">
        <v>시멘트 및 기타 비금속 광물</v>
      </c>
      <c r="G438" t="str">
        <v>에너지 관련 배출</v>
      </c>
      <c r="H438">
        <v>932</v>
      </c>
      <c r="I438" t="str">
        <v>Yes</v>
      </c>
      <c r="J438" t="str">
        <f>IF(ISBLANK(INDEX('Policy Characteristics'!D:D,MATCH($C438,'Policy Characteristics'!$C:$C,0))),"",INDEX('Policy Characteristics'!D:D,MATCH($C438,'Policy Characteristics'!$C:$C,0)))</f>
        <v>산업 CCS</v>
      </c>
      <c r="K438" t="str">
        <f>IF(ISBLANK(INDEX('Policy Characteristics'!E:E,MATCH($C438,'Policy Characteristics'!$C:$C,0))),"",INDEX('Policy Characteristics'!E:E,MATCH($C438,'Policy Characteristics'!$C:$C,0)))</f>
        <v>indst CCS</v>
      </c>
      <c r="L438">
        <f>IF(ISBLANK(INDEX('Policy Characteristics'!F:F,MATCH($C438,'Policy Characteristics'!$C:$C,0))),"",INDEX('Policy Characteristics'!F:F,MATCH($C438,'Policy Characteristics'!$C:$C,0)))</f>
        <v>0</v>
      </c>
      <c r="M438">
        <f>IF(ISBLANK(INDEX('Policy Characteristics'!G:G,MATCH($C438,'Policy Characteristics'!$C:$C,0))),"",INDEX('Policy Characteristics'!G:G,MATCH($C438,'Policy Characteristics'!$C:$C,0)))</f>
        <v>1</v>
      </c>
      <c r="N438">
        <f>IF(ISBLANK(INDEX('Policy Characteristics'!H:H,MATCH($C438,'Policy Characteristics'!$C:$C,0))),"",INDEX('Policy Characteristics'!H:H,MATCH($C438,'Policy Characteristics'!$C:$C,0)))</f>
        <v>0.01</v>
      </c>
      <c r="O438" t="str">
        <f>IF(ISBLANK(INDEX('Policy Characteristics'!I:I,MATCH($C438,'Policy Characteristics'!$C:$C,0))),"",INDEX('Policy Characteristics'!I:I,MATCH($C438,'Policy Characteristics'!$C:$C,0)))</f>
        <v>포집된 CO2의 %</v>
      </c>
      <c r="P438" t="str">
        <f>IF(ISBLANK(INDEX('Policy Characteristics'!J:J,MATCH($C438,'Policy Characteristics'!$C:$C,0))),"",INDEX('Policy Characteristics'!J:J,MATCH($C438,'Policy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8" t="str">
        <f>IF(ISBLANK(INDEX('Policy Characteristics'!K:K,MATCH($C438,'Policy Characteristics'!$C:$C,0))),"",INDEX('Policy Characteristics'!K:K,MATCH($C438,'Policy Characteristics'!$C:$C,0)))</f>
        <v>ccs.html#ccs</v>
      </c>
      <c r="R438" t="str">
        <f>IF(ISBLANK(INDEX('Policy Characteristics'!L:L,MATCH($C438,'Policy Characteristics'!$C:$C,0))),"",INDEX('Policy Characteristics'!L:L,MATCH($C438,'Policy Characteristics'!$C:$C,0)))</f>
        <v>carbon-capture-and-sequestration.html</v>
      </c>
    </row>
    <row r="439">
      <c r="A439" t="str">
        <f>IF(ISBLANK(INDEX('Policy Characteristics'!A:A,MATCH($C439,'Policy Characteristics'!$C:$C,0))),"",INDEX('Policy Characteristics'!A:A,MATCH($C439,'Policy Characteristics'!$C:$C,0)))</f>
        <v>산업</v>
      </c>
      <c r="B439" t="str">
        <f>IF(ISBLANK(INDEX('Policy Characteristics'!B:B,MATCH($C439,'Policy Characteristics'!$C:$C,0))),"",INDEX('Policy Characteristics'!B:B,MATCH($C439,'Policy Characteristics'!$C:$C,0)))</f>
        <v>탄소포집 및 격리</v>
      </c>
      <c r="C439" t="str">
        <f>C$414</f>
        <v>Industry Sector Fraction of Potential Additional CCS Achieved</v>
      </c>
      <c r="D439" t="str">
        <v>cement and other nonmetallic minerals 239</v>
      </c>
      <c r="E439" t="str">
        <v>process emissions</v>
      </c>
      <c r="F439" t="str">
        <v>시멘트 및 기타 비금속 광물</v>
      </c>
      <c r="G439" t="str">
        <v>공정 배출</v>
      </c>
      <c r="H439">
        <v>933</v>
      </c>
      <c r="I439" t="str">
        <v>Yes</v>
      </c>
      <c r="J439" t="str">
        <f>IF(ISBLANK(INDEX('Policy Characteristics'!D:D,MATCH($C439,'Policy Characteristics'!$C:$C,0))),"",INDEX('Policy Characteristics'!D:D,MATCH($C439,'Policy Characteristics'!$C:$C,0)))</f>
        <v>산업 CCS</v>
      </c>
      <c r="K439" t="str">
        <f>IF(ISBLANK(INDEX('Policy Characteristics'!E:E,MATCH($C439,'Policy Characteristics'!$C:$C,0))),"",INDEX('Policy Characteristics'!E:E,MATCH($C439,'Policy Characteristics'!$C:$C,0)))</f>
        <v>indst CCS</v>
      </c>
      <c r="L439">
        <f>IF(ISBLANK(INDEX('Policy Characteristics'!F:F,MATCH($C439,'Policy Characteristics'!$C:$C,0))),"",INDEX('Policy Characteristics'!F:F,MATCH($C439,'Policy Characteristics'!$C:$C,0)))</f>
        <v>0</v>
      </c>
      <c r="M439">
        <f>IF(ISBLANK(INDEX('Policy Characteristics'!G:G,MATCH($C439,'Policy Characteristics'!$C:$C,0))),"",INDEX('Policy Characteristics'!G:G,MATCH($C439,'Policy Characteristics'!$C:$C,0)))</f>
        <v>1</v>
      </c>
      <c r="N439">
        <f>IF(ISBLANK(INDEX('Policy Characteristics'!H:H,MATCH($C439,'Policy Characteristics'!$C:$C,0))),"",INDEX('Policy Characteristics'!H:H,MATCH($C439,'Policy Characteristics'!$C:$C,0)))</f>
        <v>0.01</v>
      </c>
      <c r="O439" t="str">
        <f>IF(ISBLANK(INDEX('Policy Characteristics'!I:I,MATCH($C439,'Policy Characteristics'!$C:$C,0))),"",INDEX('Policy Characteristics'!I:I,MATCH($C439,'Policy Characteristics'!$C:$C,0)))</f>
        <v>포집된 CO2의 %</v>
      </c>
      <c r="P439" t="str">
        <f>IF(ISBLANK(INDEX('Policy Characteristics'!J:J,MATCH($C439,'Policy Characteristics'!$C:$C,0))),"",INDEX('Policy Characteristics'!J:J,MATCH($C439,'Policy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9" t="str">
        <f>IF(ISBLANK(INDEX('Policy Characteristics'!K:K,MATCH($C439,'Policy Characteristics'!$C:$C,0))),"",INDEX('Policy Characteristics'!K:K,MATCH($C439,'Policy Characteristics'!$C:$C,0)))</f>
        <v>ccs.html#ccs</v>
      </c>
      <c r="R439" t="str">
        <f>IF(ISBLANK(INDEX('Policy Characteristics'!L:L,MATCH($C439,'Policy Characteristics'!$C:$C,0))),"",INDEX('Policy Characteristics'!L:L,MATCH($C439,'Policy Characteristics'!$C:$C,0)))</f>
        <v>carbon-capture-and-sequestration.html</v>
      </c>
    </row>
    <row r="440">
      <c r="A440" t="str">
        <f>IF(ISBLANK(INDEX('Policy Characteristics'!A:A,MATCH($C440,'Policy Characteristics'!$C:$C,0))),"",INDEX('Policy Characteristics'!A:A,MATCH($C440,'Policy Characteristics'!$C:$C,0)))</f>
        <v>산업</v>
      </c>
      <c r="B440" t="str">
        <f>IF(ISBLANK(INDEX('Policy Characteristics'!B:B,MATCH($C440,'Policy Characteristics'!$C:$C,0))),"",INDEX('Policy Characteristics'!B:B,MATCH($C440,'Policy Characteristics'!$C:$C,0)))</f>
        <v>탄소포집 및 격리</v>
      </c>
      <c r="C440" t="str">
        <f>C$414</f>
        <v>Industry Sector Fraction of Potential Additional CCS Achieved</v>
      </c>
      <c r="D440" t="str">
        <v>iron and steel 241</v>
      </c>
      <c r="E440" t="str">
        <v>energy related emissions</v>
      </c>
      <c r="F440" t="str">
        <v>철 및 철강</v>
      </c>
      <c r="G440" t="str">
        <v>에너지 관련 배출</v>
      </c>
      <c r="H440">
        <v>934</v>
      </c>
      <c r="I440" t="str">
        <v>Yes</v>
      </c>
      <c r="J440" t="str">
        <f>IF(ISBLANK(INDEX('Policy Characteristics'!D:D,MATCH($C440,'Policy Characteristics'!$C:$C,0))),"",INDEX('Policy Characteristics'!D:D,MATCH($C440,'Policy Characteristics'!$C:$C,0)))</f>
        <v>산업 CCS</v>
      </c>
      <c r="K440" t="str">
        <f>IF(ISBLANK(INDEX('Policy Characteristics'!E:E,MATCH($C440,'Policy Characteristics'!$C:$C,0))),"",INDEX('Policy Characteristics'!E:E,MATCH($C440,'Policy Characteristics'!$C:$C,0)))</f>
        <v>indst CCS</v>
      </c>
      <c r="L440">
        <f>IF(ISBLANK(INDEX('Policy Characteristics'!F:F,MATCH($C440,'Policy Characteristics'!$C:$C,0))),"",INDEX('Policy Characteristics'!F:F,MATCH($C440,'Policy Characteristics'!$C:$C,0)))</f>
        <v>0</v>
      </c>
      <c r="M440">
        <f>IF(ISBLANK(INDEX('Policy Characteristics'!G:G,MATCH($C440,'Policy Characteristics'!$C:$C,0))),"",INDEX('Policy Characteristics'!G:G,MATCH($C440,'Policy Characteristics'!$C:$C,0)))</f>
        <v>1</v>
      </c>
      <c r="N440">
        <f>IF(ISBLANK(INDEX('Policy Characteristics'!H:H,MATCH($C440,'Policy Characteristics'!$C:$C,0))),"",INDEX('Policy Characteristics'!H:H,MATCH($C440,'Policy Characteristics'!$C:$C,0)))</f>
        <v>0.01</v>
      </c>
      <c r="O440" t="str">
        <f>IF(ISBLANK(INDEX('Policy Characteristics'!I:I,MATCH($C440,'Policy Characteristics'!$C:$C,0))),"",INDEX('Policy Characteristics'!I:I,MATCH($C440,'Policy Characteristics'!$C:$C,0)))</f>
        <v>포집된 CO2의 %</v>
      </c>
      <c r="P440" t="str">
        <f>IF(ISBLANK(INDEX('Policy Characteristics'!J:J,MATCH($C440,'Policy Characteristics'!$C:$C,0))),"",INDEX('Policy Characteristics'!J:J,MATCH($C440,'Policy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0" t="str">
        <f>IF(ISBLANK(INDEX('Policy Characteristics'!K:K,MATCH($C440,'Policy Characteristics'!$C:$C,0))),"",INDEX('Policy Characteristics'!K:K,MATCH($C440,'Policy Characteristics'!$C:$C,0)))</f>
        <v>ccs.html#ccs</v>
      </c>
      <c r="R440" t="str">
        <f>IF(ISBLANK(INDEX('Policy Characteristics'!L:L,MATCH($C440,'Policy Characteristics'!$C:$C,0))),"",INDEX('Policy Characteristics'!L:L,MATCH($C440,'Policy Characteristics'!$C:$C,0)))</f>
        <v>carbon-capture-and-sequestration.html</v>
      </c>
    </row>
    <row r="441">
      <c r="A441" t="str">
        <f>IF(ISBLANK(INDEX('Policy Characteristics'!A:A,MATCH($C441,'Policy Characteristics'!$C:$C,0))),"",INDEX('Policy Characteristics'!A:A,MATCH($C441,'Policy Characteristics'!$C:$C,0)))</f>
        <v>산업</v>
      </c>
      <c r="B441" t="str">
        <f>IF(ISBLANK(INDEX('Policy Characteristics'!B:B,MATCH($C441,'Policy Characteristics'!$C:$C,0))),"",INDEX('Policy Characteristics'!B:B,MATCH($C441,'Policy Characteristics'!$C:$C,0)))</f>
        <v>탄소포집 및 격리</v>
      </c>
      <c r="C441" t="str">
        <f>C$414</f>
        <v>Industry Sector Fraction of Potential Additional CCS Achieved</v>
      </c>
      <c r="D441" t="str">
        <v>iron and steel 241</v>
      </c>
      <c r="E441" t="str">
        <v>process emissions</v>
      </c>
      <c r="F441" t="str">
        <v>철 및 철강</v>
      </c>
      <c r="G441" t="str">
        <v>공정 배출</v>
      </c>
      <c r="H441">
        <v>935</v>
      </c>
      <c r="I441" t="str">
        <v>Yes</v>
      </c>
      <c r="J441" t="str">
        <f>IF(ISBLANK(INDEX('Policy Characteristics'!D:D,MATCH($C441,'Policy Characteristics'!$C:$C,0))),"",INDEX('Policy Characteristics'!D:D,MATCH($C441,'Policy Characteristics'!$C:$C,0)))</f>
        <v>산업 CCS</v>
      </c>
      <c r="K441" t="str">
        <f>IF(ISBLANK(INDEX('Policy Characteristics'!E:E,MATCH($C441,'Policy Characteristics'!$C:$C,0))),"",INDEX('Policy Characteristics'!E:E,MATCH($C441,'Policy Characteristics'!$C:$C,0)))</f>
        <v>indst CCS</v>
      </c>
      <c r="L441">
        <f>IF(ISBLANK(INDEX('Policy Characteristics'!F:F,MATCH($C441,'Policy Characteristics'!$C:$C,0))),"",INDEX('Policy Characteristics'!F:F,MATCH($C441,'Policy Characteristics'!$C:$C,0)))</f>
        <v>0</v>
      </c>
      <c r="M441">
        <f>IF(ISBLANK(INDEX('Policy Characteristics'!G:G,MATCH($C441,'Policy Characteristics'!$C:$C,0))),"",INDEX('Policy Characteristics'!G:G,MATCH($C441,'Policy Characteristics'!$C:$C,0)))</f>
        <v>1</v>
      </c>
      <c r="N441">
        <f>IF(ISBLANK(INDEX('Policy Characteristics'!H:H,MATCH($C441,'Policy Characteristics'!$C:$C,0))),"",INDEX('Policy Characteristics'!H:H,MATCH($C441,'Policy Characteristics'!$C:$C,0)))</f>
        <v>0.01</v>
      </c>
      <c r="O441" t="str">
        <f>IF(ISBLANK(INDEX('Policy Characteristics'!I:I,MATCH($C441,'Policy Characteristics'!$C:$C,0))),"",INDEX('Policy Characteristics'!I:I,MATCH($C441,'Policy Characteristics'!$C:$C,0)))</f>
        <v>포집된 CO2의 %</v>
      </c>
      <c r="P441" t="str">
        <f>IF(ISBLANK(INDEX('Policy Characteristics'!J:J,MATCH($C441,'Policy Characteristics'!$C:$C,0))),"",INDEX('Policy Characteristics'!J:J,MATCH($C441,'Policy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1" t="str">
        <f>IF(ISBLANK(INDEX('Policy Characteristics'!K:K,MATCH($C441,'Policy Characteristics'!$C:$C,0))),"",INDEX('Policy Characteristics'!K:K,MATCH($C441,'Policy Characteristics'!$C:$C,0)))</f>
        <v>ccs.html#ccs</v>
      </c>
      <c r="R441" t="str">
        <f>IF(ISBLANK(INDEX('Policy Characteristics'!L:L,MATCH($C441,'Policy Characteristics'!$C:$C,0))),"",INDEX('Policy Characteristics'!L:L,MATCH($C441,'Policy Characteristics'!$C:$C,0)))</f>
        <v>carbon-capture-and-sequestration.html</v>
      </c>
    </row>
    <row r="442">
      <c r="A442" t="str">
        <f>IF(ISBLANK(INDEX('Policy Characteristics'!A:A,MATCH($C442,'Policy Characteristics'!$C:$C,0))),"",INDEX('Policy Characteristics'!A:A,MATCH($C442,'Policy Characteristics'!$C:$C,0)))</f>
        <v>산업</v>
      </c>
      <c r="B442" t="str">
        <f>IF(ISBLANK(INDEX('Policy Characteristics'!B:B,MATCH($C442,'Policy Characteristics'!$C:$C,0))),"",INDEX('Policy Characteristics'!B:B,MATCH($C442,'Policy Characteristics'!$C:$C,0)))</f>
        <v>탄소포집 및 격리</v>
      </c>
      <c r="C442" t="str">
        <f>C$414</f>
        <v>Industry Sector Fraction of Potential Additional CCS Achieved</v>
      </c>
      <c r="D442" t="str">
        <v>other metals 242</v>
      </c>
      <c r="E442" t="str">
        <v>energy related emissions</v>
      </c>
      <c r="F442" t="str">
        <v>기타 금속</v>
      </c>
      <c r="G442" t="str">
        <v>에너지 관련 배출</v>
      </c>
      <c r="H442">
        <v>936</v>
      </c>
      <c r="I442" t="str">
        <v>Yes</v>
      </c>
      <c r="J442" t="str">
        <f>IF(ISBLANK(INDEX('Policy Characteristics'!D:D,MATCH($C442,'Policy Characteristics'!$C:$C,0))),"",INDEX('Policy Characteristics'!D:D,MATCH($C442,'Policy Characteristics'!$C:$C,0)))</f>
        <v>산업 CCS</v>
      </c>
      <c r="K442" t="str">
        <f>IF(ISBLANK(INDEX('Policy Characteristics'!E:E,MATCH($C442,'Policy Characteristics'!$C:$C,0))),"",INDEX('Policy Characteristics'!E:E,MATCH($C442,'Policy Characteristics'!$C:$C,0)))</f>
        <v>indst CCS</v>
      </c>
      <c r="L442">
        <f>IF(ISBLANK(INDEX('Policy Characteristics'!F:F,MATCH($C442,'Policy Characteristics'!$C:$C,0))),"",INDEX('Policy Characteristics'!F:F,MATCH($C442,'Policy Characteristics'!$C:$C,0)))</f>
        <v>0</v>
      </c>
      <c r="M442">
        <f>IF(ISBLANK(INDEX('Policy Characteristics'!G:G,MATCH($C442,'Policy Characteristics'!$C:$C,0))),"",INDEX('Policy Characteristics'!G:G,MATCH($C442,'Policy Characteristics'!$C:$C,0)))</f>
        <v>1</v>
      </c>
      <c r="N442">
        <f>IF(ISBLANK(INDEX('Policy Characteristics'!H:H,MATCH($C442,'Policy Characteristics'!$C:$C,0))),"",INDEX('Policy Characteristics'!H:H,MATCH($C442,'Policy Characteristics'!$C:$C,0)))</f>
        <v>0.01</v>
      </c>
      <c r="O442" t="str">
        <f>IF(ISBLANK(INDEX('Policy Characteristics'!I:I,MATCH($C442,'Policy Characteristics'!$C:$C,0))),"",INDEX('Policy Characteristics'!I:I,MATCH($C442,'Policy Characteristics'!$C:$C,0)))</f>
        <v>포집된 CO2의 %</v>
      </c>
      <c r="P442" t="str">
        <f>IF(ISBLANK(INDEX('Policy Characteristics'!J:J,MATCH($C442,'Policy Characteristics'!$C:$C,0))),"",INDEX('Policy Characteristics'!J:J,MATCH($C442,'Policy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2" t="str">
        <f>IF(ISBLANK(INDEX('Policy Characteristics'!K:K,MATCH($C442,'Policy Characteristics'!$C:$C,0))),"",INDEX('Policy Characteristics'!K:K,MATCH($C442,'Policy Characteristics'!$C:$C,0)))</f>
        <v>ccs.html#ccs</v>
      </c>
      <c r="R442" t="str">
        <f>IF(ISBLANK(INDEX('Policy Characteristics'!L:L,MATCH($C442,'Policy Characteristics'!$C:$C,0))),"",INDEX('Policy Characteristics'!L:L,MATCH($C442,'Policy Characteristics'!$C:$C,0)))</f>
        <v>carbon-capture-and-sequestration.html</v>
      </c>
    </row>
    <row r="443">
      <c r="A443" t="str">
        <f>IF(ISBLANK(INDEX('Policy Characteristics'!A:A,MATCH($C443,'Policy Characteristics'!$C:$C,0))),"",INDEX('Policy Characteristics'!A:A,MATCH($C443,'Policy Characteristics'!$C:$C,0)))</f>
        <v>산업</v>
      </c>
      <c r="B443" t="str">
        <f>IF(ISBLANK(INDEX('Policy Characteristics'!B:B,MATCH($C443,'Policy Characteristics'!$C:$C,0))),"",INDEX('Policy Characteristics'!B:B,MATCH($C443,'Policy Characteristics'!$C:$C,0)))</f>
        <v>탄소포집 및 격리</v>
      </c>
      <c r="C443" t="str">
        <f>C$414</f>
        <v>Industry Sector Fraction of Potential Additional CCS Achieved</v>
      </c>
      <c r="D443" t="str">
        <v>other metals 242</v>
      </c>
      <c r="E443" t="str">
        <v>process emissions</v>
      </c>
      <c r="F443" t="str">
        <v>기타 금속</v>
      </c>
      <c r="G443" t="str">
        <v>공정 배출</v>
      </c>
      <c r="H443">
        <v>937</v>
      </c>
      <c r="I443" t="str">
        <v>No</v>
      </c>
      <c r="J443" t="str">
        <f>IF(ISBLANK(INDEX('Policy Characteristics'!D:D,MATCH($C443,'Policy Characteristics'!$C:$C,0))),"",INDEX('Policy Characteristics'!D:D,MATCH($C443,'Policy Characteristics'!$C:$C,0)))</f>
        <v>산업 CCS</v>
      </c>
      <c r="K443" t="str">
        <f>IF(ISBLANK(INDEX('Policy Characteristics'!E:E,MATCH($C443,'Policy Characteristics'!$C:$C,0))),"",INDEX('Policy Characteristics'!E:E,MATCH($C443,'Policy Characteristics'!$C:$C,0)))</f>
        <v>indst CCS</v>
      </c>
      <c r="L443">
        <f>IF(ISBLANK(INDEX('Policy Characteristics'!F:F,MATCH($C443,'Policy Characteristics'!$C:$C,0))),"",INDEX('Policy Characteristics'!F:F,MATCH($C443,'Policy Characteristics'!$C:$C,0)))</f>
        <v>0</v>
      </c>
      <c r="M443">
        <f>IF(ISBLANK(INDEX('Policy Characteristics'!G:G,MATCH($C443,'Policy Characteristics'!$C:$C,0))),"",INDEX('Policy Characteristics'!G:G,MATCH($C443,'Policy Characteristics'!$C:$C,0)))</f>
        <v>1</v>
      </c>
      <c r="N443">
        <f>IF(ISBLANK(INDEX('Policy Characteristics'!H:H,MATCH($C443,'Policy Characteristics'!$C:$C,0))),"",INDEX('Policy Characteristics'!H:H,MATCH($C443,'Policy Characteristics'!$C:$C,0)))</f>
        <v>0.01</v>
      </c>
      <c r="O443" t="str">
        <f>IF(ISBLANK(INDEX('Policy Characteristics'!I:I,MATCH($C443,'Policy Characteristics'!$C:$C,0))),"",INDEX('Policy Characteristics'!I:I,MATCH($C443,'Policy Characteristics'!$C:$C,0)))</f>
        <v>포집된 CO2의 %</v>
      </c>
      <c r="P443" t="str">
        <f>IF(ISBLANK(INDEX('Policy Characteristics'!J:J,MATCH($C443,'Policy Characteristics'!$C:$C,0))),"",INDEX('Policy Characteristics'!J:J,MATCH($C443,'Policy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3" t="str">
        <f>IF(ISBLANK(INDEX('Policy Characteristics'!K:K,MATCH($C443,'Policy Characteristics'!$C:$C,0))),"",INDEX('Policy Characteristics'!K:K,MATCH($C443,'Policy Characteristics'!$C:$C,0)))</f>
        <v>ccs.html#ccs</v>
      </c>
      <c r="R443" t="str">
        <f>IF(ISBLANK(INDEX('Policy Characteristics'!L:L,MATCH($C443,'Policy Characteristics'!$C:$C,0))),"",INDEX('Policy Characteristics'!L:L,MATCH($C443,'Policy Characteristics'!$C:$C,0)))</f>
        <v>carbon-capture-and-sequestration.html</v>
      </c>
    </row>
    <row r="444">
      <c r="A444" t="str">
        <f>IF(ISBLANK(INDEX('Policy Characteristics'!A:A,MATCH($C444,'Policy Characteristics'!$C:$C,0))),"",INDEX('Policy Characteristics'!A:A,MATCH($C444,'Policy Characteristics'!$C:$C,0)))</f>
        <v>산업</v>
      </c>
      <c r="B444" t="str">
        <f>IF(ISBLANK(INDEX('Policy Characteristics'!B:B,MATCH($C444,'Policy Characteristics'!$C:$C,0))),"",INDEX('Policy Characteristics'!B:B,MATCH($C444,'Policy Characteristics'!$C:$C,0)))</f>
        <v>탄소포집 및 격리</v>
      </c>
      <c r="C444" t="str">
        <f>C$414</f>
        <v>Industry Sector Fraction of Potential Additional CCS Achieved</v>
      </c>
      <c r="D444" t="str">
        <v>metal products except machinery and vehicles 25</v>
      </c>
      <c r="E444" t="str">
        <v>energy related emissions</v>
      </c>
      <c r="F444" t="str">
        <v>기계 및 자동차를 제외한 금속 제품</v>
      </c>
      <c r="G444" t="str">
        <v>에너지 관련 배출</v>
      </c>
      <c r="H444">
        <v>938</v>
      </c>
      <c r="I444" t="str">
        <v>Yes</v>
      </c>
      <c r="J444" t="str">
        <f>IF(ISBLANK(INDEX('Policy Characteristics'!D:D,MATCH($C444,'Policy Characteristics'!$C:$C,0))),"",INDEX('Policy Characteristics'!D:D,MATCH($C444,'Policy Characteristics'!$C:$C,0)))</f>
        <v>산업 CCS</v>
      </c>
      <c r="K444" t="str">
        <f>IF(ISBLANK(INDEX('Policy Characteristics'!E:E,MATCH($C444,'Policy Characteristics'!$C:$C,0))),"",INDEX('Policy Characteristics'!E:E,MATCH($C444,'Policy Characteristics'!$C:$C,0)))</f>
        <v>indst CCS</v>
      </c>
      <c r="L444">
        <f>IF(ISBLANK(INDEX('Policy Characteristics'!F:F,MATCH($C444,'Policy Characteristics'!$C:$C,0))),"",INDEX('Policy Characteristics'!F:F,MATCH($C444,'Policy Characteristics'!$C:$C,0)))</f>
        <v>0</v>
      </c>
      <c r="M444">
        <f>IF(ISBLANK(INDEX('Policy Characteristics'!G:G,MATCH($C444,'Policy Characteristics'!$C:$C,0))),"",INDEX('Policy Characteristics'!G:G,MATCH($C444,'Policy Characteristics'!$C:$C,0)))</f>
        <v>1</v>
      </c>
      <c r="N444">
        <f>IF(ISBLANK(INDEX('Policy Characteristics'!H:H,MATCH($C444,'Policy Characteristics'!$C:$C,0))),"",INDEX('Policy Characteristics'!H:H,MATCH($C444,'Policy Characteristics'!$C:$C,0)))</f>
        <v>0.01</v>
      </c>
      <c r="O444" t="str">
        <f>IF(ISBLANK(INDEX('Policy Characteristics'!I:I,MATCH($C444,'Policy Characteristics'!$C:$C,0))),"",INDEX('Policy Characteristics'!I:I,MATCH($C444,'Policy Characteristics'!$C:$C,0)))</f>
        <v>포집된 CO2의 %</v>
      </c>
      <c r="P444" t="str">
        <f>IF(ISBLANK(INDEX('Policy Characteristics'!J:J,MATCH($C444,'Policy Characteristics'!$C:$C,0))),"",INDEX('Policy Characteristics'!J:J,MATCH($C444,'Policy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4" t="str">
        <f>IF(ISBLANK(INDEX('Policy Characteristics'!K:K,MATCH($C444,'Policy Characteristics'!$C:$C,0))),"",INDEX('Policy Characteristics'!K:K,MATCH($C444,'Policy Characteristics'!$C:$C,0)))</f>
        <v>ccs.html#ccs</v>
      </c>
      <c r="R444" t="str">
        <f>IF(ISBLANK(INDEX('Policy Characteristics'!L:L,MATCH($C444,'Policy Characteristics'!$C:$C,0))),"",INDEX('Policy Characteristics'!L:L,MATCH($C444,'Policy Characteristics'!$C:$C,0)))</f>
        <v>carbon-capture-and-sequestration.html</v>
      </c>
    </row>
    <row r="445">
      <c r="A445" t="str">
        <f>IF(ISBLANK(INDEX('Policy Characteristics'!A:A,MATCH($C445,'Policy Characteristics'!$C:$C,0))),"",INDEX('Policy Characteristics'!A:A,MATCH($C445,'Policy Characteristics'!$C:$C,0)))</f>
        <v>산업</v>
      </c>
      <c r="B445" t="str">
        <f>IF(ISBLANK(INDEX('Policy Characteristics'!B:B,MATCH($C445,'Policy Characteristics'!$C:$C,0))),"",INDEX('Policy Characteristics'!B:B,MATCH($C445,'Policy Characteristics'!$C:$C,0)))</f>
        <v>탄소포집 및 격리</v>
      </c>
      <c r="C445" t="str">
        <f>C$414</f>
        <v>Industry Sector Fraction of Potential Additional CCS Achieved</v>
      </c>
      <c r="D445" t="str">
        <v>metal products except machinery and vehicles 25</v>
      </c>
      <c r="E445" t="str">
        <v>process emissions</v>
      </c>
      <c r="F445" t="str">
        <v>기계 및 자동차를 제외한 금속 제품</v>
      </c>
      <c r="G445" t="str">
        <v>공정 배출</v>
      </c>
      <c r="H445">
        <v>939</v>
      </c>
      <c r="I445" t="str">
        <v>No</v>
      </c>
      <c r="J445" t="str">
        <f>IF(ISBLANK(INDEX('Policy Characteristics'!D:D,MATCH($C445,'Policy Characteristics'!$C:$C,0))),"",INDEX('Policy Characteristics'!D:D,MATCH($C445,'Policy Characteristics'!$C:$C,0)))</f>
        <v>산업 CCS</v>
      </c>
      <c r="K445" t="str">
        <f>IF(ISBLANK(INDEX('Policy Characteristics'!E:E,MATCH($C445,'Policy Characteristics'!$C:$C,0))),"",INDEX('Policy Characteristics'!E:E,MATCH($C445,'Policy Characteristics'!$C:$C,0)))</f>
        <v>indst CCS</v>
      </c>
      <c r="L445">
        <f>IF(ISBLANK(INDEX('Policy Characteristics'!F:F,MATCH($C445,'Policy Characteristics'!$C:$C,0))),"",INDEX('Policy Characteristics'!F:F,MATCH($C445,'Policy Characteristics'!$C:$C,0)))</f>
        <v>0</v>
      </c>
      <c r="M445">
        <f>IF(ISBLANK(INDEX('Policy Characteristics'!G:G,MATCH($C445,'Policy Characteristics'!$C:$C,0))),"",INDEX('Policy Characteristics'!G:G,MATCH($C445,'Policy Characteristics'!$C:$C,0)))</f>
        <v>1</v>
      </c>
      <c r="N445">
        <f>IF(ISBLANK(INDEX('Policy Characteristics'!H:H,MATCH($C445,'Policy Characteristics'!$C:$C,0))),"",INDEX('Policy Characteristics'!H:H,MATCH($C445,'Policy Characteristics'!$C:$C,0)))</f>
        <v>0.01</v>
      </c>
      <c r="O445" t="str">
        <f>IF(ISBLANK(INDEX('Policy Characteristics'!I:I,MATCH($C445,'Policy Characteristics'!$C:$C,0))),"",INDEX('Policy Characteristics'!I:I,MATCH($C445,'Policy Characteristics'!$C:$C,0)))</f>
        <v>포집된 CO2의 %</v>
      </c>
      <c r="P445" t="str">
        <f>IF(ISBLANK(INDEX('Policy Characteristics'!J:J,MATCH($C445,'Policy Characteristics'!$C:$C,0))),"",INDEX('Policy Characteristics'!J:J,MATCH($C445,'Policy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5" t="str">
        <f>IF(ISBLANK(INDEX('Policy Characteristics'!K:K,MATCH($C445,'Policy Characteristics'!$C:$C,0))),"",INDEX('Policy Characteristics'!K:K,MATCH($C445,'Policy Characteristics'!$C:$C,0)))</f>
        <v>ccs.html#ccs</v>
      </c>
      <c r="R445" t="str">
        <f>IF(ISBLANK(INDEX('Policy Characteristics'!L:L,MATCH($C445,'Policy Characteristics'!$C:$C,0))),"",INDEX('Policy Characteristics'!L:L,MATCH($C445,'Policy Characteristics'!$C:$C,0)))</f>
        <v>carbon-capture-and-sequestration.html</v>
      </c>
    </row>
    <row r="446">
      <c r="A446" t="str">
        <f>IF(ISBLANK(INDEX('Policy Characteristics'!A:A,MATCH($C446,'Policy Characteristics'!$C:$C,0))),"",INDEX('Policy Characteristics'!A:A,MATCH($C446,'Policy Characteristics'!$C:$C,0)))</f>
        <v>산업</v>
      </c>
      <c r="B446" t="str">
        <f>IF(ISBLANK(INDEX('Policy Characteristics'!B:B,MATCH($C446,'Policy Characteristics'!$C:$C,0))),"",INDEX('Policy Characteristics'!B:B,MATCH($C446,'Policy Characteristics'!$C:$C,0)))</f>
        <v>탄소포집 및 격리</v>
      </c>
      <c r="C446" t="str">
        <f>C$414</f>
        <v>Industry Sector Fraction of Potential Additional CCS Achieved</v>
      </c>
      <c r="D446" t="str">
        <v>computers and electronics 26</v>
      </c>
      <c r="E446" t="str">
        <v>energy related emissions</v>
      </c>
      <c r="F446" t="str">
        <v>컴퓨터 및 전자기기</v>
      </c>
      <c r="G446" t="str">
        <v>에너지 관련 배출</v>
      </c>
      <c r="H446">
        <v>940</v>
      </c>
      <c r="I446" t="str">
        <v>Yes</v>
      </c>
      <c r="J446" t="str">
        <f>IF(ISBLANK(INDEX('Policy Characteristics'!D:D,MATCH($C446,'Policy Characteristics'!$C:$C,0))),"",INDEX('Policy Characteristics'!D:D,MATCH($C446,'Policy Characteristics'!$C:$C,0)))</f>
        <v>산업 CCS</v>
      </c>
      <c r="K446" t="str">
        <f>IF(ISBLANK(INDEX('Policy Characteristics'!E:E,MATCH($C446,'Policy Characteristics'!$C:$C,0))),"",INDEX('Policy Characteristics'!E:E,MATCH($C446,'Policy Characteristics'!$C:$C,0)))</f>
        <v>indst CCS</v>
      </c>
      <c r="L446">
        <f>IF(ISBLANK(INDEX('Policy Characteristics'!F:F,MATCH($C446,'Policy Characteristics'!$C:$C,0))),"",INDEX('Policy Characteristics'!F:F,MATCH($C446,'Policy Characteristics'!$C:$C,0)))</f>
        <v>0</v>
      </c>
      <c r="M446">
        <f>IF(ISBLANK(INDEX('Policy Characteristics'!G:G,MATCH($C446,'Policy Characteristics'!$C:$C,0))),"",INDEX('Policy Characteristics'!G:G,MATCH($C446,'Policy Characteristics'!$C:$C,0)))</f>
        <v>1</v>
      </c>
      <c r="N446">
        <f>IF(ISBLANK(INDEX('Policy Characteristics'!H:H,MATCH($C446,'Policy Characteristics'!$C:$C,0))),"",INDEX('Policy Characteristics'!H:H,MATCH($C446,'Policy Characteristics'!$C:$C,0)))</f>
        <v>0.01</v>
      </c>
      <c r="O446" t="str">
        <f>IF(ISBLANK(INDEX('Policy Characteristics'!I:I,MATCH($C446,'Policy Characteristics'!$C:$C,0))),"",INDEX('Policy Characteristics'!I:I,MATCH($C446,'Policy Characteristics'!$C:$C,0)))</f>
        <v>포집된 CO2의 %</v>
      </c>
      <c r="P446" t="str">
        <f>IF(ISBLANK(INDEX('Policy Characteristics'!J:J,MATCH($C446,'Policy Characteristics'!$C:$C,0))),"",INDEX('Policy Characteristics'!J:J,MATCH($C446,'Policy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6" t="str">
        <f>IF(ISBLANK(INDEX('Policy Characteristics'!K:K,MATCH($C446,'Policy Characteristics'!$C:$C,0))),"",INDEX('Policy Characteristics'!K:K,MATCH($C446,'Policy Characteristics'!$C:$C,0)))</f>
        <v>ccs.html#ccs</v>
      </c>
      <c r="R446" t="str">
        <f>IF(ISBLANK(INDEX('Policy Characteristics'!L:L,MATCH($C446,'Policy Characteristics'!$C:$C,0))),"",INDEX('Policy Characteristics'!L:L,MATCH($C446,'Policy Characteristics'!$C:$C,0)))</f>
        <v>carbon-capture-and-sequestration.html</v>
      </c>
    </row>
    <row r="447">
      <c r="A447" t="str">
        <f>IF(ISBLANK(INDEX('Policy Characteristics'!A:A,MATCH($C447,'Policy Characteristics'!$C:$C,0))),"",INDEX('Policy Characteristics'!A:A,MATCH($C447,'Policy Characteristics'!$C:$C,0)))</f>
        <v>산업</v>
      </c>
      <c r="B447" t="str">
        <f>IF(ISBLANK(INDEX('Policy Characteristics'!B:B,MATCH($C447,'Policy Characteristics'!$C:$C,0))),"",INDEX('Policy Characteristics'!B:B,MATCH($C447,'Policy Characteristics'!$C:$C,0)))</f>
        <v>탄소포집 및 격리</v>
      </c>
      <c r="C447" t="str">
        <f>C$414</f>
        <v>Industry Sector Fraction of Potential Additional CCS Achieved</v>
      </c>
      <c r="D447" t="str">
        <v>computers and electronics 26</v>
      </c>
      <c r="E447" t="str">
        <v>process emissions</v>
      </c>
      <c r="F447" t="str">
        <v>컴퓨터 및 전자기기</v>
      </c>
      <c r="G447" t="str">
        <v>공정 배출</v>
      </c>
      <c r="H447">
        <v>941</v>
      </c>
      <c r="I447" t="str">
        <v>No</v>
      </c>
      <c r="J447" t="str">
        <f>IF(ISBLANK(INDEX('Policy Characteristics'!D:D,MATCH($C447,'Policy Characteristics'!$C:$C,0))),"",INDEX('Policy Characteristics'!D:D,MATCH($C447,'Policy Characteristics'!$C:$C,0)))</f>
        <v>산업 CCS</v>
      </c>
      <c r="K447" t="str">
        <f>IF(ISBLANK(INDEX('Policy Characteristics'!E:E,MATCH($C447,'Policy Characteristics'!$C:$C,0))),"",INDEX('Policy Characteristics'!E:E,MATCH($C447,'Policy Characteristics'!$C:$C,0)))</f>
        <v>indst CCS</v>
      </c>
      <c r="L447">
        <f>IF(ISBLANK(INDEX('Policy Characteristics'!F:F,MATCH($C447,'Policy Characteristics'!$C:$C,0))),"",INDEX('Policy Characteristics'!F:F,MATCH($C447,'Policy Characteristics'!$C:$C,0)))</f>
        <v>0</v>
      </c>
      <c r="M447">
        <f>IF(ISBLANK(INDEX('Policy Characteristics'!G:G,MATCH($C447,'Policy Characteristics'!$C:$C,0))),"",INDEX('Policy Characteristics'!G:G,MATCH($C447,'Policy Characteristics'!$C:$C,0)))</f>
        <v>1</v>
      </c>
      <c r="N447">
        <f>IF(ISBLANK(INDEX('Policy Characteristics'!H:H,MATCH($C447,'Policy Characteristics'!$C:$C,0))),"",INDEX('Policy Characteristics'!H:H,MATCH($C447,'Policy Characteristics'!$C:$C,0)))</f>
        <v>0.01</v>
      </c>
      <c r="O447" t="str">
        <f>IF(ISBLANK(INDEX('Policy Characteristics'!I:I,MATCH($C447,'Policy Characteristics'!$C:$C,0))),"",INDEX('Policy Characteristics'!I:I,MATCH($C447,'Policy Characteristics'!$C:$C,0)))</f>
        <v>포집된 CO2의 %</v>
      </c>
      <c r="P447" t="str">
        <f>IF(ISBLANK(INDEX('Policy Characteristics'!J:J,MATCH($C447,'Policy Characteristics'!$C:$C,0))),"",INDEX('Policy Characteristics'!J:J,MATCH($C447,'Policy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7" t="str">
        <f>IF(ISBLANK(INDEX('Policy Characteristics'!K:K,MATCH($C447,'Policy Characteristics'!$C:$C,0))),"",INDEX('Policy Characteristics'!K:K,MATCH($C447,'Policy Characteristics'!$C:$C,0)))</f>
        <v>ccs.html#ccs</v>
      </c>
      <c r="R447" t="str">
        <f>IF(ISBLANK(INDEX('Policy Characteristics'!L:L,MATCH($C447,'Policy Characteristics'!$C:$C,0))),"",INDEX('Policy Characteristics'!L:L,MATCH($C447,'Policy Characteristics'!$C:$C,0)))</f>
        <v>carbon-capture-and-sequestration.html</v>
      </c>
    </row>
    <row r="448">
      <c r="A448" t="str">
        <f>IF(ISBLANK(INDEX('Policy Characteristics'!A:A,MATCH($C448,'Policy Characteristics'!$C:$C,0))),"",INDEX('Policy Characteristics'!A:A,MATCH($C448,'Policy Characteristics'!$C:$C,0)))</f>
        <v>산업</v>
      </c>
      <c r="B448" t="str">
        <f>IF(ISBLANK(INDEX('Policy Characteristics'!B:B,MATCH($C448,'Policy Characteristics'!$C:$C,0))),"",INDEX('Policy Characteristics'!B:B,MATCH($C448,'Policy Characteristics'!$C:$C,0)))</f>
        <v>탄소포집 및 격리</v>
      </c>
      <c r="C448" t="str">
        <f>C$414</f>
        <v>Industry Sector Fraction of Potential Additional CCS Achieved</v>
      </c>
      <c r="D448" t="str">
        <v>appliances and electrical equipment 27</v>
      </c>
      <c r="E448" t="str">
        <v>energy related emissions</v>
      </c>
      <c r="F448" t="str">
        <v>가전제품 및 전기설비</v>
      </c>
      <c r="G448" t="str">
        <v>에너지 관련 배출</v>
      </c>
      <c r="H448">
        <v>942</v>
      </c>
      <c r="I448" t="str">
        <v>Yes</v>
      </c>
      <c r="J448" t="str">
        <f>IF(ISBLANK(INDEX('Policy Characteristics'!D:D,MATCH($C448,'Policy Characteristics'!$C:$C,0))),"",INDEX('Policy Characteristics'!D:D,MATCH($C448,'Policy Characteristics'!$C:$C,0)))</f>
        <v>산업 CCS</v>
      </c>
      <c r="K448" t="str">
        <f>IF(ISBLANK(INDEX('Policy Characteristics'!E:E,MATCH($C448,'Policy Characteristics'!$C:$C,0))),"",INDEX('Policy Characteristics'!E:E,MATCH($C448,'Policy Characteristics'!$C:$C,0)))</f>
        <v>indst CCS</v>
      </c>
      <c r="L448">
        <f>IF(ISBLANK(INDEX('Policy Characteristics'!F:F,MATCH($C448,'Policy Characteristics'!$C:$C,0))),"",INDEX('Policy Characteristics'!F:F,MATCH($C448,'Policy Characteristics'!$C:$C,0)))</f>
        <v>0</v>
      </c>
      <c r="M448">
        <f>IF(ISBLANK(INDEX('Policy Characteristics'!G:G,MATCH($C448,'Policy Characteristics'!$C:$C,0))),"",INDEX('Policy Characteristics'!G:G,MATCH($C448,'Policy Characteristics'!$C:$C,0)))</f>
        <v>1</v>
      </c>
      <c r="N448">
        <f>IF(ISBLANK(INDEX('Policy Characteristics'!H:H,MATCH($C448,'Policy Characteristics'!$C:$C,0))),"",INDEX('Policy Characteristics'!H:H,MATCH($C448,'Policy Characteristics'!$C:$C,0)))</f>
        <v>0.01</v>
      </c>
      <c r="O448" t="str">
        <f>IF(ISBLANK(INDEX('Policy Characteristics'!I:I,MATCH($C448,'Policy Characteristics'!$C:$C,0))),"",INDEX('Policy Characteristics'!I:I,MATCH($C448,'Policy Characteristics'!$C:$C,0)))</f>
        <v>포집된 CO2의 %</v>
      </c>
      <c r="P448" t="str">
        <f>IF(ISBLANK(INDEX('Policy Characteristics'!J:J,MATCH($C448,'Policy Characteristics'!$C:$C,0))),"",INDEX('Policy Characteristics'!J:J,MATCH($C448,'Policy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8" t="str">
        <f>IF(ISBLANK(INDEX('Policy Characteristics'!K:K,MATCH($C448,'Policy Characteristics'!$C:$C,0))),"",INDEX('Policy Characteristics'!K:K,MATCH($C448,'Policy Characteristics'!$C:$C,0)))</f>
        <v>ccs.html#ccs</v>
      </c>
      <c r="R448" t="str">
        <f>IF(ISBLANK(INDEX('Policy Characteristics'!L:L,MATCH($C448,'Policy Characteristics'!$C:$C,0))),"",INDEX('Policy Characteristics'!L:L,MATCH($C448,'Policy Characteristics'!$C:$C,0)))</f>
        <v>carbon-capture-and-sequestration.html</v>
      </c>
    </row>
    <row r="449">
      <c r="A449" t="str">
        <f>IF(ISBLANK(INDEX('Policy Characteristics'!A:A,MATCH($C449,'Policy Characteristics'!$C:$C,0))),"",INDEX('Policy Characteristics'!A:A,MATCH($C449,'Policy Characteristics'!$C:$C,0)))</f>
        <v>산업</v>
      </c>
      <c r="B449" t="str">
        <f>IF(ISBLANK(INDEX('Policy Characteristics'!B:B,MATCH($C449,'Policy Characteristics'!$C:$C,0))),"",INDEX('Policy Characteristics'!B:B,MATCH($C449,'Policy Characteristics'!$C:$C,0)))</f>
        <v>탄소포집 및 격리</v>
      </c>
      <c r="C449" t="str">
        <f>C$414</f>
        <v>Industry Sector Fraction of Potential Additional CCS Achieved</v>
      </c>
      <c r="D449" t="str">
        <v>appliances and electrical equipment 27</v>
      </c>
      <c r="E449" t="str">
        <v>process emissions</v>
      </c>
      <c r="F449" t="str">
        <v>가전제품 및 전기설비</v>
      </c>
      <c r="G449" t="str">
        <v>공정 배출</v>
      </c>
      <c r="H449">
        <v>943</v>
      </c>
      <c r="I449" t="str">
        <v>No</v>
      </c>
      <c r="J449" t="str">
        <f>IF(ISBLANK(INDEX('Policy Characteristics'!D:D,MATCH($C449,'Policy Characteristics'!$C:$C,0))),"",INDEX('Policy Characteristics'!D:D,MATCH($C449,'Policy Characteristics'!$C:$C,0)))</f>
        <v>산업 CCS</v>
      </c>
      <c r="K449" t="str">
        <f>IF(ISBLANK(INDEX('Policy Characteristics'!E:E,MATCH($C449,'Policy Characteristics'!$C:$C,0))),"",INDEX('Policy Characteristics'!E:E,MATCH($C449,'Policy Characteristics'!$C:$C,0)))</f>
        <v>indst CCS</v>
      </c>
      <c r="L449">
        <f>IF(ISBLANK(INDEX('Policy Characteristics'!F:F,MATCH($C449,'Policy Characteristics'!$C:$C,0))),"",INDEX('Policy Characteristics'!F:F,MATCH($C449,'Policy Characteristics'!$C:$C,0)))</f>
        <v>0</v>
      </c>
      <c r="M449">
        <f>IF(ISBLANK(INDEX('Policy Characteristics'!G:G,MATCH($C449,'Policy Characteristics'!$C:$C,0))),"",INDEX('Policy Characteristics'!G:G,MATCH($C449,'Policy Characteristics'!$C:$C,0)))</f>
        <v>1</v>
      </c>
      <c r="N449">
        <f>IF(ISBLANK(INDEX('Policy Characteristics'!H:H,MATCH($C449,'Policy Characteristics'!$C:$C,0))),"",INDEX('Policy Characteristics'!H:H,MATCH($C449,'Policy Characteristics'!$C:$C,0)))</f>
        <v>0.01</v>
      </c>
      <c r="O449" t="str">
        <f>IF(ISBLANK(INDEX('Policy Characteristics'!I:I,MATCH($C449,'Policy Characteristics'!$C:$C,0))),"",INDEX('Policy Characteristics'!I:I,MATCH($C449,'Policy Characteristics'!$C:$C,0)))</f>
        <v>포집된 CO2의 %</v>
      </c>
      <c r="P449" t="str">
        <f>IF(ISBLANK(INDEX('Policy Characteristics'!J:J,MATCH($C449,'Policy Characteristics'!$C:$C,0))),"",INDEX('Policy Characteristics'!J:J,MATCH($C449,'Policy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9" t="str">
        <f>IF(ISBLANK(INDEX('Policy Characteristics'!K:K,MATCH($C449,'Policy Characteristics'!$C:$C,0))),"",INDEX('Policy Characteristics'!K:K,MATCH($C449,'Policy Characteristics'!$C:$C,0)))</f>
        <v>ccs.html#ccs</v>
      </c>
      <c r="R449" t="str">
        <f>IF(ISBLANK(INDEX('Policy Characteristics'!L:L,MATCH($C449,'Policy Characteristics'!$C:$C,0))),"",INDEX('Policy Characteristics'!L:L,MATCH($C449,'Policy Characteristics'!$C:$C,0)))</f>
        <v>carbon-capture-and-sequestration.html</v>
      </c>
    </row>
    <row r="450">
      <c r="A450" t="str">
        <f>IF(ISBLANK(INDEX('Policy Characteristics'!A:A,MATCH($C450,'Policy Characteristics'!$C:$C,0))),"",INDEX('Policy Characteristics'!A:A,MATCH($C450,'Policy Characteristics'!$C:$C,0)))</f>
        <v>산업</v>
      </c>
      <c r="B450" t="str">
        <f>IF(ISBLANK(INDEX('Policy Characteristics'!B:B,MATCH($C450,'Policy Characteristics'!$C:$C,0))),"",INDEX('Policy Characteristics'!B:B,MATCH($C450,'Policy Characteristics'!$C:$C,0)))</f>
        <v>탄소포집 및 격리</v>
      </c>
      <c r="C450" t="str">
        <f>C$414</f>
        <v>Industry Sector Fraction of Potential Additional CCS Achieved</v>
      </c>
      <c r="D450" t="str">
        <v>other machinery 28</v>
      </c>
      <c r="E450" t="str">
        <v>energy related emissions</v>
      </c>
      <c r="F450" t="str">
        <v>기타 기계</v>
      </c>
      <c r="G450" t="str">
        <v>에너지 관련 배출</v>
      </c>
      <c r="H450">
        <v>944</v>
      </c>
      <c r="I450" t="str">
        <v>Yes</v>
      </c>
      <c r="J450" t="str">
        <f>IF(ISBLANK(INDEX('Policy Characteristics'!D:D,MATCH($C450,'Policy Characteristics'!$C:$C,0))),"",INDEX('Policy Characteristics'!D:D,MATCH($C450,'Policy Characteristics'!$C:$C,0)))</f>
        <v>산업 CCS</v>
      </c>
      <c r="K450" t="str">
        <f>IF(ISBLANK(INDEX('Policy Characteristics'!E:E,MATCH($C450,'Policy Characteristics'!$C:$C,0))),"",INDEX('Policy Characteristics'!E:E,MATCH($C450,'Policy Characteristics'!$C:$C,0)))</f>
        <v>indst CCS</v>
      </c>
      <c r="L450">
        <f>IF(ISBLANK(INDEX('Policy Characteristics'!F:F,MATCH($C450,'Policy Characteristics'!$C:$C,0))),"",INDEX('Policy Characteristics'!F:F,MATCH($C450,'Policy Characteristics'!$C:$C,0)))</f>
        <v>0</v>
      </c>
      <c r="M450">
        <f>IF(ISBLANK(INDEX('Policy Characteristics'!G:G,MATCH($C450,'Policy Characteristics'!$C:$C,0))),"",INDEX('Policy Characteristics'!G:G,MATCH($C450,'Policy Characteristics'!$C:$C,0)))</f>
        <v>1</v>
      </c>
      <c r="N450">
        <f>IF(ISBLANK(INDEX('Policy Characteristics'!H:H,MATCH($C450,'Policy Characteristics'!$C:$C,0))),"",INDEX('Policy Characteristics'!H:H,MATCH($C450,'Policy Characteristics'!$C:$C,0)))</f>
        <v>0.01</v>
      </c>
      <c r="O450" t="str">
        <f>IF(ISBLANK(INDEX('Policy Characteristics'!I:I,MATCH($C450,'Policy Characteristics'!$C:$C,0))),"",INDEX('Policy Characteristics'!I:I,MATCH($C450,'Policy Characteristics'!$C:$C,0)))</f>
        <v>포집된 CO2의 %</v>
      </c>
      <c r="P450" t="str">
        <f>IF(ISBLANK(INDEX('Policy Characteristics'!J:J,MATCH($C450,'Policy Characteristics'!$C:$C,0))),"",INDEX('Policy Characteristics'!J:J,MATCH($C450,'Policy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0" t="str">
        <f>IF(ISBLANK(INDEX('Policy Characteristics'!K:K,MATCH($C450,'Policy Characteristics'!$C:$C,0))),"",INDEX('Policy Characteristics'!K:K,MATCH($C450,'Policy Characteristics'!$C:$C,0)))</f>
        <v>ccs.html#ccs</v>
      </c>
      <c r="R450" t="str">
        <f>IF(ISBLANK(INDEX('Policy Characteristics'!L:L,MATCH($C450,'Policy Characteristics'!$C:$C,0))),"",INDEX('Policy Characteristics'!L:L,MATCH($C450,'Policy Characteristics'!$C:$C,0)))</f>
        <v>carbon-capture-and-sequestration.html</v>
      </c>
    </row>
    <row r="451">
      <c r="A451" t="str">
        <f>IF(ISBLANK(INDEX('Policy Characteristics'!A:A,MATCH($C451,'Policy Characteristics'!$C:$C,0))),"",INDEX('Policy Characteristics'!A:A,MATCH($C451,'Policy Characteristics'!$C:$C,0)))</f>
        <v>산업</v>
      </c>
      <c r="B451" t="str">
        <f>IF(ISBLANK(INDEX('Policy Characteristics'!B:B,MATCH($C451,'Policy Characteristics'!$C:$C,0))),"",INDEX('Policy Characteristics'!B:B,MATCH($C451,'Policy Characteristics'!$C:$C,0)))</f>
        <v>탄소포집 및 격리</v>
      </c>
      <c r="C451" t="str">
        <f>C$414</f>
        <v>Industry Sector Fraction of Potential Additional CCS Achieved</v>
      </c>
      <c r="D451" t="str">
        <v>other machinery 28</v>
      </c>
      <c r="E451" t="str">
        <v>process emissions</v>
      </c>
      <c r="F451" t="str">
        <v>기타 기계</v>
      </c>
      <c r="G451" t="str">
        <v>공정 배출</v>
      </c>
      <c r="H451">
        <v>945</v>
      </c>
      <c r="I451" t="str">
        <v>No</v>
      </c>
      <c r="J451" t="str">
        <f>IF(ISBLANK(INDEX('Policy Characteristics'!D:D,MATCH($C451,'Policy Characteristics'!$C:$C,0))),"",INDEX('Policy Characteristics'!D:D,MATCH($C451,'Policy Characteristics'!$C:$C,0)))</f>
        <v>산업 CCS</v>
      </c>
      <c r="K451" t="str">
        <f>IF(ISBLANK(INDEX('Policy Characteristics'!E:E,MATCH($C451,'Policy Characteristics'!$C:$C,0))),"",INDEX('Policy Characteristics'!E:E,MATCH($C451,'Policy Characteristics'!$C:$C,0)))</f>
        <v>indst CCS</v>
      </c>
      <c r="L451">
        <f>IF(ISBLANK(INDEX('Policy Characteristics'!F:F,MATCH($C451,'Policy Characteristics'!$C:$C,0))),"",INDEX('Policy Characteristics'!F:F,MATCH($C451,'Policy Characteristics'!$C:$C,0)))</f>
        <v>0</v>
      </c>
      <c r="M451">
        <f>IF(ISBLANK(INDEX('Policy Characteristics'!G:G,MATCH($C451,'Policy Characteristics'!$C:$C,0))),"",INDEX('Policy Characteristics'!G:G,MATCH($C451,'Policy Characteristics'!$C:$C,0)))</f>
        <v>1</v>
      </c>
      <c r="N451">
        <f>IF(ISBLANK(INDEX('Policy Characteristics'!H:H,MATCH($C451,'Policy Characteristics'!$C:$C,0))),"",INDEX('Policy Characteristics'!H:H,MATCH($C451,'Policy Characteristics'!$C:$C,0)))</f>
        <v>0.01</v>
      </c>
      <c r="O451" t="str">
        <f>IF(ISBLANK(INDEX('Policy Characteristics'!I:I,MATCH($C451,'Policy Characteristics'!$C:$C,0))),"",INDEX('Policy Characteristics'!I:I,MATCH($C451,'Policy Characteristics'!$C:$C,0)))</f>
        <v>포집된 CO2의 %</v>
      </c>
      <c r="P451" t="str">
        <f>IF(ISBLANK(INDEX('Policy Characteristics'!J:J,MATCH($C451,'Policy Characteristics'!$C:$C,0))),"",INDEX('Policy Characteristics'!J:J,MATCH($C451,'Policy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1" t="str">
        <f>IF(ISBLANK(INDEX('Policy Characteristics'!K:K,MATCH($C451,'Policy Characteristics'!$C:$C,0))),"",INDEX('Policy Characteristics'!K:K,MATCH($C451,'Policy Characteristics'!$C:$C,0)))</f>
        <v>ccs.html#ccs</v>
      </c>
      <c r="R451" t="str">
        <f>IF(ISBLANK(INDEX('Policy Characteristics'!L:L,MATCH($C451,'Policy Characteristics'!$C:$C,0))),"",INDEX('Policy Characteristics'!L:L,MATCH($C451,'Policy Characteristics'!$C:$C,0)))</f>
        <v>carbon-capture-and-sequestration.html</v>
      </c>
    </row>
    <row r="452">
      <c r="A452" t="str">
        <f>IF(ISBLANK(INDEX('Policy Characteristics'!A:A,MATCH($C452,'Policy Characteristics'!$C:$C,0))),"",INDEX('Policy Characteristics'!A:A,MATCH($C452,'Policy Characteristics'!$C:$C,0)))</f>
        <v>산업</v>
      </c>
      <c r="B452" t="str">
        <f>IF(ISBLANK(INDEX('Policy Characteristics'!B:B,MATCH($C452,'Policy Characteristics'!$C:$C,0))),"",INDEX('Policy Characteristics'!B:B,MATCH($C452,'Policy Characteristics'!$C:$C,0)))</f>
        <v>탄소포집 및 격리</v>
      </c>
      <c r="C452" t="str">
        <f>C$414</f>
        <v>Industry Sector Fraction of Potential Additional CCS Achieved</v>
      </c>
      <c r="D452" t="str">
        <v>road vehicles 29</v>
      </c>
      <c r="E452" t="str">
        <v>energy related emissions</v>
      </c>
      <c r="F452" t="str">
        <v>도로용 자동차</v>
      </c>
      <c r="G452" t="str">
        <v>에너지 관련 배출</v>
      </c>
      <c r="H452">
        <v>946</v>
      </c>
      <c r="I452" t="str">
        <v>Yes</v>
      </c>
      <c r="J452" t="str">
        <f>IF(ISBLANK(INDEX('Policy Characteristics'!D:D,MATCH($C452,'Policy Characteristics'!$C:$C,0))),"",INDEX('Policy Characteristics'!D:D,MATCH($C452,'Policy Characteristics'!$C:$C,0)))</f>
        <v>산업 CCS</v>
      </c>
      <c r="K452" t="str">
        <f>IF(ISBLANK(INDEX('Policy Characteristics'!E:E,MATCH($C452,'Policy Characteristics'!$C:$C,0))),"",INDEX('Policy Characteristics'!E:E,MATCH($C452,'Policy Characteristics'!$C:$C,0)))</f>
        <v>indst CCS</v>
      </c>
      <c r="L452">
        <f>IF(ISBLANK(INDEX('Policy Characteristics'!F:F,MATCH($C452,'Policy Characteristics'!$C:$C,0))),"",INDEX('Policy Characteristics'!F:F,MATCH($C452,'Policy Characteristics'!$C:$C,0)))</f>
        <v>0</v>
      </c>
      <c r="M452">
        <f>IF(ISBLANK(INDEX('Policy Characteristics'!G:G,MATCH($C452,'Policy Characteristics'!$C:$C,0))),"",INDEX('Policy Characteristics'!G:G,MATCH($C452,'Policy Characteristics'!$C:$C,0)))</f>
        <v>1</v>
      </c>
      <c r="N452">
        <f>IF(ISBLANK(INDEX('Policy Characteristics'!H:H,MATCH($C452,'Policy Characteristics'!$C:$C,0))),"",INDEX('Policy Characteristics'!H:H,MATCH($C452,'Policy Characteristics'!$C:$C,0)))</f>
        <v>0.01</v>
      </c>
      <c r="O452" t="str">
        <f>IF(ISBLANK(INDEX('Policy Characteristics'!I:I,MATCH($C452,'Policy Characteristics'!$C:$C,0))),"",INDEX('Policy Characteristics'!I:I,MATCH($C452,'Policy Characteristics'!$C:$C,0)))</f>
        <v>포집된 CO2의 %</v>
      </c>
      <c r="P452" t="str">
        <f>IF(ISBLANK(INDEX('Policy Characteristics'!J:J,MATCH($C452,'Policy Characteristics'!$C:$C,0))),"",INDEX('Policy Characteristics'!J:J,MATCH($C452,'Policy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2" t="str">
        <f>IF(ISBLANK(INDEX('Policy Characteristics'!K:K,MATCH($C452,'Policy Characteristics'!$C:$C,0))),"",INDEX('Policy Characteristics'!K:K,MATCH($C452,'Policy Characteristics'!$C:$C,0)))</f>
        <v>ccs.html#ccs</v>
      </c>
      <c r="R452" t="str">
        <f>IF(ISBLANK(INDEX('Policy Characteristics'!L:L,MATCH($C452,'Policy Characteristics'!$C:$C,0))),"",INDEX('Policy Characteristics'!L:L,MATCH($C452,'Policy Characteristics'!$C:$C,0)))</f>
        <v>carbon-capture-and-sequestration.html</v>
      </c>
    </row>
    <row r="453">
      <c r="A453" t="str">
        <f>IF(ISBLANK(INDEX('Policy Characteristics'!A:A,MATCH($C453,'Policy Characteristics'!$C:$C,0))),"",INDEX('Policy Characteristics'!A:A,MATCH($C453,'Policy Characteristics'!$C:$C,0)))</f>
        <v>산업</v>
      </c>
      <c r="B453" t="str">
        <f>IF(ISBLANK(INDEX('Policy Characteristics'!B:B,MATCH($C453,'Policy Characteristics'!$C:$C,0))),"",INDEX('Policy Characteristics'!B:B,MATCH($C453,'Policy Characteristics'!$C:$C,0)))</f>
        <v>탄소포집 및 격리</v>
      </c>
      <c r="C453" t="str">
        <f>C$414</f>
        <v>Industry Sector Fraction of Potential Additional CCS Achieved</v>
      </c>
      <c r="D453" t="str">
        <v>road vehicles 29</v>
      </c>
      <c r="E453" t="str">
        <v>process emissions</v>
      </c>
      <c r="F453" t="str">
        <v>도로용 자동차</v>
      </c>
      <c r="G453" t="str">
        <v>공정 배출</v>
      </c>
      <c r="H453">
        <v>947</v>
      </c>
      <c r="I453" t="str">
        <v>No</v>
      </c>
      <c r="J453" t="str">
        <f>IF(ISBLANK(INDEX('Policy Characteristics'!D:D,MATCH($C453,'Policy Characteristics'!$C:$C,0))),"",INDEX('Policy Characteristics'!D:D,MATCH($C453,'Policy Characteristics'!$C:$C,0)))</f>
        <v>산업 CCS</v>
      </c>
      <c r="K453" t="str">
        <f>IF(ISBLANK(INDEX('Policy Characteristics'!E:E,MATCH($C453,'Policy Characteristics'!$C:$C,0))),"",INDEX('Policy Characteristics'!E:E,MATCH($C453,'Policy Characteristics'!$C:$C,0)))</f>
        <v>indst CCS</v>
      </c>
      <c r="L453">
        <f>IF(ISBLANK(INDEX('Policy Characteristics'!F:F,MATCH($C453,'Policy Characteristics'!$C:$C,0))),"",INDEX('Policy Characteristics'!F:F,MATCH($C453,'Policy Characteristics'!$C:$C,0)))</f>
        <v>0</v>
      </c>
      <c r="M453">
        <f>IF(ISBLANK(INDEX('Policy Characteristics'!G:G,MATCH($C453,'Policy Characteristics'!$C:$C,0))),"",INDEX('Policy Characteristics'!G:G,MATCH($C453,'Policy Characteristics'!$C:$C,0)))</f>
        <v>1</v>
      </c>
      <c r="N453">
        <f>IF(ISBLANK(INDEX('Policy Characteristics'!H:H,MATCH($C453,'Policy Characteristics'!$C:$C,0))),"",INDEX('Policy Characteristics'!H:H,MATCH($C453,'Policy Characteristics'!$C:$C,0)))</f>
        <v>0.01</v>
      </c>
      <c r="O453" t="str">
        <f>IF(ISBLANK(INDEX('Policy Characteristics'!I:I,MATCH($C453,'Policy Characteristics'!$C:$C,0))),"",INDEX('Policy Characteristics'!I:I,MATCH($C453,'Policy Characteristics'!$C:$C,0)))</f>
        <v>포집된 CO2의 %</v>
      </c>
      <c r="P453" t="str">
        <f>IF(ISBLANK(INDEX('Policy Characteristics'!J:J,MATCH($C453,'Policy Characteristics'!$C:$C,0))),"",INDEX('Policy Characteristics'!J:J,MATCH($C453,'Policy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3" t="str">
        <f>IF(ISBLANK(INDEX('Policy Characteristics'!K:K,MATCH($C453,'Policy Characteristics'!$C:$C,0))),"",INDEX('Policy Characteristics'!K:K,MATCH($C453,'Policy Characteristics'!$C:$C,0)))</f>
        <v>ccs.html#ccs</v>
      </c>
      <c r="R453" t="str">
        <f>IF(ISBLANK(INDEX('Policy Characteristics'!L:L,MATCH($C453,'Policy Characteristics'!$C:$C,0))),"",INDEX('Policy Characteristics'!L:L,MATCH($C453,'Policy Characteristics'!$C:$C,0)))</f>
        <v>carbon-capture-and-sequestration.html</v>
      </c>
    </row>
    <row r="454">
      <c r="A454" t="str">
        <f>IF(ISBLANK(INDEX('Policy Characteristics'!A:A,MATCH($C454,'Policy Characteristics'!$C:$C,0))),"",INDEX('Policy Characteristics'!A:A,MATCH($C454,'Policy Characteristics'!$C:$C,0)))</f>
        <v>산업</v>
      </c>
      <c r="B454" t="str">
        <f>IF(ISBLANK(INDEX('Policy Characteristics'!B:B,MATCH($C454,'Policy Characteristics'!$C:$C,0))),"",INDEX('Policy Characteristics'!B:B,MATCH($C454,'Policy Characteristics'!$C:$C,0)))</f>
        <v>탄소포집 및 격리</v>
      </c>
      <c r="C454" t="str">
        <f>C$414</f>
        <v>Industry Sector Fraction of Potential Additional CCS Achieved</v>
      </c>
      <c r="D454" t="str">
        <v>nonroad vehicles 30</v>
      </c>
      <c r="E454" t="str">
        <v>energy related emissions</v>
      </c>
      <c r="F454" t="str">
        <v>비도로용 자동차</v>
      </c>
      <c r="G454" t="str">
        <v>에너지 관련 배출</v>
      </c>
      <c r="H454">
        <v>948</v>
      </c>
      <c r="I454" t="str">
        <v>Yes</v>
      </c>
      <c r="J454" t="str">
        <f>IF(ISBLANK(INDEX('Policy Characteristics'!D:D,MATCH($C454,'Policy Characteristics'!$C:$C,0))),"",INDEX('Policy Characteristics'!D:D,MATCH($C454,'Policy Characteristics'!$C:$C,0)))</f>
        <v>산업 CCS</v>
      </c>
      <c r="K454" t="str">
        <f>IF(ISBLANK(INDEX('Policy Characteristics'!E:E,MATCH($C454,'Policy Characteristics'!$C:$C,0))),"",INDEX('Policy Characteristics'!E:E,MATCH($C454,'Policy Characteristics'!$C:$C,0)))</f>
        <v>indst CCS</v>
      </c>
      <c r="L454">
        <f>IF(ISBLANK(INDEX('Policy Characteristics'!F:F,MATCH($C454,'Policy Characteristics'!$C:$C,0))),"",INDEX('Policy Characteristics'!F:F,MATCH($C454,'Policy Characteristics'!$C:$C,0)))</f>
        <v>0</v>
      </c>
      <c r="M454">
        <f>IF(ISBLANK(INDEX('Policy Characteristics'!G:G,MATCH($C454,'Policy Characteristics'!$C:$C,0))),"",INDEX('Policy Characteristics'!G:G,MATCH($C454,'Policy Characteristics'!$C:$C,0)))</f>
        <v>1</v>
      </c>
      <c r="N454">
        <f>IF(ISBLANK(INDEX('Policy Characteristics'!H:H,MATCH($C454,'Policy Characteristics'!$C:$C,0))),"",INDEX('Policy Characteristics'!H:H,MATCH($C454,'Policy Characteristics'!$C:$C,0)))</f>
        <v>0.01</v>
      </c>
      <c r="O454" t="str">
        <f>IF(ISBLANK(INDEX('Policy Characteristics'!I:I,MATCH($C454,'Policy Characteristics'!$C:$C,0))),"",INDEX('Policy Characteristics'!I:I,MATCH($C454,'Policy Characteristics'!$C:$C,0)))</f>
        <v>포집된 CO2의 %</v>
      </c>
      <c r="P454" t="str">
        <f>IF(ISBLANK(INDEX('Policy Characteristics'!J:J,MATCH($C454,'Policy Characteristics'!$C:$C,0))),"",INDEX('Policy Characteristics'!J:J,MATCH($C454,'Policy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4" t="str">
        <f>IF(ISBLANK(INDEX('Policy Characteristics'!K:K,MATCH($C454,'Policy Characteristics'!$C:$C,0))),"",INDEX('Policy Characteristics'!K:K,MATCH($C454,'Policy Characteristics'!$C:$C,0)))</f>
        <v>ccs.html#ccs</v>
      </c>
      <c r="R454" t="str">
        <f>IF(ISBLANK(INDEX('Policy Characteristics'!L:L,MATCH($C454,'Policy Characteristics'!$C:$C,0))),"",INDEX('Policy Characteristics'!L:L,MATCH($C454,'Policy Characteristics'!$C:$C,0)))</f>
        <v>carbon-capture-and-sequestration.html</v>
      </c>
    </row>
    <row r="455">
      <c r="A455" t="str">
        <f>IF(ISBLANK(INDEX('Policy Characteristics'!A:A,MATCH($C455,'Policy Characteristics'!$C:$C,0))),"",INDEX('Policy Characteristics'!A:A,MATCH($C455,'Policy Characteristics'!$C:$C,0)))</f>
        <v>산업</v>
      </c>
      <c r="B455" t="str">
        <f>IF(ISBLANK(INDEX('Policy Characteristics'!B:B,MATCH($C455,'Policy Characteristics'!$C:$C,0))),"",INDEX('Policy Characteristics'!B:B,MATCH($C455,'Policy Characteristics'!$C:$C,0)))</f>
        <v>탄소포집 및 격리</v>
      </c>
      <c r="C455" t="str">
        <f>C$414</f>
        <v>Industry Sector Fraction of Potential Additional CCS Achieved</v>
      </c>
      <c r="D455" t="str">
        <v>nonroad vehicles 30</v>
      </c>
      <c r="E455" t="str">
        <v>process emissions</v>
      </c>
      <c r="F455" t="str">
        <v>비도로용 자동차</v>
      </c>
      <c r="G455" t="str">
        <v>공정 배출</v>
      </c>
      <c r="H455">
        <v>949</v>
      </c>
      <c r="I455" t="str">
        <v>No</v>
      </c>
      <c r="J455" t="str">
        <f>IF(ISBLANK(INDEX('Policy Characteristics'!D:D,MATCH($C455,'Policy Characteristics'!$C:$C,0))),"",INDEX('Policy Characteristics'!D:D,MATCH($C455,'Policy Characteristics'!$C:$C,0)))</f>
        <v>산업 CCS</v>
      </c>
      <c r="K455" t="str">
        <f>IF(ISBLANK(INDEX('Policy Characteristics'!E:E,MATCH($C455,'Policy Characteristics'!$C:$C,0))),"",INDEX('Policy Characteristics'!E:E,MATCH($C455,'Policy Characteristics'!$C:$C,0)))</f>
        <v>indst CCS</v>
      </c>
      <c r="L455">
        <f>IF(ISBLANK(INDEX('Policy Characteristics'!F:F,MATCH($C455,'Policy Characteristics'!$C:$C,0))),"",INDEX('Policy Characteristics'!F:F,MATCH($C455,'Policy Characteristics'!$C:$C,0)))</f>
        <v>0</v>
      </c>
      <c r="M455">
        <f>IF(ISBLANK(INDEX('Policy Characteristics'!G:G,MATCH($C455,'Policy Characteristics'!$C:$C,0))),"",INDEX('Policy Characteristics'!G:G,MATCH($C455,'Policy Characteristics'!$C:$C,0)))</f>
        <v>1</v>
      </c>
      <c r="N455">
        <f>IF(ISBLANK(INDEX('Policy Characteristics'!H:H,MATCH($C455,'Policy Characteristics'!$C:$C,0))),"",INDEX('Policy Characteristics'!H:H,MATCH($C455,'Policy Characteristics'!$C:$C,0)))</f>
        <v>0.01</v>
      </c>
      <c r="O455" t="str">
        <f>IF(ISBLANK(INDEX('Policy Characteristics'!I:I,MATCH($C455,'Policy Characteristics'!$C:$C,0))),"",INDEX('Policy Characteristics'!I:I,MATCH($C455,'Policy Characteristics'!$C:$C,0)))</f>
        <v>포집된 CO2의 %</v>
      </c>
      <c r="P455" t="str">
        <f>IF(ISBLANK(INDEX('Policy Characteristics'!J:J,MATCH($C455,'Policy Characteristics'!$C:$C,0))),"",INDEX('Policy Characteristics'!J:J,MATCH($C455,'Policy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5" t="str">
        <f>IF(ISBLANK(INDEX('Policy Characteristics'!K:K,MATCH($C455,'Policy Characteristics'!$C:$C,0))),"",INDEX('Policy Characteristics'!K:K,MATCH($C455,'Policy Characteristics'!$C:$C,0)))</f>
        <v>ccs.html#ccs</v>
      </c>
      <c r="R455" t="str">
        <f>IF(ISBLANK(INDEX('Policy Characteristics'!L:L,MATCH($C455,'Policy Characteristics'!$C:$C,0))),"",INDEX('Policy Characteristics'!L:L,MATCH($C455,'Policy Characteristics'!$C:$C,0)))</f>
        <v>carbon-capture-and-sequestration.html</v>
      </c>
    </row>
    <row r="456">
      <c r="A456" t="str">
        <f>IF(ISBLANK(INDEX('Policy Characteristics'!A:A,MATCH($C456,'Policy Characteristics'!$C:$C,0))),"",INDEX('Policy Characteristics'!A:A,MATCH($C456,'Policy Characteristics'!$C:$C,0)))</f>
        <v>산업</v>
      </c>
      <c r="B456" t="str">
        <f>IF(ISBLANK(INDEX('Policy Characteristics'!B:B,MATCH($C456,'Policy Characteristics'!$C:$C,0))),"",INDEX('Policy Characteristics'!B:B,MATCH($C456,'Policy Characteristics'!$C:$C,0)))</f>
        <v>탄소포집 및 격리</v>
      </c>
      <c r="C456" t="str">
        <f>C$414</f>
        <v>Industry Sector Fraction of Potential Additional CCS Achieved</v>
      </c>
      <c r="D456" t="str">
        <v>other manufacturing 31T33</v>
      </c>
      <c r="E456" t="str">
        <v>energy related emissions</v>
      </c>
      <c r="F456" t="str">
        <v>기타 제조업</v>
      </c>
      <c r="G456" t="str">
        <v>에너지 관련 배출</v>
      </c>
      <c r="H456">
        <v>950</v>
      </c>
      <c r="I456" t="str">
        <v>Yes</v>
      </c>
      <c r="J456" t="str">
        <f>IF(ISBLANK(INDEX('Policy Characteristics'!D:D,MATCH($C456,'Policy Characteristics'!$C:$C,0))),"",INDEX('Policy Characteristics'!D:D,MATCH($C456,'Policy Characteristics'!$C:$C,0)))</f>
        <v>산업 CCS</v>
      </c>
      <c r="K456" t="str">
        <f>IF(ISBLANK(INDEX('Policy Characteristics'!E:E,MATCH($C456,'Policy Characteristics'!$C:$C,0))),"",INDEX('Policy Characteristics'!E:E,MATCH($C456,'Policy Characteristics'!$C:$C,0)))</f>
        <v>indst CCS</v>
      </c>
      <c r="L456">
        <f>IF(ISBLANK(INDEX('Policy Characteristics'!F:F,MATCH($C456,'Policy Characteristics'!$C:$C,0))),"",INDEX('Policy Characteristics'!F:F,MATCH($C456,'Policy Characteristics'!$C:$C,0)))</f>
        <v>0</v>
      </c>
      <c r="M456">
        <f>IF(ISBLANK(INDEX('Policy Characteristics'!G:G,MATCH($C456,'Policy Characteristics'!$C:$C,0))),"",INDEX('Policy Characteristics'!G:G,MATCH($C456,'Policy Characteristics'!$C:$C,0)))</f>
        <v>1</v>
      </c>
      <c r="N456">
        <f>IF(ISBLANK(INDEX('Policy Characteristics'!H:H,MATCH($C456,'Policy Characteristics'!$C:$C,0))),"",INDEX('Policy Characteristics'!H:H,MATCH($C456,'Policy Characteristics'!$C:$C,0)))</f>
        <v>0.01</v>
      </c>
      <c r="O456" t="str">
        <f>IF(ISBLANK(INDEX('Policy Characteristics'!I:I,MATCH($C456,'Policy Characteristics'!$C:$C,0))),"",INDEX('Policy Characteristics'!I:I,MATCH($C456,'Policy Characteristics'!$C:$C,0)))</f>
        <v>포집된 CO2의 %</v>
      </c>
      <c r="P456" t="str">
        <f>IF(ISBLANK(INDEX('Policy Characteristics'!J:J,MATCH($C456,'Policy Characteristics'!$C:$C,0))),"",INDEX('Policy Characteristics'!J:J,MATCH($C456,'Policy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6" t="str">
        <f>IF(ISBLANK(INDEX('Policy Characteristics'!K:K,MATCH($C456,'Policy Characteristics'!$C:$C,0))),"",INDEX('Policy Characteristics'!K:K,MATCH($C456,'Policy Characteristics'!$C:$C,0)))</f>
        <v>ccs.html#ccs</v>
      </c>
      <c r="R456" t="str">
        <f>IF(ISBLANK(INDEX('Policy Characteristics'!L:L,MATCH($C456,'Policy Characteristics'!$C:$C,0))),"",INDEX('Policy Characteristics'!L:L,MATCH($C456,'Policy Characteristics'!$C:$C,0)))</f>
        <v>carbon-capture-and-sequestration.html</v>
      </c>
    </row>
    <row r="457">
      <c r="A457" t="str">
        <f>IF(ISBLANK(INDEX('Policy Characteristics'!A:A,MATCH($C457,'Policy Characteristics'!$C:$C,0))),"",INDEX('Policy Characteristics'!A:A,MATCH($C457,'Policy Characteristics'!$C:$C,0)))</f>
        <v>산업</v>
      </c>
      <c r="B457" t="str">
        <f>IF(ISBLANK(INDEX('Policy Characteristics'!B:B,MATCH($C457,'Policy Characteristics'!$C:$C,0))),"",INDEX('Policy Characteristics'!B:B,MATCH($C457,'Policy Characteristics'!$C:$C,0)))</f>
        <v>탄소포집 및 격리</v>
      </c>
      <c r="C457" t="str">
        <f>C$414</f>
        <v>Industry Sector Fraction of Potential Additional CCS Achieved</v>
      </c>
      <c r="D457" t="str">
        <v>other manufacturing 31T33</v>
      </c>
      <c r="E457" t="str">
        <v>process emissions</v>
      </c>
      <c r="F457" t="str">
        <v>기타 제조업</v>
      </c>
      <c r="G457" t="str">
        <v>공정 배출</v>
      </c>
      <c r="H457">
        <v>951</v>
      </c>
      <c r="I457" t="str">
        <v>No</v>
      </c>
      <c r="J457" t="str">
        <f>IF(ISBLANK(INDEX('Policy Characteristics'!D:D,MATCH($C457,'Policy Characteristics'!$C:$C,0))),"",INDEX('Policy Characteristics'!D:D,MATCH($C457,'Policy Characteristics'!$C:$C,0)))</f>
        <v>산업 CCS</v>
      </c>
      <c r="K457" t="str">
        <f>IF(ISBLANK(INDEX('Policy Characteristics'!E:E,MATCH($C457,'Policy Characteristics'!$C:$C,0))),"",INDEX('Policy Characteristics'!E:E,MATCH($C457,'Policy Characteristics'!$C:$C,0)))</f>
        <v>indst CCS</v>
      </c>
      <c r="L457">
        <f>IF(ISBLANK(INDEX('Policy Characteristics'!F:F,MATCH($C457,'Policy Characteristics'!$C:$C,0))),"",INDEX('Policy Characteristics'!F:F,MATCH($C457,'Policy Characteristics'!$C:$C,0)))</f>
        <v>0</v>
      </c>
      <c r="M457">
        <f>IF(ISBLANK(INDEX('Policy Characteristics'!G:G,MATCH($C457,'Policy Characteristics'!$C:$C,0))),"",INDEX('Policy Characteristics'!G:G,MATCH($C457,'Policy Characteristics'!$C:$C,0)))</f>
        <v>1</v>
      </c>
      <c r="N457">
        <f>IF(ISBLANK(INDEX('Policy Characteristics'!H:H,MATCH($C457,'Policy Characteristics'!$C:$C,0))),"",INDEX('Policy Characteristics'!H:H,MATCH($C457,'Policy Characteristics'!$C:$C,0)))</f>
        <v>0.01</v>
      </c>
      <c r="O457" t="str">
        <f>IF(ISBLANK(INDEX('Policy Characteristics'!I:I,MATCH($C457,'Policy Characteristics'!$C:$C,0))),"",INDEX('Policy Characteristics'!I:I,MATCH($C457,'Policy Characteristics'!$C:$C,0)))</f>
        <v>포집된 CO2의 %</v>
      </c>
      <c r="P457" t="str">
        <f>IF(ISBLANK(INDEX('Policy Characteristics'!J:J,MATCH($C457,'Policy Characteristics'!$C:$C,0))),"",INDEX('Policy Characteristics'!J:J,MATCH($C457,'Policy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7" t="str">
        <f>IF(ISBLANK(INDEX('Policy Characteristics'!K:K,MATCH($C457,'Policy Characteristics'!$C:$C,0))),"",INDEX('Policy Characteristics'!K:K,MATCH($C457,'Policy Characteristics'!$C:$C,0)))</f>
        <v>ccs.html#ccs</v>
      </c>
      <c r="R457" t="str">
        <f>IF(ISBLANK(INDEX('Policy Characteristics'!L:L,MATCH($C457,'Policy Characteristics'!$C:$C,0))),"",INDEX('Policy Characteristics'!L:L,MATCH($C457,'Policy Characteristics'!$C:$C,0)))</f>
        <v>carbon-capture-and-sequestration.html</v>
      </c>
    </row>
    <row r="458">
      <c r="A458" t="str">
        <f>IF(ISBLANK(INDEX('Policy Characteristics'!A:A,MATCH($C458,'Policy Characteristics'!$C:$C,0))),"",INDEX('Policy Characteristics'!A:A,MATCH($C458,'Policy Characteristics'!$C:$C,0)))</f>
        <v>산업</v>
      </c>
      <c r="B458" t="str">
        <f>IF(ISBLANK(INDEX('Policy Characteristics'!B:B,MATCH($C458,'Policy Characteristics'!$C:$C,0))),"",INDEX('Policy Characteristics'!B:B,MATCH($C458,'Policy Characteristics'!$C:$C,0)))</f>
        <v>탄소포집 및 격리</v>
      </c>
      <c r="C458" t="str">
        <f>C$414</f>
        <v>Industry Sector Fraction of Potential Additional CCS Achieved</v>
      </c>
      <c r="D458" t="str">
        <v>energy pipelines and gas processing 352T353</v>
      </c>
      <c r="E458" t="str">
        <v>energy related emissions</v>
      </c>
      <c r="F458" t="str">
        <v>에너지 파이프라인 및 가스 처리</v>
      </c>
      <c r="G458" t="str">
        <v>에너지 관련 배출</v>
      </c>
      <c r="H458">
        <v>952</v>
      </c>
      <c r="I458" t="str">
        <v>Yes</v>
      </c>
      <c r="J458" t="str">
        <f>IF(ISBLANK(INDEX('Policy Characteristics'!D:D,MATCH($C458,'Policy Characteristics'!$C:$C,0))),"",INDEX('Policy Characteristics'!D:D,MATCH($C458,'Policy Characteristics'!$C:$C,0)))</f>
        <v>산업 CCS</v>
      </c>
      <c r="K458" t="str">
        <f>IF(ISBLANK(INDEX('Policy Characteristics'!E:E,MATCH($C458,'Policy Characteristics'!$C:$C,0))),"",INDEX('Policy Characteristics'!E:E,MATCH($C458,'Policy Characteristics'!$C:$C,0)))</f>
        <v>indst CCS</v>
      </c>
      <c r="L458">
        <f>IF(ISBLANK(INDEX('Policy Characteristics'!F:F,MATCH($C458,'Policy Characteristics'!$C:$C,0))),"",INDEX('Policy Characteristics'!F:F,MATCH($C458,'Policy Characteristics'!$C:$C,0)))</f>
        <v>0</v>
      </c>
      <c r="M458">
        <f>IF(ISBLANK(INDEX('Policy Characteristics'!G:G,MATCH($C458,'Policy Characteristics'!$C:$C,0))),"",INDEX('Policy Characteristics'!G:G,MATCH($C458,'Policy Characteristics'!$C:$C,0)))</f>
        <v>1</v>
      </c>
      <c r="N458">
        <f>IF(ISBLANK(INDEX('Policy Characteristics'!H:H,MATCH($C458,'Policy Characteristics'!$C:$C,0))),"",INDEX('Policy Characteristics'!H:H,MATCH($C458,'Policy Characteristics'!$C:$C,0)))</f>
        <v>0.01</v>
      </c>
      <c r="O458" t="str">
        <f>IF(ISBLANK(INDEX('Policy Characteristics'!I:I,MATCH($C458,'Policy Characteristics'!$C:$C,0))),"",INDEX('Policy Characteristics'!I:I,MATCH($C458,'Policy Characteristics'!$C:$C,0)))</f>
        <v>포집된 CO2의 %</v>
      </c>
      <c r="P458" t="str">
        <f>IF(ISBLANK(INDEX('Policy Characteristics'!J:J,MATCH($C458,'Policy Characteristics'!$C:$C,0))),"",INDEX('Policy Characteristics'!J:J,MATCH($C458,'Policy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8" t="str">
        <f>IF(ISBLANK(INDEX('Policy Characteristics'!K:K,MATCH($C458,'Policy Characteristics'!$C:$C,0))),"",INDEX('Policy Characteristics'!K:K,MATCH($C458,'Policy Characteristics'!$C:$C,0)))</f>
        <v>ccs.html#ccs</v>
      </c>
      <c r="R458" t="str">
        <f>IF(ISBLANK(INDEX('Policy Characteristics'!L:L,MATCH($C458,'Policy Characteristics'!$C:$C,0))),"",INDEX('Policy Characteristics'!L:L,MATCH($C458,'Policy Characteristics'!$C:$C,0)))</f>
        <v>carbon-capture-and-sequestration.html</v>
      </c>
    </row>
    <row r="459">
      <c r="A459" t="str">
        <f>IF(ISBLANK(INDEX('Policy Characteristics'!A:A,MATCH($C459,'Policy Characteristics'!$C:$C,0))),"",INDEX('Policy Characteristics'!A:A,MATCH($C459,'Policy Characteristics'!$C:$C,0)))</f>
        <v>산업</v>
      </c>
      <c r="B459" t="str">
        <f>IF(ISBLANK(INDEX('Policy Characteristics'!B:B,MATCH($C459,'Policy Characteristics'!$C:$C,0))),"",INDEX('Policy Characteristics'!B:B,MATCH($C459,'Policy Characteristics'!$C:$C,0)))</f>
        <v>탄소포집 및 격리</v>
      </c>
      <c r="C459" t="str">
        <f>C$414</f>
        <v>Industry Sector Fraction of Potential Additional CCS Achieved</v>
      </c>
      <c r="D459" t="str">
        <v>energy pipelines and gas processing 352T353</v>
      </c>
      <c r="E459" t="str">
        <v>process emissions</v>
      </c>
      <c r="F459" t="str">
        <v>에너지 파이프라인 및 가스 처리</v>
      </c>
      <c r="G459" t="str">
        <v>공정 배출</v>
      </c>
      <c r="H459">
        <v>953</v>
      </c>
      <c r="I459" t="str">
        <v>No</v>
      </c>
      <c r="J459" t="str">
        <f>IF(ISBLANK(INDEX('Policy Characteristics'!D:D,MATCH($C459,'Policy Characteristics'!$C:$C,0))),"",INDEX('Policy Characteristics'!D:D,MATCH($C459,'Policy Characteristics'!$C:$C,0)))</f>
        <v>산업 CCS</v>
      </c>
      <c r="K459" t="str">
        <f>IF(ISBLANK(INDEX('Policy Characteristics'!E:E,MATCH($C459,'Policy Characteristics'!$C:$C,0))),"",INDEX('Policy Characteristics'!E:E,MATCH($C459,'Policy Characteristics'!$C:$C,0)))</f>
        <v>indst CCS</v>
      </c>
      <c r="L459">
        <f>IF(ISBLANK(INDEX('Policy Characteristics'!F:F,MATCH($C459,'Policy Characteristics'!$C:$C,0))),"",INDEX('Policy Characteristics'!F:F,MATCH($C459,'Policy Characteristics'!$C:$C,0)))</f>
        <v>0</v>
      </c>
      <c r="M459">
        <f>IF(ISBLANK(INDEX('Policy Characteristics'!G:G,MATCH($C459,'Policy Characteristics'!$C:$C,0))),"",INDEX('Policy Characteristics'!G:G,MATCH($C459,'Policy Characteristics'!$C:$C,0)))</f>
        <v>1</v>
      </c>
      <c r="N459">
        <f>IF(ISBLANK(INDEX('Policy Characteristics'!H:H,MATCH($C459,'Policy Characteristics'!$C:$C,0))),"",INDEX('Policy Characteristics'!H:H,MATCH($C459,'Policy Characteristics'!$C:$C,0)))</f>
        <v>0.01</v>
      </c>
      <c r="O459" t="str">
        <f>IF(ISBLANK(INDEX('Policy Characteristics'!I:I,MATCH($C459,'Policy Characteristics'!$C:$C,0))),"",INDEX('Policy Characteristics'!I:I,MATCH($C459,'Policy Characteristics'!$C:$C,0)))</f>
        <v>포집된 CO2의 %</v>
      </c>
      <c r="P459" t="str">
        <f>IF(ISBLANK(INDEX('Policy Characteristics'!J:J,MATCH($C459,'Policy Characteristics'!$C:$C,0))),"",INDEX('Policy Characteristics'!J:J,MATCH($C459,'Policy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9" t="str">
        <f>IF(ISBLANK(INDEX('Policy Characteristics'!K:K,MATCH($C459,'Policy Characteristics'!$C:$C,0))),"",INDEX('Policy Characteristics'!K:K,MATCH($C459,'Policy Characteristics'!$C:$C,0)))</f>
        <v>ccs.html#ccs</v>
      </c>
      <c r="R459" t="str">
        <f>IF(ISBLANK(INDEX('Policy Characteristics'!L:L,MATCH($C459,'Policy Characteristics'!$C:$C,0))),"",INDEX('Policy Characteristics'!L:L,MATCH($C459,'Policy Characteristics'!$C:$C,0)))</f>
        <v>carbon-capture-and-sequestration.html</v>
      </c>
    </row>
    <row r="460">
      <c r="A460" t="str">
        <f>IF(ISBLANK(INDEX('Policy Characteristics'!A:A,MATCH($C460,'Policy Characteristics'!$C:$C,0))),"",INDEX('Policy Characteristics'!A:A,MATCH($C460,'Policy Characteristics'!$C:$C,0)))</f>
        <v>산업</v>
      </c>
      <c r="B460" t="str">
        <f>IF(ISBLANK(INDEX('Policy Characteristics'!B:B,MATCH($C460,'Policy Characteristics'!$C:$C,0))),"",INDEX('Policy Characteristics'!B:B,MATCH($C460,'Policy Characteristics'!$C:$C,0)))</f>
        <v>탄소포집 및 격리</v>
      </c>
      <c r="C460" t="str">
        <f>C$414</f>
        <v>Industry Sector Fraction of Potential Additional CCS Achieved</v>
      </c>
      <c r="D460" t="str">
        <v>water and waste 36T39</v>
      </c>
      <c r="E460" t="str">
        <v>energy related emissions</v>
      </c>
      <c r="F460" t="str">
        <v>물 및 폐기물</v>
      </c>
      <c r="G460" t="str">
        <v>에너지 관련 배출</v>
      </c>
      <c r="H460">
        <v>954</v>
      </c>
      <c r="I460" t="str">
        <v>No</v>
      </c>
      <c r="J460" t="str">
        <f>IF(ISBLANK(INDEX('Policy Characteristics'!D:D,MATCH($C460,'Policy Characteristics'!$C:$C,0))),"",INDEX('Policy Characteristics'!D:D,MATCH($C460,'Policy Characteristics'!$C:$C,0)))</f>
        <v>산업 CCS</v>
      </c>
      <c r="K460" t="str">
        <f>IF(ISBLANK(INDEX('Policy Characteristics'!E:E,MATCH($C460,'Policy Characteristics'!$C:$C,0))),"",INDEX('Policy Characteristics'!E:E,MATCH($C460,'Policy Characteristics'!$C:$C,0)))</f>
        <v>indst CCS</v>
      </c>
      <c r="L460">
        <f>IF(ISBLANK(INDEX('Policy Characteristics'!F:F,MATCH($C460,'Policy Characteristics'!$C:$C,0))),"",INDEX('Policy Characteristics'!F:F,MATCH($C460,'Policy Characteristics'!$C:$C,0)))</f>
        <v>0</v>
      </c>
      <c r="M460">
        <f>IF(ISBLANK(INDEX('Policy Characteristics'!G:G,MATCH($C460,'Policy Characteristics'!$C:$C,0))),"",INDEX('Policy Characteristics'!G:G,MATCH($C460,'Policy Characteristics'!$C:$C,0)))</f>
        <v>1</v>
      </c>
      <c r="N460">
        <f>IF(ISBLANK(INDEX('Policy Characteristics'!H:H,MATCH($C460,'Policy Characteristics'!$C:$C,0))),"",INDEX('Policy Characteristics'!H:H,MATCH($C460,'Policy Characteristics'!$C:$C,0)))</f>
        <v>0.01</v>
      </c>
      <c r="O460" t="str">
        <f>IF(ISBLANK(INDEX('Policy Characteristics'!I:I,MATCH($C460,'Policy Characteristics'!$C:$C,0))),"",INDEX('Policy Characteristics'!I:I,MATCH($C460,'Policy Characteristics'!$C:$C,0)))</f>
        <v>포집된 CO2의 %</v>
      </c>
      <c r="P460" t="str">
        <f>IF(ISBLANK(INDEX('Policy Characteristics'!J:J,MATCH($C460,'Policy Characteristics'!$C:$C,0))),"",INDEX('Policy Characteristics'!J:J,MATCH($C460,'Policy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0" t="str">
        <f>IF(ISBLANK(INDEX('Policy Characteristics'!K:K,MATCH($C460,'Policy Characteristics'!$C:$C,0))),"",INDEX('Policy Characteristics'!K:K,MATCH($C460,'Policy Characteristics'!$C:$C,0)))</f>
        <v>ccs.html#ccs</v>
      </c>
      <c r="R460" t="str">
        <f>IF(ISBLANK(INDEX('Policy Characteristics'!L:L,MATCH($C460,'Policy Characteristics'!$C:$C,0))),"",INDEX('Policy Characteristics'!L:L,MATCH($C460,'Policy Characteristics'!$C:$C,0)))</f>
        <v>carbon-capture-and-sequestration.html</v>
      </c>
    </row>
    <row r="461">
      <c r="A461" t="str">
        <f>IF(ISBLANK(INDEX('Policy Characteristics'!A:A,MATCH($C461,'Policy Characteristics'!$C:$C,0))),"",INDEX('Policy Characteristics'!A:A,MATCH($C461,'Policy Characteristics'!$C:$C,0)))</f>
        <v>산업</v>
      </c>
      <c r="B461" t="str">
        <f>IF(ISBLANK(INDEX('Policy Characteristics'!B:B,MATCH($C461,'Policy Characteristics'!$C:$C,0))),"",INDEX('Policy Characteristics'!B:B,MATCH($C461,'Policy Characteristics'!$C:$C,0)))</f>
        <v>탄소포집 및 격리</v>
      </c>
      <c r="C461" t="str">
        <f>C$414</f>
        <v>Industry Sector Fraction of Potential Additional CCS Achieved</v>
      </c>
      <c r="D461" t="str">
        <v>water and waste 36T39</v>
      </c>
      <c r="E461" t="str">
        <v>process emissions</v>
      </c>
      <c r="F461" t="str">
        <v>물 및 폐기물</v>
      </c>
      <c r="G461" t="str">
        <v>공정 배출</v>
      </c>
      <c r="H461">
        <v>955</v>
      </c>
      <c r="I461" t="str">
        <v>No</v>
      </c>
      <c r="J461" t="str">
        <f>IF(ISBLANK(INDEX('Policy Characteristics'!D:D,MATCH($C461,'Policy Characteristics'!$C:$C,0))),"",INDEX('Policy Characteristics'!D:D,MATCH($C461,'Policy Characteristics'!$C:$C,0)))</f>
        <v>산업 CCS</v>
      </c>
      <c r="K461" t="str">
        <f>IF(ISBLANK(INDEX('Policy Characteristics'!E:E,MATCH($C461,'Policy Characteristics'!$C:$C,0))),"",INDEX('Policy Characteristics'!E:E,MATCH($C461,'Policy Characteristics'!$C:$C,0)))</f>
        <v>indst CCS</v>
      </c>
      <c r="L461">
        <f>IF(ISBLANK(INDEX('Policy Characteristics'!F:F,MATCH($C461,'Policy Characteristics'!$C:$C,0))),"",INDEX('Policy Characteristics'!F:F,MATCH($C461,'Policy Characteristics'!$C:$C,0)))</f>
        <v>0</v>
      </c>
      <c r="M461">
        <f>IF(ISBLANK(INDEX('Policy Characteristics'!G:G,MATCH($C461,'Policy Characteristics'!$C:$C,0))),"",INDEX('Policy Characteristics'!G:G,MATCH($C461,'Policy Characteristics'!$C:$C,0)))</f>
        <v>1</v>
      </c>
      <c r="N461">
        <f>IF(ISBLANK(INDEX('Policy Characteristics'!H:H,MATCH($C461,'Policy Characteristics'!$C:$C,0))),"",INDEX('Policy Characteristics'!H:H,MATCH($C461,'Policy Characteristics'!$C:$C,0)))</f>
        <v>0.01</v>
      </c>
      <c r="O461" t="str">
        <f>IF(ISBLANK(INDEX('Policy Characteristics'!I:I,MATCH($C461,'Policy Characteristics'!$C:$C,0))),"",INDEX('Policy Characteristics'!I:I,MATCH($C461,'Policy Characteristics'!$C:$C,0)))</f>
        <v>포집된 CO2의 %</v>
      </c>
      <c r="P461" t="str">
        <f>IF(ISBLANK(INDEX('Policy Characteristics'!J:J,MATCH($C461,'Policy Characteristics'!$C:$C,0))),"",INDEX('Policy Characteristics'!J:J,MATCH($C461,'Policy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1" t="str">
        <f>IF(ISBLANK(INDEX('Policy Characteristics'!K:K,MATCH($C461,'Policy Characteristics'!$C:$C,0))),"",INDEX('Policy Characteristics'!K:K,MATCH($C461,'Policy Characteristics'!$C:$C,0)))</f>
        <v>ccs.html#ccs</v>
      </c>
      <c r="R461" t="str">
        <f>IF(ISBLANK(INDEX('Policy Characteristics'!L:L,MATCH($C461,'Policy Characteristics'!$C:$C,0))),"",INDEX('Policy Characteristics'!L:L,MATCH($C461,'Policy Characteristics'!$C:$C,0)))</f>
        <v>carbon-capture-and-sequestration.html</v>
      </c>
    </row>
    <row r="462">
      <c r="A462" t="str">
        <f>IF(ISBLANK(INDEX('Policy Characteristics'!A:A,MATCH($C462,'Policy Characteristics'!$C:$C,0))),"",INDEX('Policy Characteristics'!A:A,MATCH($C462,'Policy Characteristics'!$C:$C,0)))</f>
        <v>산업</v>
      </c>
      <c r="B462" t="str">
        <f>IF(ISBLANK(INDEX('Policy Characteristics'!B:B,MATCH($C462,'Policy Characteristics'!$C:$C,0))),"",INDEX('Policy Characteristics'!B:B,MATCH($C462,'Policy Characteristics'!$C:$C,0)))</f>
        <v>탄소포집 및 격리</v>
      </c>
      <c r="C462" t="str">
        <f>C$414</f>
        <v>Industry Sector Fraction of Potential Additional CCS Achieved</v>
      </c>
      <c r="D462" t="str">
        <v>construction 41T43</v>
      </c>
      <c r="E462" t="str">
        <v>energy related emissions</v>
      </c>
      <c r="F462" t="str">
        <v>건설</v>
      </c>
      <c r="G462" t="str">
        <v>에너지 관련 배출</v>
      </c>
      <c r="H462">
        <v>956</v>
      </c>
      <c r="I462" t="str">
        <v>No</v>
      </c>
      <c r="J462" t="str">
        <f>IF(ISBLANK(INDEX('Policy Characteristics'!D:D,MATCH($C462,'Policy Characteristics'!$C:$C,0))),"",INDEX('Policy Characteristics'!D:D,MATCH($C462,'Policy Characteristics'!$C:$C,0)))</f>
        <v>산업 CCS</v>
      </c>
      <c r="K462" t="str">
        <f>IF(ISBLANK(INDEX('Policy Characteristics'!E:E,MATCH($C462,'Policy Characteristics'!$C:$C,0))),"",INDEX('Policy Characteristics'!E:E,MATCH($C462,'Policy Characteristics'!$C:$C,0)))</f>
        <v>indst CCS</v>
      </c>
      <c r="L462">
        <f>IF(ISBLANK(INDEX('Policy Characteristics'!F:F,MATCH($C462,'Policy Characteristics'!$C:$C,0))),"",INDEX('Policy Characteristics'!F:F,MATCH($C462,'Policy Characteristics'!$C:$C,0)))</f>
        <v>0</v>
      </c>
      <c r="M462">
        <f>IF(ISBLANK(INDEX('Policy Characteristics'!G:G,MATCH($C462,'Policy Characteristics'!$C:$C,0))),"",INDEX('Policy Characteristics'!G:G,MATCH($C462,'Policy Characteristics'!$C:$C,0)))</f>
        <v>1</v>
      </c>
      <c r="N462">
        <f>IF(ISBLANK(INDEX('Policy Characteristics'!H:H,MATCH($C462,'Policy Characteristics'!$C:$C,0))),"",INDEX('Policy Characteristics'!H:H,MATCH($C462,'Policy Characteristics'!$C:$C,0)))</f>
        <v>0.01</v>
      </c>
      <c r="O462" t="str">
        <f>IF(ISBLANK(INDEX('Policy Characteristics'!I:I,MATCH($C462,'Policy Characteristics'!$C:$C,0))),"",INDEX('Policy Characteristics'!I:I,MATCH($C462,'Policy Characteristics'!$C:$C,0)))</f>
        <v>포집된 CO2의 %</v>
      </c>
      <c r="P462" t="str">
        <f>IF(ISBLANK(INDEX('Policy Characteristics'!J:J,MATCH($C462,'Policy Characteristics'!$C:$C,0))),"",INDEX('Policy Characteristics'!J:J,MATCH($C462,'Policy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2" t="str">
        <f>IF(ISBLANK(INDEX('Policy Characteristics'!K:K,MATCH($C462,'Policy Characteristics'!$C:$C,0))),"",INDEX('Policy Characteristics'!K:K,MATCH($C462,'Policy Characteristics'!$C:$C,0)))</f>
        <v>ccs.html#ccs</v>
      </c>
      <c r="R462" t="str">
        <f>IF(ISBLANK(INDEX('Policy Characteristics'!L:L,MATCH($C462,'Policy Characteristics'!$C:$C,0))),"",INDEX('Policy Characteristics'!L:L,MATCH($C462,'Policy Characteristics'!$C:$C,0)))</f>
        <v>carbon-capture-and-sequestration.html</v>
      </c>
    </row>
    <row r="463">
      <c r="A463" t="str">
        <f>IF(ISBLANK(INDEX('Policy Characteristics'!A:A,MATCH($C463,'Policy Characteristics'!$C:$C,0))),"",INDEX('Policy Characteristics'!A:A,MATCH($C463,'Policy Characteristics'!$C:$C,0)))</f>
        <v>산업</v>
      </c>
      <c r="B463" t="str">
        <f>IF(ISBLANK(INDEX('Policy Characteristics'!B:B,MATCH($C463,'Policy Characteristics'!$C:$C,0))),"",INDEX('Policy Characteristics'!B:B,MATCH($C463,'Policy Characteristics'!$C:$C,0)))</f>
        <v>탄소포집 및 격리</v>
      </c>
      <c r="C463" t="str">
        <f>C$414</f>
        <v>Industry Sector Fraction of Potential Additional CCS Achieved</v>
      </c>
      <c r="D463" t="str">
        <v>construction 41T43</v>
      </c>
      <c r="E463" t="str">
        <v>process emissions</v>
      </c>
      <c r="F463" t="str">
        <v>건설</v>
      </c>
      <c r="G463" t="str">
        <v>공정 배출</v>
      </c>
      <c r="H463">
        <v>957</v>
      </c>
      <c r="I463" t="str">
        <v>No</v>
      </c>
      <c r="J463" t="str">
        <f>IF(ISBLANK(INDEX('Policy Characteristics'!D:D,MATCH($C463,'Policy Characteristics'!$C:$C,0))),"",INDEX('Policy Characteristics'!D:D,MATCH($C463,'Policy Characteristics'!$C:$C,0)))</f>
        <v>산업 CCS</v>
      </c>
      <c r="K463" t="str">
        <f>IF(ISBLANK(INDEX('Policy Characteristics'!E:E,MATCH($C463,'Policy Characteristics'!$C:$C,0))),"",INDEX('Policy Characteristics'!E:E,MATCH($C463,'Policy Characteristics'!$C:$C,0)))</f>
        <v>indst CCS</v>
      </c>
      <c r="L463">
        <f>IF(ISBLANK(INDEX('Policy Characteristics'!F:F,MATCH($C463,'Policy Characteristics'!$C:$C,0))),"",INDEX('Policy Characteristics'!F:F,MATCH($C463,'Policy Characteristics'!$C:$C,0)))</f>
        <v>0</v>
      </c>
      <c r="M463">
        <f>IF(ISBLANK(INDEX('Policy Characteristics'!G:G,MATCH($C463,'Policy Characteristics'!$C:$C,0))),"",INDEX('Policy Characteristics'!G:G,MATCH($C463,'Policy Characteristics'!$C:$C,0)))</f>
        <v>1</v>
      </c>
      <c r="N463">
        <f>IF(ISBLANK(INDEX('Policy Characteristics'!H:H,MATCH($C463,'Policy Characteristics'!$C:$C,0))),"",INDEX('Policy Characteristics'!H:H,MATCH($C463,'Policy Characteristics'!$C:$C,0)))</f>
        <v>0.01</v>
      </c>
      <c r="O463" t="str">
        <f>IF(ISBLANK(INDEX('Policy Characteristics'!I:I,MATCH($C463,'Policy Characteristics'!$C:$C,0))),"",INDEX('Policy Characteristics'!I:I,MATCH($C463,'Policy Characteristics'!$C:$C,0)))</f>
        <v>포집된 CO2의 %</v>
      </c>
      <c r="P463" t="str">
        <f>IF(ISBLANK(INDEX('Policy Characteristics'!J:J,MATCH($C463,'Policy Characteristics'!$C:$C,0))),"",INDEX('Policy Characteristics'!J:J,MATCH($C463,'Policy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3" t="str">
        <f>IF(ISBLANK(INDEX('Policy Characteristics'!K:K,MATCH($C463,'Policy Characteristics'!$C:$C,0))),"",INDEX('Policy Characteristics'!K:K,MATCH($C463,'Policy Characteristics'!$C:$C,0)))</f>
        <v>ccs.html#ccs</v>
      </c>
      <c r="R463" t="str">
        <f>IF(ISBLANK(INDEX('Policy Characteristics'!L:L,MATCH($C463,'Policy Characteristics'!$C:$C,0))),"",INDEX('Policy Characteristics'!L:L,MATCH($C463,'Policy Characteristics'!$C:$C,0)))</f>
        <v>carbon-capture-and-sequestration.html</v>
      </c>
    </row>
    <row r="464">
      <c r="A464" t="str">
        <f>IF(ISBLANK(INDEX('Policy Characteristics'!A:A,MATCH($C464,'Policy Characteristics'!$C:$C,0))),"",INDEX('Policy Characteristics'!A:A,MATCH($C464,'Policy Characteristics'!$C:$C,0)))</f>
        <v>산업</v>
      </c>
      <c r="B464" t="str">
        <f>IF(ISBLANK(INDEX('Policy Characteristics'!B:B,MATCH($C464,'Policy Characteristics'!$C:$C,0))),"",INDEX('Policy Characteristics'!B:B,MATCH($C464,'Policy Characteristics'!$C:$C,0)))</f>
        <v>시멘트 클링커 대체</v>
      </c>
      <c r="C464" t="str">
        <v>Fraction of Cement Measures Achieved</v>
      </c>
      <c r="H464">
        <v>43</v>
      </c>
      <c r="I464" t="str">
        <v>Yes</v>
      </c>
      <c r="J464" t="str">
        <f>IF(ISBLANK(INDEX('Policy Characteristics'!D:D,MATCH($C464,'Policy Characteristics'!$C:$C,0))),"",INDEX('Policy Characteristics'!D:D,MATCH($C464,'Policy Characteristics'!$C:$C,0)))</f>
        <v>시멘트 클링커 대체</v>
      </c>
      <c r="K464" t="str">
        <f>IF(ISBLANK(INDEX('Policy Characteristics'!E:E,MATCH($C464,'Policy Characteristics'!$C:$C,0))),"",INDEX('Policy Characteristics'!E:E,MATCH($C464,'Policy Characteristics'!$C:$C,0)))</f>
        <v>indst cement measures</v>
      </c>
      <c r="L464">
        <f>IF(ISBLANK(INDEX('Policy Characteristics'!F:F,MATCH($C464,'Policy Characteristics'!$C:$C,0))),"",INDEX('Policy Characteristics'!F:F,MATCH($C464,'Policy Characteristics'!$C:$C,0)))</f>
        <v>0</v>
      </c>
      <c r="M464">
        <f>IF(ISBLANK(INDEX('Policy Characteristics'!G:G,MATCH($C464,'Policy Characteristics'!$C:$C,0))),"",INDEX('Policy Characteristics'!G:G,MATCH($C464,'Policy Characteristics'!$C:$C,0)))</f>
        <v>1</v>
      </c>
      <c r="N464">
        <f>IF(ISBLANK(INDEX('Policy Characteristics'!H:H,MATCH($C464,'Policy Characteristics'!$C:$C,0))),"",INDEX('Policy Characteristics'!H:H,MATCH($C464,'Policy Characteristics'!$C:$C,0)))</f>
        <v>0.01</v>
      </c>
      <c r="O464" t="str">
        <f>IF(ISBLANK(INDEX('Policy Characteristics'!I:I,MATCH($C464,'Policy Characteristics'!$C:$C,0))),"",INDEX('Policy Characteristics'!I:I,MATCH($C464,'Policy Characteristics'!$C:$C,0)))</f>
        <v>달성 잠재력의 %</v>
      </c>
      <c r="P464" t="str">
        <f>IF(ISBLANK(INDEX('Policy Characteristics'!J:J,MATCH($C464,'Policy Characteristics'!$C:$C,0))),"",INDEX('Policy Characteristics'!J:J,MATCH($C464,'Policy Characteristics'!$C:$C,0)))</f>
        <v>**설명:** 이 정책은 시멘트 내 클링커의 일정 비율에 비산회 등의 다른 대체재를 투입하여 시멘트 산업에서 CO2 배출을 줄입니다. // **설정값 관련 참고 정보:**  이 정책을 전면 시행하면, 시멘트 내 클링커의 비율이 60%로 감소합니다.</v>
      </c>
      <c r="Q464" t="str">
        <f>IF(ISBLANK(INDEX('Policy Characteristics'!K:K,MATCH($C464,'Policy Characteristics'!$C:$C,0))),"",INDEX('Policy Characteristics'!K:K,MATCH($C464,'Policy Characteristics'!$C:$C,0)))</f>
        <v>industry-ag-main.html#clinker</v>
      </c>
      <c r="R464" t="str">
        <f>IF(ISBLANK(INDEX('Policy Characteristics'!L:L,MATCH($C464,'Policy Characteristics'!$C:$C,0))),"",INDEX('Policy Characteristics'!L:L,MATCH($C464,'Policy Characteristics'!$C:$C,0)))</f>
        <v>cement-clinker-substitution.html</v>
      </c>
    </row>
    <row r="465">
      <c r="A465" t="str">
        <f>IF(ISBLANK(INDEX('Policy Characteristics'!A:A,MATCH($C465,'Policy Characteristics'!$C:$C,0))),"",INDEX('Policy Characteristics'!A:A,MATCH($C465,'Policy Characteristics'!$C:$C,0)))</f>
        <v>산업</v>
      </c>
      <c r="B465" t="str">
        <f>IF(ISBLANK(INDEX('Policy Characteristics'!B:B,MATCH($C465,'Policy Characteristics'!$C:$C,0))),"",INDEX('Policy Characteristics'!B:B,MATCH($C465,'Policy Characteristics'!$C:$C,0)))</f>
        <v>열병합발전 및 폐열 복구</v>
      </c>
      <c r="C465" t="str">
        <v>Fraction of Potential Cogeneration and Waste Heat Recovery Adopted</v>
      </c>
      <c r="H465">
        <v>44</v>
      </c>
      <c r="I465" t="str">
        <v>Yes</v>
      </c>
      <c r="J465" t="str">
        <f>IF(ISBLANK(INDEX('Policy Characteristics'!D:D,MATCH($C465,'Policy Characteristics'!$C:$C,0))),"",INDEX('Policy Characteristics'!D:D,MATCH($C465,'Policy Characteristics'!$C:$C,0)))</f>
        <v>열병합발전 및 폐열 복구</v>
      </c>
      <c r="K465" t="str">
        <f>IF(ISBLANK(INDEX('Policy Characteristics'!E:E,MATCH($C465,'Policy Characteristics'!$C:$C,0))),"",INDEX('Policy Characteristics'!E:E,MATCH($C465,'Policy Characteristics'!$C:$C,0)))</f>
        <v>indst CHP</v>
      </c>
      <c r="L465">
        <f>IF(ISBLANK(INDEX('Policy Characteristics'!F:F,MATCH($C465,'Policy Characteristics'!$C:$C,0))),"",INDEX('Policy Characteristics'!F:F,MATCH($C465,'Policy Characteristics'!$C:$C,0)))</f>
        <v>0</v>
      </c>
      <c r="M465">
        <f>IF(ISBLANK(INDEX('Policy Characteristics'!G:G,MATCH($C465,'Policy Characteristics'!$C:$C,0))),"",INDEX('Policy Characteristics'!G:G,MATCH($C465,'Policy Characteristics'!$C:$C,0)))</f>
        <v>1</v>
      </c>
      <c r="N465">
        <f>IF(ISBLANK(INDEX('Policy Characteristics'!H:H,MATCH($C465,'Policy Characteristics'!$C:$C,0))),"",INDEX('Policy Characteristics'!H:H,MATCH($C465,'Policy Characteristics'!$C:$C,0)))</f>
        <v>0.01</v>
      </c>
      <c r="O465" t="str">
        <f>IF(ISBLANK(INDEX('Policy Characteristics'!I:I,MATCH($C465,'Policy Characteristics'!$C:$C,0))),"",INDEX('Policy Characteristics'!I:I,MATCH($C465,'Policy Characteristics'!$C:$C,0)))</f>
        <v>달성 잠재력의 %</v>
      </c>
      <c r="P465" t="str">
        <f>IF(ISBLANK(INDEX('Policy Characteristics'!J:J,MATCH($C465,'Policy Characteristics'!$C:$C,0))),"",INDEX('Policy Characteristics'!J:J,MATCH($C465,'Policy Characteristics'!$C:$C,0)))</f>
        <v>**설명:** 이 정책은 열병합 발전(CHP로도 알려짐)을 증가시키고 폐열을 복구(유용한 업무 실행을 위해)함으로써 산업 부문에서 연료 소비를 절감합니다. // **설정값 관련 참고 정보:** 이 정책을 전면 시행하면, 2050년 모든 산업에서 연료 사용을 5.4%까지 줄일 수 있습니다.</v>
      </c>
      <c r="Q465" t="str">
        <f>IF(ISBLANK(INDEX('Policy Characteristics'!K:K,MATCH($C465,'Policy Characteristics'!$C:$C,0))),"",INDEX('Policy Characteristics'!K:K,MATCH($C465,'Policy Characteristics'!$C:$C,0)))</f>
        <v>industry-ag-main.html#cogen</v>
      </c>
      <c r="R465" t="str">
        <f>IF(ISBLANK(INDEX('Policy Characteristics'!L:L,MATCH($C465,'Policy Characteristics'!$C:$C,0))),"",INDEX('Policy Characteristics'!L:L,MATCH($C465,'Policy Characteristics'!$C:$C,0)))</f>
        <v>cogeneration-and-waste-heat-recovery.html</v>
      </c>
    </row>
    <row r="466">
      <c r="A466" t="str">
        <f>IF(ISBLANK(INDEX('Policy Characteristics'!A:A,MATCH($C466,'Policy Characteristics'!$C:$C,0))),"",INDEX('Policy Characteristics'!A:A,MATCH($C466,'Policy Characteristics'!$C:$C,0)))</f>
        <v>산업</v>
      </c>
      <c r="B466" t="str">
        <f>IF(ISBLANK(INDEX('Policy Characteristics'!B:B,MATCH($C466,'Policy Characteristics'!$C:$C,0))),"",INDEX('Policy Characteristics'!B:B,MATCH($C466,'Policy Characteristics'!$C:$C,0)))</f>
        <v>산업 시설 조기 폐쇄</v>
      </c>
      <c r="C466" t="str">
        <v>Fraction of Energy Savings from Early Facility Retirement Achieved</v>
      </c>
      <c r="H466">
        <v>45</v>
      </c>
      <c r="I466" t="str">
        <v>Yes</v>
      </c>
      <c r="J466" t="str">
        <f>IF(ISBLANK(INDEX('Policy Characteristics'!D:D,MATCH($C466,'Policy Characteristics'!$C:$C,0))),"",INDEX('Policy Characteristics'!D:D,MATCH($C466,'Policy Characteristics'!$C:$C,0)))</f>
        <v>산업 시설 조기 폐쇄</v>
      </c>
      <c r="K466" t="str">
        <f>IF(ISBLANK(INDEX('Policy Characteristics'!E:E,MATCH($C466,'Policy Characteristics'!$C:$C,0))),"",INDEX('Policy Characteristics'!E:E,MATCH($C466,'Policy Characteristics'!$C:$C,0)))</f>
        <v>indst early retirement</v>
      </c>
      <c r="L466">
        <f>IF(ISBLANK(INDEX('Policy Characteristics'!F:F,MATCH($C466,'Policy Characteristics'!$C:$C,0))),"",INDEX('Policy Characteristics'!F:F,MATCH($C466,'Policy Characteristics'!$C:$C,0)))</f>
        <v>0</v>
      </c>
      <c r="M466">
        <f>IF(ISBLANK(INDEX('Policy Characteristics'!G:G,MATCH($C466,'Policy Characteristics'!$C:$C,0))),"",INDEX('Policy Characteristics'!G:G,MATCH($C466,'Policy Characteristics'!$C:$C,0)))</f>
        <v>1</v>
      </c>
      <c r="N466">
        <f>IF(ISBLANK(INDEX('Policy Characteristics'!H:H,MATCH($C466,'Policy Characteristics'!$C:$C,0))),"",INDEX('Policy Characteristics'!H:H,MATCH($C466,'Policy Characteristics'!$C:$C,0)))</f>
        <v>0.01</v>
      </c>
      <c r="O466" t="str">
        <f>IF(ISBLANK(INDEX('Policy Characteristics'!I:I,MATCH($C466,'Policy Characteristics'!$C:$C,0))),"",INDEX('Policy Characteristics'!I:I,MATCH($C466,'Policy Characteristics'!$C:$C,0)))</f>
        <v>달성 잠재력의 %</v>
      </c>
      <c r="P466" t="str">
        <f>IF(ISBLANK(INDEX('Policy Characteristics'!J:J,MATCH($C466,'Policy Characteristics'!$C:$C,0))),"",INDEX('Policy Characteristics'!J:J,MATCH($C466,'Policy Characteristics'!$C:$C,0)))</f>
        <v>**설명:** 이 정책은 노후화되고 효율적이지 않은 산업 시설물을 정해진 수명보다 빨리 폐쇄함으로써 산업 부문 연료 소비를 절감합니다. 이 정책은 산업 제품에 대한 수요에 영향을 미치지 않기 때문에 이 정책에 따라 폐쇄된 시설물은 새로운 시설물로 교체되거나 같은 연도에 기존 시설물에서 생산이 증가되는 것으로 가정합니다. // **설정값 관련 참고 정보:** 이 정책을 전면 시행하면, 2050년 대부분의 산업에서 연료 사용을 2%에서 9%까지 줄일 수 있습니다.</v>
      </c>
      <c r="Q466" t="str">
        <f>IF(ISBLANK(INDEX('Policy Characteristics'!K:K,MATCH($C466,'Policy Characteristics'!$C:$C,0))),"",INDEX('Policy Characteristics'!K:K,MATCH($C466,'Policy Characteristics'!$C:$C,0)))</f>
        <v>industry-ag-main.html#early-ret</v>
      </c>
      <c r="R466" t="str">
        <f>IF(ISBLANK(INDEX('Policy Characteristics'!L:L,MATCH($C466,'Policy Characteristics'!$C:$C,0))),"",INDEX('Policy Characteristics'!L:L,MATCH($C466,'Policy Characteristics'!$C:$C,0)))</f>
        <v>early-retirement-of-industrial-facilities.html</v>
      </c>
    </row>
    <row r="467">
      <c r="A467" t="str">
        <f>IF(ISBLANK(INDEX('Policy Characteristics'!A:A,MATCH($C467,'Policy Characteristics'!$C:$C,0))),"",INDEX('Policy Characteristics'!A:A,MATCH($C467,'Policy Characteristics'!$C:$C,0)))</f>
        <v>산업</v>
      </c>
      <c r="B467" t="str">
        <f>IF(ISBLANK(INDEX('Policy Characteristics'!B:B,MATCH($C467,'Policy Characteristics'!$C:$C,0))),"",INDEX('Policy Characteristics'!B:B,MATCH($C467,'Policy Characteristics'!$C:$C,0)))</f>
        <v>전력화 + 수소</v>
      </c>
      <c r="C467" t="str">
        <v>Fraction of Industrial Fuel Use Shifted to Other Fuels</v>
      </c>
      <c r="D467" t="str">
        <v>agriculture and forestry 01T03</v>
      </c>
      <c r="E467" t="str">
        <v>electricity if</v>
      </c>
      <c r="F467" t="str">
        <v>농업 및 임업</v>
      </c>
      <c r="G467" t="str">
        <v>전력으로 변경</v>
      </c>
      <c r="H467">
        <v>1208</v>
      </c>
      <c r="I467" t="str">
        <v>Yes</v>
      </c>
      <c r="J467" t="str">
        <f>IF(ISBLANK(INDEX('Policy Characteristics'!D:D,MATCH($C467,'Policy Characteristics'!$C:$C,0))),"",INDEX('Policy Characteristics'!D:D,MATCH($C467,'Policy Characteristics'!$C:$C,0)))</f>
        <v>전력화 + 수소</v>
      </c>
      <c r="K467" t="str">
        <f>IF(ISBLANK(INDEX('Policy Characteristics'!E:E,MATCH($C467,'Policy Characteristics'!$C:$C,0))),"",INDEX('Policy Characteristics'!E:E,MATCH($C467,'Policy Characteristics'!$C:$C,0)))</f>
        <v>indst fuel type shifting</v>
      </c>
      <c r="L467">
        <f>IF(ISBLANK(INDEX('Policy Characteristics'!F:F,MATCH($C467,'Policy Characteristics'!$C:$C,0))),"",INDEX('Policy Characteristics'!F:F,MATCH($C467,'Policy Characteristics'!$C:$C,0)))</f>
        <v>0</v>
      </c>
      <c r="M467">
        <f>IF(ISBLANK(INDEX('Policy Characteristics'!G:G,MATCH($C467,'Policy Characteristics'!$C:$C,0))),"",INDEX('Policy Characteristics'!G:G,MATCH($C467,'Policy Characteristics'!$C:$C,0)))</f>
        <v>1</v>
      </c>
      <c r="N467">
        <f>IF(ISBLANK(INDEX('Policy Characteristics'!H:H,MATCH($C467,'Policy Characteristics'!$C:$C,0))),"",INDEX('Policy Characteristics'!H:H,MATCH($C467,'Policy Characteristics'!$C:$C,0)))</f>
        <v>0.01</v>
      </c>
      <c r="O467" t="str">
        <f>IF(ISBLANK(INDEX('Policy Characteristics'!I:I,MATCH($C467,'Policy Characteristics'!$C:$C,0))),"",INDEX('Policy Characteristics'!I:I,MATCH($C467,'Policy Characteristics'!$C:$C,0)))</f>
        <v>연료 전환의 %</v>
      </c>
      <c r="P467" t="str">
        <f>IF(ISBLANK(INDEX('Policy Characteristics'!J:J,MATCH($C467,'Policy Characteristics'!$C:$C,0))),"",INDEX('Policy Characteristics'!J:J,MATCH($C467,'Policy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7" t="str">
        <f>IF(ISBLANK(INDEX('Policy Characteristics'!K:K,MATCH($C467,'Policy Characteristics'!$C:$C,0))),"",INDEX('Policy Characteristics'!K:K,MATCH($C467,'Policy Characteristics'!$C:$C,0)))</f>
        <v>industry-ag-main.html#fuel-switching</v>
      </c>
      <c r="R467" t="str">
        <f>IF(ISBLANK(INDEX('Policy Characteristics'!L:L,MATCH($C467,'Policy Characteristics'!$C:$C,0))),"",INDEX('Policy Characteristics'!L:L,MATCH($C467,'Policy Characteristics'!$C:$C,0)))</f>
        <v>industry-elec-and-hydrogen.html</v>
      </c>
    </row>
    <row r="468">
      <c r="A468" t="str">
        <f>IF(ISBLANK(INDEX('Policy Characteristics'!A:A,MATCH($C468,'Policy Characteristics'!$C:$C,0))),"",INDEX('Policy Characteristics'!A:A,MATCH($C468,'Policy Characteristics'!$C:$C,0)))</f>
        <v>산업</v>
      </c>
      <c r="B468" t="str">
        <f>IF(ISBLANK(INDEX('Policy Characteristics'!B:B,MATCH($C468,'Policy Characteristics'!$C:$C,0))),"",INDEX('Policy Characteristics'!B:B,MATCH($C468,'Policy Characteristics'!$C:$C,0)))</f>
        <v>전력화 + 수소</v>
      </c>
      <c r="C468" t="str">
        <f>C$467</f>
        <v>Fraction of Industrial Fuel Use Shifted to Other Fuels</v>
      </c>
      <c r="D468" t="str">
        <v>agriculture and forestry 01T03</v>
      </c>
      <c r="E468" t="str">
        <v>hard coal if</v>
      </c>
      <c r="F468" t="str">
        <v>농업 및 임업</v>
      </c>
      <c r="G468" t="str">
        <v>석탄으로 변경</v>
      </c>
      <c r="H468">
        <v>1209</v>
      </c>
      <c r="I468" t="str">
        <v>No</v>
      </c>
      <c r="J468" t="str">
        <f>IF(ISBLANK(INDEX('Policy Characteristics'!D:D,MATCH($C468,'Policy Characteristics'!$C:$C,0))),"",INDEX('Policy Characteristics'!D:D,MATCH($C468,'Policy Characteristics'!$C:$C,0)))</f>
        <v>전력화 + 수소</v>
      </c>
      <c r="K468" t="str">
        <f>IF(ISBLANK(INDEX('Policy Characteristics'!E:E,MATCH($C468,'Policy Characteristics'!$C:$C,0))),"",INDEX('Policy Characteristics'!E:E,MATCH($C468,'Policy Characteristics'!$C:$C,0)))</f>
        <v>indst fuel type shifting</v>
      </c>
      <c r="L468">
        <f>IF(ISBLANK(INDEX('Policy Characteristics'!F:F,MATCH($C468,'Policy Characteristics'!$C:$C,0))),"",INDEX('Policy Characteristics'!F:F,MATCH($C468,'Policy Characteristics'!$C:$C,0)))</f>
        <v>0</v>
      </c>
      <c r="M468">
        <f>IF(ISBLANK(INDEX('Policy Characteristics'!G:G,MATCH($C468,'Policy Characteristics'!$C:$C,0))),"",INDEX('Policy Characteristics'!G:G,MATCH($C468,'Policy Characteristics'!$C:$C,0)))</f>
        <v>1</v>
      </c>
      <c r="N468">
        <f>IF(ISBLANK(INDEX('Policy Characteristics'!H:H,MATCH($C468,'Policy Characteristics'!$C:$C,0))),"",INDEX('Policy Characteristics'!H:H,MATCH($C468,'Policy Characteristics'!$C:$C,0)))</f>
        <v>0.01</v>
      </c>
      <c r="O468" t="str">
        <f>IF(ISBLANK(INDEX('Policy Characteristics'!I:I,MATCH($C468,'Policy Characteristics'!$C:$C,0))),"",INDEX('Policy Characteristics'!I:I,MATCH($C468,'Policy Characteristics'!$C:$C,0)))</f>
        <v>연료 전환의 %</v>
      </c>
      <c r="P468" t="str">
        <f>IF(ISBLANK(INDEX('Policy Characteristics'!J:J,MATCH($C468,'Policy Characteristics'!$C:$C,0))),"",INDEX('Policy Characteristics'!J:J,MATCH($C468,'Policy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8" t="str">
        <f>IF(ISBLANK(INDEX('Policy Characteristics'!K:K,MATCH($C468,'Policy Characteristics'!$C:$C,0))),"",INDEX('Policy Characteristics'!K:K,MATCH($C468,'Policy Characteristics'!$C:$C,0)))</f>
        <v>industry-ag-main.html#fuel-switching</v>
      </c>
      <c r="R468" t="str">
        <f>IF(ISBLANK(INDEX('Policy Characteristics'!L:L,MATCH($C468,'Policy Characteristics'!$C:$C,0))),"",INDEX('Policy Characteristics'!L:L,MATCH($C468,'Policy Characteristics'!$C:$C,0)))</f>
        <v>industry-elec-and-hydrogen.html</v>
      </c>
    </row>
    <row r="469">
      <c r="A469" t="str">
        <f>IF(ISBLANK(INDEX('Policy Characteristics'!A:A,MATCH($C469,'Policy Characteristics'!$C:$C,0))),"",INDEX('Policy Characteristics'!A:A,MATCH($C469,'Policy Characteristics'!$C:$C,0)))</f>
        <v>산업</v>
      </c>
      <c r="B469" t="str">
        <f>IF(ISBLANK(INDEX('Policy Characteristics'!B:B,MATCH($C469,'Policy Characteristics'!$C:$C,0))),"",INDEX('Policy Characteristics'!B:B,MATCH($C469,'Policy Characteristics'!$C:$C,0)))</f>
        <v>전력화 + 수소</v>
      </c>
      <c r="C469" t="str">
        <f>C$467</f>
        <v>Fraction of Industrial Fuel Use Shifted to Other Fuels</v>
      </c>
      <c r="D469" t="str">
        <v>agriculture and forestry 01T03</v>
      </c>
      <c r="E469" t="str">
        <v>natural gas if</v>
      </c>
      <c r="F469" t="str">
        <v>농업 및 임업</v>
      </c>
      <c r="G469" t="str">
        <v>천연가스로 변경</v>
      </c>
      <c r="H469">
        <v>1210</v>
      </c>
      <c r="I469" t="str">
        <v>No</v>
      </c>
      <c r="J469" t="str">
        <f>IF(ISBLANK(INDEX('Policy Characteristics'!D:D,MATCH($C469,'Policy Characteristics'!$C:$C,0))),"",INDEX('Policy Characteristics'!D:D,MATCH($C469,'Policy Characteristics'!$C:$C,0)))</f>
        <v>전력화 + 수소</v>
      </c>
      <c r="K469" t="str">
        <f>IF(ISBLANK(INDEX('Policy Characteristics'!E:E,MATCH($C469,'Policy Characteristics'!$C:$C,0))),"",INDEX('Policy Characteristics'!E:E,MATCH($C469,'Policy Characteristics'!$C:$C,0)))</f>
        <v>indst fuel type shifting</v>
      </c>
      <c r="L469">
        <f>IF(ISBLANK(INDEX('Policy Characteristics'!F:F,MATCH($C469,'Policy Characteristics'!$C:$C,0))),"",INDEX('Policy Characteristics'!F:F,MATCH($C469,'Policy Characteristics'!$C:$C,0)))</f>
        <v>0</v>
      </c>
      <c r="M469">
        <f>IF(ISBLANK(INDEX('Policy Characteristics'!G:G,MATCH($C469,'Policy Characteristics'!$C:$C,0))),"",INDEX('Policy Characteristics'!G:G,MATCH($C469,'Policy Characteristics'!$C:$C,0)))</f>
        <v>1</v>
      </c>
      <c r="N469">
        <f>IF(ISBLANK(INDEX('Policy Characteristics'!H:H,MATCH($C469,'Policy Characteristics'!$C:$C,0))),"",INDEX('Policy Characteristics'!H:H,MATCH($C469,'Policy Characteristics'!$C:$C,0)))</f>
        <v>0.01</v>
      </c>
      <c r="O469" t="str">
        <f>IF(ISBLANK(INDEX('Policy Characteristics'!I:I,MATCH($C469,'Policy Characteristics'!$C:$C,0))),"",INDEX('Policy Characteristics'!I:I,MATCH($C469,'Policy Characteristics'!$C:$C,0)))</f>
        <v>연료 전환의 %</v>
      </c>
      <c r="P469" t="str">
        <f>IF(ISBLANK(INDEX('Policy Characteristics'!J:J,MATCH($C469,'Policy Characteristics'!$C:$C,0))),"",INDEX('Policy Characteristics'!J:J,MATCH($C469,'Policy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9" t="str">
        <f>IF(ISBLANK(INDEX('Policy Characteristics'!K:K,MATCH($C469,'Policy Characteristics'!$C:$C,0))),"",INDEX('Policy Characteristics'!K:K,MATCH($C469,'Policy Characteristics'!$C:$C,0)))</f>
        <v>industry-ag-main.html#fuel-switching</v>
      </c>
      <c r="R469" t="str">
        <f>IF(ISBLANK(INDEX('Policy Characteristics'!L:L,MATCH($C469,'Policy Characteristics'!$C:$C,0))),"",INDEX('Policy Characteristics'!L:L,MATCH($C469,'Policy Characteristics'!$C:$C,0)))</f>
        <v>industry-elec-and-hydrogen.html</v>
      </c>
    </row>
    <row r="470">
      <c r="A470" t="str">
        <f>IF(ISBLANK(INDEX('Policy Characteristics'!A:A,MATCH($C470,'Policy Characteristics'!$C:$C,0))),"",INDEX('Policy Characteristics'!A:A,MATCH($C470,'Policy Characteristics'!$C:$C,0)))</f>
        <v>산업</v>
      </c>
      <c r="B470" t="str">
        <f>IF(ISBLANK(INDEX('Policy Characteristics'!B:B,MATCH($C470,'Policy Characteristics'!$C:$C,0))),"",INDEX('Policy Characteristics'!B:B,MATCH($C470,'Policy Characteristics'!$C:$C,0)))</f>
        <v>전력화 + 수소</v>
      </c>
      <c r="C470" t="str">
        <f>C$467</f>
        <v>Fraction of Industrial Fuel Use Shifted to Other Fuels</v>
      </c>
      <c r="D470" t="str">
        <v>agriculture and forestry 01T03</v>
      </c>
      <c r="E470" t="str">
        <v>biomass if</v>
      </c>
      <c r="F470" t="str">
        <v>농업 및 임업</v>
      </c>
      <c r="G470" t="str">
        <v>바이오매스로 변경</v>
      </c>
      <c r="H470">
        <v>1211</v>
      </c>
      <c r="I470" t="str">
        <v>No</v>
      </c>
      <c r="J470" t="str">
        <f>IF(ISBLANK(INDEX('Policy Characteristics'!D:D,MATCH($C470,'Policy Characteristics'!$C:$C,0))),"",INDEX('Policy Characteristics'!D:D,MATCH($C470,'Policy Characteristics'!$C:$C,0)))</f>
        <v>전력화 + 수소</v>
      </c>
      <c r="K470" t="str">
        <f>IF(ISBLANK(INDEX('Policy Characteristics'!E:E,MATCH($C470,'Policy Characteristics'!$C:$C,0))),"",INDEX('Policy Characteristics'!E:E,MATCH($C470,'Policy Characteristics'!$C:$C,0)))</f>
        <v>indst fuel type shifting</v>
      </c>
      <c r="L470">
        <f>IF(ISBLANK(INDEX('Policy Characteristics'!F:F,MATCH($C470,'Policy Characteristics'!$C:$C,0))),"",INDEX('Policy Characteristics'!F:F,MATCH($C470,'Policy Characteristics'!$C:$C,0)))</f>
        <v>0</v>
      </c>
      <c r="M470">
        <f>IF(ISBLANK(INDEX('Policy Characteristics'!G:G,MATCH($C470,'Policy Characteristics'!$C:$C,0))),"",INDEX('Policy Characteristics'!G:G,MATCH($C470,'Policy Characteristics'!$C:$C,0)))</f>
        <v>1</v>
      </c>
      <c r="N470">
        <f>IF(ISBLANK(INDEX('Policy Characteristics'!H:H,MATCH($C470,'Policy Characteristics'!$C:$C,0))),"",INDEX('Policy Characteristics'!H:H,MATCH($C470,'Policy Characteristics'!$C:$C,0)))</f>
        <v>0.01</v>
      </c>
      <c r="O470" t="str">
        <f>IF(ISBLANK(INDEX('Policy Characteristics'!I:I,MATCH($C470,'Policy Characteristics'!$C:$C,0))),"",INDEX('Policy Characteristics'!I:I,MATCH($C470,'Policy Characteristics'!$C:$C,0)))</f>
        <v>연료 전환의 %</v>
      </c>
      <c r="P470" t="str">
        <f>IF(ISBLANK(INDEX('Policy Characteristics'!J:J,MATCH($C470,'Policy Characteristics'!$C:$C,0))),"",INDEX('Policy Characteristics'!J:J,MATCH($C470,'Policy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0" t="str">
        <f>IF(ISBLANK(INDEX('Policy Characteristics'!K:K,MATCH($C470,'Policy Characteristics'!$C:$C,0))),"",INDEX('Policy Characteristics'!K:K,MATCH($C470,'Policy Characteristics'!$C:$C,0)))</f>
        <v>industry-ag-main.html#fuel-switching</v>
      </c>
      <c r="R470" t="str">
        <f>IF(ISBLANK(INDEX('Policy Characteristics'!L:L,MATCH($C470,'Policy Characteristics'!$C:$C,0))),"",INDEX('Policy Characteristics'!L:L,MATCH($C470,'Policy Characteristics'!$C:$C,0)))</f>
        <v>industry-elec-and-hydrogen.html</v>
      </c>
    </row>
    <row r="471">
      <c r="A471" t="str">
        <f>IF(ISBLANK(INDEX('Policy Characteristics'!A:A,MATCH($C471,'Policy Characteristics'!$C:$C,0))),"",INDEX('Policy Characteristics'!A:A,MATCH($C471,'Policy Characteristics'!$C:$C,0)))</f>
        <v>산업</v>
      </c>
      <c r="B471" t="str">
        <f>IF(ISBLANK(INDEX('Policy Characteristics'!B:B,MATCH($C471,'Policy Characteristics'!$C:$C,0))),"",INDEX('Policy Characteristics'!B:B,MATCH($C471,'Policy Characteristics'!$C:$C,0)))</f>
        <v>전력화 + 수소</v>
      </c>
      <c r="C471" t="str">
        <f>C$467</f>
        <v>Fraction of Industrial Fuel Use Shifted to Other Fuels</v>
      </c>
      <c r="D471" t="str">
        <v>agriculture and forestry 01T03</v>
      </c>
      <c r="E471" t="str">
        <v>petroleum diesel if</v>
      </c>
      <c r="F471" t="str">
        <v>농업 및 임업</v>
      </c>
      <c r="G471" t="str">
        <v>석유로 변경</v>
      </c>
      <c r="H471">
        <v>1212</v>
      </c>
      <c r="I471" t="str">
        <v>No</v>
      </c>
      <c r="J471" t="str">
        <f>IF(ISBLANK(INDEX('Policy Characteristics'!D:D,MATCH($C471,'Policy Characteristics'!$C:$C,0))),"",INDEX('Policy Characteristics'!D:D,MATCH($C471,'Policy Characteristics'!$C:$C,0)))</f>
        <v>전력화 + 수소</v>
      </c>
      <c r="K471" t="str">
        <f>IF(ISBLANK(INDEX('Policy Characteristics'!E:E,MATCH($C471,'Policy Characteristics'!$C:$C,0))),"",INDEX('Policy Characteristics'!E:E,MATCH($C471,'Policy Characteristics'!$C:$C,0)))</f>
        <v>indst fuel type shifting</v>
      </c>
      <c r="L471">
        <f>IF(ISBLANK(INDEX('Policy Characteristics'!F:F,MATCH($C471,'Policy Characteristics'!$C:$C,0))),"",INDEX('Policy Characteristics'!F:F,MATCH($C471,'Policy Characteristics'!$C:$C,0)))</f>
        <v>0</v>
      </c>
      <c r="M471">
        <f>IF(ISBLANK(INDEX('Policy Characteristics'!G:G,MATCH($C471,'Policy Characteristics'!$C:$C,0))),"",INDEX('Policy Characteristics'!G:G,MATCH($C471,'Policy Characteristics'!$C:$C,0)))</f>
        <v>1</v>
      </c>
      <c r="N471">
        <f>IF(ISBLANK(INDEX('Policy Characteristics'!H:H,MATCH($C471,'Policy Characteristics'!$C:$C,0))),"",INDEX('Policy Characteristics'!H:H,MATCH($C471,'Policy Characteristics'!$C:$C,0)))</f>
        <v>0.01</v>
      </c>
      <c r="O471" t="str">
        <f>IF(ISBLANK(INDEX('Policy Characteristics'!I:I,MATCH($C471,'Policy Characteristics'!$C:$C,0))),"",INDEX('Policy Characteristics'!I:I,MATCH($C471,'Policy Characteristics'!$C:$C,0)))</f>
        <v>연료 전환의 %</v>
      </c>
      <c r="P471" t="str">
        <f>IF(ISBLANK(INDEX('Policy Characteristics'!J:J,MATCH($C471,'Policy Characteristics'!$C:$C,0))),"",INDEX('Policy Characteristics'!J:J,MATCH($C471,'Policy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1" t="str">
        <f>IF(ISBLANK(INDEX('Policy Characteristics'!K:K,MATCH($C471,'Policy Characteristics'!$C:$C,0))),"",INDEX('Policy Characteristics'!K:K,MATCH($C471,'Policy Characteristics'!$C:$C,0)))</f>
        <v>industry-ag-main.html#fuel-switching</v>
      </c>
      <c r="R471" t="str">
        <f>IF(ISBLANK(INDEX('Policy Characteristics'!L:L,MATCH($C471,'Policy Characteristics'!$C:$C,0))),"",INDEX('Policy Characteristics'!L:L,MATCH($C471,'Policy Characteristics'!$C:$C,0)))</f>
        <v>industry-elec-and-hydrogen.html</v>
      </c>
    </row>
    <row r="472">
      <c r="A472" t="str">
        <f>IF(ISBLANK(INDEX('Policy Characteristics'!A:A,MATCH($C472,'Policy Characteristics'!$C:$C,0))),"",INDEX('Policy Characteristics'!A:A,MATCH($C472,'Policy Characteristics'!$C:$C,0)))</f>
        <v>산업</v>
      </c>
      <c r="B472" t="str">
        <f>IF(ISBLANK(INDEX('Policy Characteristics'!B:B,MATCH($C472,'Policy Characteristics'!$C:$C,0))),"",INDEX('Policy Characteristics'!B:B,MATCH($C472,'Policy Characteristics'!$C:$C,0)))</f>
        <v>전력화 + 수소</v>
      </c>
      <c r="C472" t="str">
        <f>C$467</f>
        <v>Fraction of Industrial Fuel Use Shifted to Other Fuels</v>
      </c>
      <c r="D472" t="str">
        <v>agriculture and forestry 01T03</v>
      </c>
      <c r="E472" t="str">
        <v>heat if</v>
      </c>
      <c r="F472" t="str">
        <v>농업 및 임업</v>
      </c>
      <c r="G472" t="str">
        <v>구매한 열로 변경</v>
      </c>
      <c r="H472">
        <v>1213</v>
      </c>
      <c r="I472" t="str">
        <v>No</v>
      </c>
      <c r="J472" t="str">
        <f>IF(ISBLANK(INDEX('Policy Characteristics'!D:D,MATCH($C472,'Policy Characteristics'!$C:$C,0))),"",INDEX('Policy Characteristics'!D:D,MATCH($C472,'Policy Characteristics'!$C:$C,0)))</f>
        <v>전력화 + 수소</v>
      </c>
      <c r="K472" t="str">
        <f>IF(ISBLANK(INDEX('Policy Characteristics'!E:E,MATCH($C472,'Policy Characteristics'!$C:$C,0))),"",INDEX('Policy Characteristics'!E:E,MATCH($C472,'Policy Characteristics'!$C:$C,0)))</f>
        <v>indst fuel type shifting</v>
      </c>
      <c r="L472">
        <f>IF(ISBLANK(INDEX('Policy Characteristics'!F:F,MATCH($C472,'Policy Characteristics'!$C:$C,0))),"",INDEX('Policy Characteristics'!F:F,MATCH($C472,'Policy Characteristics'!$C:$C,0)))</f>
        <v>0</v>
      </c>
      <c r="M472">
        <f>IF(ISBLANK(INDEX('Policy Characteristics'!G:G,MATCH($C472,'Policy Characteristics'!$C:$C,0))),"",INDEX('Policy Characteristics'!G:G,MATCH($C472,'Policy Characteristics'!$C:$C,0)))</f>
        <v>1</v>
      </c>
      <c r="N472">
        <f>IF(ISBLANK(INDEX('Policy Characteristics'!H:H,MATCH($C472,'Policy Characteristics'!$C:$C,0))),"",INDEX('Policy Characteristics'!H:H,MATCH($C472,'Policy Characteristics'!$C:$C,0)))</f>
        <v>0.01</v>
      </c>
      <c r="O472" t="str">
        <f>IF(ISBLANK(INDEX('Policy Characteristics'!I:I,MATCH($C472,'Policy Characteristics'!$C:$C,0))),"",INDEX('Policy Characteristics'!I:I,MATCH($C472,'Policy Characteristics'!$C:$C,0)))</f>
        <v>연료 전환의 %</v>
      </c>
      <c r="P472" t="str">
        <f>IF(ISBLANK(INDEX('Policy Characteristics'!J:J,MATCH($C472,'Policy Characteristics'!$C:$C,0))),"",INDEX('Policy Characteristics'!J:J,MATCH($C472,'Policy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2" t="str">
        <f>IF(ISBLANK(INDEX('Policy Characteristics'!K:K,MATCH($C472,'Policy Characteristics'!$C:$C,0))),"",INDEX('Policy Characteristics'!K:K,MATCH($C472,'Policy Characteristics'!$C:$C,0)))</f>
        <v>industry-ag-main.html#fuel-switching</v>
      </c>
      <c r="R472" t="str">
        <f>IF(ISBLANK(INDEX('Policy Characteristics'!L:L,MATCH($C472,'Policy Characteristics'!$C:$C,0))),"",INDEX('Policy Characteristics'!L:L,MATCH($C472,'Policy Characteristics'!$C:$C,0)))</f>
        <v>industry-elec-and-hydrogen.html</v>
      </c>
    </row>
    <row r="473">
      <c r="A473" t="str">
        <f>IF(ISBLANK(INDEX('Policy Characteristics'!A:A,MATCH($C473,'Policy Characteristics'!$C:$C,0))),"",INDEX('Policy Characteristics'!A:A,MATCH($C473,'Policy Characteristics'!$C:$C,0)))</f>
        <v>산업</v>
      </c>
      <c r="B473" t="str">
        <f>IF(ISBLANK(INDEX('Policy Characteristics'!B:B,MATCH($C473,'Policy Characteristics'!$C:$C,0))),"",INDEX('Policy Characteristics'!B:B,MATCH($C473,'Policy Characteristics'!$C:$C,0)))</f>
        <v>전력화 + 수소</v>
      </c>
      <c r="C473" t="str">
        <f>C$467</f>
        <v>Fraction of Industrial Fuel Use Shifted to Other Fuels</v>
      </c>
      <c r="D473" t="str">
        <v>agriculture and forestry 01T03</v>
      </c>
      <c r="E473" t="str">
        <v>crude oil if</v>
      </c>
      <c r="F473" t="str">
        <v>농업 및 임업</v>
      </c>
      <c r="G473" t="str">
        <v>원유로 변경</v>
      </c>
      <c r="H473">
        <v>1214</v>
      </c>
      <c r="I473" t="str">
        <v>No</v>
      </c>
      <c r="J473" t="str">
        <f>IF(ISBLANK(INDEX('Policy Characteristics'!D:D,MATCH($C473,'Policy Characteristics'!$C:$C,0))),"",INDEX('Policy Characteristics'!D:D,MATCH($C473,'Policy Characteristics'!$C:$C,0)))</f>
        <v>전력화 + 수소</v>
      </c>
      <c r="K473" t="str">
        <f>IF(ISBLANK(INDEX('Policy Characteristics'!E:E,MATCH($C473,'Policy Characteristics'!$C:$C,0))),"",INDEX('Policy Characteristics'!E:E,MATCH($C473,'Policy Characteristics'!$C:$C,0)))</f>
        <v>indst fuel type shifting</v>
      </c>
      <c r="L473">
        <f>IF(ISBLANK(INDEX('Policy Characteristics'!F:F,MATCH($C473,'Policy Characteristics'!$C:$C,0))),"",INDEX('Policy Characteristics'!F:F,MATCH($C473,'Policy Characteristics'!$C:$C,0)))</f>
        <v>0</v>
      </c>
      <c r="M473">
        <f>IF(ISBLANK(INDEX('Policy Characteristics'!G:G,MATCH($C473,'Policy Characteristics'!$C:$C,0))),"",INDEX('Policy Characteristics'!G:G,MATCH($C473,'Policy Characteristics'!$C:$C,0)))</f>
        <v>1</v>
      </c>
      <c r="N473">
        <f>IF(ISBLANK(INDEX('Policy Characteristics'!H:H,MATCH($C473,'Policy Characteristics'!$C:$C,0))),"",INDEX('Policy Characteristics'!H:H,MATCH($C473,'Policy Characteristics'!$C:$C,0)))</f>
        <v>0.01</v>
      </c>
      <c r="O473" t="str">
        <f>IF(ISBLANK(INDEX('Policy Characteristics'!I:I,MATCH($C473,'Policy Characteristics'!$C:$C,0))),"",INDEX('Policy Characteristics'!I:I,MATCH($C473,'Policy Characteristics'!$C:$C,0)))</f>
        <v>연료 전환의 %</v>
      </c>
      <c r="P473" t="str">
        <f>IF(ISBLANK(INDEX('Policy Characteristics'!J:J,MATCH($C473,'Policy Characteristics'!$C:$C,0))),"",INDEX('Policy Characteristics'!J:J,MATCH($C473,'Policy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3" t="str">
        <f>IF(ISBLANK(INDEX('Policy Characteristics'!K:K,MATCH($C473,'Policy Characteristics'!$C:$C,0))),"",INDEX('Policy Characteristics'!K:K,MATCH($C473,'Policy Characteristics'!$C:$C,0)))</f>
        <v>industry-ag-main.html#fuel-switching</v>
      </c>
      <c r="R473" t="str">
        <f>IF(ISBLANK(INDEX('Policy Characteristics'!L:L,MATCH($C473,'Policy Characteristics'!$C:$C,0))),"",INDEX('Policy Characteristics'!L:L,MATCH($C473,'Policy Characteristics'!$C:$C,0)))</f>
        <v>industry-elec-and-hydrogen.html</v>
      </c>
    </row>
    <row r="474">
      <c r="A474" t="str">
        <f>IF(ISBLANK(INDEX('Policy Characteristics'!A:A,MATCH($C474,'Policy Characteristics'!$C:$C,0))),"",INDEX('Policy Characteristics'!A:A,MATCH($C474,'Policy Characteristics'!$C:$C,0)))</f>
        <v>산업</v>
      </c>
      <c r="B474" t="str">
        <f>IF(ISBLANK(INDEX('Policy Characteristics'!B:B,MATCH($C474,'Policy Characteristics'!$C:$C,0))),"",INDEX('Policy Characteristics'!B:B,MATCH($C474,'Policy Characteristics'!$C:$C,0)))</f>
        <v>전력화 + 수소</v>
      </c>
      <c r="C474" t="str">
        <f>C$467</f>
        <v>Fraction of Industrial Fuel Use Shifted to Other Fuels</v>
      </c>
      <c r="D474" t="str">
        <v>agriculture and forestry 01T03</v>
      </c>
      <c r="E474" t="str">
        <v>heavy or residual fuel oil if</v>
      </c>
      <c r="F474" t="str">
        <v>농업 및 임업</v>
      </c>
      <c r="G474" t="str">
        <v>중유 또는 잔유로 변경</v>
      </c>
      <c r="H474">
        <v>1215</v>
      </c>
      <c r="I474" t="str">
        <v>No</v>
      </c>
      <c r="J474" t="str">
        <f>IF(ISBLANK(INDEX('Policy Characteristics'!D:D,MATCH($C474,'Policy Characteristics'!$C:$C,0))),"",INDEX('Policy Characteristics'!D:D,MATCH($C474,'Policy Characteristics'!$C:$C,0)))</f>
        <v>전력화 + 수소</v>
      </c>
      <c r="K474" t="str">
        <f>IF(ISBLANK(INDEX('Policy Characteristics'!E:E,MATCH($C474,'Policy Characteristics'!$C:$C,0))),"",INDEX('Policy Characteristics'!E:E,MATCH($C474,'Policy Characteristics'!$C:$C,0)))</f>
        <v>indst fuel type shifting</v>
      </c>
      <c r="L474">
        <f>IF(ISBLANK(INDEX('Policy Characteristics'!F:F,MATCH($C474,'Policy Characteristics'!$C:$C,0))),"",INDEX('Policy Characteristics'!F:F,MATCH($C474,'Policy Characteristics'!$C:$C,0)))</f>
        <v>0</v>
      </c>
      <c r="M474">
        <f>IF(ISBLANK(INDEX('Policy Characteristics'!G:G,MATCH($C474,'Policy Characteristics'!$C:$C,0))),"",INDEX('Policy Characteristics'!G:G,MATCH($C474,'Policy Characteristics'!$C:$C,0)))</f>
        <v>1</v>
      </c>
      <c r="N474">
        <f>IF(ISBLANK(INDEX('Policy Characteristics'!H:H,MATCH($C474,'Policy Characteristics'!$C:$C,0))),"",INDEX('Policy Characteristics'!H:H,MATCH($C474,'Policy Characteristics'!$C:$C,0)))</f>
        <v>0.01</v>
      </c>
      <c r="O474" t="str">
        <f>IF(ISBLANK(INDEX('Policy Characteristics'!I:I,MATCH($C474,'Policy Characteristics'!$C:$C,0))),"",INDEX('Policy Characteristics'!I:I,MATCH($C474,'Policy Characteristics'!$C:$C,0)))</f>
        <v>연료 전환의 %</v>
      </c>
      <c r="P474" t="str">
        <f>IF(ISBLANK(INDEX('Policy Characteristics'!J:J,MATCH($C474,'Policy Characteristics'!$C:$C,0))),"",INDEX('Policy Characteristics'!J:J,MATCH($C474,'Policy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4" t="str">
        <f>IF(ISBLANK(INDEX('Policy Characteristics'!K:K,MATCH($C474,'Policy Characteristics'!$C:$C,0))),"",INDEX('Policy Characteristics'!K:K,MATCH($C474,'Policy Characteristics'!$C:$C,0)))</f>
        <v>industry-ag-main.html#fuel-switching</v>
      </c>
      <c r="R474" t="str">
        <f>IF(ISBLANK(INDEX('Policy Characteristics'!L:L,MATCH($C474,'Policy Characteristics'!$C:$C,0))),"",INDEX('Policy Characteristics'!L:L,MATCH($C474,'Policy Characteristics'!$C:$C,0)))</f>
        <v>industry-elec-and-hydrogen.html</v>
      </c>
    </row>
    <row r="475">
      <c r="A475" t="str">
        <f>IF(ISBLANK(INDEX('Policy Characteristics'!A:A,MATCH($C475,'Policy Characteristics'!$C:$C,0))),"",INDEX('Policy Characteristics'!A:A,MATCH($C475,'Policy Characteristics'!$C:$C,0)))</f>
        <v>산업</v>
      </c>
      <c r="B475" t="str">
        <f>IF(ISBLANK(INDEX('Policy Characteristics'!B:B,MATCH($C475,'Policy Characteristics'!$C:$C,0))),"",INDEX('Policy Characteristics'!B:B,MATCH($C475,'Policy Characteristics'!$C:$C,0)))</f>
        <v>전력화 + 수소</v>
      </c>
      <c r="C475" t="str">
        <f>C$467</f>
        <v>Fraction of Industrial Fuel Use Shifted to Other Fuels</v>
      </c>
      <c r="D475" t="str">
        <v>agriculture and forestry 01T03</v>
      </c>
      <c r="E475" t="str">
        <v>LPG propane or butane if</v>
      </c>
      <c r="F475" t="str">
        <v>농업 및 임업</v>
      </c>
      <c r="G475" t="str">
        <v>LPG 프로판 또는 부탄으로 변경</v>
      </c>
      <c r="H475">
        <v>1216</v>
      </c>
      <c r="I475" t="str">
        <v>No</v>
      </c>
      <c r="J475" t="str">
        <f>IF(ISBLANK(INDEX('Policy Characteristics'!D:D,MATCH($C475,'Policy Characteristics'!$C:$C,0))),"",INDEX('Policy Characteristics'!D:D,MATCH($C475,'Policy Characteristics'!$C:$C,0)))</f>
        <v>전력화 + 수소</v>
      </c>
      <c r="K475" t="str">
        <f>IF(ISBLANK(INDEX('Policy Characteristics'!E:E,MATCH($C475,'Policy Characteristics'!$C:$C,0))),"",INDEX('Policy Characteristics'!E:E,MATCH($C475,'Policy Characteristics'!$C:$C,0)))</f>
        <v>indst fuel type shifting</v>
      </c>
      <c r="L475">
        <f>IF(ISBLANK(INDEX('Policy Characteristics'!F:F,MATCH($C475,'Policy Characteristics'!$C:$C,0))),"",INDEX('Policy Characteristics'!F:F,MATCH($C475,'Policy Characteristics'!$C:$C,0)))</f>
        <v>0</v>
      </c>
      <c r="M475">
        <f>IF(ISBLANK(INDEX('Policy Characteristics'!G:G,MATCH($C475,'Policy Characteristics'!$C:$C,0))),"",INDEX('Policy Characteristics'!G:G,MATCH($C475,'Policy Characteristics'!$C:$C,0)))</f>
        <v>1</v>
      </c>
      <c r="N475">
        <f>IF(ISBLANK(INDEX('Policy Characteristics'!H:H,MATCH($C475,'Policy Characteristics'!$C:$C,0))),"",INDEX('Policy Characteristics'!H:H,MATCH($C475,'Policy Characteristics'!$C:$C,0)))</f>
        <v>0.01</v>
      </c>
      <c r="O475" t="str">
        <f>IF(ISBLANK(INDEX('Policy Characteristics'!I:I,MATCH($C475,'Policy Characteristics'!$C:$C,0))),"",INDEX('Policy Characteristics'!I:I,MATCH($C475,'Policy Characteristics'!$C:$C,0)))</f>
        <v>연료 전환의 %</v>
      </c>
      <c r="P475" t="str">
        <f>IF(ISBLANK(INDEX('Policy Characteristics'!J:J,MATCH($C475,'Policy Characteristics'!$C:$C,0))),"",INDEX('Policy Characteristics'!J:J,MATCH($C475,'Policy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5" t="str">
        <f>IF(ISBLANK(INDEX('Policy Characteristics'!K:K,MATCH($C475,'Policy Characteristics'!$C:$C,0))),"",INDEX('Policy Characteristics'!K:K,MATCH($C475,'Policy Characteristics'!$C:$C,0)))</f>
        <v>industry-ag-main.html#fuel-switching</v>
      </c>
      <c r="R475" t="str">
        <f>IF(ISBLANK(INDEX('Policy Characteristics'!L:L,MATCH($C475,'Policy Characteristics'!$C:$C,0))),"",INDEX('Policy Characteristics'!L:L,MATCH($C475,'Policy Characteristics'!$C:$C,0)))</f>
        <v>industry-elec-and-hydrogen.html</v>
      </c>
    </row>
    <row r="476">
      <c r="A476" t="str">
        <f>IF(ISBLANK(INDEX('Policy Characteristics'!A:A,MATCH($C476,'Policy Characteristics'!$C:$C,0))),"",INDEX('Policy Characteristics'!A:A,MATCH($C476,'Policy Characteristics'!$C:$C,0)))</f>
        <v>산업</v>
      </c>
      <c r="B476" t="str">
        <f>IF(ISBLANK(INDEX('Policy Characteristics'!B:B,MATCH($C476,'Policy Characteristics'!$C:$C,0))),"",INDEX('Policy Characteristics'!B:B,MATCH($C476,'Policy Characteristics'!$C:$C,0)))</f>
        <v>전력화 + 수소</v>
      </c>
      <c r="C476" t="str">
        <f>C$467</f>
        <v>Fraction of Industrial Fuel Use Shifted to Other Fuels</v>
      </c>
      <c r="D476" t="str">
        <v>agriculture and forestry 01T03</v>
      </c>
      <c r="E476" t="str">
        <v>hydrogen if</v>
      </c>
      <c r="F476" t="str">
        <v>농업 및 임업</v>
      </c>
      <c r="G476" t="str">
        <v>수소로 변경</v>
      </c>
      <c r="H476">
        <v>1217</v>
      </c>
      <c r="I476" t="str">
        <v>Yes</v>
      </c>
      <c r="J476" t="str">
        <f>IF(ISBLANK(INDEX('Policy Characteristics'!D:D,MATCH($C476,'Policy Characteristics'!$C:$C,0))),"",INDEX('Policy Characteristics'!D:D,MATCH($C476,'Policy Characteristics'!$C:$C,0)))</f>
        <v>전력화 + 수소</v>
      </c>
      <c r="K476" t="str">
        <f>IF(ISBLANK(INDEX('Policy Characteristics'!E:E,MATCH($C476,'Policy Characteristics'!$C:$C,0))),"",INDEX('Policy Characteristics'!E:E,MATCH($C476,'Policy Characteristics'!$C:$C,0)))</f>
        <v>indst fuel type shifting</v>
      </c>
      <c r="L476">
        <f>IF(ISBLANK(INDEX('Policy Characteristics'!F:F,MATCH($C476,'Policy Characteristics'!$C:$C,0))),"",INDEX('Policy Characteristics'!F:F,MATCH($C476,'Policy Characteristics'!$C:$C,0)))</f>
        <v>0</v>
      </c>
      <c r="M476">
        <f>IF(ISBLANK(INDEX('Policy Characteristics'!G:G,MATCH($C476,'Policy Characteristics'!$C:$C,0))),"",INDEX('Policy Characteristics'!G:G,MATCH($C476,'Policy Characteristics'!$C:$C,0)))</f>
        <v>1</v>
      </c>
      <c r="N476">
        <f>IF(ISBLANK(INDEX('Policy Characteristics'!H:H,MATCH($C476,'Policy Characteristics'!$C:$C,0))),"",INDEX('Policy Characteristics'!H:H,MATCH($C476,'Policy Characteristics'!$C:$C,0)))</f>
        <v>0.01</v>
      </c>
      <c r="O476" t="str">
        <f>IF(ISBLANK(INDEX('Policy Characteristics'!I:I,MATCH($C476,'Policy Characteristics'!$C:$C,0))),"",INDEX('Policy Characteristics'!I:I,MATCH($C476,'Policy Characteristics'!$C:$C,0)))</f>
        <v>연료 전환의 %</v>
      </c>
      <c r="P476" t="str">
        <f>IF(ISBLANK(INDEX('Policy Characteristics'!J:J,MATCH($C476,'Policy Characteristics'!$C:$C,0))),"",INDEX('Policy Characteristics'!J:J,MATCH($C476,'Policy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6" t="str">
        <f>IF(ISBLANK(INDEX('Policy Characteristics'!K:K,MATCH($C476,'Policy Characteristics'!$C:$C,0))),"",INDEX('Policy Characteristics'!K:K,MATCH($C476,'Policy Characteristics'!$C:$C,0)))</f>
        <v>industry-ag-main.html#fuel-switching</v>
      </c>
      <c r="R476" t="str">
        <f>IF(ISBLANK(INDEX('Policy Characteristics'!L:L,MATCH($C476,'Policy Characteristics'!$C:$C,0))),"",INDEX('Policy Characteristics'!L:L,MATCH($C476,'Policy Characteristics'!$C:$C,0)))</f>
        <v>industry-elec-and-hydrogen.html</v>
      </c>
    </row>
    <row r="477">
      <c r="A477" t="str">
        <f>IF(ISBLANK(INDEX('Policy Characteristics'!A:A,MATCH($C477,'Policy Characteristics'!$C:$C,0))),"",INDEX('Policy Characteristics'!A:A,MATCH($C477,'Policy Characteristics'!$C:$C,0)))</f>
        <v>산업</v>
      </c>
      <c r="B477" t="str">
        <f>IF(ISBLANK(INDEX('Policy Characteristics'!B:B,MATCH($C477,'Policy Characteristics'!$C:$C,0))),"",INDEX('Policy Characteristics'!B:B,MATCH($C477,'Policy Characteristics'!$C:$C,0)))</f>
        <v>전력화 + 수소</v>
      </c>
      <c r="C477" t="str">
        <f>C$467</f>
        <v>Fraction of Industrial Fuel Use Shifted to Other Fuels</v>
      </c>
      <c r="D477" t="str">
        <v>coal mining 05</v>
      </c>
      <c r="E477" t="str">
        <v>electricity if</v>
      </c>
      <c r="F477" t="str">
        <v>석탄 채굴</v>
      </c>
      <c r="G477" t="str">
        <v>전력으로 변경</v>
      </c>
      <c r="H477">
        <v>1218</v>
      </c>
      <c r="I477" t="str">
        <v>Yes</v>
      </c>
      <c r="J477" t="str">
        <f>IF(ISBLANK(INDEX('Policy Characteristics'!D:D,MATCH($C477,'Policy Characteristics'!$C:$C,0))),"",INDEX('Policy Characteristics'!D:D,MATCH($C477,'Policy Characteristics'!$C:$C,0)))</f>
        <v>전력화 + 수소</v>
      </c>
      <c r="K477" t="str">
        <f>IF(ISBLANK(INDEX('Policy Characteristics'!E:E,MATCH($C477,'Policy Characteristics'!$C:$C,0))),"",INDEX('Policy Characteristics'!E:E,MATCH($C477,'Policy Characteristics'!$C:$C,0)))</f>
        <v>indst fuel type shifting</v>
      </c>
      <c r="L477">
        <f>IF(ISBLANK(INDEX('Policy Characteristics'!F:F,MATCH($C477,'Policy Characteristics'!$C:$C,0))),"",INDEX('Policy Characteristics'!F:F,MATCH($C477,'Policy Characteristics'!$C:$C,0)))</f>
        <v>0</v>
      </c>
      <c r="M477">
        <f>IF(ISBLANK(INDEX('Policy Characteristics'!G:G,MATCH($C477,'Policy Characteristics'!$C:$C,0))),"",INDEX('Policy Characteristics'!G:G,MATCH($C477,'Policy Characteristics'!$C:$C,0)))</f>
        <v>1</v>
      </c>
      <c r="N477">
        <f>IF(ISBLANK(INDEX('Policy Characteristics'!H:H,MATCH($C477,'Policy Characteristics'!$C:$C,0))),"",INDEX('Policy Characteristics'!H:H,MATCH($C477,'Policy Characteristics'!$C:$C,0)))</f>
        <v>0.01</v>
      </c>
      <c r="O477" t="str">
        <f>IF(ISBLANK(INDEX('Policy Characteristics'!I:I,MATCH($C477,'Policy Characteristics'!$C:$C,0))),"",INDEX('Policy Characteristics'!I:I,MATCH($C477,'Policy Characteristics'!$C:$C,0)))</f>
        <v>연료 전환의 %</v>
      </c>
      <c r="P477" t="str">
        <f>IF(ISBLANK(INDEX('Policy Characteristics'!J:J,MATCH($C477,'Policy Characteristics'!$C:$C,0))),"",INDEX('Policy Characteristics'!J:J,MATCH($C477,'Policy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7" t="str">
        <f>IF(ISBLANK(INDEX('Policy Characteristics'!K:K,MATCH($C477,'Policy Characteristics'!$C:$C,0))),"",INDEX('Policy Characteristics'!K:K,MATCH($C477,'Policy Characteristics'!$C:$C,0)))</f>
        <v>industry-ag-main.html#fuel-switching</v>
      </c>
      <c r="R477" t="str">
        <f>IF(ISBLANK(INDEX('Policy Characteristics'!L:L,MATCH($C477,'Policy Characteristics'!$C:$C,0))),"",INDEX('Policy Characteristics'!L:L,MATCH($C477,'Policy Characteristics'!$C:$C,0)))</f>
        <v>industry-elec-and-hydrogen.html</v>
      </c>
    </row>
    <row r="478">
      <c r="A478" t="str">
        <f>IF(ISBLANK(INDEX('Policy Characteristics'!A:A,MATCH($C478,'Policy Characteristics'!$C:$C,0))),"",INDEX('Policy Characteristics'!A:A,MATCH($C478,'Policy Characteristics'!$C:$C,0)))</f>
        <v>산업</v>
      </c>
      <c r="B478" t="str">
        <f>IF(ISBLANK(INDEX('Policy Characteristics'!B:B,MATCH($C478,'Policy Characteristics'!$C:$C,0))),"",INDEX('Policy Characteristics'!B:B,MATCH($C478,'Policy Characteristics'!$C:$C,0)))</f>
        <v>전력화 + 수소</v>
      </c>
      <c r="C478" t="str">
        <f>C$467</f>
        <v>Fraction of Industrial Fuel Use Shifted to Other Fuels</v>
      </c>
      <c r="D478" t="str">
        <v>coal mining 05</v>
      </c>
      <c r="E478" t="str">
        <v>hard coal if</v>
      </c>
      <c r="F478" t="str">
        <v>석탄 채굴</v>
      </c>
      <c r="G478" t="str">
        <v>석탄으로 변경</v>
      </c>
      <c r="H478">
        <v>1219</v>
      </c>
      <c r="I478" t="str">
        <v>No</v>
      </c>
      <c r="J478" t="str">
        <f>IF(ISBLANK(INDEX('Policy Characteristics'!D:D,MATCH($C478,'Policy Characteristics'!$C:$C,0))),"",INDEX('Policy Characteristics'!D:D,MATCH($C478,'Policy Characteristics'!$C:$C,0)))</f>
        <v>전력화 + 수소</v>
      </c>
      <c r="K478" t="str">
        <f>IF(ISBLANK(INDEX('Policy Characteristics'!E:E,MATCH($C478,'Policy Characteristics'!$C:$C,0))),"",INDEX('Policy Characteristics'!E:E,MATCH($C478,'Policy Characteristics'!$C:$C,0)))</f>
        <v>indst fuel type shifting</v>
      </c>
      <c r="L478">
        <f>IF(ISBLANK(INDEX('Policy Characteristics'!F:F,MATCH($C478,'Policy Characteristics'!$C:$C,0))),"",INDEX('Policy Characteristics'!F:F,MATCH($C478,'Policy Characteristics'!$C:$C,0)))</f>
        <v>0</v>
      </c>
      <c r="M478">
        <f>IF(ISBLANK(INDEX('Policy Characteristics'!G:G,MATCH($C478,'Policy Characteristics'!$C:$C,0))),"",INDEX('Policy Characteristics'!G:G,MATCH($C478,'Policy Characteristics'!$C:$C,0)))</f>
        <v>1</v>
      </c>
      <c r="N478">
        <f>IF(ISBLANK(INDEX('Policy Characteristics'!H:H,MATCH($C478,'Policy Characteristics'!$C:$C,0))),"",INDEX('Policy Characteristics'!H:H,MATCH($C478,'Policy Characteristics'!$C:$C,0)))</f>
        <v>0.01</v>
      </c>
      <c r="O478" t="str">
        <f>IF(ISBLANK(INDEX('Policy Characteristics'!I:I,MATCH($C478,'Policy Characteristics'!$C:$C,0))),"",INDEX('Policy Characteristics'!I:I,MATCH($C478,'Policy Characteristics'!$C:$C,0)))</f>
        <v>연료 전환의 %</v>
      </c>
      <c r="P478" t="str">
        <f>IF(ISBLANK(INDEX('Policy Characteristics'!J:J,MATCH($C478,'Policy Characteristics'!$C:$C,0))),"",INDEX('Policy Characteristics'!J:J,MATCH($C478,'Policy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8" t="str">
        <f>IF(ISBLANK(INDEX('Policy Characteristics'!K:K,MATCH($C478,'Policy Characteristics'!$C:$C,0))),"",INDEX('Policy Characteristics'!K:K,MATCH($C478,'Policy Characteristics'!$C:$C,0)))</f>
        <v>industry-ag-main.html#fuel-switching</v>
      </c>
      <c r="R478" t="str">
        <f>IF(ISBLANK(INDEX('Policy Characteristics'!L:L,MATCH($C478,'Policy Characteristics'!$C:$C,0))),"",INDEX('Policy Characteristics'!L:L,MATCH($C478,'Policy Characteristics'!$C:$C,0)))</f>
        <v>industry-elec-and-hydrogen.html</v>
      </c>
    </row>
    <row r="479">
      <c r="A479" t="str">
        <f>IF(ISBLANK(INDEX('Policy Characteristics'!A:A,MATCH($C479,'Policy Characteristics'!$C:$C,0))),"",INDEX('Policy Characteristics'!A:A,MATCH($C479,'Policy Characteristics'!$C:$C,0)))</f>
        <v>산업</v>
      </c>
      <c r="B479" t="str">
        <f>IF(ISBLANK(INDEX('Policy Characteristics'!B:B,MATCH($C479,'Policy Characteristics'!$C:$C,0))),"",INDEX('Policy Characteristics'!B:B,MATCH($C479,'Policy Characteristics'!$C:$C,0)))</f>
        <v>전력화 + 수소</v>
      </c>
      <c r="C479" t="str">
        <f>C$467</f>
        <v>Fraction of Industrial Fuel Use Shifted to Other Fuels</v>
      </c>
      <c r="D479" t="str">
        <v>coal mining 05</v>
      </c>
      <c r="E479" t="str">
        <v>natural gas if</v>
      </c>
      <c r="F479" t="str">
        <v>석탄 채굴</v>
      </c>
      <c r="G479" t="str">
        <v>천연가스로 변경</v>
      </c>
      <c r="H479">
        <v>1220</v>
      </c>
      <c r="I479" t="str">
        <v>No</v>
      </c>
      <c r="J479" t="str">
        <f>IF(ISBLANK(INDEX('Policy Characteristics'!D:D,MATCH($C479,'Policy Characteristics'!$C:$C,0))),"",INDEX('Policy Characteristics'!D:D,MATCH($C479,'Policy Characteristics'!$C:$C,0)))</f>
        <v>전력화 + 수소</v>
      </c>
      <c r="K479" t="str">
        <f>IF(ISBLANK(INDEX('Policy Characteristics'!E:E,MATCH($C479,'Policy Characteristics'!$C:$C,0))),"",INDEX('Policy Characteristics'!E:E,MATCH($C479,'Policy Characteristics'!$C:$C,0)))</f>
        <v>indst fuel type shifting</v>
      </c>
      <c r="L479">
        <f>IF(ISBLANK(INDEX('Policy Characteristics'!F:F,MATCH($C479,'Policy Characteristics'!$C:$C,0))),"",INDEX('Policy Characteristics'!F:F,MATCH($C479,'Policy Characteristics'!$C:$C,0)))</f>
        <v>0</v>
      </c>
      <c r="M479">
        <f>IF(ISBLANK(INDEX('Policy Characteristics'!G:G,MATCH($C479,'Policy Characteristics'!$C:$C,0))),"",INDEX('Policy Characteristics'!G:G,MATCH($C479,'Policy Characteristics'!$C:$C,0)))</f>
        <v>1</v>
      </c>
      <c r="N479">
        <f>IF(ISBLANK(INDEX('Policy Characteristics'!H:H,MATCH($C479,'Policy Characteristics'!$C:$C,0))),"",INDEX('Policy Characteristics'!H:H,MATCH($C479,'Policy Characteristics'!$C:$C,0)))</f>
        <v>0.01</v>
      </c>
      <c r="O479" t="str">
        <f>IF(ISBLANK(INDEX('Policy Characteristics'!I:I,MATCH($C479,'Policy Characteristics'!$C:$C,0))),"",INDEX('Policy Characteristics'!I:I,MATCH($C479,'Policy Characteristics'!$C:$C,0)))</f>
        <v>연료 전환의 %</v>
      </c>
      <c r="P479" t="str">
        <f>IF(ISBLANK(INDEX('Policy Characteristics'!J:J,MATCH($C479,'Policy Characteristics'!$C:$C,0))),"",INDEX('Policy Characteristics'!J:J,MATCH($C479,'Policy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9" t="str">
        <f>IF(ISBLANK(INDEX('Policy Characteristics'!K:K,MATCH($C479,'Policy Characteristics'!$C:$C,0))),"",INDEX('Policy Characteristics'!K:K,MATCH($C479,'Policy Characteristics'!$C:$C,0)))</f>
        <v>industry-ag-main.html#fuel-switching</v>
      </c>
      <c r="R479" t="str">
        <f>IF(ISBLANK(INDEX('Policy Characteristics'!L:L,MATCH($C479,'Policy Characteristics'!$C:$C,0))),"",INDEX('Policy Characteristics'!L:L,MATCH($C479,'Policy Characteristics'!$C:$C,0)))</f>
        <v>industry-elec-and-hydrogen.html</v>
      </c>
    </row>
    <row r="480">
      <c r="A480" t="str">
        <f>IF(ISBLANK(INDEX('Policy Characteristics'!A:A,MATCH($C480,'Policy Characteristics'!$C:$C,0))),"",INDEX('Policy Characteristics'!A:A,MATCH($C480,'Policy Characteristics'!$C:$C,0)))</f>
        <v>산업</v>
      </c>
      <c r="B480" t="str">
        <f>IF(ISBLANK(INDEX('Policy Characteristics'!B:B,MATCH($C480,'Policy Characteristics'!$C:$C,0))),"",INDEX('Policy Characteristics'!B:B,MATCH($C480,'Policy Characteristics'!$C:$C,0)))</f>
        <v>전력화 + 수소</v>
      </c>
      <c r="C480" t="str">
        <f>C$467</f>
        <v>Fraction of Industrial Fuel Use Shifted to Other Fuels</v>
      </c>
      <c r="D480" t="str">
        <v>coal mining 05</v>
      </c>
      <c r="E480" t="str">
        <v>biomass if</v>
      </c>
      <c r="F480" t="str">
        <v>석탄 채굴</v>
      </c>
      <c r="G480" t="str">
        <v>바이오매스로 변경</v>
      </c>
      <c r="H480">
        <v>1221</v>
      </c>
      <c r="I480" t="str">
        <v>No</v>
      </c>
      <c r="J480" t="str">
        <f>IF(ISBLANK(INDEX('Policy Characteristics'!D:D,MATCH($C480,'Policy Characteristics'!$C:$C,0))),"",INDEX('Policy Characteristics'!D:D,MATCH($C480,'Policy Characteristics'!$C:$C,0)))</f>
        <v>전력화 + 수소</v>
      </c>
      <c r="K480" t="str">
        <f>IF(ISBLANK(INDEX('Policy Characteristics'!E:E,MATCH($C480,'Policy Characteristics'!$C:$C,0))),"",INDEX('Policy Characteristics'!E:E,MATCH($C480,'Policy Characteristics'!$C:$C,0)))</f>
        <v>indst fuel type shifting</v>
      </c>
      <c r="L480">
        <f>IF(ISBLANK(INDEX('Policy Characteristics'!F:F,MATCH($C480,'Policy Characteristics'!$C:$C,0))),"",INDEX('Policy Characteristics'!F:F,MATCH($C480,'Policy Characteristics'!$C:$C,0)))</f>
        <v>0</v>
      </c>
      <c r="M480">
        <f>IF(ISBLANK(INDEX('Policy Characteristics'!G:G,MATCH($C480,'Policy Characteristics'!$C:$C,0))),"",INDEX('Policy Characteristics'!G:G,MATCH($C480,'Policy Characteristics'!$C:$C,0)))</f>
        <v>1</v>
      </c>
      <c r="N480">
        <f>IF(ISBLANK(INDEX('Policy Characteristics'!H:H,MATCH($C480,'Policy Characteristics'!$C:$C,0))),"",INDEX('Policy Characteristics'!H:H,MATCH($C480,'Policy Characteristics'!$C:$C,0)))</f>
        <v>0.01</v>
      </c>
      <c r="O480" t="str">
        <f>IF(ISBLANK(INDEX('Policy Characteristics'!I:I,MATCH($C480,'Policy Characteristics'!$C:$C,0))),"",INDEX('Policy Characteristics'!I:I,MATCH($C480,'Policy Characteristics'!$C:$C,0)))</f>
        <v>연료 전환의 %</v>
      </c>
      <c r="P480" t="str">
        <f>IF(ISBLANK(INDEX('Policy Characteristics'!J:J,MATCH($C480,'Policy Characteristics'!$C:$C,0))),"",INDEX('Policy Characteristics'!J:J,MATCH($C480,'Policy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0" t="str">
        <f>IF(ISBLANK(INDEX('Policy Characteristics'!K:K,MATCH($C480,'Policy Characteristics'!$C:$C,0))),"",INDEX('Policy Characteristics'!K:K,MATCH($C480,'Policy Characteristics'!$C:$C,0)))</f>
        <v>industry-ag-main.html#fuel-switching</v>
      </c>
      <c r="R480" t="str">
        <f>IF(ISBLANK(INDEX('Policy Characteristics'!L:L,MATCH($C480,'Policy Characteristics'!$C:$C,0))),"",INDEX('Policy Characteristics'!L:L,MATCH($C480,'Policy Characteristics'!$C:$C,0)))</f>
        <v>industry-elec-and-hydrogen.html</v>
      </c>
    </row>
    <row r="481">
      <c r="A481" t="str">
        <f>IF(ISBLANK(INDEX('Policy Characteristics'!A:A,MATCH($C481,'Policy Characteristics'!$C:$C,0))),"",INDEX('Policy Characteristics'!A:A,MATCH($C481,'Policy Characteristics'!$C:$C,0)))</f>
        <v>산업</v>
      </c>
      <c r="B481" t="str">
        <f>IF(ISBLANK(INDEX('Policy Characteristics'!B:B,MATCH($C481,'Policy Characteristics'!$C:$C,0))),"",INDEX('Policy Characteristics'!B:B,MATCH($C481,'Policy Characteristics'!$C:$C,0)))</f>
        <v>전력화 + 수소</v>
      </c>
      <c r="C481" t="str">
        <f>C$467</f>
        <v>Fraction of Industrial Fuel Use Shifted to Other Fuels</v>
      </c>
      <c r="D481" t="str">
        <v>coal mining 05</v>
      </c>
      <c r="E481" t="str">
        <v>petroleum diesel if</v>
      </c>
      <c r="F481" t="str">
        <v>석탄 채굴</v>
      </c>
      <c r="G481" t="str">
        <v>석유로 변경</v>
      </c>
      <c r="H481">
        <v>1222</v>
      </c>
      <c r="I481" t="str">
        <v>No</v>
      </c>
      <c r="J481" t="str">
        <f>IF(ISBLANK(INDEX('Policy Characteristics'!D:D,MATCH($C481,'Policy Characteristics'!$C:$C,0))),"",INDEX('Policy Characteristics'!D:D,MATCH($C481,'Policy Characteristics'!$C:$C,0)))</f>
        <v>전력화 + 수소</v>
      </c>
      <c r="K481" t="str">
        <f>IF(ISBLANK(INDEX('Policy Characteristics'!E:E,MATCH($C481,'Policy Characteristics'!$C:$C,0))),"",INDEX('Policy Characteristics'!E:E,MATCH($C481,'Policy Characteristics'!$C:$C,0)))</f>
        <v>indst fuel type shifting</v>
      </c>
      <c r="L481">
        <f>IF(ISBLANK(INDEX('Policy Characteristics'!F:F,MATCH($C481,'Policy Characteristics'!$C:$C,0))),"",INDEX('Policy Characteristics'!F:F,MATCH($C481,'Policy Characteristics'!$C:$C,0)))</f>
        <v>0</v>
      </c>
      <c r="M481">
        <f>IF(ISBLANK(INDEX('Policy Characteristics'!G:G,MATCH($C481,'Policy Characteristics'!$C:$C,0))),"",INDEX('Policy Characteristics'!G:G,MATCH($C481,'Policy Characteristics'!$C:$C,0)))</f>
        <v>1</v>
      </c>
      <c r="N481">
        <f>IF(ISBLANK(INDEX('Policy Characteristics'!H:H,MATCH($C481,'Policy Characteristics'!$C:$C,0))),"",INDEX('Policy Characteristics'!H:H,MATCH($C481,'Policy Characteristics'!$C:$C,0)))</f>
        <v>0.01</v>
      </c>
      <c r="O481" t="str">
        <f>IF(ISBLANK(INDEX('Policy Characteristics'!I:I,MATCH($C481,'Policy Characteristics'!$C:$C,0))),"",INDEX('Policy Characteristics'!I:I,MATCH($C481,'Policy Characteristics'!$C:$C,0)))</f>
        <v>연료 전환의 %</v>
      </c>
      <c r="P481" t="str">
        <f>IF(ISBLANK(INDEX('Policy Characteristics'!J:J,MATCH($C481,'Policy Characteristics'!$C:$C,0))),"",INDEX('Policy Characteristics'!J:J,MATCH($C481,'Policy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1" t="str">
        <f>IF(ISBLANK(INDEX('Policy Characteristics'!K:K,MATCH($C481,'Policy Characteristics'!$C:$C,0))),"",INDEX('Policy Characteristics'!K:K,MATCH($C481,'Policy Characteristics'!$C:$C,0)))</f>
        <v>industry-ag-main.html#fuel-switching</v>
      </c>
      <c r="R481" t="str">
        <f>IF(ISBLANK(INDEX('Policy Characteristics'!L:L,MATCH($C481,'Policy Characteristics'!$C:$C,0))),"",INDEX('Policy Characteristics'!L:L,MATCH($C481,'Policy Characteristics'!$C:$C,0)))</f>
        <v>industry-elec-and-hydrogen.html</v>
      </c>
    </row>
    <row r="482">
      <c r="A482" t="str">
        <f>IF(ISBLANK(INDEX('Policy Characteristics'!A:A,MATCH($C482,'Policy Characteristics'!$C:$C,0))),"",INDEX('Policy Characteristics'!A:A,MATCH($C482,'Policy Characteristics'!$C:$C,0)))</f>
        <v>산업</v>
      </c>
      <c r="B482" t="str">
        <f>IF(ISBLANK(INDEX('Policy Characteristics'!B:B,MATCH($C482,'Policy Characteristics'!$C:$C,0))),"",INDEX('Policy Characteristics'!B:B,MATCH($C482,'Policy Characteristics'!$C:$C,0)))</f>
        <v>전력화 + 수소</v>
      </c>
      <c r="C482" t="str">
        <f>C$467</f>
        <v>Fraction of Industrial Fuel Use Shifted to Other Fuels</v>
      </c>
      <c r="D482" t="str">
        <v>coal mining 05</v>
      </c>
      <c r="E482" t="str">
        <v>heat if</v>
      </c>
      <c r="F482" t="str">
        <v>석탄 채굴</v>
      </c>
      <c r="G482" t="str">
        <v>구매한 열로 변경</v>
      </c>
      <c r="H482">
        <v>1223</v>
      </c>
      <c r="I482" t="str">
        <v>No</v>
      </c>
      <c r="J482" t="str">
        <f>IF(ISBLANK(INDEX('Policy Characteristics'!D:D,MATCH($C482,'Policy Characteristics'!$C:$C,0))),"",INDEX('Policy Characteristics'!D:D,MATCH($C482,'Policy Characteristics'!$C:$C,0)))</f>
        <v>전력화 + 수소</v>
      </c>
      <c r="K482" t="str">
        <f>IF(ISBLANK(INDEX('Policy Characteristics'!E:E,MATCH($C482,'Policy Characteristics'!$C:$C,0))),"",INDEX('Policy Characteristics'!E:E,MATCH($C482,'Policy Characteristics'!$C:$C,0)))</f>
        <v>indst fuel type shifting</v>
      </c>
      <c r="L482">
        <f>IF(ISBLANK(INDEX('Policy Characteristics'!F:F,MATCH($C482,'Policy Characteristics'!$C:$C,0))),"",INDEX('Policy Characteristics'!F:F,MATCH($C482,'Policy Characteristics'!$C:$C,0)))</f>
        <v>0</v>
      </c>
      <c r="M482">
        <f>IF(ISBLANK(INDEX('Policy Characteristics'!G:G,MATCH($C482,'Policy Characteristics'!$C:$C,0))),"",INDEX('Policy Characteristics'!G:G,MATCH($C482,'Policy Characteristics'!$C:$C,0)))</f>
        <v>1</v>
      </c>
      <c r="N482">
        <f>IF(ISBLANK(INDEX('Policy Characteristics'!H:H,MATCH($C482,'Policy Characteristics'!$C:$C,0))),"",INDEX('Policy Characteristics'!H:H,MATCH($C482,'Policy Characteristics'!$C:$C,0)))</f>
        <v>0.01</v>
      </c>
      <c r="O482" t="str">
        <f>IF(ISBLANK(INDEX('Policy Characteristics'!I:I,MATCH($C482,'Policy Characteristics'!$C:$C,0))),"",INDEX('Policy Characteristics'!I:I,MATCH($C482,'Policy Characteristics'!$C:$C,0)))</f>
        <v>연료 전환의 %</v>
      </c>
      <c r="P482" t="str">
        <f>IF(ISBLANK(INDEX('Policy Characteristics'!J:J,MATCH($C482,'Policy Characteristics'!$C:$C,0))),"",INDEX('Policy Characteristics'!J:J,MATCH($C482,'Policy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2" t="str">
        <f>IF(ISBLANK(INDEX('Policy Characteristics'!K:K,MATCH($C482,'Policy Characteristics'!$C:$C,0))),"",INDEX('Policy Characteristics'!K:K,MATCH($C482,'Policy Characteristics'!$C:$C,0)))</f>
        <v>industry-ag-main.html#fuel-switching</v>
      </c>
      <c r="R482" t="str">
        <f>IF(ISBLANK(INDEX('Policy Characteristics'!L:L,MATCH($C482,'Policy Characteristics'!$C:$C,0))),"",INDEX('Policy Characteristics'!L:L,MATCH($C482,'Policy Characteristics'!$C:$C,0)))</f>
        <v>industry-elec-and-hydrogen.html</v>
      </c>
    </row>
    <row r="483">
      <c r="A483" t="str">
        <f>IF(ISBLANK(INDEX('Policy Characteristics'!A:A,MATCH($C483,'Policy Characteristics'!$C:$C,0))),"",INDEX('Policy Characteristics'!A:A,MATCH($C483,'Policy Characteristics'!$C:$C,0)))</f>
        <v>산업</v>
      </c>
      <c r="B483" t="str">
        <f>IF(ISBLANK(INDEX('Policy Characteristics'!B:B,MATCH($C483,'Policy Characteristics'!$C:$C,0))),"",INDEX('Policy Characteristics'!B:B,MATCH($C483,'Policy Characteristics'!$C:$C,0)))</f>
        <v>전력화 + 수소</v>
      </c>
      <c r="C483" t="str">
        <f>C$467</f>
        <v>Fraction of Industrial Fuel Use Shifted to Other Fuels</v>
      </c>
      <c r="D483" t="str">
        <v>coal mining 05</v>
      </c>
      <c r="E483" t="str">
        <v>crude oil if</v>
      </c>
      <c r="F483" t="str">
        <v>석탄 채굴</v>
      </c>
      <c r="G483" t="str">
        <v>원유로 변경</v>
      </c>
      <c r="H483">
        <v>1224</v>
      </c>
      <c r="I483" t="str">
        <v>No</v>
      </c>
      <c r="J483" t="str">
        <f>IF(ISBLANK(INDEX('Policy Characteristics'!D:D,MATCH($C483,'Policy Characteristics'!$C:$C,0))),"",INDEX('Policy Characteristics'!D:D,MATCH($C483,'Policy Characteristics'!$C:$C,0)))</f>
        <v>전력화 + 수소</v>
      </c>
      <c r="K483" t="str">
        <f>IF(ISBLANK(INDEX('Policy Characteristics'!E:E,MATCH($C483,'Policy Characteristics'!$C:$C,0))),"",INDEX('Policy Characteristics'!E:E,MATCH($C483,'Policy Characteristics'!$C:$C,0)))</f>
        <v>indst fuel type shifting</v>
      </c>
      <c r="L483">
        <f>IF(ISBLANK(INDEX('Policy Characteristics'!F:F,MATCH($C483,'Policy Characteristics'!$C:$C,0))),"",INDEX('Policy Characteristics'!F:F,MATCH($C483,'Policy Characteristics'!$C:$C,0)))</f>
        <v>0</v>
      </c>
      <c r="M483">
        <f>IF(ISBLANK(INDEX('Policy Characteristics'!G:G,MATCH($C483,'Policy Characteristics'!$C:$C,0))),"",INDEX('Policy Characteristics'!G:G,MATCH($C483,'Policy Characteristics'!$C:$C,0)))</f>
        <v>1</v>
      </c>
      <c r="N483">
        <f>IF(ISBLANK(INDEX('Policy Characteristics'!H:H,MATCH($C483,'Policy Characteristics'!$C:$C,0))),"",INDEX('Policy Characteristics'!H:H,MATCH($C483,'Policy Characteristics'!$C:$C,0)))</f>
        <v>0.01</v>
      </c>
      <c r="O483" t="str">
        <f>IF(ISBLANK(INDEX('Policy Characteristics'!I:I,MATCH($C483,'Policy Characteristics'!$C:$C,0))),"",INDEX('Policy Characteristics'!I:I,MATCH($C483,'Policy Characteristics'!$C:$C,0)))</f>
        <v>연료 전환의 %</v>
      </c>
      <c r="P483" t="str">
        <f>IF(ISBLANK(INDEX('Policy Characteristics'!J:J,MATCH($C483,'Policy Characteristics'!$C:$C,0))),"",INDEX('Policy Characteristics'!J:J,MATCH($C483,'Policy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3" t="str">
        <f>IF(ISBLANK(INDEX('Policy Characteristics'!K:K,MATCH($C483,'Policy Characteristics'!$C:$C,0))),"",INDEX('Policy Characteristics'!K:K,MATCH($C483,'Policy Characteristics'!$C:$C,0)))</f>
        <v>industry-ag-main.html#fuel-switching</v>
      </c>
      <c r="R483" t="str">
        <f>IF(ISBLANK(INDEX('Policy Characteristics'!L:L,MATCH($C483,'Policy Characteristics'!$C:$C,0))),"",INDEX('Policy Characteristics'!L:L,MATCH($C483,'Policy Characteristics'!$C:$C,0)))</f>
        <v>industry-elec-and-hydrogen.html</v>
      </c>
    </row>
    <row r="484">
      <c r="A484" t="str">
        <f>IF(ISBLANK(INDEX('Policy Characteristics'!A:A,MATCH($C484,'Policy Characteristics'!$C:$C,0))),"",INDEX('Policy Characteristics'!A:A,MATCH($C484,'Policy Characteristics'!$C:$C,0)))</f>
        <v>산업</v>
      </c>
      <c r="B484" t="str">
        <f>IF(ISBLANK(INDEX('Policy Characteristics'!B:B,MATCH($C484,'Policy Characteristics'!$C:$C,0))),"",INDEX('Policy Characteristics'!B:B,MATCH($C484,'Policy Characteristics'!$C:$C,0)))</f>
        <v>전력화 + 수소</v>
      </c>
      <c r="C484" t="str">
        <f>C$467</f>
        <v>Fraction of Industrial Fuel Use Shifted to Other Fuels</v>
      </c>
      <c r="D484" t="str">
        <v>coal mining 05</v>
      </c>
      <c r="E484" t="str">
        <v>heavy or residual fuel oil if</v>
      </c>
      <c r="F484" t="str">
        <v>석탄 채굴</v>
      </c>
      <c r="G484" t="str">
        <v>중유 또는 잔유로 변경</v>
      </c>
      <c r="H484">
        <v>1225</v>
      </c>
      <c r="I484" t="str">
        <v>No</v>
      </c>
      <c r="J484" t="str">
        <f>IF(ISBLANK(INDEX('Policy Characteristics'!D:D,MATCH($C484,'Policy Characteristics'!$C:$C,0))),"",INDEX('Policy Characteristics'!D:D,MATCH($C484,'Policy Characteristics'!$C:$C,0)))</f>
        <v>전력화 + 수소</v>
      </c>
      <c r="K484" t="str">
        <f>IF(ISBLANK(INDEX('Policy Characteristics'!E:E,MATCH($C484,'Policy Characteristics'!$C:$C,0))),"",INDEX('Policy Characteristics'!E:E,MATCH($C484,'Policy Characteristics'!$C:$C,0)))</f>
        <v>indst fuel type shifting</v>
      </c>
      <c r="L484">
        <f>IF(ISBLANK(INDEX('Policy Characteristics'!F:F,MATCH($C484,'Policy Characteristics'!$C:$C,0))),"",INDEX('Policy Characteristics'!F:F,MATCH($C484,'Policy Characteristics'!$C:$C,0)))</f>
        <v>0</v>
      </c>
      <c r="M484">
        <f>IF(ISBLANK(INDEX('Policy Characteristics'!G:G,MATCH($C484,'Policy Characteristics'!$C:$C,0))),"",INDEX('Policy Characteristics'!G:G,MATCH($C484,'Policy Characteristics'!$C:$C,0)))</f>
        <v>1</v>
      </c>
      <c r="N484">
        <f>IF(ISBLANK(INDEX('Policy Characteristics'!H:H,MATCH($C484,'Policy Characteristics'!$C:$C,0))),"",INDEX('Policy Characteristics'!H:H,MATCH($C484,'Policy Characteristics'!$C:$C,0)))</f>
        <v>0.01</v>
      </c>
      <c r="O484" t="str">
        <f>IF(ISBLANK(INDEX('Policy Characteristics'!I:I,MATCH($C484,'Policy Characteristics'!$C:$C,0))),"",INDEX('Policy Characteristics'!I:I,MATCH($C484,'Policy Characteristics'!$C:$C,0)))</f>
        <v>연료 전환의 %</v>
      </c>
      <c r="P484" t="str">
        <f>IF(ISBLANK(INDEX('Policy Characteristics'!J:J,MATCH($C484,'Policy Characteristics'!$C:$C,0))),"",INDEX('Policy Characteristics'!J:J,MATCH($C484,'Policy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4" t="str">
        <f>IF(ISBLANK(INDEX('Policy Characteristics'!K:K,MATCH($C484,'Policy Characteristics'!$C:$C,0))),"",INDEX('Policy Characteristics'!K:K,MATCH($C484,'Policy Characteristics'!$C:$C,0)))</f>
        <v>industry-ag-main.html#fuel-switching</v>
      </c>
      <c r="R484" t="str">
        <f>IF(ISBLANK(INDEX('Policy Characteristics'!L:L,MATCH($C484,'Policy Characteristics'!$C:$C,0))),"",INDEX('Policy Characteristics'!L:L,MATCH($C484,'Policy Characteristics'!$C:$C,0)))</f>
        <v>industry-elec-and-hydrogen.html</v>
      </c>
    </row>
    <row r="485">
      <c r="A485" t="str">
        <f>IF(ISBLANK(INDEX('Policy Characteristics'!A:A,MATCH($C485,'Policy Characteristics'!$C:$C,0))),"",INDEX('Policy Characteristics'!A:A,MATCH($C485,'Policy Characteristics'!$C:$C,0)))</f>
        <v>산업</v>
      </c>
      <c r="B485" t="str">
        <f>IF(ISBLANK(INDEX('Policy Characteristics'!B:B,MATCH($C485,'Policy Characteristics'!$C:$C,0))),"",INDEX('Policy Characteristics'!B:B,MATCH($C485,'Policy Characteristics'!$C:$C,0)))</f>
        <v>전력화 + 수소</v>
      </c>
      <c r="C485" t="str">
        <f>C$467</f>
        <v>Fraction of Industrial Fuel Use Shifted to Other Fuels</v>
      </c>
      <c r="D485" t="str">
        <v>coal mining 05</v>
      </c>
      <c r="E485" t="str">
        <v>LPG propane or butane if</v>
      </c>
      <c r="F485" t="str">
        <v>석탄 채굴</v>
      </c>
      <c r="G485" t="str">
        <v>LPG 프로판 또는 부탄으로 변경</v>
      </c>
      <c r="H485">
        <v>1226</v>
      </c>
      <c r="I485" t="str">
        <v>No</v>
      </c>
      <c r="J485" t="str">
        <f>IF(ISBLANK(INDEX('Policy Characteristics'!D:D,MATCH($C485,'Policy Characteristics'!$C:$C,0))),"",INDEX('Policy Characteristics'!D:D,MATCH($C485,'Policy Characteristics'!$C:$C,0)))</f>
        <v>전력화 + 수소</v>
      </c>
      <c r="K485" t="str">
        <f>IF(ISBLANK(INDEX('Policy Characteristics'!E:E,MATCH($C485,'Policy Characteristics'!$C:$C,0))),"",INDEX('Policy Characteristics'!E:E,MATCH($C485,'Policy Characteristics'!$C:$C,0)))</f>
        <v>indst fuel type shifting</v>
      </c>
      <c r="L485">
        <f>IF(ISBLANK(INDEX('Policy Characteristics'!F:F,MATCH($C485,'Policy Characteristics'!$C:$C,0))),"",INDEX('Policy Characteristics'!F:F,MATCH($C485,'Policy Characteristics'!$C:$C,0)))</f>
        <v>0</v>
      </c>
      <c r="M485">
        <f>IF(ISBLANK(INDEX('Policy Characteristics'!G:G,MATCH($C485,'Policy Characteristics'!$C:$C,0))),"",INDEX('Policy Characteristics'!G:G,MATCH($C485,'Policy Characteristics'!$C:$C,0)))</f>
        <v>1</v>
      </c>
      <c r="N485">
        <f>IF(ISBLANK(INDEX('Policy Characteristics'!H:H,MATCH($C485,'Policy Characteristics'!$C:$C,0))),"",INDEX('Policy Characteristics'!H:H,MATCH($C485,'Policy Characteristics'!$C:$C,0)))</f>
        <v>0.01</v>
      </c>
      <c r="O485" t="str">
        <f>IF(ISBLANK(INDEX('Policy Characteristics'!I:I,MATCH($C485,'Policy Characteristics'!$C:$C,0))),"",INDEX('Policy Characteristics'!I:I,MATCH($C485,'Policy Characteristics'!$C:$C,0)))</f>
        <v>연료 전환의 %</v>
      </c>
      <c r="P485" t="str">
        <f>IF(ISBLANK(INDEX('Policy Characteristics'!J:J,MATCH($C485,'Policy Characteristics'!$C:$C,0))),"",INDEX('Policy Characteristics'!J:J,MATCH($C485,'Policy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5" t="str">
        <f>IF(ISBLANK(INDEX('Policy Characteristics'!K:K,MATCH($C485,'Policy Characteristics'!$C:$C,0))),"",INDEX('Policy Characteristics'!K:K,MATCH($C485,'Policy Characteristics'!$C:$C,0)))</f>
        <v>industry-ag-main.html#fuel-switching</v>
      </c>
      <c r="R485" t="str">
        <f>IF(ISBLANK(INDEX('Policy Characteristics'!L:L,MATCH($C485,'Policy Characteristics'!$C:$C,0))),"",INDEX('Policy Characteristics'!L:L,MATCH($C485,'Policy Characteristics'!$C:$C,0)))</f>
        <v>industry-elec-and-hydrogen.html</v>
      </c>
    </row>
    <row r="486">
      <c r="A486" t="str">
        <f>IF(ISBLANK(INDEX('Policy Characteristics'!A:A,MATCH($C486,'Policy Characteristics'!$C:$C,0))),"",INDEX('Policy Characteristics'!A:A,MATCH($C486,'Policy Characteristics'!$C:$C,0)))</f>
        <v>산업</v>
      </c>
      <c r="B486" t="str">
        <f>IF(ISBLANK(INDEX('Policy Characteristics'!B:B,MATCH($C486,'Policy Characteristics'!$C:$C,0))),"",INDEX('Policy Characteristics'!B:B,MATCH($C486,'Policy Characteristics'!$C:$C,0)))</f>
        <v>전력화 + 수소</v>
      </c>
      <c r="C486" t="str">
        <f>C$467</f>
        <v>Fraction of Industrial Fuel Use Shifted to Other Fuels</v>
      </c>
      <c r="D486" t="str">
        <v>coal mining 05</v>
      </c>
      <c r="E486" t="str">
        <v>hydrogen if</v>
      </c>
      <c r="F486" t="str">
        <v>석탄 채굴</v>
      </c>
      <c r="G486" t="str">
        <v>수소로 변경</v>
      </c>
      <c r="H486">
        <v>1227</v>
      </c>
      <c r="I486" t="str">
        <v>Yes</v>
      </c>
      <c r="J486" t="str">
        <f>IF(ISBLANK(INDEX('Policy Characteristics'!D:D,MATCH($C486,'Policy Characteristics'!$C:$C,0))),"",INDEX('Policy Characteristics'!D:D,MATCH($C486,'Policy Characteristics'!$C:$C,0)))</f>
        <v>전력화 + 수소</v>
      </c>
      <c r="K486" t="str">
        <f>IF(ISBLANK(INDEX('Policy Characteristics'!E:E,MATCH($C486,'Policy Characteristics'!$C:$C,0))),"",INDEX('Policy Characteristics'!E:E,MATCH($C486,'Policy Characteristics'!$C:$C,0)))</f>
        <v>indst fuel type shifting</v>
      </c>
      <c r="L486">
        <f>IF(ISBLANK(INDEX('Policy Characteristics'!F:F,MATCH($C486,'Policy Characteristics'!$C:$C,0))),"",INDEX('Policy Characteristics'!F:F,MATCH($C486,'Policy Characteristics'!$C:$C,0)))</f>
        <v>0</v>
      </c>
      <c r="M486">
        <f>IF(ISBLANK(INDEX('Policy Characteristics'!G:G,MATCH($C486,'Policy Characteristics'!$C:$C,0))),"",INDEX('Policy Characteristics'!G:G,MATCH($C486,'Policy Characteristics'!$C:$C,0)))</f>
        <v>1</v>
      </c>
      <c r="N486">
        <f>IF(ISBLANK(INDEX('Policy Characteristics'!H:H,MATCH($C486,'Policy Characteristics'!$C:$C,0))),"",INDEX('Policy Characteristics'!H:H,MATCH($C486,'Policy Characteristics'!$C:$C,0)))</f>
        <v>0.01</v>
      </c>
      <c r="O486" t="str">
        <f>IF(ISBLANK(INDEX('Policy Characteristics'!I:I,MATCH($C486,'Policy Characteristics'!$C:$C,0))),"",INDEX('Policy Characteristics'!I:I,MATCH($C486,'Policy Characteristics'!$C:$C,0)))</f>
        <v>연료 전환의 %</v>
      </c>
      <c r="P486" t="str">
        <f>IF(ISBLANK(INDEX('Policy Characteristics'!J:J,MATCH($C486,'Policy Characteristics'!$C:$C,0))),"",INDEX('Policy Characteristics'!J:J,MATCH($C486,'Policy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6" t="str">
        <f>IF(ISBLANK(INDEX('Policy Characteristics'!K:K,MATCH($C486,'Policy Characteristics'!$C:$C,0))),"",INDEX('Policy Characteristics'!K:K,MATCH($C486,'Policy Characteristics'!$C:$C,0)))</f>
        <v>industry-ag-main.html#fuel-switching</v>
      </c>
      <c r="R486" t="str">
        <f>IF(ISBLANK(INDEX('Policy Characteristics'!L:L,MATCH($C486,'Policy Characteristics'!$C:$C,0))),"",INDEX('Policy Characteristics'!L:L,MATCH($C486,'Policy Characteristics'!$C:$C,0)))</f>
        <v>industry-elec-and-hydrogen.html</v>
      </c>
    </row>
    <row r="487">
      <c r="A487" t="str">
        <f>IF(ISBLANK(INDEX('Policy Characteristics'!A:A,MATCH($C487,'Policy Characteristics'!$C:$C,0))),"",INDEX('Policy Characteristics'!A:A,MATCH($C487,'Policy Characteristics'!$C:$C,0)))</f>
        <v>산업</v>
      </c>
      <c r="B487" t="str">
        <f>IF(ISBLANK(INDEX('Policy Characteristics'!B:B,MATCH($C487,'Policy Characteristics'!$C:$C,0))),"",INDEX('Policy Characteristics'!B:B,MATCH($C487,'Policy Characteristics'!$C:$C,0)))</f>
        <v>전력화 + 수소</v>
      </c>
      <c r="C487" t="str">
        <f>C$467</f>
        <v>Fraction of Industrial Fuel Use Shifted to Other Fuels</v>
      </c>
      <c r="D487" t="str">
        <v>oil and gas extraction 06</v>
      </c>
      <c r="E487" t="str">
        <v>electricity if</v>
      </c>
      <c r="F487" t="str">
        <v>기름 및 가스 추출</v>
      </c>
      <c r="G487" t="str">
        <v>전력으로 변경</v>
      </c>
      <c r="H487">
        <v>1228</v>
      </c>
      <c r="I487" t="str">
        <v>Yes</v>
      </c>
      <c r="J487" t="str">
        <f>IF(ISBLANK(INDEX('Policy Characteristics'!D:D,MATCH($C487,'Policy Characteristics'!$C:$C,0))),"",INDEX('Policy Characteristics'!D:D,MATCH($C487,'Policy Characteristics'!$C:$C,0)))</f>
        <v>전력화 + 수소</v>
      </c>
      <c r="K487" t="str">
        <f>IF(ISBLANK(INDEX('Policy Characteristics'!E:E,MATCH($C487,'Policy Characteristics'!$C:$C,0))),"",INDEX('Policy Characteristics'!E:E,MATCH($C487,'Policy Characteristics'!$C:$C,0)))</f>
        <v>indst fuel type shifting</v>
      </c>
      <c r="L487">
        <f>IF(ISBLANK(INDEX('Policy Characteristics'!F:F,MATCH($C487,'Policy Characteristics'!$C:$C,0))),"",INDEX('Policy Characteristics'!F:F,MATCH($C487,'Policy Characteristics'!$C:$C,0)))</f>
        <v>0</v>
      </c>
      <c r="M487">
        <f>IF(ISBLANK(INDEX('Policy Characteristics'!G:G,MATCH($C487,'Policy Characteristics'!$C:$C,0))),"",INDEX('Policy Characteristics'!G:G,MATCH($C487,'Policy Characteristics'!$C:$C,0)))</f>
        <v>1</v>
      </c>
      <c r="N487">
        <f>IF(ISBLANK(INDEX('Policy Characteristics'!H:H,MATCH($C487,'Policy Characteristics'!$C:$C,0))),"",INDEX('Policy Characteristics'!H:H,MATCH($C487,'Policy Characteristics'!$C:$C,0)))</f>
        <v>0.01</v>
      </c>
      <c r="O487" t="str">
        <f>IF(ISBLANK(INDEX('Policy Characteristics'!I:I,MATCH($C487,'Policy Characteristics'!$C:$C,0))),"",INDEX('Policy Characteristics'!I:I,MATCH($C487,'Policy Characteristics'!$C:$C,0)))</f>
        <v>연료 전환의 %</v>
      </c>
      <c r="P487" t="str">
        <f>IF(ISBLANK(INDEX('Policy Characteristics'!J:J,MATCH($C487,'Policy Characteristics'!$C:$C,0))),"",INDEX('Policy Characteristics'!J:J,MATCH($C487,'Policy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7" t="str">
        <f>IF(ISBLANK(INDEX('Policy Characteristics'!K:K,MATCH($C487,'Policy Characteristics'!$C:$C,0))),"",INDEX('Policy Characteristics'!K:K,MATCH($C487,'Policy Characteristics'!$C:$C,0)))</f>
        <v>industry-ag-main.html#fuel-switching</v>
      </c>
      <c r="R487" t="str">
        <f>IF(ISBLANK(INDEX('Policy Characteristics'!L:L,MATCH($C487,'Policy Characteristics'!$C:$C,0))),"",INDEX('Policy Characteristics'!L:L,MATCH($C487,'Policy Characteristics'!$C:$C,0)))</f>
        <v>industry-elec-and-hydrogen.html</v>
      </c>
    </row>
    <row r="488">
      <c r="A488" t="str">
        <f>IF(ISBLANK(INDEX('Policy Characteristics'!A:A,MATCH($C488,'Policy Characteristics'!$C:$C,0))),"",INDEX('Policy Characteristics'!A:A,MATCH($C488,'Policy Characteristics'!$C:$C,0)))</f>
        <v>산업</v>
      </c>
      <c r="B488" t="str">
        <f>IF(ISBLANK(INDEX('Policy Characteristics'!B:B,MATCH($C488,'Policy Characteristics'!$C:$C,0))),"",INDEX('Policy Characteristics'!B:B,MATCH($C488,'Policy Characteristics'!$C:$C,0)))</f>
        <v>전력화 + 수소</v>
      </c>
      <c r="C488" t="str">
        <f>C$467</f>
        <v>Fraction of Industrial Fuel Use Shifted to Other Fuels</v>
      </c>
      <c r="D488" t="str">
        <v>oil and gas extraction 06</v>
      </c>
      <c r="E488" t="str">
        <v>hard coal if</v>
      </c>
      <c r="F488" t="str">
        <v>기름 및 가스 추출</v>
      </c>
      <c r="G488" t="str">
        <v>석탄으로 변경</v>
      </c>
      <c r="H488">
        <v>1229</v>
      </c>
      <c r="I488" t="str">
        <v>No</v>
      </c>
      <c r="J488" t="str">
        <f>IF(ISBLANK(INDEX('Policy Characteristics'!D:D,MATCH($C488,'Policy Characteristics'!$C:$C,0))),"",INDEX('Policy Characteristics'!D:D,MATCH($C488,'Policy Characteristics'!$C:$C,0)))</f>
        <v>전력화 + 수소</v>
      </c>
      <c r="K488" t="str">
        <f>IF(ISBLANK(INDEX('Policy Characteristics'!E:E,MATCH($C488,'Policy Characteristics'!$C:$C,0))),"",INDEX('Policy Characteristics'!E:E,MATCH($C488,'Policy Characteristics'!$C:$C,0)))</f>
        <v>indst fuel type shifting</v>
      </c>
      <c r="L488">
        <f>IF(ISBLANK(INDEX('Policy Characteristics'!F:F,MATCH($C488,'Policy Characteristics'!$C:$C,0))),"",INDEX('Policy Characteristics'!F:F,MATCH($C488,'Policy Characteristics'!$C:$C,0)))</f>
        <v>0</v>
      </c>
      <c r="M488">
        <f>IF(ISBLANK(INDEX('Policy Characteristics'!G:G,MATCH($C488,'Policy Characteristics'!$C:$C,0))),"",INDEX('Policy Characteristics'!G:G,MATCH($C488,'Policy Characteristics'!$C:$C,0)))</f>
        <v>1</v>
      </c>
      <c r="N488">
        <f>IF(ISBLANK(INDEX('Policy Characteristics'!H:H,MATCH($C488,'Policy Characteristics'!$C:$C,0))),"",INDEX('Policy Characteristics'!H:H,MATCH($C488,'Policy Characteristics'!$C:$C,0)))</f>
        <v>0.01</v>
      </c>
      <c r="O488" t="str">
        <f>IF(ISBLANK(INDEX('Policy Characteristics'!I:I,MATCH($C488,'Policy Characteristics'!$C:$C,0))),"",INDEX('Policy Characteristics'!I:I,MATCH($C488,'Policy Characteristics'!$C:$C,0)))</f>
        <v>연료 전환의 %</v>
      </c>
      <c r="P488" t="str">
        <f>IF(ISBLANK(INDEX('Policy Characteristics'!J:J,MATCH($C488,'Policy Characteristics'!$C:$C,0))),"",INDEX('Policy Characteristics'!J:J,MATCH($C488,'Policy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8" t="str">
        <f>IF(ISBLANK(INDEX('Policy Characteristics'!K:K,MATCH($C488,'Policy Characteristics'!$C:$C,0))),"",INDEX('Policy Characteristics'!K:K,MATCH($C488,'Policy Characteristics'!$C:$C,0)))</f>
        <v>industry-ag-main.html#fuel-switching</v>
      </c>
      <c r="R488" t="str">
        <f>IF(ISBLANK(INDEX('Policy Characteristics'!L:L,MATCH($C488,'Policy Characteristics'!$C:$C,0))),"",INDEX('Policy Characteristics'!L:L,MATCH($C488,'Policy Characteristics'!$C:$C,0)))</f>
        <v>industry-elec-and-hydrogen.html</v>
      </c>
    </row>
    <row r="489">
      <c r="A489" t="str">
        <f>IF(ISBLANK(INDEX('Policy Characteristics'!A:A,MATCH($C489,'Policy Characteristics'!$C:$C,0))),"",INDEX('Policy Characteristics'!A:A,MATCH($C489,'Policy Characteristics'!$C:$C,0)))</f>
        <v>산업</v>
      </c>
      <c r="B489" t="str">
        <f>IF(ISBLANK(INDEX('Policy Characteristics'!B:B,MATCH($C489,'Policy Characteristics'!$C:$C,0))),"",INDEX('Policy Characteristics'!B:B,MATCH($C489,'Policy Characteristics'!$C:$C,0)))</f>
        <v>전력화 + 수소</v>
      </c>
      <c r="C489" t="str">
        <f>C$467</f>
        <v>Fraction of Industrial Fuel Use Shifted to Other Fuels</v>
      </c>
      <c r="D489" t="str">
        <v>oil and gas extraction 06</v>
      </c>
      <c r="E489" t="str">
        <v>natural gas if</v>
      </c>
      <c r="F489" t="str">
        <v>기름 및 가스 추출</v>
      </c>
      <c r="G489" t="str">
        <v>천연가스로 변경</v>
      </c>
      <c r="H489">
        <v>1230</v>
      </c>
      <c r="I489" t="str">
        <v>No</v>
      </c>
      <c r="J489" t="str">
        <f>IF(ISBLANK(INDEX('Policy Characteristics'!D:D,MATCH($C489,'Policy Characteristics'!$C:$C,0))),"",INDEX('Policy Characteristics'!D:D,MATCH($C489,'Policy Characteristics'!$C:$C,0)))</f>
        <v>전력화 + 수소</v>
      </c>
      <c r="K489" t="str">
        <f>IF(ISBLANK(INDEX('Policy Characteristics'!E:E,MATCH($C489,'Policy Characteristics'!$C:$C,0))),"",INDEX('Policy Characteristics'!E:E,MATCH($C489,'Policy Characteristics'!$C:$C,0)))</f>
        <v>indst fuel type shifting</v>
      </c>
      <c r="L489">
        <f>IF(ISBLANK(INDEX('Policy Characteristics'!F:F,MATCH($C489,'Policy Characteristics'!$C:$C,0))),"",INDEX('Policy Characteristics'!F:F,MATCH($C489,'Policy Characteristics'!$C:$C,0)))</f>
        <v>0</v>
      </c>
      <c r="M489">
        <f>IF(ISBLANK(INDEX('Policy Characteristics'!G:G,MATCH($C489,'Policy Characteristics'!$C:$C,0))),"",INDEX('Policy Characteristics'!G:G,MATCH($C489,'Policy Characteristics'!$C:$C,0)))</f>
        <v>1</v>
      </c>
      <c r="N489">
        <f>IF(ISBLANK(INDEX('Policy Characteristics'!H:H,MATCH($C489,'Policy Characteristics'!$C:$C,0))),"",INDEX('Policy Characteristics'!H:H,MATCH($C489,'Policy Characteristics'!$C:$C,0)))</f>
        <v>0.01</v>
      </c>
      <c r="O489" t="str">
        <f>IF(ISBLANK(INDEX('Policy Characteristics'!I:I,MATCH($C489,'Policy Characteristics'!$C:$C,0))),"",INDEX('Policy Characteristics'!I:I,MATCH($C489,'Policy Characteristics'!$C:$C,0)))</f>
        <v>연료 전환의 %</v>
      </c>
      <c r="P489" t="str">
        <f>IF(ISBLANK(INDEX('Policy Characteristics'!J:J,MATCH($C489,'Policy Characteristics'!$C:$C,0))),"",INDEX('Policy Characteristics'!J:J,MATCH($C489,'Policy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9" t="str">
        <f>IF(ISBLANK(INDEX('Policy Characteristics'!K:K,MATCH($C489,'Policy Characteristics'!$C:$C,0))),"",INDEX('Policy Characteristics'!K:K,MATCH($C489,'Policy Characteristics'!$C:$C,0)))</f>
        <v>industry-ag-main.html#fuel-switching</v>
      </c>
      <c r="R489" t="str">
        <f>IF(ISBLANK(INDEX('Policy Characteristics'!L:L,MATCH($C489,'Policy Characteristics'!$C:$C,0))),"",INDEX('Policy Characteristics'!L:L,MATCH($C489,'Policy Characteristics'!$C:$C,0)))</f>
        <v>industry-elec-and-hydrogen.html</v>
      </c>
    </row>
    <row r="490">
      <c r="A490" t="str">
        <f>IF(ISBLANK(INDEX('Policy Characteristics'!A:A,MATCH($C490,'Policy Characteristics'!$C:$C,0))),"",INDEX('Policy Characteristics'!A:A,MATCH($C490,'Policy Characteristics'!$C:$C,0)))</f>
        <v>산업</v>
      </c>
      <c r="B490" t="str">
        <f>IF(ISBLANK(INDEX('Policy Characteristics'!B:B,MATCH($C490,'Policy Characteristics'!$C:$C,0))),"",INDEX('Policy Characteristics'!B:B,MATCH($C490,'Policy Characteristics'!$C:$C,0)))</f>
        <v>전력화 + 수소</v>
      </c>
      <c r="C490" t="str">
        <f>C$467</f>
        <v>Fraction of Industrial Fuel Use Shifted to Other Fuels</v>
      </c>
      <c r="D490" t="str">
        <v>oil and gas extraction 06</v>
      </c>
      <c r="E490" t="str">
        <v>biomass if</v>
      </c>
      <c r="F490" t="str">
        <v>기름 및 가스 추출</v>
      </c>
      <c r="G490" t="str">
        <v>바이오매스로 변경</v>
      </c>
      <c r="H490">
        <v>1231</v>
      </c>
      <c r="I490" t="str">
        <v>No</v>
      </c>
      <c r="J490" t="str">
        <f>IF(ISBLANK(INDEX('Policy Characteristics'!D:D,MATCH($C490,'Policy Characteristics'!$C:$C,0))),"",INDEX('Policy Characteristics'!D:D,MATCH($C490,'Policy Characteristics'!$C:$C,0)))</f>
        <v>전력화 + 수소</v>
      </c>
      <c r="K490" t="str">
        <f>IF(ISBLANK(INDEX('Policy Characteristics'!E:E,MATCH($C490,'Policy Characteristics'!$C:$C,0))),"",INDEX('Policy Characteristics'!E:E,MATCH($C490,'Policy Characteristics'!$C:$C,0)))</f>
        <v>indst fuel type shifting</v>
      </c>
      <c r="L490">
        <f>IF(ISBLANK(INDEX('Policy Characteristics'!F:F,MATCH($C490,'Policy Characteristics'!$C:$C,0))),"",INDEX('Policy Characteristics'!F:F,MATCH($C490,'Policy Characteristics'!$C:$C,0)))</f>
        <v>0</v>
      </c>
      <c r="M490">
        <f>IF(ISBLANK(INDEX('Policy Characteristics'!G:G,MATCH($C490,'Policy Characteristics'!$C:$C,0))),"",INDEX('Policy Characteristics'!G:G,MATCH($C490,'Policy Characteristics'!$C:$C,0)))</f>
        <v>1</v>
      </c>
      <c r="N490">
        <f>IF(ISBLANK(INDEX('Policy Characteristics'!H:H,MATCH($C490,'Policy Characteristics'!$C:$C,0))),"",INDEX('Policy Characteristics'!H:H,MATCH($C490,'Policy Characteristics'!$C:$C,0)))</f>
        <v>0.01</v>
      </c>
      <c r="O490" t="str">
        <f>IF(ISBLANK(INDEX('Policy Characteristics'!I:I,MATCH($C490,'Policy Characteristics'!$C:$C,0))),"",INDEX('Policy Characteristics'!I:I,MATCH($C490,'Policy Characteristics'!$C:$C,0)))</f>
        <v>연료 전환의 %</v>
      </c>
      <c r="P490" t="str">
        <f>IF(ISBLANK(INDEX('Policy Characteristics'!J:J,MATCH($C490,'Policy Characteristics'!$C:$C,0))),"",INDEX('Policy Characteristics'!J:J,MATCH($C490,'Policy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0" t="str">
        <f>IF(ISBLANK(INDEX('Policy Characteristics'!K:K,MATCH($C490,'Policy Characteristics'!$C:$C,0))),"",INDEX('Policy Characteristics'!K:K,MATCH($C490,'Policy Characteristics'!$C:$C,0)))</f>
        <v>industry-ag-main.html#fuel-switching</v>
      </c>
      <c r="R490" t="str">
        <f>IF(ISBLANK(INDEX('Policy Characteristics'!L:L,MATCH($C490,'Policy Characteristics'!$C:$C,0))),"",INDEX('Policy Characteristics'!L:L,MATCH($C490,'Policy Characteristics'!$C:$C,0)))</f>
        <v>industry-elec-and-hydrogen.html</v>
      </c>
    </row>
    <row r="491">
      <c r="A491" t="str">
        <f>IF(ISBLANK(INDEX('Policy Characteristics'!A:A,MATCH($C491,'Policy Characteristics'!$C:$C,0))),"",INDEX('Policy Characteristics'!A:A,MATCH($C491,'Policy Characteristics'!$C:$C,0)))</f>
        <v>산업</v>
      </c>
      <c r="B491" t="str">
        <f>IF(ISBLANK(INDEX('Policy Characteristics'!B:B,MATCH($C491,'Policy Characteristics'!$C:$C,0))),"",INDEX('Policy Characteristics'!B:B,MATCH($C491,'Policy Characteristics'!$C:$C,0)))</f>
        <v>전력화 + 수소</v>
      </c>
      <c r="C491" t="str">
        <f>C$467</f>
        <v>Fraction of Industrial Fuel Use Shifted to Other Fuels</v>
      </c>
      <c r="D491" t="str">
        <v>oil and gas extraction 06</v>
      </c>
      <c r="E491" t="str">
        <v>petroleum diesel if</v>
      </c>
      <c r="F491" t="str">
        <v>기름 및 가스 추출</v>
      </c>
      <c r="G491" t="str">
        <v>석유로 변경</v>
      </c>
      <c r="H491">
        <v>1232</v>
      </c>
      <c r="I491" t="str">
        <v>No</v>
      </c>
      <c r="J491" t="str">
        <f>IF(ISBLANK(INDEX('Policy Characteristics'!D:D,MATCH($C491,'Policy Characteristics'!$C:$C,0))),"",INDEX('Policy Characteristics'!D:D,MATCH($C491,'Policy Characteristics'!$C:$C,0)))</f>
        <v>전력화 + 수소</v>
      </c>
      <c r="K491" t="str">
        <f>IF(ISBLANK(INDEX('Policy Characteristics'!E:E,MATCH($C491,'Policy Characteristics'!$C:$C,0))),"",INDEX('Policy Characteristics'!E:E,MATCH($C491,'Policy Characteristics'!$C:$C,0)))</f>
        <v>indst fuel type shifting</v>
      </c>
      <c r="L491">
        <f>IF(ISBLANK(INDEX('Policy Characteristics'!F:F,MATCH($C491,'Policy Characteristics'!$C:$C,0))),"",INDEX('Policy Characteristics'!F:F,MATCH($C491,'Policy Characteristics'!$C:$C,0)))</f>
        <v>0</v>
      </c>
      <c r="M491">
        <f>IF(ISBLANK(INDEX('Policy Characteristics'!G:G,MATCH($C491,'Policy Characteristics'!$C:$C,0))),"",INDEX('Policy Characteristics'!G:G,MATCH($C491,'Policy Characteristics'!$C:$C,0)))</f>
        <v>1</v>
      </c>
      <c r="N491">
        <f>IF(ISBLANK(INDEX('Policy Characteristics'!H:H,MATCH($C491,'Policy Characteristics'!$C:$C,0))),"",INDEX('Policy Characteristics'!H:H,MATCH($C491,'Policy Characteristics'!$C:$C,0)))</f>
        <v>0.01</v>
      </c>
      <c r="O491" t="str">
        <f>IF(ISBLANK(INDEX('Policy Characteristics'!I:I,MATCH($C491,'Policy Characteristics'!$C:$C,0))),"",INDEX('Policy Characteristics'!I:I,MATCH($C491,'Policy Characteristics'!$C:$C,0)))</f>
        <v>연료 전환의 %</v>
      </c>
      <c r="P491" t="str">
        <f>IF(ISBLANK(INDEX('Policy Characteristics'!J:J,MATCH($C491,'Policy Characteristics'!$C:$C,0))),"",INDEX('Policy Characteristics'!J:J,MATCH($C491,'Policy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1" t="str">
        <f>IF(ISBLANK(INDEX('Policy Characteristics'!K:K,MATCH($C491,'Policy Characteristics'!$C:$C,0))),"",INDEX('Policy Characteristics'!K:K,MATCH($C491,'Policy Characteristics'!$C:$C,0)))</f>
        <v>industry-ag-main.html#fuel-switching</v>
      </c>
      <c r="R491" t="str">
        <f>IF(ISBLANK(INDEX('Policy Characteristics'!L:L,MATCH($C491,'Policy Characteristics'!$C:$C,0))),"",INDEX('Policy Characteristics'!L:L,MATCH($C491,'Policy Characteristics'!$C:$C,0)))</f>
        <v>industry-elec-and-hydrogen.html</v>
      </c>
    </row>
    <row r="492">
      <c r="A492" t="str">
        <f>IF(ISBLANK(INDEX('Policy Characteristics'!A:A,MATCH($C492,'Policy Characteristics'!$C:$C,0))),"",INDEX('Policy Characteristics'!A:A,MATCH($C492,'Policy Characteristics'!$C:$C,0)))</f>
        <v>산업</v>
      </c>
      <c r="B492" t="str">
        <f>IF(ISBLANK(INDEX('Policy Characteristics'!B:B,MATCH($C492,'Policy Characteristics'!$C:$C,0))),"",INDEX('Policy Characteristics'!B:B,MATCH($C492,'Policy Characteristics'!$C:$C,0)))</f>
        <v>전력화 + 수소</v>
      </c>
      <c r="C492" t="str">
        <f>C$467</f>
        <v>Fraction of Industrial Fuel Use Shifted to Other Fuels</v>
      </c>
      <c r="D492" t="str">
        <v>oil and gas extraction 06</v>
      </c>
      <c r="E492" t="str">
        <v>heat if</v>
      </c>
      <c r="F492" t="str">
        <v>기름 및 가스 추출</v>
      </c>
      <c r="G492" t="str">
        <v>구매한 열로 변경</v>
      </c>
      <c r="H492">
        <v>1233</v>
      </c>
      <c r="I492" t="str">
        <v>No</v>
      </c>
      <c r="J492" t="str">
        <f>IF(ISBLANK(INDEX('Policy Characteristics'!D:D,MATCH($C492,'Policy Characteristics'!$C:$C,0))),"",INDEX('Policy Characteristics'!D:D,MATCH($C492,'Policy Characteristics'!$C:$C,0)))</f>
        <v>전력화 + 수소</v>
      </c>
      <c r="K492" t="str">
        <f>IF(ISBLANK(INDEX('Policy Characteristics'!E:E,MATCH($C492,'Policy Characteristics'!$C:$C,0))),"",INDEX('Policy Characteristics'!E:E,MATCH($C492,'Policy Characteristics'!$C:$C,0)))</f>
        <v>indst fuel type shifting</v>
      </c>
      <c r="L492">
        <f>IF(ISBLANK(INDEX('Policy Characteristics'!F:F,MATCH($C492,'Policy Characteristics'!$C:$C,0))),"",INDEX('Policy Characteristics'!F:F,MATCH($C492,'Policy Characteristics'!$C:$C,0)))</f>
        <v>0</v>
      </c>
      <c r="M492">
        <f>IF(ISBLANK(INDEX('Policy Characteristics'!G:G,MATCH($C492,'Policy Characteristics'!$C:$C,0))),"",INDEX('Policy Characteristics'!G:G,MATCH($C492,'Policy Characteristics'!$C:$C,0)))</f>
        <v>1</v>
      </c>
      <c r="N492">
        <f>IF(ISBLANK(INDEX('Policy Characteristics'!H:H,MATCH($C492,'Policy Characteristics'!$C:$C,0))),"",INDEX('Policy Characteristics'!H:H,MATCH($C492,'Policy Characteristics'!$C:$C,0)))</f>
        <v>0.01</v>
      </c>
      <c r="O492" t="str">
        <f>IF(ISBLANK(INDEX('Policy Characteristics'!I:I,MATCH($C492,'Policy Characteristics'!$C:$C,0))),"",INDEX('Policy Characteristics'!I:I,MATCH($C492,'Policy Characteristics'!$C:$C,0)))</f>
        <v>연료 전환의 %</v>
      </c>
      <c r="P492" t="str">
        <f>IF(ISBLANK(INDEX('Policy Characteristics'!J:J,MATCH($C492,'Policy Characteristics'!$C:$C,0))),"",INDEX('Policy Characteristics'!J:J,MATCH($C492,'Policy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2" t="str">
        <f>IF(ISBLANK(INDEX('Policy Characteristics'!K:K,MATCH($C492,'Policy Characteristics'!$C:$C,0))),"",INDEX('Policy Characteristics'!K:K,MATCH($C492,'Policy Characteristics'!$C:$C,0)))</f>
        <v>industry-ag-main.html#fuel-switching</v>
      </c>
      <c r="R492" t="str">
        <f>IF(ISBLANK(INDEX('Policy Characteristics'!L:L,MATCH($C492,'Policy Characteristics'!$C:$C,0))),"",INDEX('Policy Characteristics'!L:L,MATCH($C492,'Policy Characteristics'!$C:$C,0)))</f>
        <v>industry-elec-and-hydrogen.html</v>
      </c>
    </row>
    <row r="493">
      <c r="A493" t="str">
        <f>IF(ISBLANK(INDEX('Policy Characteristics'!A:A,MATCH($C493,'Policy Characteristics'!$C:$C,0))),"",INDEX('Policy Characteristics'!A:A,MATCH($C493,'Policy Characteristics'!$C:$C,0)))</f>
        <v>산업</v>
      </c>
      <c r="B493" t="str">
        <f>IF(ISBLANK(INDEX('Policy Characteristics'!B:B,MATCH($C493,'Policy Characteristics'!$C:$C,0))),"",INDEX('Policy Characteristics'!B:B,MATCH($C493,'Policy Characteristics'!$C:$C,0)))</f>
        <v>전력화 + 수소</v>
      </c>
      <c r="C493" t="str">
        <f>C$467</f>
        <v>Fraction of Industrial Fuel Use Shifted to Other Fuels</v>
      </c>
      <c r="D493" t="str">
        <v>oil and gas extraction 06</v>
      </c>
      <c r="E493" t="str">
        <v>crude oil if</v>
      </c>
      <c r="F493" t="str">
        <v>기름 및 가스 추출</v>
      </c>
      <c r="G493" t="str">
        <v>원유로 변경</v>
      </c>
      <c r="H493">
        <v>1234</v>
      </c>
      <c r="I493" t="str">
        <v>No</v>
      </c>
      <c r="J493" t="str">
        <f>IF(ISBLANK(INDEX('Policy Characteristics'!D:D,MATCH($C493,'Policy Characteristics'!$C:$C,0))),"",INDEX('Policy Characteristics'!D:D,MATCH($C493,'Policy Characteristics'!$C:$C,0)))</f>
        <v>전력화 + 수소</v>
      </c>
      <c r="K493" t="str">
        <f>IF(ISBLANK(INDEX('Policy Characteristics'!E:E,MATCH($C493,'Policy Characteristics'!$C:$C,0))),"",INDEX('Policy Characteristics'!E:E,MATCH($C493,'Policy Characteristics'!$C:$C,0)))</f>
        <v>indst fuel type shifting</v>
      </c>
      <c r="L493">
        <f>IF(ISBLANK(INDEX('Policy Characteristics'!F:F,MATCH($C493,'Policy Characteristics'!$C:$C,0))),"",INDEX('Policy Characteristics'!F:F,MATCH($C493,'Policy Characteristics'!$C:$C,0)))</f>
        <v>0</v>
      </c>
      <c r="M493">
        <f>IF(ISBLANK(INDEX('Policy Characteristics'!G:G,MATCH($C493,'Policy Characteristics'!$C:$C,0))),"",INDEX('Policy Characteristics'!G:G,MATCH($C493,'Policy Characteristics'!$C:$C,0)))</f>
        <v>1</v>
      </c>
      <c r="N493">
        <f>IF(ISBLANK(INDEX('Policy Characteristics'!H:H,MATCH($C493,'Policy Characteristics'!$C:$C,0))),"",INDEX('Policy Characteristics'!H:H,MATCH($C493,'Policy Characteristics'!$C:$C,0)))</f>
        <v>0.01</v>
      </c>
      <c r="O493" t="str">
        <f>IF(ISBLANK(INDEX('Policy Characteristics'!I:I,MATCH($C493,'Policy Characteristics'!$C:$C,0))),"",INDEX('Policy Characteristics'!I:I,MATCH($C493,'Policy Characteristics'!$C:$C,0)))</f>
        <v>연료 전환의 %</v>
      </c>
      <c r="P493" t="str">
        <f>IF(ISBLANK(INDEX('Policy Characteristics'!J:J,MATCH($C493,'Policy Characteristics'!$C:$C,0))),"",INDEX('Policy Characteristics'!J:J,MATCH($C493,'Policy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3" t="str">
        <f>IF(ISBLANK(INDEX('Policy Characteristics'!K:K,MATCH($C493,'Policy Characteristics'!$C:$C,0))),"",INDEX('Policy Characteristics'!K:K,MATCH($C493,'Policy Characteristics'!$C:$C,0)))</f>
        <v>industry-ag-main.html#fuel-switching</v>
      </c>
      <c r="R493" t="str">
        <f>IF(ISBLANK(INDEX('Policy Characteristics'!L:L,MATCH($C493,'Policy Characteristics'!$C:$C,0))),"",INDEX('Policy Characteristics'!L:L,MATCH($C493,'Policy Characteristics'!$C:$C,0)))</f>
        <v>industry-elec-and-hydrogen.html</v>
      </c>
    </row>
    <row r="494">
      <c r="A494" t="str">
        <f>IF(ISBLANK(INDEX('Policy Characteristics'!A:A,MATCH($C494,'Policy Characteristics'!$C:$C,0))),"",INDEX('Policy Characteristics'!A:A,MATCH($C494,'Policy Characteristics'!$C:$C,0)))</f>
        <v>산업</v>
      </c>
      <c r="B494" t="str">
        <f>IF(ISBLANK(INDEX('Policy Characteristics'!B:B,MATCH($C494,'Policy Characteristics'!$C:$C,0))),"",INDEX('Policy Characteristics'!B:B,MATCH($C494,'Policy Characteristics'!$C:$C,0)))</f>
        <v>전력화 + 수소</v>
      </c>
      <c r="C494" t="str">
        <f>C$467</f>
        <v>Fraction of Industrial Fuel Use Shifted to Other Fuels</v>
      </c>
      <c r="D494" t="str">
        <v>oil and gas extraction 06</v>
      </c>
      <c r="E494" t="str">
        <v>heavy or residual fuel oil if</v>
      </c>
      <c r="F494" t="str">
        <v>기름 및 가스 추출</v>
      </c>
      <c r="G494" t="str">
        <v>중유 또는 잔유로 변경</v>
      </c>
      <c r="H494">
        <v>1235</v>
      </c>
      <c r="I494" t="str">
        <v>No</v>
      </c>
      <c r="J494" t="str">
        <f>IF(ISBLANK(INDEX('Policy Characteristics'!D:D,MATCH($C494,'Policy Characteristics'!$C:$C,0))),"",INDEX('Policy Characteristics'!D:D,MATCH($C494,'Policy Characteristics'!$C:$C,0)))</f>
        <v>전력화 + 수소</v>
      </c>
      <c r="K494" t="str">
        <f>IF(ISBLANK(INDEX('Policy Characteristics'!E:E,MATCH($C494,'Policy Characteristics'!$C:$C,0))),"",INDEX('Policy Characteristics'!E:E,MATCH($C494,'Policy Characteristics'!$C:$C,0)))</f>
        <v>indst fuel type shifting</v>
      </c>
      <c r="L494">
        <f>IF(ISBLANK(INDEX('Policy Characteristics'!F:F,MATCH($C494,'Policy Characteristics'!$C:$C,0))),"",INDEX('Policy Characteristics'!F:F,MATCH($C494,'Policy Characteristics'!$C:$C,0)))</f>
        <v>0</v>
      </c>
      <c r="M494">
        <f>IF(ISBLANK(INDEX('Policy Characteristics'!G:G,MATCH($C494,'Policy Characteristics'!$C:$C,0))),"",INDEX('Policy Characteristics'!G:G,MATCH($C494,'Policy Characteristics'!$C:$C,0)))</f>
        <v>1</v>
      </c>
      <c r="N494">
        <f>IF(ISBLANK(INDEX('Policy Characteristics'!H:H,MATCH($C494,'Policy Characteristics'!$C:$C,0))),"",INDEX('Policy Characteristics'!H:H,MATCH($C494,'Policy Characteristics'!$C:$C,0)))</f>
        <v>0.01</v>
      </c>
      <c r="O494" t="str">
        <f>IF(ISBLANK(INDEX('Policy Characteristics'!I:I,MATCH($C494,'Policy Characteristics'!$C:$C,0))),"",INDEX('Policy Characteristics'!I:I,MATCH($C494,'Policy Characteristics'!$C:$C,0)))</f>
        <v>연료 전환의 %</v>
      </c>
      <c r="P494" t="str">
        <f>IF(ISBLANK(INDEX('Policy Characteristics'!J:J,MATCH($C494,'Policy Characteristics'!$C:$C,0))),"",INDEX('Policy Characteristics'!J:J,MATCH($C494,'Policy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4" t="str">
        <f>IF(ISBLANK(INDEX('Policy Characteristics'!K:K,MATCH($C494,'Policy Characteristics'!$C:$C,0))),"",INDEX('Policy Characteristics'!K:K,MATCH($C494,'Policy Characteristics'!$C:$C,0)))</f>
        <v>industry-ag-main.html#fuel-switching</v>
      </c>
      <c r="R494" t="str">
        <f>IF(ISBLANK(INDEX('Policy Characteristics'!L:L,MATCH($C494,'Policy Characteristics'!$C:$C,0))),"",INDEX('Policy Characteristics'!L:L,MATCH($C494,'Policy Characteristics'!$C:$C,0)))</f>
        <v>industry-elec-and-hydrogen.html</v>
      </c>
    </row>
    <row r="495">
      <c r="A495" t="str">
        <f>IF(ISBLANK(INDEX('Policy Characteristics'!A:A,MATCH($C495,'Policy Characteristics'!$C:$C,0))),"",INDEX('Policy Characteristics'!A:A,MATCH($C495,'Policy Characteristics'!$C:$C,0)))</f>
        <v>산업</v>
      </c>
      <c r="B495" t="str">
        <f>IF(ISBLANK(INDEX('Policy Characteristics'!B:B,MATCH($C495,'Policy Characteristics'!$C:$C,0))),"",INDEX('Policy Characteristics'!B:B,MATCH($C495,'Policy Characteristics'!$C:$C,0)))</f>
        <v>전력화 + 수소</v>
      </c>
      <c r="C495" t="str">
        <f>C$467</f>
        <v>Fraction of Industrial Fuel Use Shifted to Other Fuels</v>
      </c>
      <c r="D495" t="str">
        <v>oil and gas extraction 06</v>
      </c>
      <c r="E495" t="str">
        <v>LPG propane or butane if</v>
      </c>
      <c r="F495" t="str">
        <v>기름 및 가스 추출</v>
      </c>
      <c r="G495" t="str">
        <v>LPG 프로판 또는 부탄으로 변경</v>
      </c>
      <c r="H495">
        <v>1236</v>
      </c>
      <c r="I495" t="str">
        <v>No</v>
      </c>
      <c r="J495" t="str">
        <f>IF(ISBLANK(INDEX('Policy Characteristics'!D:D,MATCH($C495,'Policy Characteristics'!$C:$C,0))),"",INDEX('Policy Characteristics'!D:D,MATCH($C495,'Policy Characteristics'!$C:$C,0)))</f>
        <v>전력화 + 수소</v>
      </c>
      <c r="K495" t="str">
        <f>IF(ISBLANK(INDEX('Policy Characteristics'!E:E,MATCH($C495,'Policy Characteristics'!$C:$C,0))),"",INDEX('Policy Characteristics'!E:E,MATCH($C495,'Policy Characteristics'!$C:$C,0)))</f>
        <v>indst fuel type shifting</v>
      </c>
      <c r="L495">
        <f>IF(ISBLANK(INDEX('Policy Characteristics'!F:F,MATCH($C495,'Policy Characteristics'!$C:$C,0))),"",INDEX('Policy Characteristics'!F:F,MATCH($C495,'Policy Characteristics'!$C:$C,0)))</f>
        <v>0</v>
      </c>
      <c r="M495">
        <f>IF(ISBLANK(INDEX('Policy Characteristics'!G:G,MATCH($C495,'Policy Characteristics'!$C:$C,0))),"",INDEX('Policy Characteristics'!G:G,MATCH($C495,'Policy Characteristics'!$C:$C,0)))</f>
        <v>1</v>
      </c>
      <c r="N495">
        <f>IF(ISBLANK(INDEX('Policy Characteristics'!H:H,MATCH($C495,'Policy Characteristics'!$C:$C,0))),"",INDEX('Policy Characteristics'!H:H,MATCH($C495,'Policy Characteristics'!$C:$C,0)))</f>
        <v>0.01</v>
      </c>
      <c r="O495" t="str">
        <f>IF(ISBLANK(INDEX('Policy Characteristics'!I:I,MATCH($C495,'Policy Characteristics'!$C:$C,0))),"",INDEX('Policy Characteristics'!I:I,MATCH($C495,'Policy Characteristics'!$C:$C,0)))</f>
        <v>연료 전환의 %</v>
      </c>
      <c r="P495" t="str">
        <f>IF(ISBLANK(INDEX('Policy Characteristics'!J:J,MATCH($C495,'Policy Characteristics'!$C:$C,0))),"",INDEX('Policy Characteristics'!J:J,MATCH($C495,'Policy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5" t="str">
        <f>IF(ISBLANK(INDEX('Policy Characteristics'!K:K,MATCH($C495,'Policy Characteristics'!$C:$C,0))),"",INDEX('Policy Characteristics'!K:K,MATCH($C495,'Policy Characteristics'!$C:$C,0)))</f>
        <v>industry-ag-main.html#fuel-switching</v>
      </c>
      <c r="R495" t="str">
        <f>IF(ISBLANK(INDEX('Policy Characteristics'!L:L,MATCH($C495,'Policy Characteristics'!$C:$C,0))),"",INDEX('Policy Characteristics'!L:L,MATCH($C495,'Policy Characteristics'!$C:$C,0)))</f>
        <v>industry-elec-and-hydrogen.html</v>
      </c>
    </row>
    <row r="496">
      <c r="A496" t="str">
        <f>IF(ISBLANK(INDEX('Policy Characteristics'!A:A,MATCH($C496,'Policy Characteristics'!$C:$C,0))),"",INDEX('Policy Characteristics'!A:A,MATCH($C496,'Policy Characteristics'!$C:$C,0)))</f>
        <v>산업</v>
      </c>
      <c r="B496" t="str">
        <f>IF(ISBLANK(INDEX('Policy Characteristics'!B:B,MATCH($C496,'Policy Characteristics'!$C:$C,0))),"",INDEX('Policy Characteristics'!B:B,MATCH($C496,'Policy Characteristics'!$C:$C,0)))</f>
        <v>전력화 + 수소</v>
      </c>
      <c r="C496" t="str">
        <f>C$467</f>
        <v>Fraction of Industrial Fuel Use Shifted to Other Fuels</v>
      </c>
      <c r="D496" t="str">
        <v>oil and gas extraction 06</v>
      </c>
      <c r="E496" t="str">
        <v>hydrogen if</v>
      </c>
      <c r="F496" t="str">
        <v>기름 및 가스 추출</v>
      </c>
      <c r="G496" t="str">
        <v>수소로 변경</v>
      </c>
      <c r="H496">
        <v>1237</v>
      </c>
      <c r="I496" t="str">
        <v>Yes</v>
      </c>
      <c r="J496" t="str">
        <f>IF(ISBLANK(INDEX('Policy Characteristics'!D:D,MATCH($C496,'Policy Characteristics'!$C:$C,0))),"",INDEX('Policy Characteristics'!D:D,MATCH($C496,'Policy Characteristics'!$C:$C,0)))</f>
        <v>전력화 + 수소</v>
      </c>
      <c r="K496" t="str">
        <f>IF(ISBLANK(INDEX('Policy Characteristics'!E:E,MATCH($C496,'Policy Characteristics'!$C:$C,0))),"",INDEX('Policy Characteristics'!E:E,MATCH($C496,'Policy Characteristics'!$C:$C,0)))</f>
        <v>indst fuel type shifting</v>
      </c>
      <c r="L496">
        <f>IF(ISBLANK(INDEX('Policy Characteristics'!F:F,MATCH($C496,'Policy Characteristics'!$C:$C,0))),"",INDEX('Policy Characteristics'!F:F,MATCH($C496,'Policy Characteristics'!$C:$C,0)))</f>
        <v>0</v>
      </c>
      <c r="M496">
        <f>IF(ISBLANK(INDEX('Policy Characteristics'!G:G,MATCH($C496,'Policy Characteristics'!$C:$C,0))),"",INDEX('Policy Characteristics'!G:G,MATCH($C496,'Policy Characteristics'!$C:$C,0)))</f>
        <v>1</v>
      </c>
      <c r="N496">
        <f>IF(ISBLANK(INDEX('Policy Characteristics'!H:H,MATCH($C496,'Policy Characteristics'!$C:$C,0))),"",INDEX('Policy Characteristics'!H:H,MATCH($C496,'Policy Characteristics'!$C:$C,0)))</f>
        <v>0.01</v>
      </c>
      <c r="O496" t="str">
        <f>IF(ISBLANK(INDEX('Policy Characteristics'!I:I,MATCH($C496,'Policy Characteristics'!$C:$C,0))),"",INDEX('Policy Characteristics'!I:I,MATCH($C496,'Policy Characteristics'!$C:$C,0)))</f>
        <v>연료 전환의 %</v>
      </c>
      <c r="P496" t="str">
        <f>IF(ISBLANK(INDEX('Policy Characteristics'!J:J,MATCH($C496,'Policy Characteristics'!$C:$C,0))),"",INDEX('Policy Characteristics'!J:J,MATCH($C496,'Policy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6" t="str">
        <f>IF(ISBLANK(INDEX('Policy Characteristics'!K:K,MATCH($C496,'Policy Characteristics'!$C:$C,0))),"",INDEX('Policy Characteristics'!K:K,MATCH($C496,'Policy Characteristics'!$C:$C,0)))</f>
        <v>industry-ag-main.html#fuel-switching</v>
      </c>
      <c r="R496" t="str">
        <f>IF(ISBLANK(INDEX('Policy Characteristics'!L:L,MATCH($C496,'Policy Characteristics'!$C:$C,0))),"",INDEX('Policy Characteristics'!L:L,MATCH($C496,'Policy Characteristics'!$C:$C,0)))</f>
        <v>industry-elec-and-hydrogen.html</v>
      </c>
    </row>
    <row r="497">
      <c r="A497" t="str">
        <f>IF(ISBLANK(INDEX('Policy Characteristics'!A:A,MATCH($C497,'Policy Characteristics'!$C:$C,0))),"",INDEX('Policy Characteristics'!A:A,MATCH($C497,'Policy Characteristics'!$C:$C,0)))</f>
        <v>산업</v>
      </c>
      <c r="B497" t="str">
        <f>IF(ISBLANK(INDEX('Policy Characteristics'!B:B,MATCH($C497,'Policy Characteristics'!$C:$C,0))),"",INDEX('Policy Characteristics'!B:B,MATCH($C497,'Policy Characteristics'!$C:$C,0)))</f>
        <v>전력화 + 수소</v>
      </c>
      <c r="C497" t="str">
        <f>C$467</f>
        <v>Fraction of Industrial Fuel Use Shifted to Other Fuels</v>
      </c>
      <c r="D497" t="str">
        <v>other mining and quarrying 07T08</v>
      </c>
      <c r="E497" t="str">
        <v>electricity if</v>
      </c>
      <c r="F497" t="str">
        <v>기타 채굴 및 채석</v>
      </c>
      <c r="G497" t="str">
        <v>전력으로 변경</v>
      </c>
      <c r="H497">
        <v>1238</v>
      </c>
      <c r="I497" t="str">
        <v>Yes</v>
      </c>
      <c r="J497" t="str">
        <f>IF(ISBLANK(INDEX('Policy Characteristics'!D:D,MATCH($C497,'Policy Characteristics'!$C:$C,0))),"",INDEX('Policy Characteristics'!D:D,MATCH($C497,'Policy Characteristics'!$C:$C,0)))</f>
        <v>전력화 + 수소</v>
      </c>
      <c r="K497" t="str">
        <f>IF(ISBLANK(INDEX('Policy Characteristics'!E:E,MATCH($C497,'Policy Characteristics'!$C:$C,0))),"",INDEX('Policy Characteristics'!E:E,MATCH($C497,'Policy Characteristics'!$C:$C,0)))</f>
        <v>indst fuel type shifting</v>
      </c>
      <c r="L497">
        <f>IF(ISBLANK(INDEX('Policy Characteristics'!F:F,MATCH($C497,'Policy Characteristics'!$C:$C,0))),"",INDEX('Policy Characteristics'!F:F,MATCH($C497,'Policy Characteristics'!$C:$C,0)))</f>
        <v>0</v>
      </c>
      <c r="M497">
        <f>IF(ISBLANK(INDEX('Policy Characteristics'!G:G,MATCH($C497,'Policy Characteristics'!$C:$C,0))),"",INDEX('Policy Characteristics'!G:G,MATCH($C497,'Policy Characteristics'!$C:$C,0)))</f>
        <v>1</v>
      </c>
      <c r="N497">
        <f>IF(ISBLANK(INDEX('Policy Characteristics'!H:H,MATCH($C497,'Policy Characteristics'!$C:$C,0))),"",INDEX('Policy Characteristics'!H:H,MATCH($C497,'Policy Characteristics'!$C:$C,0)))</f>
        <v>0.01</v>
      </c>
      <c r="O497" t="str">
        <f>IF(ISBLANK(INDEX('Policy Characteristics'!I:I,MATCH($C497,'Policy Characteristics'!$C:$C,0))),"",INDEX('Policy Characteristics'!I:I,MATCH($C497,'Policy Characteristics'!$C:$C,0)))</f>
        <v>연료 전환의 %</v>
      </c>
      <c r="P497" t="str">
        <f>IF(ISBLANK(INDEX('Policy Characteristics'!J:J,MATCH($C497,'Policy Characteristics'!$C:$C,0))),"",INDEX('Policy Characteristics'!J:J,MATCH($C497,'Policy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7" t="str">
        <f>IF(ISBLANK(INDEX('Policy Characteristics'!K:K,MATCH($C497,'Policy Characteristics'!$C:$C,0))),"",INDEX('Policy Characteristics'!K:K,MATCH($C497,'Policy Characteristics'!$C:$C,0)))</f>
        <v>industry-ag-main.html#fuel-switching</v>
      </c>
      <c r="R497" t="str">
        <f>IF(ISBLANK(INDEX('Policy Characteristics'!L:L,MATCH($C497,'Policy Characteristics'!$C:$C,0))),"",INDEX('Policy Characteristics'!L:L,MATCH($C497,'Policy Characteristics'!$C:$C,0)))</f>
        <v>industry-elec-and-hydrogen.html</v>
      </c>
    </row>
    <row r="498">
      <c r="A498" t="str">
        <f>IF(ISBLANK(INDEX('Policy Characteristics'!A:A,MATCH($C498,'Policy Characteristics'!$C:$C,0))),"",INDEX('Policy Characteristics'!A:A,MATCH($C498,'Policy Characteristics'!$C:$C,0)))</f>
        <v>산업</v>
      </c>
      <c r="B498" t="str">
        <f>IF(ISBLANK(INDEX('Policy Characteristics'!B:B,MATCH($C498,'Policy Characteristics'!$C:$C,0))),"",INDEX('Policy Characteristics'!B:B,MATCH($C498,'Policy Characteristics'!$C:$C,0)))</f>
        <v>전력화 + 수소</v>
      </c>
      <c r="C498" t="str">
        <f>C$467</f>
        <v>Fraction of Industrial Fuel Use Shifted to Other Fuels</v>
      </c>
      <c r="D498" t="str">
        <v>other mining and quarrying 07T08</v>
      </c>
      <c r="E498" t="str">
        <v>hard coal if</v>
      </c>
      <c r="F498" t="str">
        <v>기타 채굴 및 채석</v>
      </c>
      <c r="G498" t="str">
        <v>석탄으로 변경</v>
      </c>
      <c r="H498">
        <v>1239</v>
      </c>
      <c r="I498" t="str">
        <v>No</v>
      </c>
      <c r="J498" t="str">
        <f>IF(ISBLANK(INDEX('Policy Characteristics'!D:D,MATCH($C498,'Policy Characteristics'!$C:$C,0))),"",INDEX('Policy Characteristics'!D:D,MATCH($C498,'Policy Characteristics'!$C:$C,0)))</f>
        <v>전력화 + 수소</v>
      </c>
      <c r="K498" t="str">
        <f>IF(ISBLANK(INDEX('Policy Characteristics'!E:E,MATCH($C498,'Policy Characteristics'!$C:$C,0))),"",INDEX('Policy Characteristics'!E:E,MATCH($C498,'Policy Characteristics'!$C:$C,0)))</f>
        <v>indst fuel type shifting</v>
      </c>
      <c r="L498">
        <f>IF(ISBLANK(INDEX('Policy Characteristics'!F:F,MATCH($C498,'Policy Characteristics'!$C:$C,0))),"",INDEX('Policy Characteristics'!F:F,MATCH($C498,'Policy Characteristics'!$C:$C,0)))</f>
        <v>0</v>
      </c>
      <c r="M498">
        <f>IF(ISBLANK(INDEX('Policy Characteristics'!G:G,MATCH($C498,'Policy Characteristics'!$C:$C,0))),"",INDEX('Policy Characteristics'!G:G,MATCH($C498,'Policy Characteristics'!$C:$C,0)))</f>
        <v>1</v>
      </c>
      <c r="N498">
        <f>IF(ISBLANK(INDEX('Policy Characteristics'!H:H,MATCH($C498,'Policy Characteristics'!$C:$C,0))),"",INDEX('Policy Characteristics'!H:H,MATCH($C498,'Policy Characteristics'!$C:$C,0)))</f>
        <v>0.01</v>
      </c>
      <c r="O498" t="str">
        <f>IF(ISBLANK(INDEX('Policy Characteristics'!I:I,MATCH($C498,'Policy Characteristics'!$C:$C,0))),"",INDEX('Policy Characteristics'!I:I,MATCH($C498,'Policy Characteristics'!$C:$C,0)))</f>
        <v>연료 전환의 %</v>
      </c>
      <c r="P498" t="str">
        <f>IF(ISBLANK(INDEX('Policy Characteristics'!J:J,MATCH($C498,'Policy Characteristics'!$C:$C,0))),"",INDEX('Policy Characteristics'!J:J,MATCH($C498,'Policy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8" t="str">
        <f>IF(ISBLANK(INDEX('Policy Characteristics'!K:K,MATCH($C498,'Policy Characteristics'!$C:$C,0))),"",INDEX('Policy Characteristics'!K:K,MATCH($C498,'Policy Characteristics'!$C:$C,0)))</f>
        <v>industry-ag-main.html#fuel-switching</v>
      </c>
      <c r="R498" t="str">
        <f>IF(ISBLANK(INDEX('Policy Characteristics'!L:L,MATCH($C498,'Policy Characteristics'!$C:$C,0))),"",INDEX('Policy Characteristics'!L:L,MATCH($C498,'Policy Characteristics'!$C:$C,0)))</f>
        <v>industry-elec-and-hydrogen.html</v>
      </c>
    </row>
    <row r="499">
      <c r="A499" t="str">
        <f>IF(ISBLANK(INDEX('Policy Characteristics'!A:A,MATCH($C499,'Policy Characteristics'!$C:$C,0))),"",INDEX('Policy Characteristics'!A:A,MATCH($C499,'Policy Characteristics'!$C:$C,0)))</f>
        <v>산업</v>
      </c>
      <c r="B499" t="str">
        <f>IF(ISBLANK(INDEX('Policy Characteristics'!B:B,MATCH($C499,'Policy Characteristics'!$C:$C,0))),"",INDEX('Policy Characteristics'!B:B,MATCH($C499,'Policy Characteristics'!$C:$C,0)))</f>
        <v>전력화 + 수소</v>
      </c>
      <c r="C499" t="str">
        <f>C$467</f>
        <v>Fraction of Industrial Fuel Use Shifted to Other Fuels</v>
      </c>
      <c r="D499" t="str">
        <v>other mining and quarrying 07T08</v>
      </c>
      <c r="E499" t="str">
        <v>natural gas if</v>
      </c>
      <c r="F499" t="str">
        <v>기타 채굴 및 채석</v>
      </c>
      <c r="G499" t="str">
        <v>천연가스로 변경</v>
      </c>
      <c r="H499">
        <v>1240</v>
      </c>
      <c r="I499" t="str">
        <v>No</v>
      </c>
      <c r="J499" t="str">
        <f>IF(ISBLANK(INDEX('Policy Characteristics'!D:D,MATCH($C499,'Policy Characteristics'!$C:$C,0))),"",INDEX('Policy Characteristics'!D:D,MATCH($C499,'Policy Characteristics'!$C:$C,0)))</f>
        <v>전력화 + 수소</v>
      </c>
      <c r="K499" t="str">
        <f>IF(ISBLANK(INDEX('Policy Characteristics'!E:E,MATCH($C499,'Policy Characteristics'!$C:$C,0))),"",INDEX('Policy Characteristics'!E:E,MATCH($C499,'Policy Characteristics'!$C:$C,0)))</f>
        <v>indst fuel type shifting</v>
      </c>
      <c r="L499">
        <f>IF(ISBLANK(INDEX('Policy Characteristics'!F:F,MATCH($C499,'Policy Characteristics'!$C:$C,0))),"",INDEX('Policy Characteristics'!F:F,MATCH($C499,'Policy Characteristics'!$C:$C,0)))</f>
        <v>0</v>
      </c>
      <c r="M499">
        <f>IF(ISBLANK(INDEX('Policy Characteristics'!G:G,MATCH($C499,'Policy Characteristics'!$C:$C,0))),"",INDEX('Policy Characteristics'!G:G,MATCH($C499,'Policy Characteristics'!$C:$C,0)))</f>
        <v>1</v>
      </c>
      <c r="N499">
        <f>IF(ISBLANK(INDEX('Policy Characteristics'!H:H,MATCH($C499,'Policy Characteristics'!$C:$C,0))),"",INDEX('Policy Characteristics'!H:H,MATCH($C499,'Policy Characteristics'!$C:$C,0)))</f>
        <v>0.01</v>
      </c>
      <c r="O499" t="str">
        <f>IF(ISBLANK(INDEX('Policy Characteristics'!I:I,MATCH($C499,'Policy Characteristics'!$C:$C,0))),"",INDEX('Policy Characteristics'!I:I,MATCH($C499,'Policy Characteristics'!$C:$C,0)))</f>
        <v>연료 전환의 %</v>
      </c>
      <c r="P499" t="str">
        <f>IF(ISBLANK(INDEX('Policy Characteristics'!J:J,MATCH($C499,'Policy Characteristics'!$C:$C,0))),"",INDEX('Policy Characteristics'!J:J,MATCH($C499,'Policy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9" t="str">
        <f>IF(ISBLANK(INDEX('Policy Characteristics'!K:K,MATCH($C499,'Policy Characteristics'!$C:$C,0))),"",INDEX('Policy Characteristics'!K:K,MATCH($C499,'Policy Characteristics'!$C:$C,0)))</f>
        <v>industry-ag-main.html#fuel-switching</v>
      </c>
      <c r="R499" t="str">
        <f>IF(ISBLANK(INDEX('Policy Characteristics'!L:L,MATCH($C499,'Policy Characteristics'!$C:$C,0))),"",INDEX('Policy Characteristics'!L:L,MATCH($C499,'Policy Characteristics'!$C:$C,0)))</f>
        <v>industry-elec-and-hydrogen.html</v>
      </c>
    </row>
    <row r="500">
      <c r="A500" t="str">
        <f>IF(ISBLANK(INDEX('Policy Characteristics'!A:A,MATCH($C500,'Policy Characteristics'!$C:$C,0))),"",INDEX('Policy Characteristics'!A:A,MATCH($C500,'Policy Characteristics'!$C:$C,0)))</f>
        <v>산업</v>
      </c>
      <c r="B500" t="str">
        <f>IF(ISBLANK(INDEX('Policy Characteristics'!B:B,MATCH($C500,'Policy Characteristics'!$C:$C,0))),"",INDEX('Policy Characteristics'!B:B,MATCH($C500,'Policy Characteristics'!$C:$C,0)))</f>
        <v>전력화 + 수소</v>
      </c>
      <c r="C500" t="str">
        <f>C$467</f>
        <v>Fraction of Industrial Fuel Use Shifted to Other Fuels</v>
      </c>
      <c r="D500" t="str">
        <v>other mining and quarrying 07T08</v>
      </c>
      <c r="E500" t="str">
        <v>biomass if</v>
      </c>
      <c r="F500" t="str">
        <v>기타 채굴 및 채석</v>
      </c>
      <c r="G500" t="str">
        <v>바이오매스로 변경</v>
      </c>
      <c r="H500">
        <v>1241</v>
      </c>
      <c r="I500" t="str">
        <v>No</v>
      </c>
      <c r="J500" t="str">
        <f>IF(ISBLANK(INDEX('Policy Characteristics'!D:D,MATCH($C500,'Policy Characteristics'!$C:$C,0))),"",INDEX('Policy Characteristics'!D:D,MATCH($C500,'Policy Characteristics'!$C:$C,0)))</f>
        <v>전력화 + 수소</v>
      </c>
      <c r="K500" t="str">
        <f>IF(ISBLANK(INDEX('Policy Characteristics'!E:E,MATCH($C500,'Policy Characteristics'!$C:$C,0))),"",INDEX('Policy Characteristics'!E:E,MATCH($C500,'Policy Characteristics'!$C:$C,0)))</f>
        <v>indst fuel type shifting</v>
      </c>
      <c r="L500">
        <f>IF(ISBLANK(INDEX('Policy Characteristics'!F:F,MATCH($C500,'Policy Characteristics'!$C:$C,0))),"",INDEX('Policy Characteristics'!F:F,MATCH($C500,'Policy Characteristics'!$C:$C,0)))</f>
        <v>0</v>
      </c>
      <c r="M500">
        <f>IF(ISBLANK(INDEX('Policy Characteristics'!G:G,MATCH($C500,'Policy Characteristics'!$C:$C,0))),"",INDEX('Policy Characteristics'!G:G,MATCH($C500,'Policy Characteristics'!$C:$C,0)))</f>
        <v>1</v>
      </c>
      <c r="N500">
        <f>IF(ISBLANK(INDEX('Policy Characteristics'!H:H,MATCH($C500,'Policy Characteristics'!$C:$C,0))),"",INDEX('Policy Characteristics'!H:H,MATCH($C500,'Policy Characteristics'!$C:$C,0)))</f>
        <v>0.01</v>
      </c>
      <c r="O500" t="str">
        <f>IF(ISBLANK(INDEX('Policy Characteristics'!I:I,MATCH($C500,'Policy Characteristics'!$C:$C,0))),"",INDEX('Policy Characteristics'!I:I,MATCH($C500,'Policy Characteristics'!$C:$C,0)))</f>
        <v>연료 전환의 %</v>
      </c>
      <c r="P500" t="str">
        <f>IF(ISBLANK(INDEX('Policy Characteristics'!J:J,MATCH($C500,'Policy Characteristics'!$C:$C,0))),"",INDEX('Policy Characteristics'!J:J,MATCH($C500,'Policy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0" t="str">
        <f>IF(ISBLANK(INDEX('Policy Characteristics'!K:K,MATCH($C500,'Policy Characteristics'!$C:$C,0))),"",INDEX('Policy Characteristics'!K:K,MATCH($C500,'Policy Characteristics'!$C:$C,0)))</f>
        <v>industry-ag-main.html#fuel-switching</v>
      </c>
      <c r="R500" t="str">
        <f>IF(ISBLANK(INDEX('Policy Characteristics'!L:L,MATCH($C500,'Policy Characteristics'!$C:$C,0))),"",INDEX('Policy Characteristics'!L:L,MATCH($C500,'Policy Characteristics'!$C:$C,0)))</f>
        <v>industry-elec-and-hydrogen.html</v>
      </c>
    </row>
    <row r="501">
      <c r="A501" t="str">
        <f>IF(ISBLANK(INDEX('Policy Characteristics'!A:A,MATCH($C501,'Policy Characteristics'!$C:$C,0))),"",INDEX('Policy Characteristics'!A:A,MATCH($C501,'Policy Characteristics'!$C:$C,0)))</f>
        <v>산업</v>
      </c>
      <c r="B501" t="str">
        <f>IF(ISBLANK(INDEX('Policy Characteristics'!B:B,MATCH($C501,'Policy Characteristics'!$C:$C,0))),"",INDEX('Policy Characteristics'!B:B,MATCH($C501,'Policy Characteristics'!$C:$C,0)))</f>
        <v>전력화 + 수소</v>
      </c>
      <c r="C501" t="str">
        <f>C$467</f>
        <v>Fraction of Industrial Fuel Use Shifted to Other Fuels</v>
      </c>
      <c r="D501" t="str">
        <v>other mining and quarrying 07T08</v>
      </c>
      <c r="E501" t="str">
        <v>petroleum diesel if</v>
      </c>
      <c r="F501" t="str">
        <v>기타 채굴 및 채석</v>
      </c>
      <c r="G501" t="str">
        <v>석유로 변경</v>
      </c>
      <c r="H501">
        <v>1242</v>
      </c>
      <c r="I501" t="str">
        <v>No</v>
      </c>
      <c r="J501" t="str">
        <f>IF(ISBLANK(INDEX('Policy Characteristics'!D:D,MATCH($C501,'Policy Characteristics'!$C:$C,0))),"",INDEX('Policy Characteristics'!D:D,MATCH($C501,'Policy Characteristics'!$C:$C,0)))</f>
        <v>전력화 + 수소</v>
      </c>
      <c r="K501" t="str">
        <f>IF(ISBLANK(INDEX('Policy Characteristics'!E:E,MATCH($C501,'Policy Characteristics'!$C:$C,0))),"",INDEX('Policy Characteristics'!E:E,MATCH($C501,'Policy Characteristics'!$C:$C,0)))</f>
        <v>indst fuel type shifting</v>
      </c>
      <c r="L501">
        <f>IF(ISBLANK(INDEX('Policy Characteristics'!F:F,MATCH($C501,'Policy Characteristics'!$C:$C,0))),"",INDEX('Policy Characteristics'!F:F,MATCH($C501,'Policy Characteristics'!$C:$C,0)))</f>
        <v>0</v>
      </c>
      <c r="M501">
        <f>IF(ISBLANK(INDEX('Policy Characteristics'!G:G,MATCH($C501,'Policy Characteristics'!$C:$C,0))),"",INDEX('Policy Characteristics'!G:G,MATCH($C501,'Policy Characteristics'!$C:$C,0)))</f>
        <v>1</v>
      </c>
      <c r="N501">
        <f>IF(ISBLANK(INDEX('Policy Characteristics'!H:H,MATCH($C501,'Policy Characteristics'!$C:$C,0))),"",INDEX('Policy Characteristics'!H:H,MATCH($C501,'Policy Characteristics'!$C:$C,0)))</f>
        <v>0.01</v>
      </c>
      <c r="O501" t="str">
        <f>IF(ISBLANK(INDEX('Policy Characteristics'!I:I,MATCH($C501,'Policy Characteristics'!$C:$C,0))),"",INDEX('Policy Characteristics'!I:I,MATCH($C501,'Policy Characteristics'!$C:$C,0)))</f>
        <v>연료 전환의 %</v>
      </c>
      <c r="P501" t="str">
        <f>IF(ISBLANK(INDEX('Policy Characteristics'!J:J,MATCH($C501,'Policy Characteristics'!$C:$C,0))),"",INDEX('Policy Characteristics'!J:J,MATCH($C501,'Policy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1" t="str">
        <f>IF(ISBLANK(INDEX('Policy Characteristics'!K:K,MATCH($C501,'Policy Characteristics'!$C:$C,0))),"",INDEX('Policy Characteristics'!K:K,MATCH($C501,'Policy Characteristics'!$C:$C,0)))</f>
        <v>industry-ag-main.html#fuel-switching</v>
      </c>
      <c r="R501" t="str">
        <f>IF(ISBLANK(INDEX('Policy Characteristics'!L:L,MATCH($C501,'Policy Characteristics'!$C:$C,0))),"",INDEX('Policy Characteristics'!L:L,MATCH($C501,'Policy Characteristics'!$C:$C,0)))</f>
        <v>industry-elec-and-hydrogen.html</v>
      </c>
    </row>
    <row r="502">
      <c r="A502" t="str">
        <f>IF(ISBLANK(INDEX('Policy Characteristics'!A:A,MATCH($C502,'Policy Characteristics'!$C:$C,0))),"",INDEX('Policy Characteristics'!A:A,MATCH($C502,'Policy Characteristics'!$C:$C,0)))</f>
        <v>산업</v>
      </c>
      <c r="B502" t="str">
        <f>IF(ISBLANK(INDEX('Policy Characteristics'!B:B,MATCH($C502,'Policy Characteristics'!$C:$C,0))),"",INDEX('Policy Characteristics'!B:B,MATCH($C502,'Policy Characteristics'!$C:$C,0)))</f>
        <v>전력화 + 수소</v>
      </c>
      <c r="C502" t="str">
        <f>C$467</f>
        <v>Fraction of Industrial Fuel Use Shifted to Other Fuels</v>
      </c>
      <c r="D502" t="str">
        <v>other mining and quarrying 07T08</v>
      </c>
      <c r="E502" t="str">
        <v>heat if</v>
      </c>
      <c r="F502" t="str">
        <v>기타 채굴 및 채석</v>
      </c>
      <c r="G502" t="str">
        <v>구매한 열로 변경</v>
      </c>
      <c r="H502">
        <v>1243</v>
      </c>
      <c r="I502" t="str">
        <v>No</v>
      </c>
      <c r="J502" t="str">
        <f>IF(ISBLANK(INDEX('Policy Characteristics'!D:D,MATCH($C502,'Policy Characteristics'!$C:$C,0))),"",INDEX('Policy Characteristics'!D:D,MATCH($C502,'Policy Characteristics'!$C:$C,0)))</f>
        <v>전력화 + 수소</v>
      </c>
      <c r="K502" t="str">
        <f>IF(ISBLANK(INDEX('Policy Characteristics'!E:E,MATCH($C502,'Policy Characteristics'!$C:$C,0))),"",INDEX('Policy Characteristics'!E:E,MATCH($C502,'Policy Characteristics'!$C:$C,0)))</f>
        <v>indst fuel type shifting</v>
      </c>
      <c r="L502">
        <f>IF(ISBLANK(INDEX('Policy Characteristics'!F:F,MATCH($C502,'Policy Characteristics'!$C:$C,0))),"",INDEX('Policy Characteristics'!F:F,MATCH($C502,'Policy Characteristics'!$C:$C,0)))</f>
        <v>0</v>
      </c>
      <c r="M502">
        <f>IF(ISBLANK(INDEX('Policy Characteristics'!G:G,MATCH($C502,'Policy Characteristics'!$C:$C,0))),"",INDEX('Policy Characteristics'!G:G,MATCH($C502,'Policy Characteristics'!$C:$C,0)))</f>
        <v>1</v>
      </c>
      <c r="N502">
        <f>IF(ISBLANK(INDEX('Policy Characteristics'!H:H,MATCH($C502,'Policy Characteristics'!$C:$C,0))),"",INDEX('Policy Characteristics'!H:H,MATCH($C502,'Policy Characteristics'!$C:$C,0)))</f>
        <v>0.01</v>
      </c>
      <c r="O502" t="str">
        <f>IF(ISBLANK(INDEX('Policy Characteristics'!I:I,MATCH($C502,'Policy Characteristics'!$C:$C,0))),"",INDEX('Policy Characteristics'!I:I,MATCH($C502,'Policy Characteristics'!$C:$C,0)))</f>
        <v>연료 전환의 %</v>
      </c>
      <c r="P502" t="str">
        <f>IF(ISBLANK(INDEX('Policy Characteristics'!J:J,MATCH($C502,'Policy Characteristics'!$C:$C,0))),"",INDEX('Policy Characteristics'!J:J,MATCH($C502,'Policy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2" t="str">
        <f>IF(ISBLANK(INDEX('Policy Characteristics'!K:K,MATCH($C502,'Policy Characteristics'!$C:$C,0))),"",INDEX('Policy Characteristics'!K:K,MATCH($C502,'Policy Characteristics'!$C:$C,0)))</f>
        <v>industry-ag-main.html#fuel-switching</v>
      </c>
      <c r="R502" t="str">
        <f>IF(ISBLANK(INDEX('Policy Characteristics'!L:L,MATCH($C502,'Policy Characteristics'!$C:$C,0))),"",INDEX('Policy Characteristics'!L:L,MATCH($C502,'Policy Characteristics'!$C:$C,0)))</f>
        <v>industry-elec-and-hydrogen.html</v>
      </c>
    </row>
    <row r="503">
      <c r="A503" t="str">
        <f>IF(ISBLANK(INDEX('Policy Characteristics'!A:A,MATCH($C503,'Policy Characteristics'!$C:$C,0))),"",INDEX('Policy Characteristics'!A:A,MATCH($C503,'Policy Characteristics'!$C:$C,0)))</f>
        <v>산업</v>
      </c>
      <c r="B503" t="str">
        <f>IF(ISBLANK(INDEX('Policy Characteristics'!B:B,MATCH($C503,'Policy Characteristics'!$C:$C,0))),"",INDEX('Policy Characteristics'!B:B,MATCH($C503,'Policy Characteristics'!$C:$C,0)))</f>
        <v>전력화 + 수소</v>
      </c>
      <c r="C503" t="str">
        <f>C$467</f>
        <v>Fraction of Industrial Fuel Use Shifted to Other Fuels</v>
      </c>
      <c r="D503" t="str">
        <v>other mining and quarrying 07T08</v>
      </c>
      <c r="E503" t="str">
        <v>crude oil if</v>
      </c>
      <c r="F503" t="str">
        <v>기타 채굴 및 채석</v>
      </c>
      <c r="G503" t="str">
        <v>원유로 변경</v>
      </c>
      <c r="H503">
        <v>1244</v>
      </c>
      <c r="I503" t="str">
        <v>No</v>
      </c>
      <c r="J503" t="str">
        <f>IF(ISBLANK(INDEX('Policy Characteristics'!D:D,MATCH($C503,'Policy Characteristics'!$C:$C,0))),"",INDEX('Policy Characteristics'!D:D,MATCH($C503,'Policy Characteristics'!$C:$C,0)))</f>
        <v>전력화 + 수소</v>
      </c>
      <c r="K503" t="str">
        <f>IF(ISBLANK(INDEX('Policy Characteristics'!E:E,MATCH($C503,'Policy Characteristics'!$C:$C,0))),"",INDEX('Policy Characteristics'!E:E,MATCH($C503,'Policy Characteristics'!$C:$C,0)))</f>
        <v>indst fuel type shifting</v>
      </c>
      <c r="L503">
        <f>IF(ISBLANK(INDEX('Policy Characteristics'!F:F,MATCH($C503,'Policy Characteristics'!$C:$C,0))),"",INDEX('Policy Characteristics'!F:F,MATCH($C503,'Policy Characteristics'!$C:$C,0)))</f>
        <v>0</v>
      </c>
      <c r="M503">
        <f>IF(ISBLANK(INDEX('Policy Characteristics'!G:G,MATCH($C503,'Policy Characteristics'!$C:$C,0))),"",INDEX('Policy Characteristics'!G:G,MATCH($C503,'Policy Characteristics'!$C:$C,0)))</f>
        <v>1</v>
      </c>
      <c r="N503">
        <f>IF(ISBLANK(INDEX('Policy Characteristics'!H:H,MATCH($C503,'Policy Characteristics'!$C:$C,0))),"",INDEX('Policy Characteristics'!H:H,MATCH($C503,'Policy Characteristics'!$C:$C,0)))</f>
        <v>0.01</v>
      </c>
      <c r="O503" t="str">
        <f>IF(ISBLANK(INDEX('Policy Characteristics'!I:I,MATCH($C503,'Policy Characteristics'!$C:$C,0))),"",INDEX('Policy Characteristics'!I:I,MATCH($C503,'Policy Characteristics'!$C:$C,0)))</f>
        <v>연료 전환의 %</v>
      </c>
      <c r="P503" t="str">
        <f>IF(ISBLANK(INDEX('Policy Characteristics'!J:J,MATCH($C503,'Policy Characteristics'!$C:$C,0))),"",INDEX('Policy Characteristics'!J:J,MATCH($C503,'Policy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3" t="str">
        <f>IF(ISBLANK(INDEX('Policy Characteristics'!K:K,MATCH($C503,'Policy Characteristics'!$C:$C,0))),"",INDEX('Policy Characteristics'!K:K,MATCH($C503,'Policy Characteristics'!$C:$C,0)))</f>
        <v>industry-ag-main.html#fuel-switching</v>
      </c>
      <c r="R503" t="str">
        <f>IF(ISBLANK(INDEX('Policy Characteristics'!L:L,MATCH($C503,'Policy Characteristics'!$C:$C,0))),"",INDEX('Policy Characteristics'!L:L,MATCH($C503,'Policy Characteristics'!$C:$C,0)))</f>
        <v>industry-elec-and-hydrogen.html</v>
      </c>
    </row>
    <row r="504">
      <c r="A504" t="str">
        <f>IF(ISBLANK(INDEX('Policy Characteristics'!A:A,MATCH($C504,'Policy Characteristics'!$C:$C,0))),"",INDEX('Policy Characteristics'!A:A,MATCH($C504,'Policy Characteristics'!$C:$C,0)))</f>
        <v>산업</v>
      </c>
      <c r="B504" t="str">
        <f>IF(ISBLANK(INDEX('Policy Characteristics'!B:B,MATCH($C504,'Policy Characteristics'!$C:$C,0))),"",INDEX('Policy Characteristics'!B:B,MATCH($C504,'Policy Characteristics'!$C:$C,0)))</f>
        <v>전력화 + 수소</v>
      </c>
      <c r="C504" t="str">
        <f>C$467</f>
        <v>Fraction of Industrial Fuel Use Shifted to Other Fuels</v>
      </c>
      <c r="D504" t="str">
        <v>other mining and quarrying 07T08</v>
      </c>
      <c r="E504" t="str">
        <v>heavy or residual fuel oil if</v>
      </c>
      <c r="F504" t="str">
        <v>기타 채굴 및 채석</v>
      </c>
      <c r="G504" t="str">
        <v>중유 또는 잔유로 변경</v>
      </c>
      <c r="H504">
        <v>1245</v>
      </c>
      <c r="I504" t="str">
        <v>No</v>
      </c>
      <c r="J504" t="str">
        <f>IF(ISBLANK(INDEX('Policy Characteristics'!D:D,MATCH($C504,'Policy Characteristics'!$C:$C,0))),"",INDEX('Policy Characteristics'!D:D,MATCH($C504,'Policy Characteristics'!$C:$C,0)))</f>
        <v>전력화 + 수소</v>
      </c>
      <c r="K504" t="str">
        <f>IF(ISBLANK(INDEX('Policy Characteristics'!E:E,MATCH($C504,'Policy Characteristics'!$C:$C,0))),"",INDEX('Policy Characteristics'!E:E,MATCH($C504,'Policy Characteristics'!$C:$C,0)))</f>
        <v>indst fuel type shifting</v>
      </c>
      <c r="L504">
        <f>IF(ISBLANK(INDEX('Policy Characteristics'!F:F,MATCH($C504,'Policy Characteristics'!$C:$C,0))),"",INDEX('Policy Characteristics'!F:F,MATCH($C504,'Policy Characteristics'!$C:$C,0)))</f>
        <v>0</v>
      </c>
      <c r="M504">
        <f>IF(ISBLANK(INDEX('Policy Characteristics'!G:G,MATCH($C504,'Policy Characteristics'!$C:$C,0))),"",INDEX('Policy Characteristics'!G:G,MATCH($C504,'Policy Characteristics'!$C:$C,0)))</f>
        <v>1</v>
      </c>
      <c r="N504">
        <f>IF(ISBLANK(INDEX('Policy Characteristics'!H:H,MATCH($C504,'Policy Characteristics'!$C:$C,0))),"",INDEX('Policy Characteristics'!H:H,MATCH($C504,'Policy Characteristics'!$C:$C,0)))</f>
        <v>0.01</v>
      </c>
      <c r="O504" t="str">
        <f>IF(ISBLANK(INDEX('Policy Characteristics'!I:I,MATCH($C504,'Policy Characteristics'!$C:$C,0))),"",INDEX('Policy Characteristics'!I:I,MATCH($C504,'Policy Characteristics'!$C:$C,0)))</f>
        <v>연료 전환의 %</v>
      </c>
      <c r="P504" t="str">
        <f>IF(ISBLANK(INDEX('Policy Characteristics'!J:J,MATCH($C504,'Policy Characteristics'!$C:$C,0))),"",INDEX('Policy Characteristics'!J:J,MATCH($C504,'Policy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4" t="str">
        <f>IF(ISBLANK(INDEX('Policy Characteristics'!K:K,MATCH($C504,'Policy Characteristics'!$C:$C,0))),"",INDEX('Policy Characteristics'!K:K,MATCH($C504,'Policy Characteristics'!$C:$C,0)))</f>
        <v>industry-ag-main.html#fuel-switching</v>
      </c>
      <c r="R504" t="str">
        <f>IF(ISBLANK(INDEX('Policy Characteristics'!L:L,MATCH($C504,'Policy Characteristics'!$C:$C,0))),"",INDEX('Policy Characteristics'!L:L,MATCH($C504,'Policy Characteristics'!$C:$C,0)))</f>
        <v>industry-elec-and-hydrogen.html</v>
      </c>
    </row>
    <row r="505">
      <c r="A505" t="str">
        <f>IF(ISBLANK(INDEX('Policy Characteristics'!A:A,MATCH($C505,'Policy Characteristics'!$C:$C,0))),"",INDEX('Policy Characteristics'!A:A,MATCH($C505,'Policy Characteristics'!$C:$C,0)))</f>
        <v>산업</v>
      </c>
      <c r="B505" t="str">
        <f>IF(ISBLANK(INDEX('Policy Characteristics'!B:B,MATCH($C505,'Policy Characteristics'!$C:$C,0))),"",INDEX('Policy Characteristics'!B:B,MATCH($C505,'Policy Characteristics'!$C:$C,0)))</f>
        <v>전력화 + 수소</v>
      </c>
      <c r="C505" t="str">
        <f>C$467</f>
        <v>Fraction of Industrial Fuel Use Shifted to Other Fuels</v>
      </c>
      <c r="D505" t="str">
        <v>other mining and quarrying 07T08</v>
      </c>
      <c r="E505" t="str">
        <v>LPG propane or butane if</v>
      </c>
      <c r="F505" t="str">
        <v>기타 채굴 및 채석</v>
      </c>
      <c r="G505" t="str">
        <v>LPG 프로판 또는 부탄으로 변경</v>
      </c>
      <c r="H505">
        <v>1246</v>
      </c>
      <c r="I505" t="str">
        <v>No</v>
      </c>
      <c r="J505" t="str">
        <f>IF(ISBLANK(INDEX('Policy Characteristics'!D:D,MATCH($C505,'Policy Characteristics'!$C:$C,0))),"",INDEX('Policy Characteristics'!D:D,MATCH($C505,'Policy Characteristics'!$C:$C,0)))</f>
        <v>전력화 + 수소</v>
      </c>
      <c r="K505" t="str">
        <f>IF(ISBLANK(INDEX('Policy Characteristics'!E:E,MATCH($C505,'Policy Characteristics'!$C:$C,0))),"",INDEX('Policy Characteristics'!E:E,MATCH($C505,'Policy Characteristics'!$C:$C,0)))</f>
        <v>indst fuel type shifting</v>
      </c>
      <c r="L505">
        <f>IF(ISBLANK(INDEX('Policy Characteristics'!F:F,MATCH($C505,'Policy Characteristics'!$C:$C,0))),"",INDEX('Policy Characteristics'!F:F,MATCH($C505,'Policy Characteristics'!$C:$C,0)))</f>
        <v>0</v>
      </c>
      <c r="M505">
        <f>IF(ISBLANK(INDEX('Policy Characteristics'!G:G,MATCH($C505,'Policy Characteristics'!$C:$C,0))),"",INDEX('Policy Characteristics'!G:G,MATCH($C505,'Policy Characteristics'!$C:$C,0)))</f>
        <v>1</v>
      </c>
      <c r="N505">
        <f>IF(ISBLANK(INDEX('Policy Characteristics'!H:H,MATCH($C505,'Policy Characteristics'!$C:$C,0))),"",INDEX('Policy Characteristics'!H:H,MATCH($C505,'Policy Characteristics'!$C:$C,0)))</f>
        <v>0.01</v>
      </c>
      <c r="O505" t="str">
        <f>IF(ISBLANK(INDEX('Policy Characteristics'!I:I,MATCH($C505,'Policy Characteristics'!$C:$C,0))),"",INDEX('Policy Characteristics'!I:I,MATCH($C505,'Policy Characteristics'!$C:$C,0)))</f>
        <v>연료 전환의 %</v>
      </c>
      <c r="P505" t="str">
        <f>IF(ISBLANK(INDEX('Policy Characteristics'!J:J,MATCH($C505,'Policy Characteristics'!$C:$C,0))),"",INDEX('Policy Characteristics'!J:J,MATCH($C505,'Policy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5" t="str">
        <f>IF(ISBLANK(INDEX('Policy Characteristics'!K:K,MATCH($C505,'Policy Characteristics'!$C:$C,0))),"",INDEX('Policy Characteristics'!K:K,MATCH($C505,'Policy Characteristics'!$C:$C,0)))</f>
        <v>industry-ag-main.html#fuel-switching</v>
      </c>
      <c r="R505" t="str">
        <f>IF(ISBLANK(INDEX('Policy Characteristics'!L:L,MATCH($C505,'Policy Characteristics'!$C:$C,0))),"",INDEX('Policy Characteristics'!L:L,MATCH($C505,'Policy Characteristics'!$C:$C,0)))</f>
        <v>industry-elec-and-hydrogen.html</v>
      </c>
    </row>
    <row r="506">
      <c r="A506" t="str">
        <f>IF(ISBLANK(INDEX('Policy Characteristics'!A:A,MATCH($C506,'Policy Characteristics'!$C:$C,0))),"",INDEX('Policy Characteristics'!A:A,MATCH($C506,'Policy Characteristics'!$C:$C,0)))</f>
        <v>산업</v>
      </c>
      <c r="B506" t="str">
        <f>IF(ISBLANK(INDEX('Policy Characteristics'!B:B,MATCH($C506,'Policy Characteristics'!$C:$C,0))),"",INDEX('Policy Characteristics'!B:B,MATCH($C506,'Policy Characteristics'!$C:$C,0)))</f>
        <v>전력화 + 수소</v>
      </c>
      <c r="C506" t="str">
        <f>C$467</f>
        <v>Fraction of Industrial Fuel Use Shifted to Other Fuels</v>
      </c>
      <c r="D506" t="str">
        <v>other mining and quarrying 07T08</v>
      </c>
      <c r="E506" t="str">
        <v>hydrogen if</v>
      </c>
      <c r="F506" t="str">
        <v>기타 채굴 및 채석</v>
      </c>
      <c r="G506" t="str">
        <v>수소로 변경</v>
      </c>
      <c r="H506">
        <v>1247</v>
      </c>
      <c r="I506" t="str">
        <v>Yes</v>
      </c>
      <c r="J506" t="str">
        <f>IF(ISBLANK(INDEX('Policy Characteristics'!D:D,MATCH($C506,'Policy Characteristics'!$C:$C,0))),"",INDEX('Policy Characteristics'!D:D,MATCH($C506,'Policy Characteristics'!$C:$C,0)))</f>
        <v>전력화 + 수소</v>
      </c>
      <c r="K506" t="str">
        <f>IF(ISBLANK(INDEX('Policy Characteristics'!E:E,MATCH($C506,'Policy Characteristics'!$C:$C,0))),"",INDEX('Policy Characteristics'!E:E,MATCH($C506,'Policy Characteristics'!$C:$C,0)))</f>
        <v>indst fuel type shifting</v>
      </c>
      <c r="L506">
        <f>IF(ISBLANK(INDEX('Policy Characteristics'!F:F,MATCH($C506,'Policy Characteristics'!$C:$C,0))),"",INDEX('Policy Characteristics'!F:F,MATCH($C506,'Policy Characteristics'!$C:$C,0)))</f>
        <v>0</v>
      </c>
      <c r="M506">
        <f>IF(ISBLANK(INDEX('Policy Characteristics'!G:G,MATCH($C506,'Policy Characteristics'!$C:$C,0))),"",INDEX('Policy Characteristics'!G:G,MATCH($C506,'Policy Characteristics'!$C:$C,0)))</f>
        <v>1</v>
      </c>
      <c r="N506">
        <f>IF(ISBLANK(INDEX('Policy Characteristics'!H:H,MATCH($C506,'Policy Characteristics'!$C:$C,0))),"",INDEX('Policy Characteristics'!H:H,MATCH($C506,'Policy Characteristics'!$C:$C,0)))</f>
        <v>0.01</v>
      </c>
      <c r="O506" t="str">
        <f>IF(ISBLANK(INDEX('Policy Characteristics'!I:I,MATCH($C506,'Policy Characteristics'!$C:$C,0))),"",INDEX('Policy Characteristics'!I:I,MATCH($C506,'Policy Characteristics'!$C:$C,0)))</f>
        <v>연료 전환의 %</v>
      </c>
      <c r="P506" t="str">
        <f>IF(ISBLANK(INDEX('Policy Characteristics'!J:J,MATCH($C506,'Policy Characteristics'!$C:$C,0))),"",INDEX('Policy Characteristics'!J:J,MATCH($C506,'Policy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6" t="str">
        <f>IF(ISBLANK(INDEX('Policy Characteristics'!K:K,MATCH($C506,'Policy Characteristics'!$C:$C,0))),"",INDEX('Policy Characteristics'!K:K,MATCH($C506,'Policy Characteristics'!$C:$C,0)))</f>
        <v>industry-ag-main.html#fuel-switching</v>
      </c>
      <c r="R506" t="str">
        <f>IF(ISBLANK(INDEX('Policy Characteristics'!L:L,MATCH($C506,'Policy Characteristics'!$C:$C,0))),"",INDEX('Policy Characteristics'!L:L,MATCH($C506,'Policy Characteristics'!$C:$C,0)))</f>
        <v>industry-elec-and-hydrogen.html</v>
      </c>
    </row>
    <row r="507">
      <c r="A507" t="str">
        <f>IF(ISBLANK(INDEX('Policy Characteristics'!A:A,MATCH($C507,'Policy Characteristics'!$C:$C,0))),"",INDEX('Policy Characteristics'!A:A,MATCH($C507,'Policy Characteristics'!$C:$C,0)))</f>
        <v>산업</v>
      </c>
      <c r="B507" t="str">
        <f>IF(ISBLANK(INDEX('Policy Characteristics'!B:B,MATCH($C507,'Policy Characteristics'!$C:$C,0))),"",INDEX('Policy Characteristics'!B:B,MATCH($C507,'Policy Characteristics'!$C:$C,0)))</f>
        <v>전력화 + 수소</v>
      </c>
      <c r="C507" t="str">
        <f>C$467</f>
        <v>Fraction of Industrial Fuel Use Shifted to Other Fuels</v>
      </c>
      <c r="D507" t="str">
        <v>food beverage and tobacco 10T12</v>
      </c>
      <c r="E507" t="str">
        <v>electricity if</v>
      </c>
      <c r="F507" t="str">
        <v>식음료 및 담배</v>
      </c>
      <c r="G507" t="str">
        <v>전력으로 변경</v>
      </c>
      <c r="H507">
        <v>1248</v>
      </c>
      <c r="I507" t="str">
        <v>Yes</v>
      </c>
      <c r="J507" t="str">
        <f>IF(ISBLANK(INDEX('Policy Characteristics'!D:D,MATCH($C507,'Policy Characteristics'!$C:$C,0))),"",INDEX('Policy Characteristics'!D:D,MATCH($C507,'Policy Characteristics'!$C:$C,0)))</f>
        <v>전력화 + 수소</v>
      </c>
      <c r="K507" t="str">
        <f>IF(ISBLANK(INDEX('Policy Characteristics'!E:E,MATCH($C507,'Policy Characteristics'!$C:$C,0))),"",INDEX('Policy Characteristics'!E:E,MATCH($C507,'Policy Characteristics'!$C:$C,0)))</f>
        <v>indst fuel type shifting</v>
      </c>
      <c r="L507">
        <f>IF(ISBLANK(INDEX('Policy Characteristics'!F:F,MATCH($C507,'Policy Characteristics'!$C:$C,0))),"",INDEX('Policy Characteristics'!F:F,MATCH($C507,'Policy Characteristics'!$C:$C,0)))</f>
        <v>0</v>
      </c>
      <c r="M507">
        <f>IF(ISBLANK(INDEX('Policy Characteristics'!G:G,MATCH($C507,'Policy Characteristics'!$C:$C,0))),"",INDEX('Policy Characteristics'!G:G,MATCH($C507,'Policy Characteristics'!$C:$C,0)))</f>
        <v>1</v>
      </c>
      <c r="N507">
        <f>IF(ISBLANK(INDEX('Policy Characteristics'!H:H,MATCH($C507,'Policy Characteristics'!$C:$C,0))),"",INDEX('Policy Characteristics'!H:H,MATCH($C507,'Policy Characteristics'!$C:$C,0)))</f>
        <v>0.01</v>
      </c>
      <c r="O507" t="str">
        <f>IF(ISBLANK(INDEX('Policy Characteristics'!I:I,MATCH($C507,'Policy Characteristics'!$C:$C,0))),"",INDEX('Policy Characteristics'!I:I,MATCH($C507,'Policy Characteristics'!$C:$C,0)))</f>
        <v>연료 전환의 %</v>
      </c>
      <c r="P507" t="str">
        <f>IF(ISBLANK(INDEX('Policy Characteristics'!J:J,MATCH($C507,'Policy Characteristics'!$C:$C,0))),"",INDEX('Policy Characteristics'!J:J,MATCH($C507,'Policy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7" t="str">
        <f>IF(ISBLANK(INDEX('Policy Characteristics'!K:K,MATCH($C507,'Policy Characteristics'!$C:$C,0))),"",INDEX('Policy Characteristics'!K:K,MATCH($C507,'Policy Characteristics'!$C:$C,0)))</f>
        <v>industry-ag-main.html#fuel-switching</v>
      </c>
      <c r="R507" t="str">
        <f>IF(ISBLANK(INDEX('Policy Characteristics'!L:L,MATCH($C507,'Policy Characteristics'!$C:$C,0))),"",INDEX('Policy Characteristics'!L:L,MATCH($C507,'Policy Characteristics'!$C:$C,0)))</f>
        <v>industry-elec-and-hydrogen.html</v>
      </c>
    </row>
    <row r="508">
      <c r="A508" t="str">
        <f>IF(ISBLANK(INDEX('Policy Characteristics'!A:A,MATCH($C508,'Policy Characteristics'!$C:$C,0))),"",INDEX('Policy Characteristics'!A:A,MATCH($C508,'Policy Characteristics'!$C:$C,0)))</f>
        <v>산업</v>
      </c>
      <c r="B508" t="str">
        <f>IF(ISBLANK(INDEX('Policy Characteristics'!B:B,MATCH($C508,'Policy Characteristics'!$C:$C,0))),"",INDEX('Policy Characteristics'!B:B,MATCH($C508,'Policy Characteristics'!$C:$C,0)))</f>
        <v>전력화 + 수소</v>
      </c>
      <c r="C508" t="str">
        <f>C$467</f>
        <v>Fraction of Industrial Fuel Use Shifted to Other Fuels</v>
      </c>
      <c r="D508" t="str">
        <v>food beverage and tobacco 10T12</v>
      </c>
      <c r="E508" t="str">
        <v>hard coal if</v>
      </c>
      <c r="F508" t="str">
        <v>식음료 및 담배</v>
      </c>
      <c r="G508" t="str">
        <v>석탄으로 변경</v>
      </c>
      <c r="H508">
        <v>1249</v>
      </c>
      <c r="I508" t="str">
        <v>No</v>
      </c>
      <c r="J508" t="str">
        <f>IF(ISBLANK(INDEX('Policy Characteristics'!D:D,MATCH($C508,'Policy Characteristics'!$C:$C,0))),"",INDEX('Policy Characteristics'!D:D,MATCH($C508,'Policy Characteristics'!$C:$C,0)))</f>
        <v>전력화 + 수소</v>
      </c>
      <c r="K508" t="str">
        <f>IF(ISBLANK(INDEX('Policy Characteristics'!E:E,MATCH($C508,'Policy Characteristics'!$C:$C,0))),"",INDEX('Policy Characteristics'!E:E,MATCH($C508,'Policy Characteristics'!$C:$C,0)))</f>
        <v>indst fuel type shifting</v>
      </c>
      <c r="L508">
        <f>IF(ISBLANK(INDEX('Policy Characteristics'!F:F,MATCH($C508,'Policy Characteristics'!$C:$C,0))),"",INDEX('Policy Characteristics'!F:F,MATCH($C508,'Policy Characteristics'!$C:$C,0)))</f>
        <v>0</v>
      </c>
      <c r="M508">
        <f>IF(ISBLANK(INDEX('Policy Characteristics'!G:G,MATCH($C508,'Policy Characteristics'!$C:$C,0))),"",INDEX('Policy Characteristics'!G:G,MATCH($C508,'Policy Characteristics'!$C:$C,0)))</f>
        <v>1</v>
      </c>
      <c r="N508">
        <f>IF(ISBLANK(INDEX('Policy Characteristics'!H:H,MATCH($C508,'Policy Characteristics'!$C:$C,0))),"",INDEX('Policy Characteristics'!H:H,MATCH($C508,'Policy Characteristics'!$C:$C,0)))</f>
        <v>0.01</v>
      </c>
      <c r="O508" t="str">
        <f>IF(ISBLANK(INDEX('Policy Characteristics'!I:I,MATCH($C508,'Policy Characteristics'!$C:$C,0))),"",INDEX('Policy Characteristics'!I:I,MATCH($C508,'Policy Characteristics'!$C:$C,0)))</f>
        <v>연료 전환의 %</v>
      </c>
      <c r="P508" t="str">
        <f>IF(ISBLANK(INDEX('Policy Characteristics'!J:J,MATCH($C508,'Policy Characteristics'!$C:$C,0))),"",INDEX('Policy Characteristics'!J:J,MATCH($C508,'Policy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8" t="str">
        <f>IF(ISBLANK(INDEX('Policy Characteristics'!K:K,MATCH($C508,'Policy Characteristics'!$C:$C,0))),"",INDEX('Policy Characteristics'!K:K,MATCH($C508,'Policy Characteristics'!$C:$C,0)))</f>
        <v>industry-ag-main.html#fuel-switching</v>
      </c>
      <c r="R508" t="str">
        <f>IF(ISBLANK(INDEX('Policy Characteristics'!L:L,MATCH($C508,'Policy Characteristics'!$C:$C,0))),"",INDEX('Policy Characteristics'!L:L,MATCH($C508,'Policy Characteristics'!$C:$C,0)))</f>
        <v>industry-elec-and-hydrogen.html</v>
      </c>
    </row>
    <row r="509">
      <c r="A509" t="str">
        <f>IF(ISBLANK(INDEX('Policy Characteristics'!A:A,MATCH($C509,'Policy Characteristics'!$C:$C,0))),"",INDEX('Policy Characteristics'!A:A,MATCH($C509,'Policy Characteristics'!$C:$C,0)))</f>
        <v>산업</v>
      </c>
      <c r="B509" t="str">
        <f>IF(ISBLANK(INDEX('Policy Characteristics'!B:B,MATCH($C509,'Policy Characteristics'!$C:$C,0))),"",INDEX('Policy Characteristics'!B:B,MATCH($C509,'Policy Characteristics'!$C:$C,0)))</f>
        <v>전력화 + 수소</v>
      </c>
      <c r="C509" t="str">
        <f>C$467</f>
        <v>Fraction of Industrial Fuel Use Shifted to Other Fuels</v>
      </c>
      <c r="D509" t="str">
        <v>food beverage and tobacco 10T12</v>
      </c>
      <c r="E509" t="str">
        <v>natural gas if</v>
      </c>
      <c r="F509" t="str">
        <v>식음료 및 담배</v>
      </c>
      <c r="G509" t="str">
        <v>천연가스로 변경</v>
      </c>
      <c r="H509">
        <v>1250</v>
      </c>
      <c r="I509" t="str">
        <v>No</v>
      </c>
      <c r="J509" t="str">
        <f>IF(ISBLANK(INDEX('Policy Characteristics'!D:D,MATCH($C509,'Policy Characteristics'!$C:$C,0))),"",INDEX('Policy Characteristics'!D:D,MATCH($C509,'Policy Characteristics'!$C:$C,0)))</f>
        <v>전력화 + 수소</v>
      </c>
      <c r="K509" t="str">
        <f>IF(ISBLANK(INDEX('Policy Characteristics'!E:E,MATCH($C509,'Policy Characteristics'!$C:$C,0))),"",INDEX('Policy Characteristics'!E:E,MATCH($C509,'Policy Characteristics'!$C:$C,0)))</f>
        <v>indst fuel type shifting</v>
      </c>
      <c r="L509">
        <f>IF(ISBLANK(INDEX('Policy Characteristics'!F:F,MATCH($C509,'Policy Characteristics'!$C:$C,0))),"",INDEX('Policy Characteristics'!F:F,MATCH($C509,'Policy Characteristics'!$C:$C,0)))</f>
        <v>0</v>
      </c>
      <c r="M509">
        <f>IF(ISBLANK(INDEX('Policy Characteristics'!G:G,MATCH($C509,'Policy Characteristics'!$C:$C,0))),"",INDEX('Policy Characteristics'!G:G,MATCH($C509,'Policy Characteristics'!$C:$C,0)))</f>
        <v>1</v>
      </c>
      <c r="N509">
        <f>IF(ISBLANK(INDEX('Policy Characteristics'!H:H,MATCH($C509,'Policy Characteristics'!$C:$C,0))),"",INDEX('Policy Characteristics'!H:H,MATCH($C509,'Policy Characteristics'!$C:$C,0)))</f>
        <v>0.01</v>
      </c>
      <c r="O509" t="str">
        <f>IF(ISBLANK(INDEX('Policy Characteristics'!I:I,MATCH($C509,'Policy Characteristics'!$C:$C,0))),"",INDEX('Policy Characteristics'!I:I,MATCH($C509,'Policy Characteristics'!$C:$C,0)))</f>
        <v>연료 전환의 %</v>
      </c>
      <c r="P509" t="str">
        <f>IF(ISBLANK(INDEX('Policy Characteristics'!J:J,MATCH($C509,'Policy Characteristics'!$C:$C,0))),"",INDEX('Policy Characteristics'!J:J,MATCH($C509,'Policy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9" t="str">
        <f>IF(ISBLANK(INDEX('Policy Characteristics'!K:K,MATCH($C509,'Policy Characteristics'!$C:$C,0))),"",INDEX('Policy Characteristics'!K:K,MATCH($C509,'Policy Characteristics'!$C:$C,0)))</f>
        <v>industry-ag-main.html#fuel-switching</v>
      </c>
      <c r="R509" t="str">
        <f>IF(ISBLANK(INDEX('Policy Characteristics'!L:L,MATCH($C509,'Policy Characteristics'!$C:$C,0))),"",INDEX('Policy Characteristics'!L:L,MATCH($C509,'Policy Characteristics'!$C:$C,0)))</f>
        <v>industry-elec-and-hydrogen.html</v>
      </c>
    </row>
    <row r="510">
      <c r="A510" t="str">
        <f>IF(ISBLANK(INDEX('Policy Characteristics'!A:A,MATCH($C510,'Policy Characteristics'!$C:$C,0))),"",INDEX('Policy Characteristics'!A:A,MATCH($C510,'Policy Characteristics'!$C:$C,0)))</f>
        <v>산업</v>
      </c>
      <c r="B510" t="str">
        <f>IF(ISBLANK(INDEX('Policy Characteristics'!B:B,MATCH($C510,'Policy Characteristics'!$C:$C,0))),"",INDEX('Policy Characteristics'!B:B,MATCH($C510,'Policy Characteristics'!$C:$C,0)))</f>
        <v>전력화 + 수소</v>
      </c>
      <c r="C510" t="str">
        <f>C$467</f>
        <v>Fraction of Industrial Fuel Use Shifted to Other Fuels</v>
      </c>
      <c r="D510" t="str">
        <v>food beverage and tobacco 10T12</v>
      </c>
      <c r="E510" t="str">
        <v>biomass if</v>
      </c>
      <c r="F510" t="str">
        <v>식음료 및 담배</v>
      </c>
      <c r="G510" t="str">
        <v>바이오매스로 변경</v>
      </c>
      <c r="H510">
        <v>1251</v>
      </c>
      <c r="I510" t="str">
        <v>No</v>
      </c>
      <c r="J510" t="str">
        <f>IF(ISBLANK(INDEX('Policy Characteristics'!D:D,MATCH($C510,'Policy Characteristics'!$C:$C,0))),"",INDEX('Policy Characteristics'!D:D,MATCH($C510,'Policy Characteristics'!$C:$C,0)))</f>
        <v>전력화 + 수소</v>
      </c>
      <c r="K510" t="str">
        <f>IF(ISBLANK(INDEX('Policy Characteristics'!E:E,MATCH($C510,'Policy Characteristics'!$C:$C,0))),"",INDEX('Policy Characteristics'!E:E,MATCH($C510,'Policy Characteristics'!$C:$C,0)))</f>
        <v>indst fuel type shifting</v>
      </c>
      <c r="L510">
        <f>IF(ISBLANK(INDEX('Policy Characteristics'!F:F,MATCH($C510,'Policy Characteristics'!$C:$C,0))),"",INDEX('Policy Characteristics'!F:F,MATCH($C510,'Policy Characteristics'!$C:$C,0)))</f>
        <v>0</v>
      </c>
      <c r="M510">
        <f>IF(ISBLANK(INDEX('Policy Characteristics'!G:G,MATCH($C510,'Policy Characteristics'!$C:$C,0))),"",INDEX('Policy Characteristics'!G:G,MATCH($C510,'Policy Characteristics'!$C:$C,0)))</f>
        <v>1</v>
      </c>
      <c r="N510">
        <f>IF(ISBLANK(INDEX('Policy Characteristics'!H:H,MATCH($C510,'Policy Characteristics'!$C:$C,0))),"",INDEX('Policy Characteristics'!H:H,MATCH($C510,'Policy Characteristics'!$C:$C,0)))</f>
        <v>0.01</v>
      </c>
      <c r="O510" t="str">
        <f>IF(ISBLANK(INDEX('Policy Characteristics'!I:I,MATCH($C510,'Policy Characteristics'!$C:$C,0))),"",INDEX('Policy Characteristics'!I:I,MATCH($C510,'Policy Characteristics'!$C:$C,0)))</f>
        <v>연료 전환의 %</v>
      </c>
      <c r="P510" t="str">
        <f>IF(ISBLANK(INDEX('Policy Characteristics'!J:J,MATCH($C510,'Policy Characteristics'!$C:$C,0))),"",INDEX('Policy Characteristics'!J:J,MATCH($C510,'Policy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0" t="str">
        <f>IF(ISBLANK(INDEX('Policy Characteristics'!K:K,MATCH($C510,'Policy Characteristics'!$C:$C,0))),"",INDEX('Policy Characteristics'!K:K,MATCH($C510,'Policy Characteristics'!$C:$C,0)))</f>
        <v>industry-ag-main.html#fuel-switching</v>
      </c>
      <c r="R510" t="str">
        <f>IF(ISBLANK(INDEX('Policy Characteristics'!L:L,MATCH($C510,'Policy Characteristics'!$C:$C,0))),"",INDEX('Policy Characteristics'!L:L,MATCH($C510,'Policy Characteristics'!$C:$C,0)))</f>
        <v>industry-elec-and-hydrogen.html</v>
      </c>
    </row>
    <row r="511">
      <c r="A511" t="str">
        <f>IF(ISBLANK(INDEX('Policy Characteristics'!A:A,MATCH($C511,'Policy Characteristics'!$C:$C,0))),"",INDEX('Policy Characteristics'!A:A,MATCH($C511,'Policy Characteristics'!$C:$C,0)))</f>
        <v>산업</v>
      </c>
      <c r="B511" t="str">
        <f>IF(ISBLANK(INDEX('Policy Characteristics'!B:B,MATCH($C511,'Policy Characteristics'!$C:$C,0))),"",INDEX('Policy Characteristics'!B:B,MATCH($C511,'Policy Characteristics'!$C:$C,0)))</f>
        <v>전력화 + 수소</v>
      </c>
      <c r="C511" t="str">
        <f>C$467</f>
        <v>Fraction of Industrial Fuel Use Shifted to Other Fuels</v>
      </c>
      <c r="D511" t="str">
        <v>food beverage and tobacco 10T12</v>
      </c>
      <c r="E511" t="str">
        <v>petroleum diesel if</v>
      </c>
      <c r="F511" t="str">
        <v>식음료 및 담배</v>
      </c>
      <c r="G511" t="str">
        <v>석유로 변경</v>
      </c>
      <c r="H511">
        <v>1252</v>
      </c>
      <c r="I511" t="str">
        <v>No</v>
      </c>
      <c r="J511" t="str">
        <f>IF(ISBLANK(INDEX('Policy Characteristics'!D:D,MATCH($C511,'Policy Characteristics'!$C:$C,0))),"",INDEX('Policy Characteristics'!D:D,MATCH($C511,'Policy Characteristics'!$C:$C,0)))</f>
        <v>전력화 + 수소</v>
      </c>
      <c r="K511" t="str">
        <f>IF(ISBLANK(INDEX('Policy Characteristics'!E:E,MATCH($C511,'Policy Characteristics'!$C:$C,0))),"",INDEX('Policy Characteristics'!E:E,MATCH($C511,'Policy Characteristics'!$C:$C,0)))</f>
        <v>indst fuel type shifting</v>
      </c>
      <c r="L511">
        <f>IF(ISBLANK(INDEX('Policy Characteristics'!F:F,MATCH($C511,'Policy Characteristics'!$C:$C,0))),"",INDEX('Policy Characteristics'!F:F,MATCH($C511,'Policy Characteristics'!$C:$C,0)))</f>
        <v>0</v>
      </c>
      <c r="M511">
        <f>IF(ISBLANK(INDEX('Policy Characteristics'!G:G,MATCH($C511,'Policy Characteristics'!$C:$C,0))),"",INDEX('Policy Characteristics'!G:G,MATCH($C511,'Policy Characteristics'!$C:$C,0)))</f>
        <v>1</v>
      </c>
      <c r="N511">
        <f>IF(ISBLANK(INDEX('Policy Characteristics'!H:H,MATCH($C511,'Policy Characteristics'!$C:$C,0))),"",INDEX('Policy Characteristics'!H:H,MATCH($C511,'Policy Characteristics'!$C:$C,0)))</f>
        <v>0.01</v>
      </c>
      <c r="O511" t="str">
        <f>IF(ISBLANK(INDEX('Policy Characteristics'!I:I,MATCH($C511,'Policy Characteristics'!$C:$C,0))),"",INDEX('Policy Characteristics'!I:I,MATCH($C511,'Policy Characteristics'!$C:$C,0)))</f>
        <v>연료 전환의 %</v>
      </c>
      <c r="P511" t="str">
        <f>IF(ISBLANK(INDEX('Policy Characteristics'!J:J,MATCH($C511,'Policy Characteristics'!$C:$C,0))),"",INDEX('Policy Characteristics'!J:J,MATCH($C511,'Policy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1" t="str">
        <f>IF(ISBLANK(INDEX('Policy Characteristics'!K:K,MATCH($C511,'Policy Characteristics'!$C:$C,0))),"",INDEX('Policy Characteristics'!K:K,MATCH($C511,'Policy Characteristics'!$C:$C,0)))</f>
        <v>industry-ag-main.html#fuel-switching</v>
      </c>
      <c r="R511" t="str">
        <f>IF(ISBLANK(INDEX('Policy Characteristics'!L:L,MATCH($C511,'Policy Characteristics'!$C:$C,0))),"",INDEX('Policy Characteristics'!L:L,MATCH($C511,'Policy Characteristics'!$C:$C,0)))</f>
        <v>industry-elec-and-hydrogen.html</v>
      </c>
    </row>
    <row r="512">
      <c r="A512" t="str">
        <f>IF(ISBLANK(INDEX('Policy Characteristics'!A:A,MATCH($C512,'Policy Characteristics'!$C:$C,0))),"",INDEX('Policy Characteristics'!A:A,MATCH($C512,'Policy Characteristics'!$C:$C,0)))</f>
        <v>산업</v>
      </c>
      <c r="B512" t="str">
        <f>IF(ISBLANK(INDEX('Policy Characteristics'!B:B,MATCH($C512,'Policy Characteristics'!$C:$C,0))),"",INDEX('Policy Characteristics'!B:B,MATCH($C512,'Policy Characteristics'!$C:$C,0)))</f>
        <v>전력화 + 수소</v>
      </c>
      <c r="C512" t="str">
        <f>C$467</f>
        <v>Fraction of Industrial Fuel Use Shifted to Other Fuels</v>
      </c>
      <c r="D512" t="str">
        <v>food beverage and tobacco 10T12</v>
      </c>
      <c r="E512" t="str">
        <v>heat if</v>
      </c>
      <c r="F512" t="str">
        <v>식음료 및 담배</v>
      </c>
      <c r="G512" t="str">
        <v>구매한 열로 변경</v>
      </c>
      <c r="H512">
        <v>1253</v>
      </c>
      <c r="I512" t="str">
        <v>No</v>
      </c>
      <c r="J512" t="str">
        <f>IF(ISBLANK(INDEX('Policy Characteristics'!D:D,MATCH($C512,'Policy Characteristics'!$C:$C,0))),"",INDEX('Policy Characteristics'!D:D,MATCH($C512,'Policy Characteristics'!$C:$C,0)))</f>
        <v>전력화 + 수소</v>
      </c>
      <c r="K512" t="str">
        <f>IF(ISBLANK(INDEX('Policy Characteristics'!E:E,MATCH($C512,'Policy Characteristics'!$C:$C,0))),"",INDEX('Policy Characteristics'!E:E,MATCH($C512,'Policy Characteristics'!$C:$C,0)))</f>
        <v>indst fuel type shifting</v>
      </c>
      <c r="L512">
        <f>IF(ISBLANK(INDEX('Policy Characteristics'!F:F,MATCH($C512,'Policy Characteristics'!$C:$C,0))),"",INDEX('Policy Characteristics'!F:F,MATCH($C512,'Policy Characteristics'!$C:$C,0)))</f>
        <v>0</v>
      </c>
      <c r="M512">
        <f>IF(ISBLANK(INDEX('Policy Characteristics'!G:G,MATCH($C512,'Policy Characteristics'!$C:$C,0))),"",INDEX('Policy Characteristics'!G:G,MATCH($C512,'Policy Characteristics'!$C:$C,0)))</f>
        <v>1</v>
      </c>
      <c r="N512">
        <f>IF(ISBLANK(INDEX('Policy Characteristics'!H:H,MATCH($C512,'Policy Characteristics'!$C:$C,0))),"",INDEX('Policy Characteristics'!H:H,MATCH($C512,'Policy Characteristics'!$C:$C,0)))</f>
        <v>0.01</v>
      </c>
      <c r="O512" t="str">
        <f>IF(ISBLANK(INDEX('Policy Characteristics'!I:I,MATCH($C512,'Policy Characteristics'!$C:$C,0))),"",INDEX('Policy Characteristics'!I:I,MATCH($C512,'Policy Characteristics'!$C:$C,0)))</f>
        <v>연료 전환의 %</v>
      </c>
      <c r="P512" t="str">
        <f>IF(ISBLANK(INDEX('Policy Characteristics'!J:J,MATCH($C512,'Policy Characteristics'!$C:$C,0))),"",INDEX('Policy Characteristics'!J:J,MATCH($C512,'Policy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2" t="str">
        <f>IF(ISBLANK(INDEX('Policy Characteristics'!K:K,MATCH($C512,'Policy Characteristics'!$C:$C,0))),"",INDEX('Policy Characteristics'!K:K,MATCH($C512,'Policy Characteristics'!$C:$C,0)))</f>
        <v>industry-ag-main.html#fuel-switching</v>
      </c>
      <c r="R512" t="str">
        <f>IF(ISBLANK(INDEX('Policy Characteristics'!L:L,MATCH($C512,'Policy Characteristics'!$C:$C,0))),"",INDEX('Policy Characteristics'!L:L,MATCH($C512,'Policy Characteristics'!$C:$C,0)))</f>
        <v>industry-elec-and-hydrogen.html</v>
      </c>
    </row>
    <row r="513">
      <c r="A513" t="str">
        <f>IF(ISBLANK(INDEX('Policy Characteristics'!A:A,MATCH($C513,'Policy Characteristics'!$C:$C,0))),"",INDEX('Policy Characteristics'!A:A,MATCH($C513,'Policy Characteristics'!$C:$C,0)))</f>
        <v>산업</v>
      </c>
      <c r="B513" t="str">
        <f>IF(ISBLANK(INDEX('Policy Characteristics'!B:B,MATCH($C513,'Policy Characteristics'!$C:$C,0))),"",INDEX('Policy Characteristics'!B:B,MATCH($C513,'Policy Characteristics'!$C:$C,0)))</f>
        <v>전력화 + 수소</v>
      </c>
      <c r="C513" t="str">
        <f>C$467</f>
        <v>Fraction of Industrial Fuel Use Shifted to Other Fuels</v>
      </c>
      <c r="D513" t="str">
        <v>food beverage and tobacco 10T12</v>
      </c>
      <c r="E513" t="str">
        <v>crude oil if</v>
      </c>
      <c r="F513" t="str">
        <v>식음료 및 담배</v>
      </c>
      <c r="G513" t="str">
        <v>원유로 변경</v>
      </c>
      <c r="H513">
        <v>1254</v>
      </c>
      <c r="I513" t="str">
        <v>No</v>
      </c>
      <c r="J513" t="str">
        <f>IF(ISBLANK(INDEX('Policy Characteristics'!D:D,MATCH($C513,'Policy Characteristics'!$C:$C,0))),"",INDEX('Policy Characteristics'!D:D,MATCH($C513,'Policy Characteristics'!$C:$C,0)))</f>
        <v>전력화 + 수소</v>
      </c>
      <c r="K513" t="str">
        <f>IF(ISBLANK(INDEX('Policy Characteristics'!E:E,MATCH($C513,'Policy Characteristics'!$C:$C,0))),"",INDEX('Policy Characteristics'!E:E,MATCH($C513,'Policy Characteristics'!$C:$C,0)))</f>
        <v>indst fuel type shifting</v>
      </c>
      <c r="L513">
        <f>IF(ISBLANK(INDEX('Policy Characteristics'!F:F,MATCH($C513,'Policy Characteristics'!$C:$C,0))),"",INDEX('Policy Characteristics'!F:F,MATCH($C513,'Policy Characteristics'!$C:$C,0)))</f>
        <v>0</v>
      </c>
      <c r="M513">
        <f>IF(ISBLANK(INDEX('Policy Characteristics'!G:G,MATCH($C513,'Policy Characteristics'!$C:$C,0))),"",INDEX('Policy Characteristics'!G:G,MATCH($C513,'Policy Characteristics'!$C:$C,0)))</f>
        <v>1</v>
      </c>
      <c r="N513">
        <f>IF(ISBLANK(INDEX('Policy Characteristics'!H:H,MATCH($C513,'Policy Characteristics'!$C:$C,0))),"",INDEX('Policy Characteristics'!H:H,MATCH($C513,'Policy Characteristics'!$C:$C,0)))</f>
        <v>0.01</v>
      </c>
      <c r="O513" t="str">
        <f>IF(ISBLANK(INDEX('Policy Characteristics'!I:I,MATCH($C513,'Policy Characteristics'!$C:$C,0))),"",INDEX('Policy Characteristics'!I:I,MATCH($C513,'Policy Characteristics'!$C:$C,0)))</f>
        <v>연료 전환의 %</v>
      </c>
      <c r="P513" t="str">
        <f>IF(ISBLANK(INDEX('Policy Characteristics'!J:J,MATCH($C513,'Policy Characteristics'!$C:$C,0))),"",INDEX('Policy Characteristics'!J:J,MATCH($C513,'Policy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3" t="str">
        <f>IF(ISBLANK(INDEX('Policy Characteristics'!K:K,MATCH($C513,'Policy Characteristics'!$C:$C,0))),"",INDEX('Policy Characteristics'!K:K,MATCH($C513,'Policy Characteristics'!$C:$C,0)))</f>
        <v>industry-ag-main.html#fuel-switching</v>
      </c>
      <c r="R513" t="str">
        <f>IF(ISBLANK(INDEX('Policy Characteristics'!L:L,MATCH($C513,'Policy Characteristics'!$C:$C,0))),"",INDEX('Policy Characteristics'!L:L,MATCH($C513,'Policy Characteristics'!$C:$C,0)))</f>
        <v>industry-elec-and-hydrogen.html</v>
      </c>
    </row>
    <row r="514">
      <c r="A514" t="str">
        <f>IF(ISBLANK(INDEX('Policy Characteristics'!A:A,MATCH($C514,'Policy Characteristics'!$C:$C,0))),"",INDEX('Policy Characteristics'!A:A,MATCH($C514,'Policy Characteristics'!$C:$C,0)))</f>
        <v>산업</v>
      </c>
      <c r="B514" t="str">
        <f>IF(ISBLANK(INDEX('Policy Characteristics'!B:B,MATCH($C514,'Policy Characteristics'!$C:$C,0))),"",INDEX('Policy Characteristics'!B:B,MATCH($C514,'Policy Characteristics'!$C:$C,0)))</f>
        <v>전력화 + 수소</v>
      </c>
      <c r="C514" t="str">
        <f>C$467</f>
        <v>Fraction of Industrial Fuel Use Shifted to Other Fuels</v>
      </c>
      <c r="D514" t="str">
        <v>food beverage and tobacco 10T12</v>
      </c>
      <c r="E514" t="str">
        <v>heavy or residual fuel oil if</v>
      </c>
      <c r="F514" t="str">
        <v>식음료 및 담배</v>
      </c>
      <c r="G514" t="str">
        <v>중유 또는 잔유로 변경</v>
      </c>
      <c r="H514">
        <v>1255</v>
      </c>
      <c r="I514" t="str">
        <v>No</v>
      </c>
      <c r="J514" t="str">
        <f>IF(ISBLANK(INDEX('Policy Characteristics'!D:D,MATCH($C514,'Policy Characteristics'!$C:$C,0))),"",INDEX('Policy Characteristics'!D:D,MATCH($C514,'Policy Characteristics'!$C:$C,0)))</f>
        <v>전력화 + 수소</v>
      </c>
      <c r="K514" t="str">
        <f>IF(ISBLANK(INDEX('Policy Characteristics'!E:E,MATCH($C514,'Policy Characteristics'!$C:$C,0))),"",INDEX('Policy Characteristics'!E:E,MATCH($C514,'Policy Characteristics'!$C:$C,0)))</f>
        <v>indst fuel type shifting</v>
      </c>
      <c r="L514">
        <f>IF(ISBLANK(INDEX('Policy Characteristics'!F:F,MATCH($C514,'Policy Characteristics'!$C:$C,0))),"",INDEX('Policy Characteristics'!F:F,MATCH($C514,'Policy Characteristics'!$C:$C,0)))</f>
        <v>0</v>
      </c>
      <c r="M514">
        <f>IF(ISBLANK(INDEX('Policy Characteristics'!G:G,MATCH($C514,'Policy Characteristics'!$C:$C,0))),"",INDEX('Policy Characteristics'!G:G,MATCH($C514,'Policy Characteristics'!$C:$C,0)))</f>
        <v>1</v>
      </c>
      <c r="N514">
        <f>IF(ISBLANK(INDEX('Policy Characteristics'!H:H,MATCH($C514,'Policy Characteristics'!$C:$C,0))),"",INDEX('Policy Characteristics'!H:H,MATCH($C514,'Policy Characteristics'!$C:$C,0)))</f>
        <v>0.01</v>
      </c>
      <c r="O514" t="str">
        <f>IF(ISBLANK(INDEX('Policy Characteristics'!I:I,MATCH($C514,'Policy Characteristics'!$C:$C,0))),"",INDEX('Policy Characteristics'!I:I,MATCH($C514,'Policy Characteristics'!$C:$C,0)))</f>
        <v>연료 전환의 %</v>
      </c>
      <c r="P514" t="str">
        <f>IF(ISBLANK(INDEX('Policy Characteristics'!J:J,MATCH($C514,'Policy Characteristics'!$C:$C,0))),"",INDEX('Policy Characteristics'!J:J,MATCH($C514,'Policy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4" t="str">
        <f>IF(ISBLANK(INDEX('Policy Characteristics'!K:K,MATCH($C514,'Policy Characteristics'!$C:$C,0))),"",INDEX('Policy Characteristics'!K:K,MATCH($C514,'Policy Characteristics'!$C:$C,0)))</f>
        <v>industry-ag-main.html#fuel-switching</v>
      </c>
      <c r="R514" t="str">
        <f>IF(ISBLANK(INDEX('Policy Characteristics'!L:L,MATCH($C514,'Policy Characteristics'!$C:$C,0))),"",INDEX('Policy Characteristics'!L:L,MATCH($C514,'Policy Characteristics'!$C:$C,0)))</f>
        <v>industry-elec-and-hydrogen.html</v>
      </c>
    </row>
    <row r="515">
      <c r="A515" t="str">
        <f>IF(ISBLANK(INDEX('Policy Characteristics'!A:A,MATCH($C515,'Policy Characteristics'!$C:$C,0))),"",INDEX('Policy Characteristics'!A:A,MATCH($C515,'Policy Characteristics'!$C:$C,0)))</f>
        <v>산업</v>
      </c>
      <c r="B515" t="str">
        <f>IF(ISBLANK(INDEX('Policy Characteristics'!B:B,MATCH($C515,'Policy Characteristics'!$C:$C,0))),"",INDEX('Policy Characteristics'!B:B,MATCH($C515,'Policy Characteristics'!$C:$C,0)))</f>
        <v>전력화 + 수소</v>
      </c>
      <c r="C515" t="str">
        <f>C$467</f>
        <v>Fraction of Industrial Fuel Use Shifted to Other Fuels</v>
      </c>
      <c r="D515" t="str">
        <v>food beverage and tobacco 10T12</v>
      </c>
      <c r="E515" t="str">
        <v>LPG propane or butane if</v>
      </c>
      <c r="F515" t="str">
        <v>식음료 및 담배</v>
      </c>
      <c r="G515" t="str">
        <v>LPG 프로판 또는 부탄으로 변경</v>
      </c>
      <c r="H515">
        <v>1256</v>
      </c>
      <c r="I515" t="str">
        <v>No</v>
      </c>
      <c r="J515" t="str">
        <f>IF(ISBLANK(INDEX('Policy Characteristics'!D:D,MATCH($C515,'Policy Characteristics'!$C:$C,0))),"",INDEX('Policy Characteristics'!D:D,MATCH($C515,'Policy Characteristics'!$C:$C,0)))</f>
        <v>전력화 + 수소</v>
      </c>
      <c r="K515" t="str">
        <f>IF(ISBLANK(INDEX('Policy Characteristics'!E:E,MATCH($C515,'Policy Characteristics'!$C:$C,0))),"",INDEX('Policy Characteristics'!E:E,MATCH($C515,'Policy Characteristics'!$C:$C,0)))</f>
        <v>indst fuel type shifting</v>
      </c>
      <c r="L515">
        <f>IF(ISBLANK(INDEX('Policy Characteristics'!F:F,MATCH($C515,'Policy Characteristics'!$C:$C,0))),"",INDEX('Policy Characteristics'!F:F,MATCH($C515,'Policy Characteristics'!$C:$C,0)))</f>
        <v>0</v>
      </c>
      <c r="M515">
        <f>IF(ISBLANK(INDEX('Policy Characteristics'!G:G,MATCH($C515,'Policy Characteristics'!$C:$C,0))),"",INDEX('Policy Characteristics'!G:G,MATCH($C515,'Policy Characteristics'!$C:$C,0)))</f>
        <v>1</v>
      </c>
      <c r="N515">
        <f>IF(ISBLANK(INDEX('Policy Characteristics'!H:H,MATCH($C515,'Policy Characteristics'!$C:$C,0))),"",INDEX('Policy Characteristics'!H:H,MATCH($C515,'Policy Characteristics'!$C:$C,0)))</f>
        <v>0.01</v>
      </c>
      <c r="O515" t="str">
        <f>IF(ISBLANK(INDEX('Policy Characteristics'!I:I,MATCH($C515,'Policy Characteristics'!$C:$C,0))),"",INDEX('Policy Characteristics'!I:I,MATCH($C515,'Policy Characteristics'!$C:$C,0)))</f>
        <v>연료 전환의 %</v>
      </c>
      <c r="P515" t="str">
        <f>IF(ISBLANK(INDEX('Policy Characteristics'!J:J,MATCH($C515,'Policy Characteristics'!$C:$C,0))),"",INDEX('Policy Characteristics'!J:J,MATCH($C515,'Policy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5" t="str">
        <f>IF(ISBLANK(INDEX('Policy Characteristics'!K:K,MATCH($C515,'Policy Characteristics'!$C:$C,0))),"",INDEX('Policy Characteristics'!K:K,MATCH($C515,'Policy Characteristics'!$C:$C,0)))</f>
        <v>industry-ag-main.html#fuel-switching</v>
      </c>
      <c r="R515" t="str">
        <f>IF(ISBLANK(INDEX('Policy Characteristics'!L:L,MATCH($C515,'Policy Characteristics'!$C:$C,0))),"",INDEX('Policy Characteristics'!L:L,MATCH($C515,'Policy Characteristics'!$C:$C,0)))</f>
        <v>industry-elec-and-hydrogen.html</v>
      </c>
    </row>
    <row r="516">
      <c r="A516" t="str">
        <f>IF(ISBLANK(INDEX('Policy Characteristics'!A:A,MATCH($C516,'Policy Characteristics'!$C:$C,0))),"",INDEX('Policy Characteristics'!A:A,MATCH($C516,'Policy Characteristics'!$C:$C,0)))</f>
        <v>산업</v>
      </c>
      <c r="B516" t="str">
        <f>IF(ISBLANK(INDEX('Policy Characteristics'!B:B,MATCH($C516,'Policy Characteristics'!$C:$C,0))),"",INDEX('Policy Characteristics'!B:B,MATCH($C516,'Policy Characteristics'!$C:$C,0)))</f>
        <v>전력화 + 수소</v>
      </c>
      <c r="C516" t="str">
        <f>C$467</f>
        <v>Fraction of Industrial Fuel Use Shifted to Other Fuels</v>
      </c>
      <c r="D516" t="str">
        <v>food beverage and tobacco 10T12</v>
      </c>
      <c r="E516" t="str">
        <v>hydrogen if</v>
      </c>
      <c r="F516" t="str">
        <v>식음료 및 담배</v>
      </c>
      <c r="G516" t="str">
        <v>수소로 변경</v>
      </c>
      <c r="H516">
        <v>1257</v>
      </c>
      <c r="I516" t="str">
        <v>Yes</v>
      </c>
      <c r="J516" t="str">
        <f>IF(ISBLANK(INDEX('Policy Characteristics'!D:D,MATCH($C516,'Policy Characteristics'!$C:$C,0))),"",INDEX('Policy Characteristics'!D:D,MATCH($C516,'Policy Characteristics'!$C:$C,0)))</f>
        <v>전력화 + 수소</v>
      </c>
      <c r="K516" t="str">
        <f>IF(ISBLANK(INDEX('Policy Characteristics'!E:E,MATCH($C516,'Policy Characteristics'!$C:$C,0))),"",INDEX('Policy Characteristics'!E:E,MATCH($C516,'Policy Characteristics'!$C:$C,0)))</f>
        <v>indst fuel type shifting</v>
      </c>
      <c r="L516">
        <f>IF(ISBLANK(INDEX('Policy Characteristics'!F:F,MATCH($C516,'Policy Characteristics'!$C:$C,0))),"",INDEX('Policy Characteristics'!F:F,MATCH($C516,'Policy Characteristics'!$C:$C,0)))</f>
        <v>0</v>
      </c>
      <c r="M516">
        <f>IF(ISBLANK(INDEX('Policy Characteristics'!G:G,MATCH($C516,'Policy Characteristics'!$C:$C,0))),"",INDEX('Policy Characteristics'!G:G,MATCH($C516,'Policy Characteristics'!$C:$C,0)))</f>
        <v>1</v>
      </c>
      <c r="N516">
        <f>IF(ISBLANK(INDEX('Policy Characteristics'!H:H,MATCH($C516,'Policy Characteristics'!$C:$C,0))),"",INDEX('Policy Characteristics'!H:H,MATCH($C516,'Policy Characteristics'!$C:$C,0)))</f>
        <v>0.01</v>
      </c>
      <c r="O516" t="str">
        <f>IF(ISBLANK(INDEX('Policy Characteristics'!I:I,MATCH($C516,'Policy Characteristics'!$C:$C,0))),"",INDEX('Policy Characteristics'!I:I,MATCH($C516,'Policy Characteristics'!$C:$C,0)))</f>
        <v>연료 전환의 %</v>
      </c>
      <c r="P516" t="str">
        <f>IF(ISBLANK(INDEX('Policy Characteristics'!J:J,MATCH($C516,'Policy Characteristics'!$C:$C,0))),"",INDEX('Policy Characteristics'!J:J,MATCH($C516,'Policy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6" t="str">
        <f>IF(ISBLANK(INDEX('Policy Characteristics'!K:K,MATCH($C516,'Policy Characteristics'!$C:$C,0))),"",INDEX('Policy Characteristics'!K:K,MATCH($C516,'Policy Characteristics'!$C:$C,0)))</f>
        <v>industry-ag-main.html#fuel-switching</v>
      </c>
      <c r="R516" t="str">
        <f>IF(ISBLANK(INDEX('Policy Characteristics'!L:L,MATCH($C516,'Policy Characteristics'!$C:$C,0))),"",INDEX('Policy Characteristics'!L:L,MATCH($C516,'Policy Characteristics'!$C:$C,0)))</f>
        <v>industry-elec-and-hydrogen.html</v>
      </c>
    </row>
    <row r="517">
      <c r="A517" t="str">
        <f>IF(ISBLANK(INDEX('Policy Characteristics'!A:A,MATCH($C517,'Policy Characteristics'!$C:$C,0))),"",INDEX('Policy Characteristics'!A:A,MATCH($C517,'Policy Characteristics'!$C:$C,0)))</f>
        <v>산업</v>
      </c>
      <c r="B517" t="str">
        <f>IF(ISBLANK(INDEX('Policy Characteristics'!B:B,MATCH($C517,'Policy Characteristics'!$C:$C,0))),"",INDEX('Policy Characteristics'!B:B,MATCH($C517,'Policy Characteristics'!$C:$C,0)))</f>
        <v>전력화 + 수소</v>
      </c>
      <c r="C517" t="str">
        <f>C$467</f>
        <v>Fraction of Industrial Fuel Use Shifted to Other Fuels</v>
      </c>
      <c r="D517" t="str">
        <v>textiles apparel and leather 13T15</v>
      </c>
      <c r="E517" t="str">
        <v>electricity if</v>
      </c>
      <c r="F517" t="str">
        <v>직물 의류 및 가죽</v>
      </c>
      <c r="G517" t="str">
        <v>전력으로 변경</v>
      </c>
      <c r="H517">
        <v>1258</v>
      </c>
      <c r="I517" t="str">
        <v>Yes</v>
      </c>
      <c r="J517" t="str">
        <f>IF(ISBLANK(INDEX('Policy Characteristics'!D:D,MATCH($C517,'Policy Characteristics'!$C:$C,0))),"",INDEX('Policy Characteristics'!D:D,MATCH($C517,'Policy Characteristics'!$C:$C,0)))</f>
        <v>전력화 + 수소</v>
      </c>
      <c r="K517" t="str">
        <f>IF(ISBLANK(INDEX('Policy Characteristics'!E:E,MATCH($C517,'Policy Characteristics'!$C:$C,0))),"",INDEX('Policy Characteristics'!E:E,MATCH($C517,'Policy Characteristics'!$C:$C,0)))</f>
        <v>indst fuel type shifting</v>
      </c>
      <c r="L517">
        <f>IF(ISBLANK(INDEX('Policy Characteristics'!F:F,MATCH($C517,'Policy Characteristics'!$C:$C,0))),"",INDEX('Policy Characteristics'!F:F,MATCH($C517,'Policy Characteristics'!$C:$C,0)))</f>
        <v>0</v>
      </c>
      <c r="M517">
        <f>IF(ISBLANK(INDEX('Policy Characteristics'!G:G,MATCH($C517,'Policy Characteristics'!$C:$C,0))),"",INDEX('Policy Characteristics'!G:G,MATCH($C517,'Policy Characteristics'!$C:$C,0)))</f>
        <v>1</v>
      </c>
      <c r="N517">
        <f>IF(ISBLANK(INDEX('Policy Characteristics'!H:H,MATCH($C517,'Policy Characteristics'!$C:$C,0))),"",INDEX('Policy Characteristics'!H:H,MATCH($C517,'Policy Characteristics'!$C:$C,0)))</f>
        <v>0.01</v>
      </c>
      <c r="O517" t="str">
        <f>IF(ISBLANK(INDEX('Policy Characteristics'!I:I,MATCH($C517,'Policy Characteristics'!$C:$C,0))),"",INDEX('Policy Characteristics'!I:I,MATCH($C517,'Policy Characteristics'!$C:$C,0)))</f>
        <v>연료 전환의 %</v>
      </c>
      <c r="P517" t="str">
        <f>IF(ISBLANK(INDEX('Policy Characteristics'!J:J,MATCH($C517,'Policy Characteristics'!$C:$C,0))),"",INDEX('Policy Characteristics'!J:J,MATCH($C517,'Policy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7" t="str">
        <f>IF(ISBLANK(INDEX('Policy Characteristics'!K:K,MATCH($C517,'Policy Characteristics'!$C:$C,0))),"",INDEX('Policy Characteristics'!K:K,MATCH($C517,'Policy Characteristics'!$C:$C,0)))</f>
        <v>industry-ag-main.html#fuel-switching</v>
      </c>
      <c r="R517" t="str">
        <f>IF(ISBLANK(INDEX('Policy Characteristics'!L:L,MATCH($C517,'Policy Characteristics'!$C:$C,0))),"",INDEX('Policy Characteristics'!L:L,MATCH($C517,'Policy Characteristics'!$C:$C,0)))</f>
        <v>industry-elec-and-hydrogen.html</v>
      </c>
    </row>
    <row r="518">
      <c r="A518" t="str">
        <f>IF(ISBLANK(INDEX('Policy Characteristics'!A:A,MATCH($C518,'Policy Characteristics'!$C:$C,0))),"",INDEX('Policy Characteristics'!A:A,MATCH($C518,'Policy Characteristics'!$C:$C,0)))</f>
        <v>산업</v>
      </c>
      <c r="B518" t="str">
        <f>IF(ISBLANK(INDEX('Policy Characteristics'!B:B,MATCH($C518,'Policy Characteristics'!$C:$C,0))),"",INDEX('Policy Characteristics'!B:B,MATCH($C518,'Policy Characteristics'!$C:$C,0)))</f>
        <v>전력화 + 수소</v>
      </c>
      <c r="C518" t="str">
        <f>C$467</f>
        <v>Fraction of Industrial Fuel Use Shifted to Other Fuels</v>
      </c>
      <c r="D518" t="str">
        <v>textiles apparel and leather 13T15</v>
      </c>
      <c r="E518" t="str">
        <v>hard coal if</v>
      </c>
      <c r="F518" t="str">
        <v>직물 의류 및 가죽</v>
      </c>
      <c r="G518" t="str">
        <v>석탄으로 변경</v>
      </c>
      <c r="H518">
        <v>1259</v>
      </c>
      <c r="I518" t="str">
        <v>No</v>
      </c>
      <c r="J518" t="str">
        <f>IF(ISBLANK(INDEX('Policy Characteristics'!D:D,MATCH($C518,'Policy Characteristics'!$C:$C,0))),"",INDEX('Policy Characteristics'!D:D,MATCH($C518,'Policy Characteristics'!$C:$C,0)))</f>
        <v>전력화 + 수소</v>
      </c>
      <c r="K518" t="str">
        <f>IF(ISBLANK(INDEX('Policy Characteristics'!E:E,MATCH($C518,'Policy Characteristics'!$C:$C,0))),"",INDEX('Policy Characteristics'!E:E,MATCH($C518,'Policy Characteristics'!$C:$C,0)))</f>
        <v>indst fuel type shifting</v>
      </c>
      <c r="L518">
        <f>IF(ISBLANK(INDEX('Policy Characteristics'!F:F,MATCH($C518,'Policy Characteristics'!$C:$C,0))),"",INDEX('Policy Characteristics'!F:F,MATCH($C518,'Policy Characteristics'!$C:$C,0)))</f>
        <v>0</v>
      </c>
      <c r="M518">
        <f>IF(ISBLANK(INDEX('Policy Characteristics'!G:G,MATCH($C518,'Policy Characteristics'!$C:$C,0))),"",INDEX('Policy Characteristics'!G:G,MATCH($C518,'Policy Characteristics'!$C:$C,0)))</f>
        <v>1</v>
      </c>
      <c r="N518">
        <f>IF(ISBLANK(INDEX('Policy Characteristics'!H:H,MATCH($C518,'Policy Characteristics'!$C:$C,0))),"",INDEX('Policy Characteristics'!H:H,MATCH($C518,'Policy Characteristics'!$C:$C,0)))</f>
        <v>0.01</v>
      </c>
      <c r="O518" t="str">
        <f>IF(ISBLANK(INDEX('Policy Characteristics'!I:I,MATCH($C518,'Policy Characteristics'!$C:$C,0))),"",INDEX('Policy Characteristics'!I:I,MATCH($C518,'Policy Characteristics'!$C:$C,0)))</f>
        <v>연료 전환의 %</v>
      </c>
      <c r="P518" t="str">
        <f>IF(ISBLANK(INDEX('Policy Characteristics'!J:J,MATCH($C518,'Policy Characteristics'!$C:$C,0))),"",INDEX('Policy Characteristics'!J:J,MATCH($C518,'Policy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8" t="str">
        <f>IF(ISBLANK(INDEX('Policy Characteristics'!K:K,MATCH($C518,'Policy Characteristics'!$C:$C,0))),"",INDEX('Policy Characteristics'!K:K,MATCH($C518,'Policy Characteristics'!$C:$C,0)))</f>
        <v>industry-ag-main.html#fuel-switching</v>
      </c>
      <c r="R518" t="str">
        <f>IF(ISBLANK(INDEX('Policy Characteristics'!L:L,MATCH($C518,'Policy Characteristics'!$C:$C,0))),"",INDEX('Policy Characteristics'!L:L,MATCH($C518,'Policy Characteristics'!$C:$C,0)))</f>
        <v>industry-elec-and-hydrogen.html</v>
      </c>
    </row>
    <row r="519">
      <c r="A519" t="str">
        <f>IF(ISBLANK(INDEX('Policy Characteristics'!A:A,MATCH($C519,'Policy Characteristics'!$C:$C,0))),"",INDEX('Policy Characteristics'!A:A,MATCH($C519,'Policy Characteristics'!$C:$C,0)))</f>
        <v>산업</v>
      </c>
      <c r="B519" t="str">
        <f>IF(ISBLANK(INDEX('Policy Characteristics'!B:B,MATCH($C519,'Policy Characteristics'!$C:$C,0))),"",INDEX('Policy Characteristics'!B:B,MATCH($C519,'Policy Characteristics'!$C:$C,0)))</f>
        <v>전력화 + 수소</v>
      </c>
      <c r="C519" t="str">
        <f>C$467</f>
        <v>Fraction of Industrial Fuel Use Shifted to Other Fuels</v>
      </c>
      <c r="D519" t="str">
        <v>textiles apparel and leather 13T15</v>
      </c>
      <c r="E519" t="str">
        <v>natural gas if</v>
      </c>
      <c r="F519" t="str">
        <v>직물 의류 및 가죽</v>
      </c>
      <c r="G519" t="str">
        <v>천연가스로 변경</v>
      </c>
      <c r="H519">
        <v>1260</v>
      </c>
      <c r="I519" t="str">
        <v>No</v>
      </c>
      <c r="J519" t="str">
        <f>IF(ISBLANK(INDEX('Policy Characteristics'!D:D,MATCH($C519,'Policy Characteristics'!$C:$C,0))),"",INDEX('Policy Characteristics'!D:D,MATCH($C519,'Policy Characteristics'!$C:$C,0)))</f>
        <v>전력화 + 수소</v>
      </c>
      <c r="K519" t="str">
        <f>IF(ISBLANK(INDEX('Policy Characteristics'!E:E,MATCH($C519,'Policy Characteristics'!$C:$C,0))),"",INDEX('Policy Characteristics'!E:E,MATCH($C519,'Policy Characteristics'!$C:$C,0)))</f>
        <v>indst fuel type shifting</v>
      </c>
      <c r="L519">
        <f>IF(ISBLANK(INDEX('Policy Characteristics'!F:F,MATCH($C519,'Policy Characteristics'!$C:$C,0))),"",INDEX('Policy Characteristics'!F:F,MATCH($C519,'Policy Characteristics'!$C:$C,0)))</f>
        <v>0</v>
      </c>
      <c r="M519">
        <f>IF(ISBLANK(INDEX('Policy Characteristics'!G:G,MATCH($C519,'Policy Characteristics'!$C:$C,0))),"",INDEX('Policy Characteristics'!G:G,MATCH($C519,'Policy Characteristics'!$C:$C,0)))</f>
        <v>1</v>
      </c>
      <c r="N519">
        <f>IF(ISBLANK(INDEX('Policy Characteristics'!H:H,MATCH($C519,'Policy Characteristics'!$C:$C,0))),"",INDEX('Policy Characteristics'!H:H,MATCH($C519,'Policy Characteristics'!$C:$C,0)))</f>
        <v>0.01</v>
      </c>
      <c r="O519" t="str">
        <f>IF(ISBLANK(INDEX('Policy Characteristics'!I:I,MATCH($C519,'Policy Characteristics'!$C:$C,0))),"",INDEX('Policy Characteristics'!I:I,MATCH($C519,'Policy Characteristics'!$C:$C,0)))</f>
        <v>연료 전환의 %</v>
      </c>
      <c r="P519" t="str">
        <f>IF(ISBLANK(INDEX('Policy Characteristics'!J:J,MATCH($C519,'Policy Characteristics'!$C:$C,0))),"",INDEX('Policy Characteristics'!J:J,MATCH($C519,'Policy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9" t="str">
        <f>IF(ISBLANK(INDEX('Policy Characteristics'!K:K,MATCH($C519,'Policy Characteristics'!$C:$C,0))),"",INDEX('Policy Characteristics'!K:K,MATCH($C519,'Policy Characteristics'!$C:$C,0)))</f>
        <v>industry-ag-main.html#fuel-switching</v>
      </c>
      <c r="R519" t="str">
        <f>IF(ISBLANK(INDEX('Policy Characteristics'!L:L,MATCH($C519,'Policy Characteristics'!$C:$C,0))),"",INDEX('Policy Characteristics'!L:L,MATCH($C519,'Policy Characteristics'!$C:$C,0)))</f>
        <v>industry-elec-and-hydrogen.html</v>
      </c>
    </row>
    <row r="520">
      <c r="A520" t="str">
        <f>IF(ISBLANK(INDEX('Policy Characteristics'!A:A,MATCH($C520,'Policy Characteristics'!$C:$C,0))),"",INDEX('Policy Characteristics'!A:A,MATCH($C520,'Policy Characteristics'!$C:$C,0)))</f>
        <v>산업</v>
      </c>
      <c r="B520" t="str">
        <f>IF(ISBLANK(INDEX('Policy Characteristics'!B:B,MATCH($C520,'Policy Characteristics'!$C:$C,0))),"",INDEX('Policy Characteristics'!B:B,MATCH($C520,'Policy Characteristics'!$C:$C,0)))</f>
        <v>전력화 + 수소</v>
      </c>
      <c r="C520" t="str">
        <f>C$467</f>
        <v>Fraction of Industrial Fuel Use Shifted to Other Fuels</v>
      </c>
      <c r="D520" t="str">
        <v>textiles apparel and leather 13T15</v>
      </c>
      <c r="E520" t="str">
        <v>biomass if</v>
      </c>
      <c r="F520" t="str">
        <v>직물 의류 및 가죽</v>
      </c>
      <c r="G520" t="str">
        <v>바이오매스로 변경</v>
      </c>
      <c r="H520">
        <v>1261</v>
      </c>
      <c r="I520" t="str">
        <v>No</v>
      </c>
      <c r="J520" t="str">
        <f>IF(ISBLANK(INDEX('Policy Characteristics'!D:D,MATCH($C520,'Policy Characteristics'!$C:$C,0))),"",INDEX('Policy Characteristics'!D:D,MATCH($C520,'Policy Characteristics'!$C:$C,0)))</f>
        <v>전력화 + 수소</v>
      </c>
      <c r="K520" t="str">
        <f>IF(ISBLANK(INDEX('Policy Characteristics'!E:E,MATCH($C520,'Policy Characteristics'!$C:$C,0))),"",INDEX('Policy Characteristics'!E:E,MATCH($C520,'Policy Characteristics'!$C:$C,0)))</f>
        <v>indst fuel type shifting</v>
      </c>
      <c r="L520">
        <f>IF(ISBLANK(INDEX('Policy Characteristics'!F:F,MATCH($C520,'Policy Characteristics'!$C:$C,0))),"",INDEX('Policy Characteristics'!F:F,MATCH($C520,'Policy Characteristics'!$C:$C,0)))</f>
        <v>0</v>
      </c>
      <c r="M520">
        <f>IF(ISBLANK(INDEX('Policy Characteristics'!G:G,MATCH($C520,'Policy Characteristics'!$C:$C,0))),"",INDEX('Policy Characteristics'!G:G,MATCH($C520,'Policy Characteristics'!$C:$C,0)))</f>
        <v>1</v>
      </c>
      <c r="N520">
        <f>IF(ISBLANK(INDEX('Policy Characteristics'!H:H,MATCH($C520,'Policy Characteristics'!$C:$C,0))),"",INDEX('Policy Characteristics'!H:H,MATCH($C520,'Policy Characteristics'!$C:$C,0)))</f>
        <v>0.01</v>
      </c>
      <c r="O520" t="str">
        <f>IF(ISBLANK(INDEX('Policy Characteristics'!I:I,MATCH($C520,'Policy Characteristics'!$C:$C,0))),"",INDEX('Policy Characteristics'!I:I,MATCH($C520,'Policy Characteristics'!$C:$C,0)))</f>
        <v>연료 전환의 %</v>
      </c>
      <c r="P520" t="str">
        <f>IF(ISBLANK(INDEX('Policy Characteristics'!J:J,MATCH($C520,'Policy Characteristics'!$C:$C,0))),"",INDEX('Policy Characteristics'!J:J,MATCH($C520,'Policy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0" t="str">
        <f>IF(ISBLANK(INDEX('Policy Characteristics'!K:K,MATCH($C520,'Policy Characteristics'!$C:$C,0))),"",INDEX('Policy Characteristics'!K:K,MATCH($C520,'Policy Characteristics'!$C:$C,0)))</f>
        <v>industry-ag-main.html#fuel-switching</v>
      </c>
      <c r="R520" t="str">
        <f>IF(ISBLANK(INDEX('Policy Characteristics'!L:L,MATCH($C520,'Policy Characteristics'!$C:$C,0))),"",INDEX('Policy Characteristics'!L:L,MATCH($C520,'Policy Characteristics'!$C:$C,0)))</f>
        <v>industry-elec-and-hydrogen.html</v>
      </c>
    </row>
    <row r="521">
      <c r="A521" t="str">
        <f>IF(ISBLANK(INDEX('Policy Characteristics'!A:A,MATCH($C521,'Policy Characteristics'!$C:$C,0))),"",INDEX('Policy Characteristics'!A:A,MATCH($C521,'Policy Characteristics'!$C:$C,0)))</f>
        <v>산업</v>
      </c>
      <c r="B521" t="str">
        <f>IF(ISBLANK(INDEX('Policy Characteristics'!B:B,MATCH($C521,'Policy Characteristics'!$C:$C,0))),"",INDEX('Policy Characteristics'!B:B,MATCH($C521,'Policy Characteristics'!$C:$C,0)))</f>
        <v>전력화 + 수소</v>
      </c>
      <c r="C521" t="str">
        <f>C$467</f>
        <v>Fraction of Industrial Fuel Use Shifted to Other Fuels</v>
      </c>
      <c r="D521" t="str">
        <v>textiles apparel and leather 13T15</v>
      </c>
      <c r="E521" t="str">
        <v>petroleum diesel if</v>
      </c>
      <c r="F521" t="str">
        <v>직물 의류 및 가죽</v>
      </c>
      <c r="G521" t="str">
        <v>석유로 변경</v>
      </c>
      <c r="H521">
        <v>1262</v>
      </c>
      <c r="I521" t="str">
        <v>No</v>
      </c>
      <c r="J521" t="str">
        <f>IF(ISBLANK(INDEX('Policy Characteristics'!D:D,MATCH($C521,'Policy Characteristics'!$C:$C,0))),"",INDEX('Policy Characteristics'!D:D,MATCH($C521,'Policy Characteristics'!$C:$C,0)))</f>
        <v>전력화 + 수소</v>
      </c>
      <c r="K521" t="str">
        <f>IF(ISBLANK(INDEX('Policy Characteristics'!E:E,MATCH($C521,'Policy Characteristics'!$C:$C,0))),"",INDEX('Policy Characteristics'!E:E,MATCH($C521,'Policy Characteristics'!$C:$C,0)))</f>
        <v>indst fuel type shifting</v>
      </c>
      <c r="L521">
        <f>IF(ISBLANK(INDEX('Policy Characteristics'!F:F,MATCH($C521,'Policy Characteristics'!$C:$C,0))),"",INDEX('Policy Characteristics'!F:F,MATCH($C521,'Policy Characteristics'!$C:$C,0)))</f>
        <v>0</v>
      </c>
      <c r="M521">
        <f>IF(ISBLANK(INDEX('Policy Characteristics'!G:G,MATCH($C521,'Policy Characteristics'!$C:$C,0))),"",INDEX('Policy Characteristics'!G:G,MATCH($C521,'Policy Characteristics'!$C:$C,0)))</f>
        <v>1</v>
      </c>
      <c r="N521">
        <f>IF(ISBLANK(INDEX('Policy Characteristics'!H:H,MATCH($C521,'Policy Characteristics'!$C:$C,0))),"",INDEX('Policy Characteristics'!H:H,MATCH($C521,'Policy Characteristics'!$C:$C,0)))</f>
        <v>0.01</v>
      </c>
      <c r="O521" t="str">
        <f>IF(ISBLANK(INDEX('Policy Characteristics'!I:I,MATCH($C521,'Policy Characteristics'!$C:$C,0))),"",INDEX('Policy Characteristics'!I:I,MATCH($C521,'Policy Characteristics'!$C:$C,0)))</f>
        <v>연료 전환의 %</v>
      </c>
      <c r="P521" t="str">
        <f>IF(ISBLANK(INDEX('Policy Characteristics'!J:J,MATCH($C521,'Policy Characteristics'!$C:$C,0))),"",INDEX('Policy Characteristics'!J:J,MATCH($C521,'Policy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1" t="str">
        <f>IF(ISBLANK(INDEX('Policy Characteristics'!K:K,MATCH($C521,'Policy Characteristics'!$C:$C,0))),"",INDEX('Policy Characteristics'!K:K,MATCH($C521,'Policy Characteristics'!$C:$C,0)))</f>
        <v>industry-ag-main.html#fuel-switching</v>
      </c>
      <c r="R521" t="str">
        <f>IF(ISBLANK(INDEX('Policy Characteristics'!L:L,MATCH($C521,'Policy Characteristics'!$C:$C,0))),"",INDEX('Policy Characteristics'!L:L,MATCH($C521,'Policy Characteristics'!$C:$C,0)))</f>
        <v>industry-elec-and-hydrogen.html</v>
      </c>
    </row>
    <row r="522">
      <c r="A522" t="str">
        <f>IF(ISBLANK(INDEX('Policy Characteristics'!A:A,MATCH($C522,'Policy Characteristics'!$C:$C,0))),"",INDEX('Policy Characteristics'!A:A,MATCH($C522,'Policy Characteristics'!$C:$C,0)))</f>
        <v>산업</v>
      </c>
      <c r="B522" t="str">
        <f>IF(ISBLANK(INDEX('Policy Characteristics'!B:B,MATCH($C522,'Policy Characteristics'!$C:$C,0))),"",INDEX('Policy Characteristics'!B:B,MATCH($C522,'Policy Characteristics'!$C:$C,0)))</f>
        <v>전력화 + 수소</v>
      </c>
      <c r="C522" t="str">
        <f>C$467</f>
        <v>Fraction of Industrial Fuel Use Shifted to Other Fuels</v>
      </c>
      <c r="D522" t="str">
        <v>textiles apparel and leather 13T15</v>
      </c>
      <c r="E522" t="str">
        <v>heat if</v>
      </c>
      <c r="F522" t="str">
        <v>직물 의류 및 가죽</v>
      </c>
      <c r="G522" t="str">
        <v>구매한 열로 변경</v>
      </c>
      <c r="H522">
        <v>1263</v>
      </c>
      <c r="I522" t="str">
        <v>No</v>
      </c>
      <c r="J522" t="str">
        <f>IF(ISBLANK(INDEX('Policy Characteristics'!D:D,MATCH($C522,'Policy Characteristics'!$C:$C,0))),"",INDEX('Policy Characteristics'!D:D,MATCH($C522,'Policy Characteristics'!$C:$C,0)))</f>
        <v>전력화 + 수소</v>
      </c>
      <c r="K522" t="str">
        <f>IF(ISBLANK(INDEX('Policy Characteristics'!E:E,MATCH($C522,'Policy Characteristics'!$C:$C,0))),"",INDEX('Policy Characteristics'!E:E,MATCH($C522,'Policy Characteristics'!$C:$C,0)))</f>
        <v>indst fuel type shifting</v>
      </c>
      <c r="L522">
        <f>IF(ISBLANK(INDEX('Policy Characteristics'!F:F,MATCH($C522,'Policy Characteristics'!$C:$C,0))),"",INDEX('Policy Characteristics'!F:F,MATCH($C522,'Policy Characteristics'!$C:$C,0)))</f>
        <v>0</v>
      </c>
      <c r="M522">
        <f>IF(ISBLANK(INDEX('Policy Characteristics'!G:G,MATCH($C522,'Policy Characteristics'!$C:$C,0))),"",INDEX('Policy Characteristics'!G:G,MATCH($C522,'Policy Characteristics'!$C:$C,0)))</f>
        <v>1</v>
      </c>
      <c r="N522">
        <f>IF(ISBLANK(INDEX('Policy Characteristics'!H:H,MATCH($C522,'Policy Characteristics'!$C:$C,0))),"",INDEX('Policy Characteristics'!H:H,MATCH($C522,'Policy Characteristics'!$C:$C,0)))</f>
        <v>0.01</v>
      </c>
      <c r="O522" t="str">
        <f>IF(ISBLANK(INDEX('Policy Characteristics'!I:I,MATCH($C522,'Policy Characteristics'!$C:$C,0))),"",INDEX('Policy Characteristics'!I:I,MATCH($C522,'Policy Characteristics'!$C:$C,0)))</f>
        <v>연료 전환의 %</v>
      </c>
      <c r="P522" t="str">
        <f>IF(ISBLANK(INDEX('Policy Characteristics'!J:J,MATCH($C522,'Policy Characteristics'!$C:$C,0))),"",INDEX('Policy Characteristics'!J:J,MATCH($C522,'Policy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2" t="str">
        <f>IF(ISBLANK(INDEX('Policy Characteristics'!K:K,MATCH($C522,'Policy Characteristics'!$C:$C,0))),"",INDEX('Policy Characteristics'!K:K,MATCH($C522,'Policy Characteristics'!$C:$C,0)))</f>
        <v>industry-ag-main.html#fuel-switching</v>
      </c>
      <c r="R522" t="str">
        <f>IF(ISBLANK(INDEX('Policy Characteristics'!L:L,MATCH($C522,'Policy Characteristics'!$C:$C,0))),"",INDEX('Policy Characteristics'!L:L,MATCH($C522,'Policy Characteristics'!$C:$C,0)))</f>
        <v>industry-elec-and-hydrogen.html</v>
      </c>
    </row>
    <row r="523">
      <c r="A523" t="str">
        <f>IF(ISBLANK(INDEX('Policy Characteristics'!A:A,MATCH($C523,'Policy Characteristics'!$C:$C,0))),"",INDEX('Policy Characteristics'!A:A,MATCH($C523,'Policy Characteristics'!$C:$C,0)))</f>
        <v>산업</v>
      </c>
      <c r="B523" t="str">
        <f>IF(ISBLANK(INDEX('Policy Characteristics'!B:B,MATCH($C523,'Policy Characteristics'!$C:$C,0))),"",INDEX('Policy Characteristics'!B:B,MATCH($C523,'Policy Characteristics'!$C:$C,0)))</f>
        <v>전력화 + 수소</v>
      </c>
      <c r="C523" t="str">
        <f>C$467</f>
        <v>Fraction of Industrial Fuel Use Shifted to Other Fuels</v>
      </c>
      <c r="D523" t="str">
        <v>textiles apparel and leather 13T15</v>
      </c>
      <c r="E523" t="str">
        <v>crude oil if</v>
      </c>
      <c r="F523" t="str">
        <v>직물 의류 및 가죽</v>
      </c>
      <c r="G523" t="str">
        <v>원유로 변경</v>
      </c>
      <c r="H523">
        <v>1264</v>
      </c>
      <c r="I523" t="str">
        <v>No</v>
      </c>
      <c r="J523" t="str">
        <f>IF(ISBLANK(INDEX('Policy Characteristics'!D:D,MATCH($C523,'Policy Characteristics'!$C:$C,0))),"",INDEX('Policy Characteristics'!D:D,MATCH($C523,'Policy Characteristics'!$C:$C,0)))</f>
        <v>전력화 + 수소</v>
      </c>
      <c r="K523" t="str">
        <f>IF(ISBLANK(INDEX('Policy Characteristics'!E:E,MATCH($C523,'Policy Characteristics'!$C:$C,0))),"",INDEX('Policy Characteristics'!E:E,MATCH($C523,'Policy Characteristics'!$C:$C,0)))</f>
        <v>indst fuel type shifting</v>
      </c>
      <c r="L523">
        <f>IF(ISBLANK(INDEX('Policy Characteristics'!F:F,MATCH($C523,'Policy Characteristics'!$C:$C,0))),"",INDEX('Policy Characteristics'!F:F,MATCH($C523,'Policy Characteristics'!$C:$C,0)))</f>
        <v>0</v>
      </c>
      <c r="M523">
        <f>IF(ISBLANK(INDEX('Policy Characteristics'!G:G,MATCH($C523,'Policy Characteristics'!$C:$C,0))),"",INDEX('Policy Characteristics'!G:G,MATCH($C523,'Policy Characteristics'!$C:$C,0)))</f>
        <v>1</v>
      </c>
      <c r="N523">
        <f>IF(ISBLANK(INDEX('Policy Characteristics'!H:H,MATCH($C523,'Policy Characteristics'!$C:$C,0))),"",INDEX('Policy Characteristics'!H:H,MATCH($C523,'Policy Characteristics'!$C:$C,0)))</f>
        <v>0.01</v>
      </c>
      <c r="O523" t="str">
        <f>IF(ISBLANK(INDEX('Policy Characteristics'!I:I,MATCH($C523,'Policy Characteristics'!$C:$C,0))),"",INDEX('Policy Characteristics'!I:I,MATCH($C523,'Policy Characteristics'!$C:$C,0)))</f>
        <v>연료 전환의 %</v>
      </c>
      <c r="P523" t="str">
        <f>IF(ISBLANK(INDEX('Policy Characteristics'!J:J,MATCH($C523,'Policy Characteristics'!$C:$C,0))),"",INDEX('Policy Characteristics'!J:J,MATCH($C523,'Policy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3" t="str">
        <f>IF(ISBLANK(INDEX('Policy Characteristics'!K:K,MATCH($C523,'Policy Characteristics'!$C:$C,0))),"",INDEX('Policy Characteristics'!K:K,MATCH($C523,'Policy Characteristics'!$C:$C,0)))</f>
        <v>industry-ag-main.html#fuel-switching</v>
      </c>
      <c r="R523" t="str">
        <f>IF(ISBLANK(INDEX('Policy Characteristics'!L:L,MATCH($C523,'Policy Characteristics'!$C:$C,0))),"",INDEX('Policy Characteristics'!L:L,MATCH($C523,'Policy Characteristics'!$C:$C,0)))</f>
        <v>industry-elec-and-hydrogen.html</v>
      </c>
    </row>
    <row r="524">
      <c r="A524" t="str">
        <f>IF(ISBLANK(INDEX('Policy Characteristics'!A:A,MATCH($C524,'Policy Characteristics'!$C:$C,0))),"",INDEX('Policy Characteristics'!A:A,MATCH($C524,'Policy Characteristics'!$C:$C,0)))</f>
        <v>산업</v>
      </c>
      <c r="B524" t="str">
        <f>IF(ISBLANK(INDEX('Policy Characteristics'!B:B,MATCH($C524,'Policy Characteristics'!$C:$C,0))),"",INDEX('Policy Characteristics'!B:B,MATCH($C524,'Policy Characteristics'!$C:$C,0)))</f>
        <v>전력화 + 수소</v>
      </c>
      <c r="C524" t="str">
        <f>C$467</f>
        <v>Fraction of Industrial Fuel Use Shifted to Other Fuels</v>
      </c>
      <c r="D524" t="str">
        <v>textiles apparel and leather 13T15</v>
      </c>
      <c r="E524" t="str">
        <v>heavy or residual fuel oil if</v>
      </c>
      <c r="F524" t="str">
        <v>직물 의류 및 가죽</v>
      </c>
      <c r="G524" t="str">
        <v>중유 또는 잔유로 변경</v>
      </c>
      <c r="H524">
        <v>1265</v>
      </c>
      <c r="I524" t="str">
        <v>No</v>
      </c>
      <c r="J524" t="str">
        <f>IF(ISBLANK(INDEX('Policy Characteristics'!D:D,MATCH($C524,'Policy Characteristics'!$C:$C,0))),"",INDEX('Policy Characteristics'!D:D,MATCH($C524,'Policy Characteristics'!$C:$C,0)))</f>
        <v>전력화 + 수소</v>
      </c>
      <c r="K524" t="str">
        <f>IF(ISBLANK(INDEX('Policy Characteristics'!E:E,MATCH($C524,'Policy Characteristics'!$C:$C,0))),"",INDEX('Policy Characteristics'!E:E,MATCH($C524,'Policy Characteristics'!$C:$C,0)))</f>
        <v>indst fuel type shifting</v>
      </c>
      <c r="L524">
        <f>IF(ISBLANK(INDEX('Policy Characteristics'!F:F,MATCH($C524,'Policy Characteristics'!$C:$C,0))),"",INDEX('Policy Characteristics'!F:F,MATCH($C524,'Policy Characteristics'!$C:$C,0)))</f>
        <v>0</v>
      </c>
      <c r="M524">
        <f>IF(ISBLANK(INDEX('Policy Characteristics'!G:G,MATCH($C524,'Policy Characteristics'!$C:$C,0))),"",INDEX('Policy Characteristics'!G:G,MATCH($C524,'Policy Characteristics'!$C:$C,0)))</f>
        <v>1</v>
      </c>
      <c r="N524">
        <f>IF(ISBLANK(INDEX('Policy Characteristics'!H:H,MATCH($C524,'Policy Characteristics'!$C:$C,0))),"",INDEX('Policy Characteristics'!H:H,MATCH($C524,'Policy Characteristics'!$C:$C,0)))</f>
        <v>0.01</v>
      </c>
      <c r="O524" t="str">
        <f>IF(ISBLANK(INDEX('Policy Characteristics'!I:I,MATCH($C524,'Policy Characteristics'!$C:$C,0))),"",INDEX('Policy Characteristics'!I:I,MATCH($C524,'Policy Characteristics'!$C:$C,0)))</f>
        <v>연료 전환의 %</v>
      </c>
      <c r="P524" t="str">
        <f>IF(ISBLANK(INDEX('Policy Characteristics'!J:J,MATCH($C524,'Policy Characteristics'!$C:$C,0))),"",INDEX('Policy Characteristics'!J:J,MATCH($C524,'Policy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4" t="str">
        <f>IF(ISBLANK(INDEX('Policy Characteristics'!K:K,MATCH($C524,'Policy Characteristics'!$C:$C,0))),"",INDEX('Policy Characteristics'!K:K,MATCH($C524,'Policy Characteristics'!$C:$C,0)))</f>
        <v>industry-ag-main.html#fuel-switching</v>
      </c>
      <c r="R524" t="str">
        <f>IF(ISBLANK(INDEX('Policy Characteristics'!L:L,MATCH($C524,'Policy Characteristics'!$C:$C,0))),"",INDEX('Policy Characteristics'!L:L,MATCH($C524,'Policy Characteristics'!$C:$C,0)))</f>
        <v>industry-elec-and-hydrogen.html</v>
      </c>
    </row>
    <row r="525">
      <c r="A525" t="str">
        <f>IF(ISBLANK(INDEX('Policy Characteristics'!A:A,MATCH($C525,'Policy Characteristics'!$C:$C,0))),"",INDEX('Policy Characteristics'!A:A,MATCH($C525,'Policy Characteristics'!$C:$C,0)))</f>
        <v>산업</v>
      </c>
      <c r="B525" t="str">
        <f>IF(ISBLANK(INDEX('Policy Characteristics'!B:B,MATCH($C525,'Policy Characteristics'!$C:$C,0))),"",INDEX('Policy Characteristics'!B:B,MATCH($C525,'Policy Characteristics'!$C:$C,0)))</f>
        <v>전력화 + 수소</v>
      </c>
      <c r="C525" t="str">
        <f>C$467</f>
        <v>Fraction of Industrial Fuel Use Shifted to Other Fuels</v>
      </c>
      <c r="D525" t="str">
        <v>textiles apparel and leather 13T15</v>
      </c>
      <c r="E525" t="str">
        <v>LPG propane or butane if</v>
      </c>
      <c r="F525" t="str">
        <v>직물 의류 및 가죽</v>
      </c>
      <c r="G525" t="str">
        <v>LPG 프로판 또는 부탄으로 변경</v>
      </c>
      <c r="H525">
        <v>1266</v>
      </c>
      <c r="I525" t="str">
        <v>No</v>
      </c>
      <c r="J525" t="str">
        <f>IF(ISBLANK(INDEX('Policy Characteristics'!D:D,MATCH($C525,'Policy Characteristics'!$C:$C,0))),"",INDEX('Policy Characteristics'!D:D,MATCH($C525,'Policy Characteristics'!$C:$C,0)))</f>
        <v>전력화 + 수소</v>
      </c>
      <c r="K525" t="str">
        <f>IF(ISBLANK(INDEX('Policy Characteristics'!E:E,MATCH($C525,'Policy Characteristics'!$C:$C,0))),"",INDEX('Policy Characteristics'!E:E,MATCH($C525,'Policy Characteristics'!$C:$C,0)))</f>
        <v>indst fuel type shifting</v>
      </c>
      <c r="L525">
        <f>IF(ISBLANK(INDEX('Policy Characteristics'!F:F,MATCH($C525,'Policy Characteristics'!$C:$C,0))),"",INDEX('Policy Characteristics'!F:F,MATCH($C525,'Policy Characteristics'!$C:$C,0)))</f>
        <v>0</v>
      </c>
      <c r="M525">
        <f>IF(ISBLANK(INDEX('Policy Characteristics'!G:G,MATCH($C525,'Policy Characteristics'!$C:$C,0))),"",INDEX('Policy Characteristics'!G:G,MATCH($C525,'Policy Characteristics'!$C:$C,0)))</f>
        <v>1</v>
      </c>
      <c r="N525">
        <f>IF(ISBLANK(INDEX('Policy Characteristics'!H:H,MATCH($C525,'Policy Characteristics'!$C:$C,0))),"",INDEX('Policy Characteristics'!H:H,MATCH($C525,'Policy Characteristics'!$C:$C,0)))</f>
        <v>0.01</v>
      </c>
      <c r="O525" t="str">
        <f>IF(ISBLANK(INDEX('Policy Characteristics'!I:I,MATCH($C525,'Policy Characteristics'!$C:$C,0))),"",INDEX('Policy Characteristics'!I:I,MATCH($C525,'Policy Characteristics'!$C:$C,0)))</f>
        <v>연료 전환의 %</v>
      </c>
      <c r="P525" t="str">
        <f>IF(ISBLANK(INDEX('Policy Characteristics'!J:J,MATCH($C525,'Policy Characteristics'!$C:$C,0))),"",INDEX('Policy Characteristics'!J:J,MATCH($C525,'Policy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5" t="str">
        <f>IF(ISBLANK(INDEX('Policy Characteristics'!K:K,MATCH($C525,'Policy Characteristics'!$C:$C,0))),"",INDEX('Policy Characteristics'!K:K,MATCH($C525,'Policy Characteristics'!$C:$C,0)))</f>
        <v>industry-ag-main.html#fuel-switching</v>
      </c>
      <c r="R525" t="str">
        <f>IF(ISBLANK(INDEX('Policy Characteristics'!L:L,MATCH($C525,'Policy Characteristics'!$C:$C,0))),"",INDEX('Policy Characteristics'!L:L,MATCH($C525,'Policy Characteristics'!$C:$C,0)))</f>
        <v>industry-elec-and-hydrogen.html</v>
      </c>
    </row>
    <row r="526">
      <c r="A526" t="str">
        <f>IF(ISBLANK(INDEX('Policy Characteristics'!A:A,MATCH($C526,'Policy Characteristics'!$C:$C,0))),"",INDEX('Policy Characteristics'!A:A,MATCH($C526,'Policy Characteristics'!$C:$C,0)))</f>
        <v>산업</v>
      </c>
      <c r="B526" t="str">
        <f>IF(ISBLANK(INDEX('Policy Characteristics'!B:B,MATCH($C526,'Policy Characteristics'!$C:$C,0))),"",INDEX('Policy Characteristics'!B:B,MATCH($C526,'Policy Characteristics'!$C:$C,0)))</f>
        <v>전력화 + 수소</v>
      </c>
      <c r="C526" t="str">
        <f>C$467</f>
        <v>Fraction of Industrial Fuel Use Shifted to Other Fuels</v>
      </c>
      <c r="D526" t="str">
        <v>textiles apparel and leather 13T15</v>
      </c>
      <c r="E526" t="str">
        <v>hydrogen if</v>
      </c>
      <c r="F526" t="str">
        <v>직물 의류 및 가죽</v>
      </c>
      <c r="G526" t="str">
        <v>수소로 변경</v>
      </c>
      <c r="H526">
        <v>1267</v>
      </c>
      <c r="I526" t="str">
        <v>Yes</v>
      </c>
      <c r="J526" t="str">
        <f>IF(ISBLANK(INDEX('Policy Characteristics'!D:D,MATCH($C526,'Policy Characteristics'!$C:$C,0))),"",INDEX('Policy Characteristics'!D:D,MATCH($C526,'Policy Characteristics'!$C:$C,0)))</f>
        <v>전력화 + 수소</v>
      </c>
      <c r="K526" t="str">
        <f>IF(ISBLANK(INDEX('Policy Characteristics'!E:E,MATCH($C526,'Policy Characteristics'!$C:$C,0))),"",INDEX('Policy Characteristics'!E:E,MATCH($C526,'Policy Characteristics'!$C:$C,0)))</f>
        <v>indst fuel type shifting</v>
      </c>
      <c r="L526">
        <f>IF(ISBLANK(INDEX('Policy Characteristics'!F:F,MATCH($C526,'Policy Characteristics'!$C:$C,0))),"",INDEX('Policy Characteristics'!F:F,MATCH($C526,'Policy Characteristics'!$C:$C,0)))</f>
        <v>0</v>
      </c>
      <c r="M526">
        <f>IF(ISBLANK(INDEX('Policy Characteristics'!G:G,MATCH($C526,'Policy Characteristics'!$C:$C,0))),"",INDEX('Policy Characteristics'!G:G,MATCH($C526,'Policy Characteristics'!$C:$C,0)))</f>
        <v>1</v>
      </c>
      <c r="N526">
        <f>IF(ISBLANK(INDEX('Policy Characteristics'!H:H,MATCH($C526,'Policy Characteristics'!$C:$C,0))),"",INDEX('Policy Characteristics'!H:H,MATCH($C526,'Policy Characteristics'!$C:$C,0)))</f>
        <v>0.01</v>
      </c>
      <c r="O526" t="str">
        <f>IF(ISBLANK(INDEX('Policy Characteristics'!I:I,MATCH($C526,'Policy Characteristics'!$C:$C,0))),"",INDEX('Policy Characteristics'!I:I,MATCH($C526,'Policy Characteristics'!$C:$C,0)))</f>
        <v>연료 전환의 %</v>
      </c>
      <c r="P526" t="str">
        <f>IF(ISBLANK(INDEX('Policy Characteristics'!J:J,MATCH($C526,'Policy Characteristics'!$C:$C,0))),"",INDEX('Policy Characteristics'!J:J,MATCH($C526,'Policy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6" t="str">
        <f>IF(ISBLANK(INDEX('Policy Characteristics'!K:K,MATCH($C526,'Policy Characteristics'!$C:$C,0))),"",INDEX('Policy Characteristics'!K:K,MATCH($C526,'Policy Characteristics'!$C:$C,0)))</f>
        <v>industry-ag-main.html#fuel-switching</v>
      </c>
      <c r="R526" t="str">
        <f>IF(ISBLANK(INDEX('Policy Characteristics'!L:L,MATCH($C526,'Policy Characteristics'!$C:$C,0))),"",INDEX('Policy Characteristics'!L:L,MATCH($C526,'Policy Characteristics'!$C:$C,0)))</f>
        <v>industry-elec-and-hydrogen.html</v>
      </c>
    </row>
    <row r="527">
      <c r="A527" t="str">
        <f>IF(ISBLANK(INDEX('Policy Characteristics'!A:A,MATCH($C527,'Policy Characteristics'!$C:$C,0))),"",INDEX('Policy Characteristics'!A:A,MATCH($C527,'Policy Characteristics'!$C:$C,0)))</f>
        <v>산업</v>
      </c>
      <c r="B527" t="str">
        <f>IF(ISBLANK(INDEX('Policy Characteristics'!B:B,MATCH($C527,'Policy Characteristics'!$C:$C,0))),"",INDEX('Policy Characteristics'!B:B,MATCH($C527,'Policy Characteristics'!$C:$C,0)))</f>
        <v>전력화 + 수소</v>
      </c>
      <c r="C527" t="str">
        <f>C$467</f>
        <v>Fraction of Industrial Fuel Use Shifted to Other Fuels</v>
      </c>
      <c r="D527" t="str">
        <v>wood products 16</v>
      </c>
      <c r="E527" t="str">
        <v>electricity if</v>
      </c>
      <c r="F527" t="str">
        <v>목공품</v>
      </c>
      <c r="G527" t="str">
        <v>전력으로 변경</v>
      </c>
      <c r="H527">
        <v>1268</v>
      </c>
      <c r="I527" t="str">
        <v>Yes</v>
      </c>
      <c r="J527" t="str">
        <f>IF(ISBLANK(INDEX('Policy Characteristics'!D:D,MATCH($C527,'Policy Characteristics'!$C:$C,0))),"",INDEX('Policy Characteristics'!D:D,MATCH($C527,'Policy Characteristics'!$C:$C,0)))</f>
        <v>전력화 + 수소</v>
      </c>
      <c r="K527" t="str">
        <f>IF(ISBLANK(INDEX('Policy Characteristics'!E:E,MATCH($C527,'Policy Characteristics'!$C:$C,0))),"",INDEX('Policy Characteristics'!E:E,MATCH($C527,'Policy Characteristics'!$C:$C,0)))</f>
        <v>indst fuel type shifting</v>
      </c>
      <c r="L527">
        <f>IF(ISBLANK(INDEX('Policy Characteristics'!F:F,MATCH($C527,'Policy Characteristics'!$C:$C,0))),"",INDEX('Policy Characteristics'!F:F,MATCH($C527,'Policy Characteristics'!$C:$C,0)))</f>
        <v>0</v>
      </c>
      <c r="M527">
        <f>IF(ISBLANK(INDEX('Policy Characteristics'!G:G,MATCH($C527,'Policy Characteristics'!$C:$C,0))),"",INDEX('Policy Characteristics'!G:G,MATCH($C527,'Policy Characteristics'!$C:$C,0)))</f>
        <v>1</v>
      </c>
      <c r="N527">
        <f>IF(ISBLANK(INDEX('Policy Characteristics'!H:H,MATCH($C527,'Policy Characteristics'!$C:$C,0))),"",INDEX('Policy Characteristics'!H:H,MATCH($C527,'Policy Characteristics'!$C:$C,0)))</f>
        <v>0.01</v>
      </c>
      <c r="O527" t="str">
        <f>IF(ISBLANK(INDEX('Policy Characteristics'!I:I,MATCH($C527,'Policy Characteristics'!$C:$C,0))),"",INDEX('Policy Characteristics'!I:I,MATCH($C527,'Policy Characteristics'!$C:$C,0)))</f>
        <v>연료 전환의 %</v>
      </c>
      <c r="P527" t="str">
        <f>IF(ISBLANK(INDEX('Policy Characteristics'!J:J,MATCH($C527,'Policy Characteristics'!$C:$C,0))),"",INDEX('Policy Characteristics'!J:J,MATCH($C527,'Policy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7" t="str">
        <f>IF(ISBLANK(INDEX('Policy Characteristics'!K:K,MATCH($C527,'Policy Characteristics'!$C:$C,0))),"",INDEX('Policy Characteristics'!K:K,MATCH($C527,'Policy Characteristics'!$C:$C,0)))</f>
        <v>industry-ag-main.html#fuel-switching</v>
      </c>
      <c r="R527" t="str">
        <f>IF(ISBLANK(INDEX('Policy Characteristics'!L:L,MATCH($C527,'Policy Characteristics'!$C:$C,0))),"",INDEX('Policy Characteristics'!L:L,MATCH($C527,'Policy Characteristics'!$C:$C,0)))</f>
        <v>industry-elec-and-hydrogen.html</v>
      </c>
    </row>
    <row r="528">
      <c r="A528" t="str">
        <f>IF(ISBLANK(INDEX('Policy Characteristics'!A:A,MATCH($C528,'Policy Characteristics'!$C:$C,0))),"",INDEX('Policy Characteristics'!A:A,MATCH($C528,'Policy Characteristics'!$C:$C,0)))</f>
        <v>산업</v>
      </c>
      <c r="B528" t="str">
        <f>IF(ISBLANK(INDEX('Policy Characteristics'!B:B,MATCH($C528,'Policy Characteristics'!$C:$C,0))),"",INDEX('Policy Characteristics'!B:B,MATCH($C528,'Policy Characteristics'!$C:$C,0)))</f>
        <v>전력화 + 수소</v>
      </c>
      <c r="C528" t="str">
        <f>C$467</f>
        <v>Fraction of Industrial Fuel Use Shifted to Other Fuels</v>
      </c>
      <c r="D528" t="str">
        <v>wood products 16</v>
      </c>
      <c r="E528" t="str">
        <v>hard coal if</v>
      </c>
      <c r="F528" t="str">
        <v>목공품</v>
      </c>
      <c r="G528" t="str">
        <v>석탄으로 변경</v>
      </c>
      <c r="H528">
        <v>1269</v>
      </c>
      <c r="I528" t="str">
        <v>No</v>
      </c>
      <c r="J528" t="str">
        <f>IF(ISBLANK(INDEX('Policy Characteristics'!D:D,MATCH($C528,'Policy Characteristics'!$C:$C,0))),"",INDEX('Policy Characteristics'!D:D,MATCH($C528,'Policy Characteristics'!$C:$C,0)))</f>
        <v>전력화 + 수소</v>
      </c>
      <c r="K528" t="str">
        <f>IF(ISBLANK(INDEX('Policy Characteristics'!E:E,MATCH($C528,'Policy Characteristics'!$C:$C,0))),"",INDEX('Policy Characteristics'!E:E,MATCH($C528,'Policy Characteristics'!$C:$C,0)))</f>
        <v>indst fuel type shifting</v>
      </c>
      <c r="L528">
        <f>IF(ISBLANK(INDEX('Policy Characteristics'!F:F,MATCH($C528,'Policy Characteristics'!$C:$C,0))),"",INDEX('Policy Characteristics'!F:F,MATCH($C528,'Policy Characteristics'!$C:$C,0)))</f>
        <v>0</v>
      </c>
      <c r="M528">
        <f>IF(ISBLANK(INDEX('Policy Characteristics'!G:G,MATCH($C528,'Policy Characteristics'!$C:$C,0))),"",INDEX('Policy Characteristics'!G:G,MATCH($C528,'Policy Characteristics'!$C:$C,0)))</f>
        <v>1</v>
      </c>
      <c r="N528">
        <f>IF(ISBLANK(INDEX('Policy Characteristics'!H:H,MATCH($C528,'Policy Characteristics'!$C:$C,0))),"",INDEX('Policy Characteristics'!H:H,MATCH($C528,'Policy Characteristics'!$C:$C,0)))</f>
        <v>0.01</v>
      </c>
      <c r="O528" t="str">
        <f>IF(ISBLANK(INDEX('Policy Characteristics'!I:I,MATCH($C528,'Policy Characteristics'!$C:$C,0))),"",INDEX('Policy Characteristics'!I:I,MATCH($C528,'Policy Characteristics'!$C:$C,0)))</f>
        <v>연료 전환의 %</v>
      </c>
      <c r="P528" t="str">
        <f>IF(ISBLANK(INDEX('Policy Characteristics'!J:J,MATCH($C528,'Policy Characteristics'!$C:$C,0))),"",INDEX('Policy Characteristics'!J:J,MATCH($C528,'Policy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8" t="str">
        <f>IF(ISBLANK(INDEX('Policy Characteristics'!K:K,MATCH($C528,'Policy Characteristics'!$C:$C,0))),"",INDEX('Policy Characteristics'!K:K,MATCH($C528,'Policy Characteristics'!$C:$C,0)))</f>
        <v>industry-ag-main.html#fuel-switching</v>
      </c>
      <c r="R528" t="str">
        <f>IF(ISBLANK(INDEX('Policy Characteristics'!L:L,MATCH($C528,'Policy Characteristics'!$C:$C,0))),"",INDEX('Policy Characteristics'!L:L,MATCH($C528,'Policy Characteristics'!$C:$C,0)))</f>
        <v>industry-elec-and-hydrogen.html</v>
      </c>
    </row>
    <row r="529">
      <c r="A529" t="str">
        <f>IF(ISBLANK(INDEX('Policy Characteristics'!A:A,MATCH($C529,'Policy Characteristics'!$C:$C,0))),"",INDEX('Policy Characteristics'!A:A,MATCH($C529,'Policy Characteristics'!$C:$C,0)))</f>
        <v>산업</v>
      </c>
      <c r="B529" t="str">
        <f>IF(ISBLANK(INDEX('Policy Characteristics'!B:B,MATCH($C529,'Policy Characteristics'!$C:$C,0))),"",INDEX('Policy Characteristics'!B:B,MATCH($C529,'Policy Characteristics'!$C:$C,0)))</f>
        <v>전력화 + 수소</v>
      </c>
      <c r="C529" t="str">
        <f>C$467</f>
        <v>Fraction of Industrial Fuel Use Shifted to Other Fuels</v>
      </c>
      <c r="D529" t="str">
        <v>wood products 16</v>
      </c>
      <c r="E529" t="str">
        <v>natural gas if</v>
      </c>
      <c r="F529" t="str">
        <v>목공품</v>
      </c>
      <c r="G529" t="str">
        <v>천연가스로 변경</v>
      </c>
      <c r="H529">
        <v>1270</v>
      </c>
      <c r="I529" t="str">
        <v>No</v>
      </c>
      <c r="J529" t="str">
        <f>IF(ISBLANK(INDEX('Policy Characteristics'!D:D,MATCH($C529,'Policy Characteristics'!$C:$C,0))),"",INDEX('Policy Characteristics'!D:D,MATCH($C529,'Policy Characteristics'!$C:$C,0)))</f>
        <v>전력화 + 수소</v>
      </c>
      <c r="K529" t="str">
        <f>IF(ISBLANK(INDEX('Policy Characteristics'!E:E,MATCH($C529,'Policy Characteristics'!$C:$C,0))),"",INDEX('Policy Characteristics'!E:E,MATCH($C529,'Policy Characteristics'!$C:$C,0)))</f>
        <v>indst fuel type shifting</v>
      </c>
      <c r="L529">
        <f>IF(ISBLANK(INDEX('Policy Characteristics'!F:F,MATCH($C529,'Policy Characteristics'!$C:$C,0))),"",INDEX('Policy Characteristics'!F:F,MATCH($C529,'Policy Characteristics'!$C:$C,0)))</f>
        <v>0</v>
      </c>
      <c r="M529">
        <f>IF(ISBLANK(INDEX('Policy Characteristics'!G:G,MATCH($C529,'Policy Characteristics'!$C:$C,0))),"",INDEX('Policy Characteristics'!G:G,MATCH($C529,'Policy Characteristics'!$C:$C,0)))</f>
        <v>1</v>
      </c>
      <c r="N529">
        <f>IF(ISBLANK(INDEX('Policy Characteristics'!H:H,MATCH($C529,'Policy Characteristics'!$C:$C,0))),"",INDEX('Policy Characteristics'!H:H,MATCH($C529,'Policy Characteristics'!$C:$C,0)))</f>
        <v>0.01</v>
      </c>
      <c r="O529" t="str">
        <f>IF(ISBLANK(INDEX('Policy Characteristics'!I:I,MATCH($C529,'Policy Characteristics'!$C:$C,0))),"",INDEX('Policy Characteristics'!I:I,MATCH($C529,'Policy Characteristics'!$C:$C,0)))</f>
        <v>연료 전환의 %</v>
      </c>
      <c r="P529" t="str">
        <f>IF(ISBLANK(INDEX('Policy Characteristics'!J:J,MATCH($C529,'Policy Characteristics'!$C:$C,0))),"",INDEX('Policy Characteristics'!J:J,MATCH($C529,'Policy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9" t="str">
        <f>IF(ISBLANK(INDEX('Policy Characteristics'!K:K,MATCH($C529,'Policy Characteristics'!$C:$C,0))),"",INDEX('Policy Characteristics'!K:K,MATCH($C529,'Policy Characteristics'!$C:$C,0)))</f>
        <v>industry-ag-main.html#fuel-switching</v>
      </c>
      <c r="R529" t="str">
        <f>IF(ISBLANK(INDEX('Policy Characteristics'!L:L,MATCH($C529,'Policy Characteristics'!$C:$C,0))),"",INDEX('Policy Characteristics'!L:L,MATCH($C529,'Policy Characteristics'!$C:$C,0)))</f>
        <v>industry-elec-and-hydrogen.html</v>
      </c>
    </row>
    <row r="530">
      <c r="A530" t="str">
        <f>IF(ISBLANK(INDEX('Policy Characteristics'!A:A,MATCH($C530,'Policy Characteristics'!$C:$C,0))),"",INDEX('Policy Characteristics'!A:A,MATCH($C530,'Policy Characteristics'!$C:$C,0)))</f>
        <v>산업</v>
      </c>
      <c r="B530" t="str">
        <f>IF(ISBLANK(INDEX('Policy Characteristics'!B:B,MATCH($C530,'Policy Characteristics'!$C:$C,0))),"",INDEX('Policy Characteristics'!B:B,MATCH($C530,'Policy Characteristics'!$C:$C,0)))</f>
        <v>전력화 + 수소</v>
      </c>
      <c r="C530" t="str">
        <f>C$467</f>
        <v>Fraction of Industrial Fuel Use Shifted to Other Fuels</v>
      </c>
      <c r="D530" t="str">
        <v>wood products 16</v>
      </c>
      <c r="E530" t="str">
        <v>biomass if</v>
      </c>
      <c r="F530" t="str">
        <v>목공품</v>
      </c>
      <c r="G530" t="str">
        <v>바이오매스로 변경</v>
      </c>
      <c r="H530">
        <v>1271</v>
      </c>
      <c r="I530" t="str">
        <v>No</v>
      </c>
      <c r="J530" t="str">
        <f>IF(ISBLANK(INDEX('Policy Characteristics'!D:D,MATCH($C530,'Policy Characteristics'!$C:$C,0))),"",INDEX('Policy Characteristics'!D:D,MATCH($C530,'Policy Characteristics'!$C:$C,0)))</f>
        <v>전력화 + 수소</v>
      </c>
      <c r="K530" t="str">
        <f>IF(ISBLANK(INDEX('Policy Characteristics'!E:E,MATCH($C530,'Policy Characteristics'!$C:$C,0))),"",INDEX('Policy Characteristics'!E:E,MATCH($C530,'Policy Characteristics'!$C:$C,0)))</f>
        <v>indst fuel type shifting</v>
      </c>
      <c r="L530">
        <f>IF(ISBLANK(INDEX('Policy Characteristics'!F:F,MATCH($C530,'Policy Characteristics'!$C:$C,0))),"",INDEX('Policy Characteristics'!F:F,MATCH($C530,'Policy Characteristics'!$C:$C,0)))</f>
        <v>0</v>
      </c>
      <c r="M530">
        <f>IF(ISBLANK(INDEX('Policy Characteristics'!G:G,MATCH($C530,'Policy Characteristics'!$C:$C,0))),"",INDEX('Policy Characteristics'!G:G,MATCH($C530,'Policy Characteristics'!$C:$C,0)))</f>
        <v>1</v>
      </c>
      <c r="N530">
        <f>IF(ISBLANK(INDEX('Policy Characteristics'!H:H,MATCH($C530,'Policy Characteristics'!$C:$C,0))),"",INDEX('Policy Characteristics'!H:H,MATCH($C530,'Policy Characteristics'!$C:$C,0)))</f>
        <v>0.01</v>
      </c>
      <c r="O530" t="str">
        <f>IF(ISBLANK(INDEX('Policy Characteristics'!I:I,MATCH($C530,'Policy Characteristics'!$C:$C,0))),"",INDEX('Policy Characteristics'!I:I,MATCH($C530,'Policy Characteristics'!$C:$C,0)))</f>
        <v>연료 전환의 %</v>
      </c>
      <c r="P530" t="str">
        <f>IF(ISBLANK(INDEX('Policy Characteristics'!J:J,MATCH($C530,'Policy Characteristics'!$C:$C,0))),"",INDEX('Policy Characteristics'!J:J,MATCH($C530,'Policy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0" t="str">
        <f>IF(ISBLANK(INDEX('Policy Characteristics'!K:K,MATCH($C530,'Policy Characteristics'!$C:$C,0))),"",INDEX('Policy Characteristics'!K:K,MATCH($C530,'Policy Characteristics'!$C:$C,0)))</f>
        <v>industry-ag-main.html#fuel-switching</v>
      </c>
      <c r="R530" t="str">
        <f>IF(ISBLANK(INDEX('Policy Characteristics'!L:L,MATCH($C530,'Policy Characteristics'!$C:$C,0))),"",INDEX('Policy Characteristics'!L:L,MATCH($C530,'Policy Characteristics'!$C:$C,0)))</f>
        <v>industry-elec-and-hydrogen.html</v>
      </c>
    </row>
    <row r="531">
      <c r="A531" t="str">
        <f>IF(ISBLANK(INDEX('Policy Characteristics'!A:A,MATCH($C531,'Policy Characteristics'!$C:$C,0))),"",INDEX('Policy Characteristics'!A:A,MATCH($C531,'Policy Characteristics'!$C:$C,0)))</f>
        <v>산업</v>
      </c>
      <c r="B531" t="str">
        <f>IF(ISBLANK(INDEX('Policy Characteristics'!B:B,MATCH($C531,'Policy Characteristics'!$C:$C,0))),"",INDEX('Policy Characteristics'!B:B,MATCH($C531,'Policy Characteristics'!$C:$C,0)))</f>
        <v>전력화 + 수소</v>
      </c>
      <c r="C531" t="str">
        <f>C$467</f>
        <v>Fraction of Industrial Fuel Use Shifted to Other Fuels</v>
      </c>
      <c r="D531" t="str">
        <v>wood products 16</v>
      </c>
      <c r="E531" t="str">
        <v>petroleum diesel if</v>
      </c>
      <c r="F531" t="str">
        <v>목공품</v>
      </c>
      <c r="G531" t="str">
        <v>석유로 변경</v>
      </c>
      <c r="H531">
        <v>1272</v>
      </c>
      <c r="I531" t="str">
        <v>No</v>
      </c>
      <c r="J531" t="str">
        <f>IF(ISBLANK(INDEX('Policy Characteristics'!D:D,MATCH($C531,'Policy Characteristics'!$C:$C,0))),"",INDEX('Policy Characteristics'!D:D,MATCH($C531,'Policy Characteristics'!$C:$C,0)))</f>
        <v>전력화 + 수소</v>
      </c>
      <c r="K531" t="str">
        <f>IF(ISBLANK(INDEX('Policy Characteristics'!E:E,MATCH($C531,'Policy Characteristics'!$C:$C,0))),"",INDEX('Policy Characteristics'!E:E,MATCH($C531,'Policy Characteristics'!$C:$C,0)))</f>
        <v>indst fuel type shifting</v>
      </c>
      <c r="L531">
        <f>IF(ISBLANK(INDEX('Policy Characteristics'!F:F,MATCH($C531,'Policy Characteristics'!$C:$C,0))),"",INDEX('Policy Characteristics'!F:F,MATCH($C531,'Policy Characteristics'!$C:$C,0)))</f>
        <v>0</v>
      </c>
      <c r="M531">
        <f>IF(ISBLANK(INDEX('Policy Characteristics'!G:G,MATCH($C531,'Policy Characteristics'!$C:$C,0))),"",INDEX('Policy Characteristics'!G:G,MATCH($C531,'Policy Characteristics'!$C:$C,0)))</f>
        <v>1</v>
      </c>
      <c r="N531">
        <f>IF(ISBLANK(INDEX('Policy Characteristics'!H:H,MATCH($C531,'Policy Characteristics'!$C:$C,0))),"",INDEX('Policy Characteristics'!H:H,MATCH($C531,'Policy Characteristics'!$C:$C,0)))</f>
        <v>0.01</v>
      </c>
      <c r="O531" t="str">
        <f>IF(ISBLANK(INDEX('Policy Characteristics'!I:I,MATCH($C531,'Policy Characteristics'!$C:$C,0))),"",INDEX('Policy Characteristics'!I:I,MATCH($C531,'Policy Characteristics'!$C:$C,0)))</f>
        <v>연료 전환의 %</v>
      </c>
      <c r="P531" t="str">
        <f>IF(ISBLANK(INDEX('Policy Characteristics'!J:J,MATCH($C531,'Policy Characteristics'!$C:$C,0))),"",INDEX('Policy Characteristics'!J:J,MATCH($C531,'Policy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1" t="str">
        <f>IF(ISBLANK(INDEX('Policy Characteristics'!K:K,MATCH($C531,'Policy Characteristics'!$C:$C,0))),"",INDEX('Policy Characteristics'!K:K,MATCH($C531,'Policy Characteristics'!$C:$C,0)))</f>
        <v>industry-ag-main.html#fuel-switching</v>
      </c>
      <c r="R531" t="str">
        <f>IF(ISBLANK(INDEX('Policy Characteristics'!L:L,MATCH($C531,'Policy Characteristics'!$C:$C,0))),"",INDEX('Policy Characteristics'!L:L,MATCH($C531,'Policy Characteristics'!$C:$C,0)))</f>
        <v>industry-elec-and-hydrogen.html</v>
      </c>
    </row>
    <row r="532">
      <c r="A532" t="str">
        <f>IF(ISBLANK(INDEX('Policy Characteristics'!A:A,MATCH($C532,'Policy Characteristics'!$C:$C,0))),"",INDEX('Policy Characteristics'!A:A,MATCH($C532,'Policy Characteristics'!$C:$C,0)))</f>
        <v>산업</v>
      </c>
      <c r="B532" t="str">
        <f>IF(ISBLANK(INDEX('Policy Characteristics'!B:B,MATCH($C532,'Policy Characteristics'!$C:$C,0))),"",INDEX('Policy Characteristics'!B:B,MATCH($C532,'Policy Characteristics'!$C:$C,0)))</f>
        <v>전력화 + 수소</v>
      </c>
      <c r="C532" t="str">
        <f>C$467</f>
        <v>Fraction of Industrial Fuel Use Shifted to Other Fuels</v>
      </c>
      <c r="D532" t="str">
        <v>wood products 16</v>
      </c>
      <c r="E532" t="str">
        <v>heat if</v>
      </c>
      <c r="F532" t="str">
        <v>목공품</v>
      </c>
      <c r="G532" t="str">
        <v>구매한 열로 변경</v>
      </c>
      <c r="H532">
        <v>1273</v>
      </c>
      <c r="I532" t="str">
        <v>No</v>
      </c>
      <c r="J532" t="str">
        <f>IF(ISBLANK(INDEX('Policy Characteristics'!D:D,MATCH($C532,'Policy Characteristics'!$C:$C,0))),"",INDEX('Policy Characteristics'!D:D,MATCH($C532,'Policy Characteristics'!$C:$C,0)))</f>
        <v>전력화 + 수소</v>
      </c>
      <c r="K532" t="str">
        <f>IF(ISBLANK(INDEX('Policy Characteristics'!E:E,MATCH($C532,'Policy Characteristics'!$C:$C,0))),"",INDEX('Policy Characteristics'!E:E,MATCH($C532,'Policy Characteristics'!$C:$C,0)))</f>
        <v>indst fuel type shifting</v>
      </c>
      <c r="L532">
        <f>IF(ISBLANK(INDEX('Policy Characteristics'!F:F,MATCH($C532,'Policy Characteristics'!$C:$C,0))),"",INDEX('Policy Characteristics'!F:F,MATCH($C532,'Policy Characteristics'!$C:$C,0)))</f>
        <v>0</v>
      </c>
      <c r="M532">
        <f>IF(ISBLANK(INDEX('Policy Characteristics'!G:G,MATCH($C532,'Policy Characteristics'!$C:$C,0))),"",INDEX('Policy Characteristics'!G:G,MATCH($C532,'Policy Characteristics'!$C:$C,0)))</f>
        <v>1</v>
      </c>
      <c r="N532">
        <f>IF(ISBLANK(INDEX('Policy Characteristics'!H:H,MATCH($C532,'Policy Characteristics'!$C:$C,0))),"",INDEX('Policy Characteristics'!H:H,MATCH($C532,'Policy Characteristics'!$C:$C,0)))</f>
        <v>0.01</v>
      </c>
      <c r="O532" t="str">
        <f>IF(ISBLANK(INDEX('Policy Characteristics'!I:I,MATCH($C532,'Policy Characteristics'!$C:$C,0))),"",INDEX('Policy Characteristics'!I:I,MATCH($C532,'Policy Characteristics'!$C:$C,0)))</f>
        <v>연료 전환의 %</v>
      </c>
      <c r="P532" t="str">
        <f>IF(ISBLANK(INDEX('Policy Characteristics'!J:J,MATCH($C532,'Policy Characteristics'!$C:$C,0))),"",INDEX('Policy Characteristics'!J:J,MATCH($C532,'Policy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2" t="str">
        <f>IF(ISBLANK(INDEX('Policy Characteristics'!K:K,MATCH($C532,'Policy Characteristics'!$C:$C,0))),"",INDEX('Policy Characteristics'!K:K,MATCH($C532,'Policy Characteristics'!$C:$C,0)))</f>
        <v>industry-ag-main.html#fuel-switching</v>
      </c>
      <c r="R532" t="str">
        <f>IF(ISBLANK(INDEX('Policy Characteristics'!L:L,MATCH($C532,'Policy Characteristics'!$C:$C,0))),"",INDEX('Policy Characteristics'!L:L,MATCH($C532,'Policy Characteristics'!$C:$C,0)))</f>
        <v>industry-elec-and-hydrogen.html</v>
      </c>
    </row>
    <row r="533">
      <c r="A533" t="str">
        <f>IF(ISBLANK(INDEX('Policy Characteristics'!A:A,MATCH($C533,'Policy Characteristics'!$C:$C,0))),"",INDEX('Policy Characteristics'!A:A,MATCH($C533,'Policy Characteristics'!$C:$C,0)))</f>
        <v>산업</v>
      </c>
      <c r="B533" t="str">
        <f>IF(ISBLANK(INDEX('Policy Characteristics'!B:B,MATCH($C533,'Policy Characteristics'!$C:$C,0))),"",INDEX('Policy Characteristics'!B:B,MATCH($C533,'Policy Characteristics'!$C:$C,0)))</f>
        <v>전력화 + 수소</v>
      </c>
      <c r="C533" t="str">
        <f>C$467</f>
        <v>Fraction of Industrial Fuel Use Shifted to Other Fuels</v>
      </c>
      <c r="D533" t="str">
        <v>wood products 16</v>
      </c>
      <c r="E533" t="str">
        <v>crude oil if</v>
      </c>
      <c r="F533" t="str">
        <v>목공품</v>
      </c>
      <c r="G533" t="str">
        <v>원유로 변경</v>
      </c>
      <c r="H533">
        <v>1274</v>
      </c>
      <c r="I533" t="str">
        <v>No</v>
      </c>
      <c r="J533" t="str">
        <f>IF(ISBLANK(INDEX('Policy Characteristics'!D:D,MATCH($C533,'Policy Characteristics'!$C:$C,0))),"",INDEX('Policy Characteristics'!D:D,MATCH($C533,'Policy Characteristics'!$C:$C,0)))</f>
        <v>전력화 + 수소</v>
      </c>
      <c r="K533" t="str">
        <f>IF(ISBLANK(INDEX('Policy Characteristics'!E:E,MATCH($C533,'Policy Characteristics'!$C:$C,0))),"",INDEX('Policy Characteristics'!E:E,MATCH($C533,'Policy Characteristics'!$C:$C,0)))</f>
        <v>indst fuel type shifting</v>
      </c>
      <c r="L533">
        <f>IF(ISBLANK(INDEX('Policy Characteristics'!F:F,MATCH($C533,'Policy Characteristics'!$C:$C,0))),"",INDEX('Policy Characteristics'!F:F,MATCH($C533,'Policy Characteristics'!$C:$C,0)))</f>
        <v>0</v>
      </c>
      <c r="M533">
        <f>IF(ISBLANK(INDEX('Policy Characteristics'!G:G,MATCH($C533,'Policy Characteristics'!$C:$C,0))),"",INDEX('Policy Characteristics'!G:G,MATCH($C533,'Policy Characteristics'!$C:$C,0)))</f>
        <v>1</v>
      </c>
      <c r="N533">
        <f>IF(ISBLANK(INDEX('Policy Characteristics'!H:H,MATCH($C533,'Policy Characteristics'!$C:$C,0))),"",INDEX('Policy Characteristics'!H:H,MATCH($C533,'Policy Characteristics'!$C:$C,0)))</f>
        <v>0.01</v>
      </c>
      <c r="O533" t="str">
        <f>IF(ISBLANK(INDEX('Policy Characteristics'!I:I,MATCH($C533,'Policy Characteristics'!$C:$C,0))),"",INDEX('Policy Characteristics'!I:I,MATCH($C533,'Policy Characteristics'!$C:$C,0)))</f>
        <v>연료 전환의 %</v>
      </c>
      <c r="P533" t="str">
        <f>IF(ISBLANK(INDEX('Policy Characteristics'!J:J,MATCH($C533,'Policy Characteristics'!$C:$C,0))),"",INDEX('Policy Characteristics'!J:J,MATCH($C533,'Policy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3" t="str">
        <f>IF(ISBLANK(INDEX('Policy Characteristics'!K:K,MATCH($C533,'Policy Characteristics'!$C:$C,0))),"",INDEX('Policy Characteristics'!K:K,MATCH($C533,'Policy Characteristics'!$C:$C,0)))</f>
        <v>industry-ag-main.html#fuel-switching</v>
      </c>
      <c r="R533" t="str">
        <f>IF(ISBLANK(INDEX('Policy Characteristics'!L:L,MATCH($C533,'Policy Characteristics'!$C:$C,0))),"",INDEX('Policy Characteristics'!L:L,MATCH($C533,'Policy Characteristics'!$C:$C,0)))</f>
        <v>industry-elec-and-hydrogen.html</v>
      </c>
    </row>
    <row r="534">
      <c r="A534" t="str">
        <f>IF(ISBLANK(INDEX('Policy Characteristics'!A:A,MATCH($C534,'Policy Characteristics'!$C:$C,0))),"",INDEX('Policy Characteristics'!A:A,MATCH($C534,'Policy Characteristics'!$C:$C,0)))</f>
        <v>산업</v>
      </c>
      <c r="B534" t="str">
        <f>IF(ISBLANK(INDEX('Policy Characteristics'!B:B,MATCH($C534,'Policy Characteristics'!$C:$C,0))),"",INDEX('Policy Characteristics'!B:B,MATCH($C534,'Policy Characteristics'!$C:$C,0)))</f>
        <v>전력화 + 수소</v>
      </c>
      <c r="C534" t="str">
        <f>C$467</f>
        <v>Fraction of Industrial Fuel Use Shifted to Other Fuels</v>
      </c>
      <c r="D534" t="str">
        <v>wood products 16</v>
      </c>
      <c r="E534" t="str">
        <v>heavy or residual fuel oil if</v>
      </c>
      <c r="F534" t="str">
        <v>목공품</v>
      </c>
      <c r="G534" t="str">
        <v>중유 또는 잔유로 변경</v>
      </c>
      <c r="H534">
        <v>1275</v>
      </c>
      <c r="I534" t="str">
        <v>No</v>
      </c>
      <c r="J534" t="str">
        <f>IF(ISBLANK(INDEX('Policy Characteristics'!D:D,MATCH($C534,'Policy Characteristics'!$C:$C,0))),"",INDEX('Policy Characteristics'!D:D,MATCH($C534,'Policy Characteristics'!$C:$C,0)))</f>
        <v>전력화 + 수소</v>
      </c>
      <c r="K534" t="str">
        <f>IF(ISBLANK(INDEX('Policy Characteristics'!E:E,MATCH($C534,'Policy Characteristics'!$C:$C,0))),"",INDEX('Policy Characteristics'!E:E,MATCH($C534,'Policy Characteristics'!$C:$C,0)))</f>
        <v>indst fuel type shifting</v>
      </c>
      <c r="L534">
        <f>IF(ISBLANK(INDEX('Policy Characteristics'!F:F,MATCH($C534,'Policy Characteristics'!$C:$C,0))),"",INDEX('Policy Characteristics'!F:F,MATCH($C534,'Policy Characteristics'!$C:$C,0)))</f>
        <v>0</v>
      </c>
      <c r="M534">
        <f>IF(ISBLANK(INDEX('Policy Characteristics'!G:G,MATCH($C534,'Policy Characteristics'!$C:$C,0))),"",INDEX('Policy Characteristics'!G:G,MATCH($C534,'Policy Characteristics'!$C:$C,0)))</f>
        <v>1</v>
      </c>
      <c r="N534">
        <f>IF(ISBLANK(INDEX('Policy Characteristics'!H:H,MATCH($C534,'Policy Characteristics'!$C:$C,0))),"",INDEX('Policy Characteristics'!H:H,MATCH($C534,'Policy Characteristics'!$C:$C,0)))</f>
        <v>0.01</v>
      </c>
      <c r="O534" t="str">
        <f>IF(ISBLANK(INDEX('Policy Characteristics'!I:I,MATCH($C534,'Policy Characteristics'!$C:$C,0))),"",INDEX('Policy Characteristics'!I:I,MATCH($C534,'Policy Characteristics'!$C:$C,0)))</f>
        <v>연료 전환의 %</v>
      </c>
      <c r="P534" t="str">
        <f>IF(ISBLANK(INDEX('Policy Characteristics'!J:J,MATCH($C534,'Policy Characteristics'!$C:$C,0))),"",INDEX('Policy Characteristics'!J:J,MATCH($C534,'Policy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4" t="str">
        <f>IF(ISBLANK(INDEX('Policy Characteristics'!K:K,MATCH($C534,'Policy Characteristics'!$C:$C,0))),"",INDEX('Policy Characteristics'!K:K,MATCH($C534,'Policy Characteristics'!$C:$C,0)))</f>
        <v>industry-ag-main.html#fuel-switching</v>
      </c>
      <c r="R534" t="str">
        <f>IF(ISBLANK(INDEX('Policy Characteristics'!L:L,MATCH($C534,'Policy Characteristics'!$C:$C,0))),"",INDEX('Policy Characteristics'!L:L,MATCH($C534,'Policy Characteristics'!$C:$C,0)))</f>
        <v>industry-elec-and-hydrogen.html</v>
      </c>
    </row>
    <row r="535">
      <c r="A535" t="str">
        <f>IF(ISBLANK(INDEX('Policy Characteristics'!A:A,MATCH($C535,'Policy Characteristics'!$C:$C,0))),"",INDEX('Policy Characteristics'!A:A,MATCH($C535,'Policy Characteristics'!$C:$C,0)))</f>
        <v>산업</v>
      </c>
      <c r="B535" t="str">
        <f>IF(ISBLANK(INDEX('Policy Characteristics'!B:B,MATCH($C535,'Policy Characteristics'!$C:$C,0))),"",INDEX('Policy Characteristics'!B:B,MATCH($C535,'Policy Characteristics'!$C:$C,0)))</f>
        <v>전력화 + 수소</v>
      </c>
      <c r="C535" t="str">
        <f>C$467</f>
        <v>Fraction of Industrial Fuel Use Shifted to Other Fuels</v>
      </c>
      <c r="D535" t="str">
        <v>wood products 16</v>
      </c>
      <c r="E535" t="str">
        <v>LPG propane or butane if</v>
      </c>
      <c r="F535" t="str">
        <v>목공품</v>
      </c>
      <c r="G535" t="str">
        <v>LPG 프로판 또는 부탄으로 변경</v>
      </c>
      <c r="H535">
        <v>1276</v>
      </c>
      <c r="I535" t="str">
        <v>No</v>
      </c>
      <c r="J535" t="str">
        <f>IF(ISBLANK(INDEX('Policy Characteristics'!D:D,MATCH($C535,'Policy Characteristics'!$C:$C,0))),"",INDEX('Policy Characteristics'!D:D,MATCH($C535,'Policy Characteristics'!$C:$C,0)))</f>
        <v>전력화 + 수소</v>
      </c>
      <c r="K535" t="str">
        <f>IF(ISBLANK(INDEX('Policy Characteristics'!E:E,MATCH($C535,'Policy Characteristics'!$C:$C,0))),"",INDEX('Policy Characteristics'!E:E,MATCH($C535,'Policy Characteristics'!$C:$C,0)))</f>
        <v>indst fuel type shifting</v>
      </c>
      <c r="L535">
        <f>IF(ISBLANK(INDEX('Policy Characteristics'!F:F,MATCH($C535,'Policy Characteristics'!$C:$C,0))),"",INDEX('Policy Characteristics'!F:F,MATCH($C535,'Policy Characteristics'!$C:$C,0)))</f>
        <v>0</v>
      </c>
      <c r="M535">
        <f>IF(ISBLANK(INDEX('Policy Characteristics'!G:G,MATCH($C535,'Policy Characteristics'!$C:$C,0))),"",INDEX('Policy Characteristics'!G:G,MATCH($C535,'Policy Characteristics'!$C:$C,0)))</f>
        <v>1</v>
      </c>
      <c r="N535">
        <f>IF(ISBLANK(INDEX('Policy Characteristics'!H:H,MATCH($C535,'Policy Characteristics'!$C:$C,0))),"",INDEX('Policy Characteristics'!H:H,MATCH($C535,'Policy Characteristics'!$C:$C,0)))</f>
        <v>0.01</v>
      </c>
      <c r="O535" t="str">
        <f>IF(ISBLANK(INDEX('Policy Characteristics'!I:I,MATCH($C535,'Policy Characteristics'!$C:$C,0))),"",INDEX('Policy Characteristics'!I:I,MATCH($C535,'Policy Characteristics'!$C:$C,0)))</f>
        <v>연료 전환의 %</v>
      </c>
      <c r="P535" t="str">
        <f>IF(ISBLANK(INDEX('Policy Characteristics'!J:J,MATCH($C535,'Policy Characteristics'!$C:$C,0))),"",INDEX('Policy Characteristics'!J:J,MATCH($C535,'Policy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5" t="str">
        <f>IF(ISBLANK(INDEX('Policy Characteristics'!K:K,MATCH($C535,'Policy Characteristics'!$C:$C,0))),"",INDEX('Policy Characteristics'!K:K,MATCH($C535,'Policy Characteristics'!$C:$C,0)))</f>
        <v>industry-ag-main.html#fuel-switching</v>
      </c>
      <c r="R535" t="str">
        <f>IF(ISBLANK(INDEX('Policy Characteristics'!L:L,MATCH($C535,'Policy Characteristics'!$C:$C,0))),"",INDEX('Policy Characteristics'!L:L,MATCH($C535,'Policy Characteristics'!$C:$C,0)))</f>
        <v>industry-elec-and-hydrogen.html</v>
      </c>
    </row>
    <row r="536">
      <c r="A536" t="str">
        <f>IF(ISBLANK(INDEX('Policy Characteristics'!A:A,MATCH($C536,'Policy Characteristics'!$C:$C,0))),"",INDEX('Policy Characteristics'!A:A,MATCH($C536,'Policy Characteristics'!$C:$C,0)))</f>
        <v>산업</v>
      </c>
      <c r="B536" t="str">
        <f>IF(ISBLANK(INDEX('Policy Characteristics'!B:B,MATCH($C536,'Policy Characteristics'!$C:$C,0))),"",INDEX('Policy Characteristics'!B:B,MATCH($C536,'Policy Characteristics'!$C:$C,0)))</f>
        <v>전력화 + 수소</v>
      </c>
      <c r="C536" t="str">
        <f>C$467</f>
        <v>Fraction of Industrial Fuel Use Shifted to Other Fuels</v>
      </c>
      <c r="D536" t="str">
        <v>wood products 16</v>
      </c>
      <c r="E536" t="str">
        <v>hydrogen if</v>
      </c>
      <c r="F536" t="str">
        <v>목공품</v>
      </c>
      <c r="G536" t="str">
        <v>수소로 변경</v>
      </c>
      <c r="H536">
        <v>1277</v>
      </c>
      <c r="I536" t="str">
        <v>Yes</v>
      </c>
      <c r="J536" t="str">
        <f>IF(ISBLANK(INDEX('Policy Characteristics'!D:D,MATCH($C536,'Policy Characteristics'!$C:$C,0))),"",INDEX('Policy Characteristics'!D:D,MATCH($C536,'Policy Characteristics'!$C:$C,0)))</f>
        <v>전력화 + 수소</v>
      </c>
      <c r="K536" t="str">
        <f>IF(ISBLANK(INDEX('Policy Characteristics'!E:E,MATCH($C536,'Policy Characteristics'!$C:$C,0))),"",INDEX('Policy Characteristics'!E:E,MATCH($C536,'Policy Characteristics'!$C:$C,0)))</f>
        <v>indst fuel type shifting</v>
      </c>
      <c r="L536">
        <f>IF(ISBLANK(INDEX('Policy Characteristics'!F:F,MATCH($C536,'Policy Characteristics'!$C:$C,0))),"",INDEX('Policy Characteristics'!F:F,MATCH($C536,'Policy Characteristics'!$C:$C,0)))</f>
        <v>0</v>
      </c>
      <c r="M536">
        <f>IF(ISBLANK(INDEX('Policy Characteristics'!G:G,MATCH($C536,'Policy Characteristics'!$C:$C,0))),"",INDEX('Policy Characteristics'!G:G,MATCH($C536,'Policy Characteristics'!$C:$C,0)))</f>
        <v>1</v>
      </c>
      <c r="N536">
        <f>IF(ISBLANK(INDEX('Policy Characteristics'!H:H,MATCH($C536,'Policy Characteristics'!$C:$C,0))),"",INDEX('Policy Characteristics'!H:H,MATCH($C536,'Policy Characteristics'!$C:$C,0)))</f>
        <v>0.01</v>
      </c>
      <c r="O536" t="str">
        <f>IF(ISBLANK(INDEX('Policy Characteristics'!I:I,MATCH($C536,'Policy Characteristics'!$C:$C,0))),"",INDEX('Policy Characteristics'!I:I,MATCH($C536,'Policy Characteristics'!$C:$C,0)))</f>
        <v>연료 전환의 %</v>
      </c>
      <c r="P536" t="str">
        <f>IF(ISBLANK(INDEX('Policy Characteristics'!J:J,MATCH($C536,'Policy Characteristics'!$C:$C,0))),"",INDEX('Policy Characteristics'!J:J,MATCH($C536,'Policy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6" t="str">
        <f>IF(ISBLANK(INDEX('Policy Characteristics'!K:K,MATCH($C536,'Policy Characteristics'!$C:$C,0))),"",INDEX('Policy Characteristics'!K:K,MATCH($C536,'Policy Characteristics'!$C:$C,0)))</f>
        <v>industry-ag-main.html#fuel-switching</v>
      </c>
      <c r="R536" t="str">
        <f>IF(ISBLANK(INDEX('Policy Characteristics'!L:L,MATCH($C536,'Policy Characteristics'!$C:$C,0))),"",INDEX('Policy Characteristics'!L:L,MATCH($C536,'Policy Characteristics'!$C:$C,0)))</f>
        <v>industry-elec-and-hydrogen.html</v>
      </c>
    </row>
    <row r="537">
      <c r="A537" t="str">
        <f>IF(ISBLANK(INDEX('Policy Characteristics'!A:A,MATCH($C537,'Policy Characteristics'!$C:$C,0))),"",INDEX('Policy Characteristics'!A:A,MATCH($C537,'Policy Characteristics'!$C:$C,0)))</f>
        <v>산업</v>
      </c>
      <c r="B537" t="str">
        <f>IF(ISBLANK(INDEX('Policy Characteristics'!B:B,MATCH($C537,'Policy Characteristics'!$C:$C,0))),"",INDEX('Policy Characteristics'!B:B,MATCH($C537,'Policy Characteristics'!$C:$C,0)))</f>
        <v>전력화 + 수소</v>
      </c>
      <c r="C537" t="str">
        <f>C$467</f>
        <v>Fraction of Industrial Fuel Use Shifted to Other Fuels</v>
      </c>
      <c r="D537" t="str">
        <v>pulp paper and printing 17T18</v>
      </c>
      <c r="E537" t="str">
        <v>electricity if</v>
      </c>
      <c r="F537" t="str">
        <v>펄프 제지 및 인쇄</v>
      </c>
      <c r="G537" t="str">
        <v>전력으로 변경</v>
      </c>
      <c r="H537">
        <v>1278</v>
      </c>
      <c r="I537" t="str">
        <v>Yes</v>
      </c>
      <c r="J537" t="str">
        <f>IF(ISBLANK(INDEX('Policy Characteristics'!D:D,MATCH($C537,'Policy Characteristics'!$C:$C,0))),"",INDEX('Policy Characteristics'!D:D,MATCH($C537,'Policy Characteristics'!$C:$C,0)))</f>
        <v>전력화 + 수소</v>
      </c>
      <c r="K537" t="str">
        <f>IF(ISBLANK(INDEX('Policy Characteristics'!E:E,MATCH($C537,'Policy Characteristics'!$C:$C,0))),"",INDEX('Policy Characteristics'!E:E,MATCH($C537,'Policy Characteristics'!$C:$C,0)))</f>
        <v>indst fuel type shifting</v>
      </c>
      <c r="L537">
        <f>IF(ISBLANK(INDEX('Policy Characteristics'!F:F,MATCH($C537,'Policy Characteristics'!$C:$C,0))),"",INDEX('Policy Characteristics'!F:F,MATCH($C537,'Policy Characteristics'!$C:$C,0)))</f>
        <v>0</v>
      </c>
      <c r="M537">
        <f>IF(ISBLANK(INDEX('Policy Characteristics'!G:G,MATCH($C537,'Policy Characteristics'!$C:$C,0))),"",INDEX('Policy Characteristics'!G:G,MATCH($C537,'Policy Characteristics'!$C:$C,0)))</f>
        <v>1</v>
      </c>
      <c r="N537">
        <f>IF(ISBLANK(INDEX('Policy Characteristics'!H:H,MATCH($C537,'Policy Characteristics'!$C:$C,0))),"",INDEX('Policy Characteristics'!H:H,MATCH($C537,'Policy Characteristics'!$C:$C,0)))</f>
        <v>0.01</v>
      </c>
      <c r="O537" t="str">
        <f>IF(ISBLANK(INDEX('Policy Characteristics'!I:I,MATCH($C537,'Policy Characteristics'!$C:$C,0))),"",INDEX('Policy Characteristics'!I:I,MATCH($C537,'Policy Characteristics'!$C:$C,0)))</f>
        <v>연료 전환의 %</v>
      </c>
      <c r="P537" t="str">
        <f>IF(ISBLANK(INDEX('Policy Characteristics'!J:J,MATCH($C537,'Policy Characteristics'!$C:$C,0))),"",INDEX('Policy Characteristics'!J:J,MATCH($C537,'Policy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7" t="str">
        <f>IF(ISBLANK(INDEX('Policy Characteristics'!K:K,MATCH($C537,'Policy Characteristics'!$C:$C,0))),"",INDEX('Policy Characteristics'!K:K,MATCH($C537,'Policy Characteristics'!$C:$C,0)))</f>
        <v>industry-ag-main.html#fuel-switching</v>
      </c>
      <c r="R537" t="str">
        <f>IF(ISBLANK(INDEX('Policy Characteristics'!L:L,MATCH($C537,'Policy Characteristics'!$C:$C,0))),"",INDEX('Policy Characteristics'!L:L,MATCH($C537,'Policy Characteristics'!$C:$C,0)))</f>
        <v>industry-elec-and-hydrogen.html</v>
      </c>
    </row>
    <row r="538">
      <c r="A538" t="str">
        <f>IF(ISBLANK(INDEX('Policy Characteristics'!A:A,MATCH($C538,'Policy Characteristics'!$C:$C,0))),"",INDEX('Policy Characteristics'!A:A,MATCH($C538,'Policy Characteristics'!$C:$C,0)))</f>
        <v>산업</v>
      </c>
      <c r="B538" t="str">
        <f>IF(ISBLANK(INDEX('Policy Characteristics'!B:B,MATCH($C538,'Policy Characteristics'!$C:$C,0))),"",INDEX('Policy Characteristics'!B:B,MATCH($C538,'Policy Characteristics'!$C:$C,0)))</f>
        <v>전력화 + 수소</v>
      </c>
      <c r="C538" t="str">
        <f>C$467</f>
        <v>Fraction of Industrial Fuel Use Shifted to Other Fuels</v>
      </c>
      <c r="D538" t="str">
        <v>pulp paper and printing 17T18</v>
      </c>
      <c r="E538" t="str">
        <v>hard coal if</v>
      </c>
      <c r="F538" t="str">
        <v>펄프 제지 및 인쇄</v>
      </c>
      <c r="G538" t="str">
        <v>석탄으로 변경</v>
      </c>
      <c r="H538">
        <v>1279</v>
      </c>
      <c r="I538" t="str">
        <v>No</v>
      </c>
      <c r="J538" t="str">
        <f>IF(ISBLANK(INDEX('Policy Characteristics'!D:D,MATCH($C538,'Policy Characteristics'!$C:$C,0))),"",INDEX('Policy Characteristics'!D:D,MATCH($C538,'Policy Characteristics'!$C:$C,0)))</f>
        <v>전력화 + 수소</v>
      </c>
      <c r="K538" t="str">
        <f>IF(ISBLANK(INDEX('Policy Characteristics'!E:E,MATCH($C538,'Policy Characteristics'!$C:$C,0))),"",INDEX('Policy Characteristics'!E:E,MATCH($C538,'Policy Characteristics'!$C:$C,0)))</f>
        <v>indst fuel type shifting</v>
      </c>
      <c r="L538">
        <f>IF(ISBLANK(INDEX('Policy Characteristics'!F:F,MATCH($C538,'Policy Characteristics'!$C:$C,0))),"",INDEX('Policy Characteristics'!F:F,MATCH($C538,'Policy Characteristics'!$C:$C,0)))</f>
        <v>0</v>
      </c>
      <c r="M538">
        <f>IF(ISBLANK(INDEX('Policy Characteristics'!G:G,MATCH($C538,'Policy Characteristics'!$C:$C,0))),"",INDEX('Policy Characteristics'!G:G,MATCH($C538,'Policy Characteristics'!$C:$C,0)))</f>
        <v>1</v>
      </c>
      <c r="N538">
        <f>IF(ISBLANK(INDEX('Policy Characteristics'!H:H,MATCH($C538,'Policy Characteristics'!$C:$C,0))),"",INDEX('Policy Characteristics'!H:H,MATCH($C538,'Policy Characteristics'!$C:$C,0)))</f>
        <v>0.01</v>
      </c>
      <c r="O538" t="str">
        <f>IF(ISBLANK(INDEX('Policy Characteristics'!I:I,MATCH($C538,'Policy Characteristics'!$C:$C,0))),"",INDEX('Policy Characteristics'!I:I,MATCH($C538,'Policy Characteristics'!$C:$C,0)))</f>
        <v>연료 전환의 %</v>
      </c>
      <c r="P538" t="str">
        <f>IF(ISBLANK(INDEX('Policy Characteristics'!J:J,MATCH($C538,'Policy Characteristics'!$C:$C,0))),"",INDEX('Policy Characteristics'!J:J,MATCH($C538,'Policy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8" t="str">
        <f>IF(ISBLANK(INDEX('Policy Characteristics'!K:K,MATCH($C538,'Policy Characteristics'!$C:$C,0))),"",INDEX('Policy Characteristics'!K:K,MATCH($C538,'Policy Characteristics'!$C:$C,0)))</f>
        <v>industry-ag-main.html#fuel-switching</v>
      </c>
      <c r="R538" t="str">
        <f>IF(ISBLANK(INDEX('Policy Characteristics'!L:L,MATCH($C538,'Policy Characteristics'!$C:$C,0))),"",INDEX('Policy Characteristics'!L:L,MATCH($C538,'Policy Characteristics'!$C:$C,0)))</f>
        <v>industry-elec-and-hydrogen.html</v>
      </c>
    </row>
    <row r="539">
      <c r="A539" t="str">
        <f>IF(ISBLANK(INDEX('Policy Characteristics'!A:A,MATCH($C539,'Policy Characteristics'!$C:$C,0))),"",INDEX('Policy Characteristics'!A:A,MATCH($C539,'Policy Characteristics'!$C:$C,0)))</f>
        <v>산업</v>
      </c>
      <c r="B539" t="str">
        <f>IF(ISBLANK(INDEX('Policy Characteristics'!B:B,MATCH($C539,'Policy Characteristics'!$C:$C,0))),"",INDEX('Policy Characteristics'!B:B,MATCH($C539,'Policy Characteristics'!$C:$C,0)))</f>
        <v>전력화 + 수소</v>
      </c>
      <c r="C539" t="str">
        <f>C$467</f>
        <v>Fraction of Industrial Fuel Use Shifted to Other Fuels</v>
      </c>
      <c r="D539" t="str">
        <v>pulp paper and printing 17T18</v>
      </c>
      <c r="E539" t="str">
        <v>natural gas if</v>
      </c>
      <c r="F539" t="str">
        <v>펄프 제지 및 인쇄</v>
      </c>
      <c r="G539" t="str">
        <v>천연가스로 변경</v>
      </c>
      <c r="H539">
        <v>1280</v>
      </c>
      <c r="I539" t="str">
        <v>No</v>
      </c>
      <c r="J539" t="str">
        <f>IF(ISBLANK(INDEX('Policy Characteristics'!D:D,MATCH($C539,'Policy Characteristics'!$C:$C,0))),"",INDEX('Policy Characteristics'!D:D,MATCH($C539,'Policy Characteristics'!$C:$C,0)))</f>
        <v>전력화 + 수소</v>
      </c>
      <c r="K539" t="str">
        <f>IF(ISBLANK(INDEX('Policy Characteristics'!E:E,MATCH($C539,'Policy Characteristics'!$C:$C,0))),"",INDEX('Policy Characteristics'!E:E,MATCH($C539,'Policy Characteristics'!$C:$C,0)))</f>
        <v>indst fuel type shifting</v>
      </c>
      <c r="L539">
        <f>IF(ISBLANK(INDEX('Policy Characteristics'!F:F,MATCH($C539,'Policy Characteristics'!$C:$C,0))),"",INDEX('Policy Characteristics'!F:F,MATCH($C539,'Policy Characteristics'!$C:$C,0)))</f>
        <v>0</v>
      </c>
      <c r="M539">
        <f>IF(ISBLANK(INDEX('Policy Characteristics'!G:G,MATCH($C539,'Policy Characteristics'!$C:$C,0))),"",INDEX('Policy Characteristics'!G:G,MATCH($C539,'Policy Characteristics'!$C:$C,0)))</f>
        <v>1</v>
      </c>
      <c r="N539">
        <f>IF(ISBLANK(INDEX('Policy Characteristics'!H:H,MATCH($C539,'Policy Characteristics'!$C:$C,0))),"",INDEX('Policy Characteristics'!H:H,MATCH($C539,'Policy Characteristics'!$C:$C,0)))</f>
        <v>0.01</v>
      </c>
      <c r="O539" t="str">
        <f>IF(ISBLANK(INDEX('Policy Characteristics'!I:I,MATCH($C539,'Policy Characteristics'!$C:$C,0))),"",INDEX('Policy Characteristics'!I:I,MATCH($C539,'Policy Characteristics'!$C:$C,0)))</f>
        <v>연료 전환의 %</v>
      </c>
      <c r="P539" t="str">
        <f>IF(ISBLANK(INDEX('Policy Characteristics'!J:J,MATCH($C539,'Policy Characteristics'!$C:$C,0))),"",INDEX('Policy Characteristics'!J:J,MATCH($C539,'Policy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9" t="str">
        <f>IF(ISBLANK(INDEX('Policy Characteristics'!K:K,MATCH($C539,'Policy Characteristics'!$C:$C,0))),"",INDEX('Policy Characteristics'!K:K,MATCH($C539,'Policy Characteristics'!$C:$C,0)))</f>
        <v>industry-ag-main.html#fuel-switching</v>
      </c>
      <c r="R539" t="str">
        <f>IF(ISBLANK(INDEX('Policy Characteristics'!L:L,MATCH($C539,'Policy Characteristics'!$C:$C,0))),"",INDEX('Policy Characteristics'!L:L,MATCH($C539,'Policy Characteristics'!$C:$C,0)))</f>
        <v>industry-elec-and-hydrogen.html</v>
      </c>
    </row>
    <row r="540">
      <c r="A540" t="str">
        <f>IF(ISBLANK(INDEX('Policy Characteristics'!A:A,MATCH($C540,'Policy Characteristics'!$C:$C,0))),"",INDEX('Policy Characteristics'!A:A,MATCH($C540,'Policy Characteristics'!$C:$C,0)))</f>
        <v>산업</v>
      </c>
      <c r="B540" t="str">
        <f>IF(ISBLANK(INDEX('Policy Characteristics'!B:B,MATCH($C540,'Policy Characteristics'!$C:$C,0))),"",INDEX('Policy Characteristics'!B:B,MATCH($C540,'Policy Characteristics'!$C:$C,0)))</f>
        <v>전력화 + 수소</v>
      </c>
      <c r="C540" t="str">
        <f>C$467</f>
        <v>Fraction of Industrial Fuel Use Shifted to Other Fuels</v>
      </c>
      <c r="D540" t="str">
        <v>pulp paper and printing 17T18</v>
      </c>
      <c r="E540" t="str">
        <v>biomass if</v>
      </c>
      <c r="F540" t="str">
        <v>펄프 제지 및 인쇄</v>
      </c>
      <c r="G540" t="str">
        <v>바이오매스로 변경</v>
      </c>
      <c r="H540">
        <v>1281</v>
      </c>
      <c r="I540" t="str">
        <v>No</v>
      </c>
      <c r="J540" t="str">
        <f>IF(ISBLANK(INDEX('Policy Characteristics'!D:D,MATCH($C540,'Policy Characteristics'!$C:$C,0))),"",INDEX('Policy Characteristics'!D:D,MATCH($C540,'Policy Characteristics'!$C:$C,0)))</f>
        <v>전력화 + 수소</v>
      </c>
      <c r="K540" t="str">
        <f>IF(ISBLANK(INDEX('Policy Characteristics'!E:E,MATCH($C540,'Policy Characteristics'!$C:$C,0))),"",INDEX('Policy Characteristics'!E:E,MATCH($C540,'Policy Characteristics'!$C:$C,0)))</f>
        <v>indst fuel type shifting</v>
      </c>
      <c r="L540">
        <f>IF(ISBLANK(INDEX('Policy Characteristics'!F:F,MATCH($C540,'Policy Characteristics'!$C:$C,0))),"",INDEX('Policy Characteristics'!F:F,MATCH($C540,'Policy Characteristics'!$C:$C,0)))</f>
        <v>0</v>
      </c>
      <c r="M540">
        <f>IF(ISBLANK(INDEX('Policy Characteristics'!G:G,MATCH($C540,'Policy Characteristics'!$C:$C,0))),"",INDEX('Policy Characteristics'!G:G,MATCH($C540,'Policy Characteristics'!$C:$C,0)))</f>
        <v>1</v>
      </c>
      <c r="N540">
        <f>IF(ISBLANK(INDEX('Policy Characteristics'!H:H,MATCH($C540,'Policy Characteristics'!$C:$C,0))),"",INDEX('Policy Characteristics'!H:H,MATCH($C540,'Policy Characteristics'!$C:$C,0)))</f>
        <v>0.01</v>
      </c>
      <c r="O540" t="str">
        <f>IF(ISBLANK(INDEX('Policy Characteristics'!I:I,MATCH($C540,'Policy Characteristics'!$C:$C,0))),"",INDEX('Policy Characteristics'!I:I,MATCH($C540,'Policy Characteristics'!$C:$C,0)))</f>
        <v>연료 전환의 %</v>
      </c>
      <c r="P540" t="str">
        <f>IF(ISBLANK(INDEX('Policy Characteristics'!J:J,MATCH($C540,'Policy Characteristics'!$C:$C,0))),"",INDEX('Policy Characteristics'!J:J,MATCH($C540,'Policy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0" t="str">
        <f>IF(ISBLANK(INDEX('Policy Characteristics'!K:K,MATCH($C540,'Policy Characteristics'!$C:$C,0))),"",INDEX('Policy Characteristics'!K:K,MATCH($C540,'Policy Characteristics'!$C:$C,0)))</f>
        <v>industry-ag-main.html#fuel-switching</v>
      </c>
      <c r="R540" t="str">
        <f>IF(ISBLANK(INDEX('Policy Characteristics'!L:L,MATCH($C540,'Policy Characteristics'!$C:$C,0))),"",INDEX('Policy Characteristics'!L:L,MATCH($C540,'Policy Characteristics'!$C:$C,0)))</f>
        <v>industry-elec-and-hydrogen.html</v>
      </c>
    </row>
    <row r="541">
      <c r="A541" t="str">
        <f>IF(ISBLANK(INDEX('Policy Characteristics'!A:A,MATCH($C541,'Policy Characteristics'!$C:$C,0))),"",INDEX('Policy Characteristics'!A:A,MATCH($C541,'Policy Characteristics'!$C:$C,0)))</f>
        <v>산업</v>
      </c>
      <c r="B541" t="str">
        <f>IF(ISBLANK(INDEX('Policy Characteristics'!B:B,MATCH($C541,'Policy Characteristics'!$C:$C,0))),"",INDEX('Policy Characteristics'!B:B,MATCH($C541,'Policy Characteristics'!$C:$C,0)))</f>
        <v>전력화 + 수소</v>
      </c>
      <c r="C541" t="str">
        <f>C$467</f>
        <v>Fraction of Industrial Fuel Use Shifted to Other Fuels</v>
      </c>
      <c r="D541" t="str">
        <v>pulp paper and printing 17T18</v>
      </c>
      <c r="E541" t="str">
        <v>petroleum diesel if</v>
      </c>
      <c r="F541" t="str">
        <v>펄프 제지 및 인쇄</v>
      </c>
      <c r="G541" t="str">
        <v>석유로 변경</v>
      </c>
      <c r="H541">
        <v>1282</v>
      </c>
      <c r="I541" t="str">
        <v>No</v>
      </c>
      <c r="J541" t="str">
        <f>IF(ISBLANK(INDEX('Policy Characteristics'!D:D,MATCH($C541,'Policy Characteristics'!$C:$C,0))),"",INDEX('Policy Characteristics'!D:D,MATCH($C541,'Policy Characteristics'!$C:$C,0)))</f>
        <v>전력화 + 수소</v>
      </c>
      <c r="K541" t="str">
        <f>IF(ISBLANK(INDEX('Policy Characteristics'!E:E,MATCH($C541,'Policy Characteristics'!$C:$C,0))),"",INDEX('Policy Characteristics'!E:E,MATCH($C541,'Policy Characteristics'!$C:$C,0)))</f>
        <v>indst fuel type shifting</v>
      </c>
      <c r="L541">
        <f>IF(ISBLANK(INDEX('Policy Characteristics'!F:F,MATCH($C541,'Policy Characteristics'!$C:$C,0))),"",INDEX('Policy Characteristics'!F:F,MATCH($C541,'Policy Characteristics'!$C:$C,0)))</f>
        <v>0</v>
      </c>
      <c r="M541">
        <f>IF(ISBLANK(INDEX('Policy Characteristics'!G:G,MATCH($C541,'Policy Characteristics'!$C:$C,0))),"",INDEX('Policy Characteristics'!G:G,MATCH($C541,'Policy Characteristics'!$C:$C,0)))</f>
        <v>1</v>
      </c>
      <c r="N541">
        <f>IF(ISBLANK(INDEX('Policy Characteristics'!H:H,MATCH($C541,'Policy Characteristics'!$C:$C,0))),"",INDEX('Policy Characteristics'!H:H,MATCH($C541,'Policy Characteristics'!$C:$C,0)))</f>
        <v>0.01</v>
      </c>
      <c r="O541" t="str">
        <f>IF(ISBLANK(INDEX('Policy Characteristics'!I:I,MATCH($C541,'Policy Characteristics'!$C:$C,0))),"",INDEX('Policy Characteristics'!I:I,MATCH($C541,'Policy Characteristics'!$C:$C,0)))</f>
        <v>연료 전환의 %</v>
      </c>
      <c r="P541" t="str">
        <f>IF(ISBLANK(INDEX('Policy Characteristics'!J:J,MATCH($C541,'Policy Characteristics'!$C:$C,0))),"",INDEX('Policy Characteristics'!J:J,MATCH($C541,'Policy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1" t="str">
        <f>IF(ISBLANK(INDEX('Policy Characteristics'!K:K,MATCH($C541,'Policy Characteristics'!$C:$C,0))),"",INDEX('Policy Characteristics'!K:K,MATCH($C541,'Policy Characteristics'!$C:$C,0)))</f>
        <v>industry-ag-main.html#fuel-switching</v>
      </c>
      <c r="R541" t="str">
        <f>IF(ISBLANK(INDEX('Policy Characteristics'!L:L,MATCH($C541,'Policy Characteristics'!$C:$C,0))),"",INDEX('Policy Characteristics'!L:L,MATCH($C541,'Policy Characteristics'!$C:$C,0)))</f>
        <v>industry-elec-and-hydrogen.html</v>
      </c>
    </row>
    <row r="542">
      <c r="A542" t="str">
        <f>IF(ISBLANK(INDEX('Policy Characteristics'!A:A,MATCH($C542,'Policy Characteristics'!$C:$C,0))),"",INDEX('Policy Characteristics'!A:A,MATCH($C542,'Policy Characteristics'!$C:$C,0)))</f>
        <v>산업</v>
      </c>
      <c r="B542" t="str">
        <f>IF(ISBLANK(INDEX('Policy Characteristics'!B:B,MATCH($C542,'Policy Characteristics'!$C:$C,0))),"",INDEX('Policy Characteristics'!B:B,MATCH($C542,'Policy Characteristics'!$C:$C,0)))</f>
        <v>전력화 + 수소</v>
      </c>
      <c r="C542" t="str">
        <f>C$467</f>
        <v>Fraction of Industrial Fuel Use Shifted to Other Fuels</v>
      </c>
      <c r="D542" t="str">
        <v>pulp paper and printing 17T18</v>
      </c>
      <c r="E542" t="str">
        <v>heat if</v>
      </c>
      <c r="F542" t="str">
        <v>펄프 제지 및 인쇄</v>
      </c>
      <c r="G542" t="str">
        <v>구매한 열로 변경</v>
      </c>
      <c r="H542">
        <v>1283</v>
      </c>
      <c r="I542" t="str">
        <v>No</v>
      </c>
      <c r="J542" t="str">
        <f>IF(ISBLANK(INDEX('Policy Characteristics'!D:D,MATCH($C542,'Policy Characteristics'!$C:$C,0))),"",INDEX('Policy Characteristics'!D:D,MATCH($C542,'Policy Characteristics'!$C:$C,0)))</f>
        <v>전력화 + 수소</v>
      </c>
      <c r="K542" t="str">
        <f>IF(ISBLANK(INDEX('Policy Characteristics'!E:E,MATCH($C542,'Policy Characteristics'!$C:$C,0))),"",INDEX('Policy Characteristics'!E:E,MATCH($C542,'Policy Characteristics'!$C:$C,0)))</f>
        <v>indst fuel type shifting</v>
      </c>
      <c r="L542">
        <f>IF(ISBLANK(INDEX('Policy Characteristics'!F:F,MATCH($C542,'Policy Characteristics'!$C:$C,0))),"",INDEX('Policy Characteristics'!F:F,MATCH($C542,'Policy Characteristics'!$C:$C,0)))</f>
        <v>0</v>
      </c>
      <c r="M542">
        <f>IF(ISBLANK(INDEX('Policy Characteristics'!G:G,MATCH($C542,'Policy Characteristics'!$C:$C,0))),"",INDEX('Policy Characteristics'!G:G,MATCH($C542,'Policy Characteristics'!$C:$C,0)))</f>
        <v>1</v>
      </c>
      <c r="N542">
        <f>IF(ISBLANK(INDEX('Policy Characteristics'!H:H,MATCH($C542,'Policy Characteristics'!$C:$C,0))),"",INDEX('Policy Characteristics'!H:H,MATCH($C542,'Policy Characteristics'!$C:$C,0)))</f>
        <v>0.01</v>
      </c>
      <c r="O542" t="str">
        <f>IF(ISBLANK(INDEX('Policy Characteristics'!I:I,MATCH($C542,'Policy Characteristics'!$C:$C,0))),"",INDEX('Policy Characteristics'!I:I,MATCH($C542,'Policy Characteristics'!$C:$C,0)))</f>
        <v>연료 전환의 %</v>
      </c>
      <c r="P542" t="str">
        <f>IF(ISBLANK(INDEX('Policy Characteristics'!J:J,MATCH($C542,'Policy Characteristics'!$C:$C,0))),"",INDEX('Policy Characteristics'!J:J,MATCH($C542,'Policy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2" t="str">
        <f>IF(ISBLANK(INDEX('Policy Characteristics'!K:K,MATCH($C542,'Policy Characteristics'!$C:$C,0))),"",INDEX('Policy Characteristics'!K:K,MATCH($C542,'Policy Characteristics'!$C:$C,0)))</f>
        <v>industry-ag-main.html#fuel-switching</v>
      </c>
      <c r="R542" t="str">
        <f>IF(ISBLANK(INDEX('Policy Characteristics'!L:L,MATCH($C542,'Policy Characteristics'!$C:$C,0))),"",INDEX('Policy Characteristics'!L:L,MATCH($C542,'Policy Characteristics'!$C:$C,0)))</f>
        <v>industry-elec-and-hydrogen.html</v>
      </c>
    </row>
    <row r="543">
      <c r="A543" t="str">
        <f>IF(ISBLANK(INDEX('Policy Characteristics'!A:A,MATCH($C543,'Policy Characteristics'!$C:$C,0))),"",INDEX('Policy Characteristics'!A:A,MATCH($C543,'Policy Characteristics'!$C:$C,0)))</f>
        <v>산업</v>
      </c>
      <c r="B543" t="str">
        <f>IF(ISBLANK(INDEX('Policy Characteristics'!B:B,MATCH($C543,'Policy Characteristics'!$C:$C,0))),"",INDEX('Policy Characteristics'!B:B,MATCH($C543,'Policy Characteristics'!$C:$C,0)))</f>
        <v>전력화 + 수소</v>
      </c>
      <c r="C543" t="str">
        <f>C$467</f>
        <v>Fraction of Industrial Fuel Use Shifted to Other Fuels</v>
      </c>
      <c r="D543" t="str">
        <v>pulp paper and printing 17T18</v>
      </c>
      <c r="E543" t="str">
        <v>crude oil if</v>
      </c>
      <c r="F543" t="str">
        <v>펄프 제지 및 인쇄</v>
      </c>
      <c r="G543" t="str">
        <v>원유로 변경</v>
      </c>
      <c r="H543">
        <v>1284</v>
      </c>
      <c r="I543" t="str">
        <v>No</v>
      </c>
      <c r="J543" t="str">
        <f>IF(ISBLANK(INDEX('Policy Characteristics'!D:D,MATCH($C543,'Policy Characteristics'!$C:$C,0))),"",INDEX('Policy Characteristics'!D:D,MATCH($C543,'Policy Characteristics'!$C:$C,0)))</f>
        <v>전력화 + 수소</v>
      </c>
      <c r="K543" t="str">
        <f>IF(ISBLANK(INDEX('Policy Characteristics'!E:E,MATCH($C543,'Policy Characteristics'!$C:$C,0))),"",INDEX('Policy Characteristics'!E:E,MATCH($C543,'Policy Characteristics'!$C:$C,0)))</f>
        <v>indst fuel type shifting</v>
      </c>
      <c r="L543">
        <f>IF(ISBLANK(INDEX('Policy Characteristics'!F:F,MATCH($C543,'Policy Characteristics'!$C:$C,0))),"",INDEX('Policy Characteristics'!F:F,MATCH($C543,'Policy Characteristics'!$C:$C,0)))</f>
        <v>0</v>
      </c>
      <c r="M543">
        <f>IF(ISBLANK(INDEX('Policy Characteristics'!G:G,MATCH($C543,'Policy Characteristics'!$C:$C,0))),"",INDEX('Policy Characteristics'!G:G,MATCH($C543,'Policy Characteristics'!$C:$C,0)))</f>
        <v>1</v>
      </c>
      <c r="N543">
        <f>IF(ISBLANK(INDEX('Policy Characteristics'!H:H,MATCH($C543,'Policy Characteristics'!$C:$C,0))),"",INDEX('Policy Characteristics'!H:H,MATCH($C543,'Policy Characteristics'!$C:$C,0)))</f>
        <v>0.01</v>
      </c>
      <c r="O543" t="str">
        <f>IF(ISBLANK(INDEX('Policy Characteristics'!I:I,MATCH($C543,'Policy Characteristics'!$C:$C,0))),"",INDEX('Policy Characteristics'!I:I,MATCH($C543,'Policy Characteristics'!$C:$C,0)))</f>
        <v>연료 전환의 %</v>
      </c>
      <c r="P543" t="str">
        <f>IF(ISBLANK(INDEX('Policy Characteristics'!J:J,MATCH($C543,'Policy Characteristics'!$C:$C,0))),"",INDEX('Policy Characteristics'!J:J,MATCH($C543,'Policy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3" t="str">
        <f>IF(ISBLANK(INDEX('Policy Characteristics'!K:K,MATCH($C543,'Policy Characteristics'!$C:$C,0))),"",INDEX('Policy Characteristics'!K:K,MATCH($C543,'Policy Characteristics'!$C:$C,0)))</f>
        <v>industry-ag-main.html#fuel-switching</v>
      </c>
      <c r="R543" t="str">
        <f>IF(ISBLANK(INDEX('Policy Characteristics'!L:L,MATCH($C543,'Policy Characteristics'!$C:$C,0))),"",INDEX('Policy Characteristics'!L:L,MATCH($C543,'Policy Characteristics'!$C:$C,0)))</f>
        <v>industry-elec-and-hydrogen.html</v>
      </c>
    </row>
    <row r="544">
      <c r="A544" t="str">
        <f>IF(ISBLANK(INDEX('Policy Characteristics'!A:A,MATCH($C544,'Policy Characteristics'!$C:$C,0))),"",INDEX('Policy Characteristics'!A:A,MATCH($C544,'Policy Characteristics'!$C:$C,0)))</f>
        <v>산업</v>
      </c>
      <c r="B544" t="str">
        <f>IF(ISBLANK(INDEX('Policy Characteristics'!B:B,MATCH($C544,'Policy Characteristics'!$C:$C,0))),"",INDEX('Policy Characteristics'!B:B,MATCH($C544,'Policy Characteristics'!$C:$C,0)))</f>
        <v>전력화 + 수소</v>
      </c>
      <c r="C544" t="str">
        <f>C$467</f>
        <v>Fraction of Industrial Fuel Use Shifted to Other Fuels</v>
      </c>
      <c r="D544" t="str">
        <v>pulp paper and printing 17T18</v>
      </c>
      <c r="E544" t="str">
        <v>heavy or residual fuel oil if</v>
      </c>
      <c r="F544" t="str">
        <v>펄프 제지 및 인쇄</v>
      </c>
      <c r="G544" t="str">
        <v>중유 또는 잔유로 변경</v>
      </c>
      <c r="H544">
        <v>1285</v>
      </c>
      <c r="I544" t="str">
        <v>No</v>
      </c>
      <c r="J544" t="str">
        <f>IF(ISBLANK(INDEX('Policy Characteristics'!D:D,MATCH($C544,'Policy Characteristics'!$C:$C,0))),"",INDEX('Policy Characteristics'!D:D,MATCH($C544,'Policy Characteristics'!$C:$C,0)))</f>
        <v>전력화 + 수소</v>
      </c>
      <c r="K544" t="str">
        <f>IF(ISBLANK(INDEX('Policy Characteristics'!E:E,MATCH($C544,'Policy Characteristics'!$C:$C,0))),"",INDEX('Policy Characteristics'!E:E,MATCH($C544,'Policy Characteristics'!$C:$C,0)))</f>
        <v>indst fuel type shifting</v>
      </c>
      <c r="L544">
        <f>IF(ISBLANK(INDEX('Policy Characteristics'!F:F,MATCH($C544,'Policy Characteristics'!$C:$C,0))),"",INDEX('Policy Characteristics'!F:F,MATCH($C544,'Policy Characteristics'!$C:$C,0)))</f>
        <v>0</v>
      </c>
      <c r="M544">
        <f>IF(ISBLANK(INDEX('Policy Characteristics'!G:G,MATCH($C544,'Policy Characteristics'!$C:$C,0))),"",INDEX('Policy Characteristics'!G:G,MATCH($C544,'Policy Characteristics'!$C:$C,0)))</f>
        <v>1</v>
      </c>
      <c r="N544">
        <f>IF(ISBLANK(INDEX('Policy Characteristics'!H:H,MATCH($C544,'Policy Characteristics'!$C:$C,0))),"",INDEX('Policy Characteristics'!H:H,MATCH($C544,'Policy Characteristics'!$C:$C,0)))</f>
        <v>0.01</v>
      </c>
      <c r="O544" t="str">
        <f>IF(ISBLANK(INDEX('Policy Characteristics'!I:I,MATCH($C544,'Policy Characteristics'!$C:$C,0))),"",INDEX('Policy Characteristics'!I:I,MATCH($C544,'Policy Characteristics'!$C:$C,0)))</f>
        <v>연료 전환의 %</v>
      </c>
      <c r="P544" t="str">
        <f>IF(ISBLANK(INDEX('Policy Characteristics'!J:J,MATCH($C544,'Policy Characteristics'!$C:$C,0))),"",INDEX('Policy Characteristics'!J:J,MATCH($C544,'Policy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4" t="str">
        <f>IF(ISBLANK(INDEX('Policy Characteristics'!K:K,MATCH($C544,'Policy Characteristics'!$C:$C,0))),"",INDEX('Policy Characteristics'!K:K,MATCH($C544,'Policy Characteristics'!$C:$C,0)))</f>
        <v>industry-ag-main.html#fuel-switching</v>
      </c>
      <c r="R544" t="str">
        <f>IF(ISBLANK(INDEX('Policy Characteristics'!L:L,MATCH($C544,'Policy Characteristics'!$C:$C,0))),"",INDEX('Policy Characteristics'!L:L,MATCH($C544,'Policy Characteristics'!$C:$C,0)))</f>
        <v>industry-elec-and-hydrogen.html</v>
      </c>
    </row>
    <row r="545">
      <c r="A545" t="str">
        <f>IF(ISBLANK(INDEX('Policy Characteristics'!A:A,MATCH($C545,'Policy Characteristics'!$C:$C,0))),"",INDEX('Policy Characteristics'!A:A,MATCH($C545,'Policy Characteristics'!$C:$C,0)))</f>
        <v>산업</v>
      </c>
      <c r="B545" t="str">
        <f>IF(ISBLANK(INDEX('Policy Characteristics'!B:B,MATCH($C545,'Policy Characteristics'!$C:$C,0))),"",INDEX('Policy Characteristics'!B:B,MATCH($C545,'Policy Characteristics'!$C:$C,0)))</f>
        <v>전력화 + 수소</v>
      </c>
      <c r="C545" t="str">
        <f>C$467</f>
        <v>Fraction of Industrial Fuel Use Shifted to Other Fuels</v>
      </c>
      <c r="D545" t="str">
        <v>pulp paper and printing 17T18</v>
      </c>
      <c r="E545" t="str">
        <v>LPG propane or butane if</v>
      </c>
      <c r="F545" t="str">
        <v>펄프 제지 및 인쇄</v>
      </c>
      <c r="G545" t="str">
        <v>LPG 프로판 또는 부탄으로 변경</v>
      </c>
      <c r="H545">
        <v>1286</v>
      </c>
      <c r="I545" t="str">
        <v>No</v>
      </c>
      <c r="J545" t="str">
        <f>IF(ISBLANK(INDEX('Policy Characteristics'!D:D,MATCH($C545,'Policy Characteristics'!$C:$C,0))),"",INDEX('Policy Characteristics'!D:D,MATCH($C545,'Policy Characteristics'!$C:$C,0)))</f>
        <v>전력화 + 수소</v>
      </c>
      <c r="K545" t="str">
        <f>IF(ISBLANK(INDEX('Policy Characteristics'!E:E,MATCH($C545,'Policy Characteristics'!$C:$C,0))),"",INDEX('Policy Characteristics'!E:E,MATCH($C545,'Policy Characteristics'!$C:$C,0)))</f>
        <v>indst fuel type shifting</v>
      </c>
      <c r="L545">
        <f>IF(ISBLANK(INDEX('Policy Characteristics'!F:F,MATCH($C545,'Policy Characteristics'!$C:$C,0))),"",INDEX('Policy Characteristics'!F:F,MATCH($C545,'Policy Characteristics'!$C:$C,0)))</f>
        <v>0</v>
      </c>
      <c r="M545">
        <f>IF(ISBLANK(INDEX('Policy Characteristics'!G:G,MATCH($C545,'Policy Characteristics'!$C:$C,0))),"",INDEX('Policy Characteristics'!G:G,MATCH($C545,'Policy Characteristics'!$C:$C,0)))</f>
        <v>1</v>
      </c>
      <c r="N545">
        <f>IF(ISBLANK(INDEX('Policy Characteristics'!H:H,MATCH($C545,'Policy Characteristics'!$C:$C,0))),"",INDEX('Policy Characteristics'!H:H,MATCH($C545,'Policy Characteristics'!$C:$C,0)))</f>
        <v>0.01</v>
      </c>
      <c r="O545" t="str">
        <f>IF(ISBLANK(INDEX('Policy Characteristics'!I:I,MATCH($C545,'Policy Characteristics'!$C:$C,0))),"",INDEX('Policy Characteristics'!I:I,MATCH($C545,'Policy Characteristics'!$C:$C,0)))</f>
        <v>연료 전환의 %</v>
      </c>
      <c r="P545" t="str">
        <f>IF(ISBLANK(INDEX('Policy Characteristics'!J:J,MATCH($C545,'Policy Characteristics'!$C:$C,0))),"",INDEX('Policy Characteristics'!J:J,MATCH($C545,'Policy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5" t="str">
        <f>IF(ISBLANK(INDEX('Policy Characteristics'!K:K,MATCH($C545,'Policy Characteristics'!$C:$C,0))),"",INDEX('Policy Characteristics'!K:K,MATCH($C545,'Policy Characteristics'!$C:$C,0)))</f>
        <v>industry-ag-main.html#fuel-switching</v>
      </c>
      <c r="R545" t="str">
        <f>IF(ISBLANK(INDEX('Policy Characteristics'!L:L,MATCH($C545,'Policy Characteristics'!$C:$C,0))),"",INDEX('Policy Characteristics'!L:L,MATCH($C545,'Policy Characteristics'!$C:$C,0)))</f>
        <v>industry-elec-and-hydrogen.html</v>
      </c>
    </row>
    <row r="546">
      <c r="A546" t="str">
        <f>IF(ISBLANK(INDEX('Policy Characteristics'!A:A,MATCH($C546,'Policy Characteristics'!$C:$C,0))),"",INDEX('Policy Characteristics'!A:A,MATCH($C546,'Policy Characteristics'!$C:$C,0)))</f>
        <v>산업</v>
      </c>
      <c r="B546" t="str">
        <f>IF(ISBLANK(INDEX('Policy Characteristics'!B:B,MATCH($C546,'Policy Characteristics'!$C:$C,0))),"",INDEX('Policy Characteristics'!B:B,MATCH($C546,'Policy Characteristics'!$C:$C,0)))</f>
        <v>전력화 + 수소</v>
      </c>
      <c r="C546" t="str">
        <f>C$467</f>
        <v>Fraction of Industrial Fuel Use Shifted to Other Fuels</v>
      </c>
      <c r="D546" t="str">
        <v>pulp paper and printing 17T18</v>
      </c>
      <c r="E546" t="str">
        <v>hydrogen if</v>
      </c>
      <c r="F546" t="str">
        <v>펄프 제지 및 인쇄</v>
      </c>
      <c r="G546" t="str">
        <v>수소로 변경</v>
      </c>
      <c r="H546">
        <v>1287</v>
      </c>
      <c r="I546" t="str">
        <v>Yes</v>
      </c>
      <c r="J546" t="str">
        <f>IF(ISBLANK(INDEX('Policy Characteristics'!D:D,MATCH($C546,'Policy Characteristics'!$C:$C,0))),"",INDEX('Policy Characteristics'!D:D,MATCH($C546,'Policy Characteristics'!$C:$C,0)))</f>
        <v>전력화 + 수소</v>
      </c>
      <c r="K546" t="str">
        <f>IF(ISBLANK(INDEX('Policy Characteristics'!E:E,MATCH($C546,'Policy Characteristics'!$C:$C,0))),"",INDEX('Policy Characteristics'!E:E,MATCH($C546,'Policy Characteristics'!$C:$C,0)))</f>
        <v>indst fuel type shifting</v>
      </c>
      <c r="L546">
        <f>IF(ISBLANK(INDEX('Policy Characteristics'!F:F,MATCH($C546,'Policy Characteristics'!$C:$C,0))),"",INDEX('Policy Characteristics'!F:F,MATCH($C546,'Policy Characteristics'!$C:$C,0)))</f>
        <v>0</v>
      </c>
      <c r="M546">
        <f>IF(ISBLANK(INDEX('Policy Characteristics'!G:G,MATCH($C546,'Policy Characteristics'!$C:$C,0))),"",INDEX('Policy Characteristics'!G:G,MATCH($C546,'Policy Characteristics'!$C:$C,0)))</f>
        <v>1</v>
      </c>
      <c r="N546">
        <f>IF(ISBLANK(INDEX('Policy Characteristics'!H:H,MATCH($C546,'Policy Characteristics'!$C:$C,0))),"",INDEX('Policy Characteristics'!H:H,MATCH($C546,'Policy Characteristics'!$C:$C,0)))</f>
        <v>0.01</v>
      </c>
      <c r="O546" t="str">
        <f>IF(ISBLANK(INDEX('Policy Characteristics'!I:I,MATCH($C546,'Policy Characteristics'!$C:$C,0))),"",INDEX('Policy Characteristics'!I:I,MATCH($C546,'Policy Characteristics'!$C:$C,0)))</f>
        <v>연료 전환의 %</v>
      </c>
      <c r="P546" t="str">
        <f>IF(ISBLANK(INDEX('Policy Characteristics'!J:J,MATCH($C546,'Policy Characteristics'!$C:$C,0))),"",INDEX('Policy Characteristics'!J:J,MATCH($C546,'Policy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6" t="str">
        <f>IF(ISBLANK(INDEX('Policy Characteristics'!K:K,MATCH($C546,'Policy Characteristics'!$C:$C,0))),"",INDEX('Policy Characteristics'!K:K,MATCH($C546,'Policy Characteristics'!$C:$C,0)))</f>
        <v>industry-ag-main.html#fuel-switching</v>
      </c>
      <c r="R546" t="str">
        <f>IF(ISBLANK(INDEX('Policy Characteristics'!L:L,MATCH($C546,'Policy Characteristics'!$C:$C,0))),"",INDEX('Policy Characteristics'!L:L,MATCH($C546,'Policy Characteristics'!$C:$C,0)))</f>
        <v>industry-elec-and-hydrogen.html</v>
      </c>
    </row>
    <row r="547">
      <c r="A547" t="str">
        <f>IF(ISBLANK(INDEX('Policy Characteristics'!A:A,MATCH($C547,'Policy Characteristics'!$C:$C,0))),"",INDEX('Policy Characteristics'!A:A,MATCH($C547,'Policy Characteristics'!$C:$C,0)))</f>
        <v>산업</v>
      </c>
      <c r="B547" t="str">
        <f>IF(ISBLANK(INDEX('Policy Characteristics'!B:B,MATCH($C547,'Policy Characteristics'!$C:$C,0))),"",INDEX('Policy Characteristics'!B:B,MATCH($C547,'Policy Characteristics'!$C:$C,0)))</f>
        <v>전력화 + 수소</v>
      </c>
      <c r="C547" t="str">
        <f>C$467</f>
        <v>Fraction of Industrial Fuel Use Shifted to Other Fuels</v>
      </c>
      <c r="D547" t="str">
        <v>refined petroleum and coke 19</v>
      </c>
      <c r="E547" t="str">
        <v>electricity if</v>
      </c>
      <c r="F547" t="str">
        <v>정제 석유 및 코크스</v>
      </c>
      <c r="G547" t="str">
        <v>전력으로 변경</v>
      </c>
      <c r="H547">
        <v>1288</v>
      </c>
      <c r="I547" t="str">
        <v>Yes</v>
      </c>
      <c r="J547" t="str">
        <f>IF(ISBLANK(INDEX('Policy Characteristics'!D:D,MATCH($C547,'Policy Characteristics'!$C:$C,0))),"",INDEX('Policy Characteristics'!D:D,MATCH($C547,'Policy Characteristics'!$C:$C,0)))</f>
        <v>전력화 + 수소</v>
      </c>
      <c r="K547" t="str">
        <f>IF(ISBLANK(INDEX('Policy Characteristics'!E:E,MATCH($C547,'Policy Characteristics'!$C:$C,0))),"",INDEX('Policy Characteristics'!E:E,MATCH($C547,'Policy Characteristics'!$C:$C,0)))</f>
        <v>indst fuel type shifting</v>
      </c>
      <c r="L547">
        <f>IF(ISBLANK(INDEX('Policy Characteristics'!F:F,MATCH($C547,'Policy Characteristics'!$C:$C,0))),"",INDEX('Policy Characteristics'!F:F,MATCH($C547,'Policy Characteristics'!$C:$C,0)))</f>
        <v>0</v>
      </c>
      <c r="M547">
        <f>IF(ISBLANK(INDEX('Policy Characteristics'!G:G,MATCH($C547,'Policy Characteristics'!$C:$C,0))),"",INDEX('Policy Characteristics'!G:G,MATCH($C547,'Policy Characteristics'!$C:$C,0)))</f>
        <v>1</v>
      </c>
      <c r="N547">
        <f>IF(ISBLANK(INDEX('Policy Characteristics'!H:H,MATCH($C547,'Policy Characteristics'!$C:$C,0))),"",INDEX('Policy Characteristics'!H:H,MATCH($C547,'Policy Characteristics'!$C:$C,0)))</f>
        <v>0.01</v>
      </c>
      <c r="O547" t="str">
        <f>IF(ISBLANK(INDEX('Policy Characteristics'!I:I,MATCH($C547,'Policy Characteristics'!$C:$C,0))),"",INDEX('Policy Characteristics'!I:I,MATCH($C547,'Policy Characteristics'!$C:$C,0)))</f>
        <v>연료 전환의 %</v>
      </c>
      <c r="P547" t="str">
        <f>IF(ISBLANK(INDEX('Policy Characteristics'!J:J,MATCH($C547,'Policy Characteristics'!$C:$C,0))),"",INDEX('Policy Characteristics'!J:J,MATCH($C547,'Policy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7" t="str">
        <f>IF(ISBLANK(INDEX('Policy Characteristics'!K:K,MATCH($C547,'Policy Characteristics'!$C:$C,0))),"",INDEX('Policy Characteristics'!K:K,MATCH($C547,'Policy Characteristics'!$C:$C,0)))</f>
        <v>industry-ag-main.html#fuel-switching</v>
      </c>
      <c r="R547" t="str">
        <f>IF(ISBLANK(INDEX('Policy Characteristics'!L:L,MATCH($C547,'Policy Characteristics'!$C:$C,0))),"",INDEX('Policy Characteristics'!L:L,MATCH($C547,'Policy Characteristics'!$C:$C,0)))</f>
        <v>industry-elec-and-hydrogen.html</v>
      </c>
    </row>
    <row r="548">
      <c r="A548" t="str">
        <f>IF(ISBLANK(INDEX('Policy Characteristics'!A:A,MATCH($C548,'Policy Characteristics'!$C:$C,0))),"",INDEX('Policy Characteristics'!A:A,MATCH($C548,'Policy Characteristics'!$C:$C,0)))</f>
        <v>산업</v>
      </c>
      <c r="B548" t="str">
        <f>IF(ISBLANK(INDEX('Policy Characteristics'!B:B,MATCH($C548,'Policy Characteristics'!$C:$C,0))),"",INDEX('Policy Characteristics'!B:B,MATCH($C548,'Policy Characteristics'!$C:$C,0)))</f>
        <v>전력화 + 수소</v>
      </c>
      <c r="C548" t="str">
        <f>C$467</f>
        <v>Fraction of Industrial Fuel Use Shifted to Other Fuels</v>
      </c>
      <c r="D548" t="str">
        <v>refined petroleum and coke 19</v>
      </c>
      <c r="E548" t="str">
        <v>hard coal if</v>
      </c>
      <c r="F548" t="str">
        <v>정제 석유 및 코크스</v>
      </c>
      <c r="G548" t="str">
        <v>석탄으로 변경</v>
      </c>
      <c r="H548">
        <v>1289</v>
      </c>
      <c r="I548" t="str">
        <v>No</v>
      </c>
      <c r="J548" t="str">
        <f>IF(ISBLANK(INDEX('Policy Characteristics'!D:D,MATCH($C548,'Policy Characteristics'!$C:$C,0))),"",INDEX('Policy Characteristics'!D:D,MATCH($C548,'Policy Characteristics'!$C:$C,0)))</f>
        <v>전력화 + 수소</v>
      </c>
      <c r="K548" t="str">
        <f>IF(ISBLANK(INDEX('Policy Characteristics'!E:E,MATCH($C548,'Policy Characteristics'!$C:$C,0))),"",INDEX('Policy Characteristics'!E:E,MATCH($C548,'Policy Characteristics'!$C:$C,0)))</f>
        <v>indst fuel type shifting</v>
      </c>
      <c r="L548">
        <f>IF(ISBLANK(INDEX('Policy Characteristics'!F:F,MATCH($C548,'Policy Characteristics'!$C:$C,0))),"",INDEX('Policy Characteristics'!F:F,MATCH($C548,'Policy Characteristics'!$C:$C,0)))</f>
        <v>0</v>
      </c>
      <c r="M548">
        <f>IF(ISBLANK(INDEX('Policy Characteristics'!G:G,MATCH($C548,'Policy Characteristics'!$C:$C,0))),"",INDEX('Policy Characteristics'!G:G,MATCH($C548,'Policy Characteristics'!$C:$C,0)))</f>
        <v>1</v>
      </c>
      <c r="N548">
        <f>IF(ISBLANK(INDEX('Policy Characteristics'!H:H,MATCH($C548,'Policy Characteristics'!$C:$C,0))),"",INDEX('Policy Characteristics'!H:H,MATCH($C548,'Policy Characteristics'!$C:$C,0)))</f>
        <v>0.01</v>
      </c>
      <c r="O548" t="str">
        <f>IF(ISBLANK(INDEX('Policy Characteristics'!I:I,MATCH($C548,'Policy Characteristics'!$C:$C,0))),"",INDEX('Policy Characteristics'!I:I,MATCH($C548,'Policy Characteristics'!$C:$C,0)))</f>
        <v>연료 전환의 %</v>
      </c>
      <c r="P548" t="str">
        <f>IF(ISBLANK(INDEX('Policy Characteristics'!J:J,MATCH($C548,'Policy Characteristics'!$C:$C,0))),"",INDEX('Policy Characteristics'!J:J,MATCH($C548,'Policy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8" t="str">
        <f>IF(ISBLANK(INDEX('Policy Characteristics'!K:K,MATCH($C548,'Policy Characteristics'!$C:$C,0))),"",INDEX('Policy Characteristics'!K:K,MATCH($C548,'Policy Characteristics'!$C:$C,0)))</f>
        <v>industry-ag-main.html#fuel-switching</v>
      </c>
      <c r="R548" t="str">
        <f>IF(ISBLANK(INDEX('Policy Characteristics'!L:L,MATCH($C548,'Policy Characteristics'!$C:$C,0))),"",INDEX('Policy Characteristics'!L:L,MATCH($C548,'Policy Characteristics'!$C:$C,0)))</f>
        <v>industry-elec-and-hydrogen.html</v>
      </c>
    </row>
    <row r="549">
      <c r="A549" t="str">
        <f>IF(ISBLANK(INDEX('Policy Characteristics'!A:A,MATCH($C549,'Policy Characteristics'!$C:$C,0))),"",INDEX('Policy Characteristics'!A:A,MATCH($C549,'Policy Characteristics'!$C:$C,0)))</f>
        <v>산업</v>
      </c>
      <c r="B549" t="str">
        <f>IF(ISBLANK(INDEX('Policy Characteristics'!B:B,MATCH($C549,'Policy Characteristics'!$C:$C,0))),"",INDEX('Policy Characteristics'!B:B,MATCH($C549,'Policy Characteristics'!$C:$C,0)))</f>
        <v>전력화 + 수소</v>
      </c>
      <c r="C549" t="str">
        <f>C$467</f>
        <v>Fraction of Industrial Fuel Use Shifted to Other Fuels</v>
      </c>
      <c r="D549" t="str">
        <v>refined petroleum and coke 19</v>
      </c>
      <c r="E549" t="str">
        <v>natural gas if</v>
      </c>
      <c r="F549" t="str">
        <v>정제 석유 및 코크스</v>
      </c>
      <c r="G549" t="str">
        <v>천연가스로 변경</v>
      </c>
      <c r="H549">
        <v>1290</v>
      </c>
      <c r="I549" t="str">
        <v>No</v>
      </c>
      <c r="J549" t="str">
        <f>IF(ISBLANK(INDEX('Policy Characteristics'!D:D,MATCH($C549,'Policy Characteristics'!$C:$C,0))),"",INDEX('Policy Characteristics'!D:D,MATCH($C549,'Policy Characteristics'!$C:$C,0)))</f>
        <v>전력화 + 수소</v>
      </c>
      <c r="K549" t="str">
        <f>IF(ISBLANK(INDEX('Policy Characteristics'!E:E,MATCH($C549,'Policy Characteristics'!$C:$C,0))),"",INDEX('Policy Characteristics'!E:E,MATCH($C549,'Policy Characteristics'!$C:$C,0)))</f>
        <v>indst fuel type shifting</v>
      </c>
      <c r="L549">
        <f>IF(ISBLANK(INDEX('Policy Characteristics'!F:F,MATCH($C549,'Policy Characteristics'!$C:$C,0))),"",INDEX('Policy Characteristics'!F:F,MATCH($C549,'Policy Characteristics'!$C:$C,0)))</f>
        <v>0</v>
      </c>
      <c r="M549">
        <f>IF(ISBLANK(INDEX('Policy Characteristics'!G:G,MATCH($C549,'Policy Characteristics'!$C:$C,0))),"",INDEX('Policy Characteristics'!G:G,MATCH($C549,'Policy Characteristics'!$C:$C,0)))</f>
        <v>1</v>
      </c>
      <c r="N549">
        <f>IF(ISBLANK(INDEX('Policy Characteristics'!H:H,MATCH($C549,'Policy Characteristics'!$C:$C,0))),"",INDEX('Policy Characteristics'!H:H,MATCH($C549,'Policy Characteristics'!$C:$C,0)))</f>
        <v>0.01</v>
      </c>
      <c r="O549" t="str">
        <f>IF(ISBLANK(INDEX('Policy Characteristics'!I:I,MATCH($C549,'Policy Characteristics'!$C:$C,0))),"",INDEX('Policy Characteristics'!I:I,MATCH($C549,'Policy Characteristics'!$C:$C,0)))</f>
        <v>연료 전환의 %</v>
      </c>
      <c r="P549" t="str">
        <f>IF(ISBLANK(INDEX('Policy Characteristics'!J:J,MATCH($C549,'Policy Characteristics'!$C:$C,0))),"",INDEX('Policy Characteristics'!J:J,MATCH($C549,'Policy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9" t="str">
        <f>IF(ISBLANK(INDEX('Policy Characteristics'!K:K,MATCH($C549,'Policy Characteristics'!$C:$C,0))),"",INDEX('Policy Characteristics'!K:K,MATCH($C549,'Policy Characteristics'!$C:$C,0)))</f>
        <v>industry-ag-main.html#fuel-switching</v>
      </c>
      <c r="R549" t="str">
        <f>IF(ISBLANK(INDEX('Policy Characteristics'!L:L,MATCH($C549,'Policy Characteristics'!$C:$C,0))),"",INDEX('Policy Characteristics'!L:L,MATCH($C549,'Policy Characteristics'!$C:$C,0)))</f>
        <v>industry-elec-and-hydrogen.html</v>
      </c>
    </row>
    <row r="550">
      <c r="A550" t="str">
        <f>IF(ISBLANK(INDEX('Policy Characteristics'!A:A,MATCH($C550,'Policy Characteristics'!$C:$C,0))),"",INDEX('Policy Characteristics'!A:A,MATCH($C550,'Policy Characteristics'!$C:$C,0)))</f>
        <v>산업</v>
      </c>
      <c r="B550" t="str">
        <f>IF(ISBLANK(INDEX('Policy Characteristics'!B:B,MATCH($C550,'Policy Characteristics'!$C:$C,0))),"",INDEX('Policy Characteristics'!B:B,MATCH($C550,'Policy Characteristics'!$C:$C,0)))</f>
        <v>전력화 + 수소</v>
      </c>
      <c r="C550" t="str">
        <f>C$467</f>
        <v>Fraction of Industrial Fuel Use Shifted to Other Fuels</v>
      </c>
      <c r="D550" t="str">
        <v>refined petroleum and coke 19</v>
      </c>
      <c r="E550" t="str">
        <v>biomass if</v>
      </c>
      <c r="F550" t="str">
        <v>정제 석유 및 코크스</v>
      </c>
      <c r="G550" t="str">
        <v>바이오매스로 변경</v>
      </c>
      <c r="H550">
        <v>1291</v>
      </c>
      <c r="I550" t="str">
        <v>No</v>
      </c>
      <c r="J550" t="str">
        <f>IF(ISBLANK(INDEX('Policy Characteristics'!D:D,MATCH($C550,'Policy Characteristics'!$C:$C,0))),"",INDEX('Policy Characteristics'!D:D,MATCH($C550,'Policy Characteristics'!$C:$C,0)))</f>
        <v>전력화 + 수소</v>
      </c>
      <c r="K550" t="str">
        <f>IF(ISBLANK(INDEX('Policy Characteristics'!E:E,MATCH($C550,'Policy Characteristics'!$C:$C,0))),"",INDEX('Policy Characteristics'!E:E,MATCH($C550,'Policy Characteristics'!$C:$C,0)))</f>
        <v>indst fuel type shifting</v>
      </c>
      <c r="L550">
        <f>IF(ISBLANK(INDEX('Policy Characteristics'!F:F,MATCH($C550,'Policy Characteristics'!$C:$C,0))),"",INDEX('Policy Characteristics'!F:F,MATCH($C550,'Policy Characteristics'!$C:$C,0)))</f>
        <v>0</v>
      </c>
      <c r="M550">
        <f>IF(ISBLANK(INDEX('Policy Characteristics'!G:G,MATCH($C550,'Policy Characteristics'!$C:$C,0))),"",INDEX('Policy Characteristics'!G:G,MATCH($C550,'Policy Characteristics'!$C:$C,0)))</f>
        <v>1</v>
      </c>
      <c r="N550">
        <f>IF(ISBLANK(INDEX('Policy Characteristics'!H:H,MATCH($C550,'Policy Characteristics'!$C:$C,0))),"",INDEX('Policy Characteristics'!H:H,MATCH($C550,'Policy Characteristics'!$C:$C,0)))</f>
        <v>0.01</v>
      </c>
      <c r="O550" t="str">
        <f>IF(ISBLANK(INDEX('Policy Characteristics'!I:I,MATCH($C550,'Policy Characteristics'!$C:$C,0))),"",INDEX('Policy Characteristics'!I:I,MATCH($C550,'Policy Characteristics'!$C:$C,0)))</f>
        <v>연료 전환의 %</v>
      </c>
      <c r="P550" t="str">
        <f>IF(ISBLANK(INDEX('Policy Characteristics'!J:J,MATCH($C550,'Policy Characteristics'!$C:$C,0))),"",INDEX('Policy Characteristics'!J:J,MATCH($C550,'Policy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0" t="str">
        <f>IF(ISBLANK(INDEX('Policy Characteristics'!K:K,MATCH($C550,'Policy Characteristics'!$C:$C,0))),"",INDEX('Policy Characteristics'!K:K,MATCH($C550,'Policy Characteristics'!$C:$C,0)))</f>
        <v>industry-ag-main.html#fuel-switching</v>
      </c>
      <c r="R550" t="str">
        <f>IF(ISBLANK(INDEX('Policy Characteristics'!L:L,MATCH($C550,'Policy Characteristics'!$C:$C,0))),"",INDEX('Policy Characteristics'!L:L,MATCH($C550,'Policy Characteristics'!$C:$C,0)))</f>
        <v>industry-elec-and-hydrogen.html</v>
      </c>
    </row>
    <row r="551">
      <c r="A551" t="str">
        <f>IF(ISBLANK(INDEX('Policy Characteristics'!A:A,MATCH($C551,'Policy Characteristics'!$C:$C,0))),"",INDEX('Policy Characteristics'!A:A,MATCH($C551,'Policy Characteristics'!$C:$C,0)))</f>
        <v>산업</v>
      </c>
      <c r="B551" t="str">
        <f>IF(ISBLANK(INDEX('Policy Characteristics'!B:B,MATCH($C551,'Policy Characteristics'!$C:$C,0))),"",INDEX('Policy Characteristics'!B:B,MATCH($C551,'Policy Characteristics'!$C:$C,0)))</f>
        <v>전력화 + 수소</v>
      </c>
      <c r="C551" t="str">
        <f>C$467</f>
        <v>Fraction of Industrial Fuel Use Shifted to Other Fuels</v>
      </c>
      <c r="D551" t="str">
        <v>refined petroleum and coke 19</v>
      </c>
      <c r="E551" t="str">
        <v>petroleum diesel if</v>
      </c>
      <c r="F551" t="str">
        <v>정제 석유 및 코크스</v>
      </c>
      <c r="G551" t="str">
        <v>석유로 변경</v>
      </c>
      <c r="H551">
        <v>1292</v>
      </c>
      <c r="I551" t="str">
        <v>No</v>
      </c>
      <c r="J551" t="str">
        <f>IF(ISBLANK(INDEX('Policy Characteristics'!D:D,MATCH($C551,'Policy Characteristics'!$C:$C,0))),"",INDEX('Policy Characteristics'!D:D,MATCH($C551,'Policy Characteristics'!$C:$C,0)))</f>
        <v>전력화 + 수소</v>
      </c>
      <c r="K551" t="str">
        <f>IF(ISBLANK(INDEX('Policy Characteristics'!E:E,MATCH($C551,'Policy Characteristics'!$C:$C,0))),"",INDEX('Policy Characteristics'!E:E,MATCH($C551,'Policy Characteristics'!$C:$C,0)))</f>
        <v>indst fuel type shifting</v>
      </c>
      <c r="L551">
        <f>IF(ISBLANK(INDEX('Policy Characteristics'!F:F,MATCH($C551,'Policy Characteristics'!$C:$C,0))),"",INDEX('Policy Characteristics'!F:F,MATCH($C551,'Policy Characteristics'!$C:$C,0)))</f>
        <v>0</v>
      </c>
      <c r="M551">
        <f>IF(ISBLANK(INDEX('Policy Characteristics'!G:G,MATCH($C551,'Policy Characteristics'!$C:$C,0))),"",INDEX('Policy Characteristics'!G:G,MATCH($C551,'Policy Characteristics'!$C:$C,0)))</f>
        <v>1</v>
      </c>
      <c r="N551">
        <f>IF(ISBLANK(INDEX('Policy Characteristics'!H:H,MATCH($C551,'Policy Characteristics'!$C:$C,0))),"",INDEX('Policy Characteristics'!H:H,MATCH($C551,'Policy Characteristics'!$C:$C,0)))</f>
        <v>0.01</v>
      </c>
      <c r="O551" t="str">
        <f>IF(ISBLANK(INDEX('Policy Characteristics'!I:I,MATCH($C551,'Policy Characteristics'!$C:$C,0))),"",INDEX('Policy Characteristics'!I:I,MATCH($C551,'Policy Characteristics'!$C:$C,0)))</f>
        <v>연료 전환의 %</v>
      </c>
      <c r="P551" t="str">
        <f>IF(ISBLANK(INDEX('Policy Characteristics'!J:J,MATCH($C551,'Policy Characteristics'!$C:$C,0))),"",INDEX('Policy Characteristics'!J:J,MATCH($C551,'Policy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1" t="str">
        <f>IF(ISBLANK(INDEX('Policy Characteristics'!K:K,MATCH($C551,'Policy Characteristics'!$C:$C,0))),"",INDEX('Policy Characteristics'!K:K,MATCH($C551,'Policy Characteristics'!$C:$C,0)))</f>
        <v>industry-ag-main.html#fuel-switching</v>
      </c>
      <c r="R551" t="str">
        <f>IF(ISBLANK(INDEX('Policy Characteristics'!L:L,MATCH($C551,'Policy Characteristics'!$C:$C,0))),"",INDEX('Policy Characteristics'!L:L,MATCH($C551,'Policy Characteristics'!$C:$C,0)))</f>
        <v>industry-elec-and-hydrogen.html</v>
      </c>
    </row>
    <row r="552">
      <c r="A552" t="str">
        <f>IF(ISBLANK(INDEX('Policy Characteristics'!A:A,MATCH($C552,'Policy Characteristics'!$C:$C,0))),"",INDEX('Policy Characteristics'!A:A,MATCH($C552,'Policy Characteristics'!$C:$C,0)))</f>
        <v>산업</v>
      </c>
      <c r="B552" t="str">
        <f>IF(ISBLANK(INDEX('Policy Characteristics'!B:B,MATCH($C552,'Policy Characteristics'!$C:$C,0))),"",INDEX('Policy Characteristics'!B:B,MATCH($C552,'Policy Characteristics'!$C:$C,0)))</f>
        <v>전력화 + 수소</v>
      </c>
      <c r="C552" t="str">
        <f>C$467</f>
        <v>Fraction of Industrial Fuel Use Shifted to Other Fuels</v>
      </c>
      <c r="D552" t="str">
        <v>refined petroleum and coke 19</v>
      </c>
      <c r="E552" t="str">
        <v>heat if</v>
      </c>
      <c r="F552" t="str">
        <v>정제 석유 및 코크스</v>
      </c>
      <c r="G552" t="str">
        <v>구매한 열로 변경</v>
      </c>
      <c r="H552">
        <v>1293</v>
      </c>
      <c r="I552" t="str">
        <v>No</v>
      </c>
      <c r="J552" t="str">
        <f>IF(ISBLANK(INDEX('Policy Characteristics'!D:D,MATCH($C552,'Policy Characteristics'!$C:$C,0))),"",INDEX('Policy Characteristics'!D:D,MATCH($C552,'Policy Characteristics'!$C:$C,0)))</f>
        <v>전력화 + 수소</v>
      </c>
      <c r="K552" t="str">
        <f>IF(ISBLANK(INDEX('Policy Characteristics'!E:E,MATCH($C552,'Policy Characteristics'!$C:$C,0))),"",INDEX('Policy Characteristics'!E:E,MATCH($C552,'Policy Characteristics'!$C:$C,0)))</f>
        <v>indst fuel type shifting</v>
      </c>
      <c r="L552">
        <f>IF(ISBLANK(INDEX('Policy Characteristics'!F:F,MATCH($C552,'Policy Characteristics'!$C:$C,0))),"",INDEX('Policy Characteristics'!F:F,MATCH($C552,'Policy Characteristics'!$C:$C,0)))</f>
        <v>0</v>
      </c>
      <c r="M552">
        <f>IF(ISBLANK(INDEX('Policy Characteristics'!G:G,MATCH($C552,'Policy Characteristics'!$C:$C,0))),"",INDEX('Policy Characteristics'!G:G,MATCH($C552,'Policy Characteristics'!$C:$C,0)))</f>
        <v>1</v>
      </c>
      <c r="N552">
        <f>IF(ISBLANK(INDEX('Policy Characteristics'!H:H,MATCH($C552,'Policy Characteristics'!$C:$C,0))),"",INDEX('Policy Characteristics'!H:H,MATCH($C552,'Policy Characteristics'!$C:$C,0)))</f>
        <v>0.01</v>
      </c>
      <c r="O552" t="str">
        <f>IF(ISBLANK(INDEX('Policy Characteristics'!I:I,MATCH($C552,'Policy Characteristics'!$C:$C,0))),"",INDEX('Policy Characteristics'!I:I,MATCH($C552,'Policy Characteristics'!$C:$C,0)))</f>
        <v>연료 전환의 %</v>
      </c>
      <c r="P552" t="str">
        <f>IF(ISBLANK(INDEX('Policy Characteristics'!J:J,MATCH($C552,'Policy Characteristics'!$C:$C,0))),"",INDEX('Policy Characteristics'!J:J,MATCH($C552,'Policy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2" t="str">
        <f>IF(ISBLANK(INDEX('Policy Characteristics'!K:K,MATCH($C552,'Policy Characteristics'!$C:$C,0))),"",INDEX('Policy Characteristics'!K:K,MATCH($C552,'Policy Characteristics'!$C:$C,0)))</f>
        <v>industry-ag-main.html#fuel-switching</v>
      </c>
      <c r="R552" t="str">
        <f>IF(ISBLANK(INDEX('Policy Characteristics'!L:L,MATCH($C552,'Policy Characteristics'!$C:$C,0))),"",INDEX('Policy Characteristics'!L:L,MATCH($C552,'Policy Characteristics'!$C:$C,0)))</f>
        <v>industry-elec-and-hydrogen.html</v>
      </c>
    </row>
    <row r="553">
      <c r="A553" t="str">
        <f>IF(ISBLANK(INDEX('Policy Characteristics'!A:A,MATCH($C553,'Policy Characteristics'!$C:$C,0))),"",INDEX('Policy Characteristics'!A:A,MATCH($C553,'Policy Characteristics'!$C:$C,0)))</f>
        <v>산업</v>
      </c>
      <c r="B553" t="str">
        <f>IF(ISBLANK(INDEX('Policy Characteristics'!B:B,MATCH($C553,'Policy Characteristics'!$C:$C,0))),"",INDEX('Policy Characteristics'!B:B,MATCH($C553,'Policy Characteristics'!$C:$C,0)))</f>
        <v>전력화 + 수소</v>
      </c>
      <c r="C553" t="str">
        <f>C$467</f>
        <v>Fraction of Industrial Fuel Use Shifted to Other Fuels</v>
      </c>
      <c r="D553" t="str">
        <v>refined petroleum and coke 19</v>
      </c>
      <c r="E553" t="str">
        <v>crude oil if</v>
      </c>
      <c r="F553" t="str">
        <v>정제 석유 및 코크스</v>
      </c>
      <c r="G553" t="str">
        <v>원유로 변경</v>
      </c>
      <c r="H553">
        <v>1294</v>
      </c>
      <c r="I553" t="str">
        <v>No</v>
      </c>
      <c r="J553" t="str">
        <f>IF(ISBLANK(INDEX('Policy Characteristics'!D:D,MATCH($C553,'Policy Characteristics'!$C:$C,0))),"",INDEX('Policy Characteristics'!D:D,MATCH($C553,'Policy Characteristics'!$C:$C,0)))</f>
        <v>전력화 + 수소</v>
      </c>
      <c r="K553" t="str">
        <f>IF(ISBLANK(INDEX('Policy Characteristics'!E:E,MATCH($C553,'Policy Characteristics'!$C:$C,0))),"",INDEX('Policy Characteristics'!E:E,MATCH($C553,'Policy Characteristics'!$C:$C,0)))</f>
        <v>indst fuel type shifting</v>
      </c>
      <c r="L553">
        <f>IF(ISBLANK(INDEX('Policy Characteristics'!F:F,MATCH($C553,'Policy Characteristics'!$C:$C,0))),"",INDEX('Policy Characteristics'!F:F,MATCH($C553,'Policy Characteristics'!$C:$C,0)))</f>
        <v>0</v>
      </c>
      <c r="M553">
        <f>IF(ISBLANK(INDEX('Policy Characteristics'!G:G,MATCH($C553,'Policy Characteristics'!$C:$C,0))),"",INDEX('Policy Characteristics'!G:G,MATCH($C553,'Policy Characteristics'!$C:$C,0)))</f>
        <v>1</v>
      </c>
      <c r="N553">
        <f>IF(ISBLANK(INDEX('Policy Characteristics'!H:H,MATCH($C553,'Policy Characteristics'!$C:$C,0))),"",INDEX('Policy Characteristics'!H:H,MATCH($C553,'Policy Characteristics'!$C:$C,0)))</f>
        <v>0.01</v>
      </c>
      <c r="O553" t="str">
        <f>IF(ISBLANK(INDEX('Policy Characteristics'!I:I,MATCH($C553,'Policy Characteristics'!$C:$C,0))),"",INDEX('Policy Characteristics'!I:I,MATCH($C553,'Policy Characteristics'!$C:$C,0)))</f>
        <v>연료 전환의 %</v>
      </c>
      <c r="P553" t="str">
        <f>IF(ISBLANK(INDEX('Policy Characteristics'!J:J,MATCH($C553,'Policy Characteristics'!$C:$C,0))),"",INDEX('Policy Characteristics'!J:J,MATCH($C553,'Policy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3" t="str">
        <f>IF(ISBLANK(INDEX('Policy Characteristics'!K:K,MATCH($C553,'Policy Characteristics'!$C:$C,0))),"",INDEX('Policy Characteristics'!K:K,MATCH($C553,'Policy Characteristics'!$C:$C,0)))</f>
        <v>industry-ag-main.html#fuel-switching</v>
      </c>
      <c r="R553" t="str">
        <f>IF(ISBLANK(INDEX('Policy Characteristics'!L:L,MATCH($C553,'Policy Characteristics'!$C:$C,0))),"",INDEX('Policy Characteristics'!L:L,MATCH($C553,'Policy Characteristics'!$C:$C,0)))</f>
        <v>industry-elec-and-hydrogen.html</v>
      </c>
    </row>
    <row r="554">
      <c r="A554" t="str">
        <f>IF(ISBLANK(INDEX('Policy Characteristics'!A:A,MATCH($C554,'Policy Characteristics'!$C:$C,0))),"",INDEX('Policy Characteristics'!A:A,MATCH($C554,'Policy Characteristics'!$C:$C,0)))</f>
        <v>산업</v>
      </c>
      <c r="B554" t="str">
        <f>IF(ISBLANK(INDEX('Policy Characteristics'!B:B,MATCH($C554,'Policy Characteristics'!$C:$C,0))),"",INDEX('Policy Characteristics'!B:B,MATCH($C554,'Policy Characteristics'!$C:$C,0)))</f>
        <v>전력화 + 수소</v>
      </c>
      <c r="C554" t="str">
        <f>C$467</f>
        <v>Fraction of Industrial Fuel Use Shifted to Other Fuels</v>
      </c>
      <c r="D554" t="str">
        <v>refined petroleum and coke 19</v>
      </c>
      <c r="E554" t="str">
        <v>heavy or residual fuel oil if</v>
      </c>
      <c r="F554" t="str">
        <v>정제 석유 및 코크스</v>
      </c>
      <c r="G554" t="str">
        <v>중유 또는 잔유로 변경</v>
      </c>
      <c r="H554">
        <v>1295</v>
      </c>
      <c r="I554" t="str">
        <v>No</v>
      </c>
      <c r="J554" t="str">
        <f>IF(ISBLANK(INDEX('Policy Characteristics'!D:D,MATCH($C554,'Policy Characteristics'!$C:$C,0))),"",INDEX('Policy Characteristics'!D:D,MATCH($C554,'Policy Characteristics'!$C:$C,0)))</f>
        <v>전력화 + 수소</v>
      </c>
      <c r="K554" t="str">
        <f>IF(ISBLANK(INDEX('Policy Characteristics'!E:E,MATCH($C554,'Policy Characteristics'!$C:$C,0))),"",INDEX('Policy Characteristics'!E:E,MATCH($C554,'Policy Characteristics'!$C:$C,0)))</f>
        <v>indst fuel type shifting</v>
      </c>
      <c r="L554">
        <f>IF(ISBLANK(INDEX('Policy Characteristics'!F:F,MATCH($C554,'Policy Characteristics'!$C:$C,0))),"",INDEX('Policy Characteristics'!F:F,MATCH($C554,'Policy Characteristics'!$C:$C,0)))</f>
        <v>0</v>
      </c>
      <c r="M554">
        <f>IF(ISBLANK(INDEX('Policy Characteristics'!G:G,MATCH($C554,'Policy Characteristics'!$C:$C,0))),"",INDEX('Policy Characteristics'!G:G,MATCH($C554,'Policy Characteristics'!$C:$C,0)))</f>
        <v>1</v>
      </c>
      <c r="N554">
        <f>IF(ISBLANK(INDEX('Policy Characteristics'!H:H,MATCH($C554,'Policy Characteristics'!$C:$C,0))),"",INDEX('Policy Characteristics'!H:H,MATCH($C554,'Policy Characteristics'!$C:$C,0)))</f>
        <v>0.01</v>
      </c>
      <c r="O554" t="str">
        <f>IF(ISBLANK(INDEX('Policy Characteristics'!I:I,MATCH($C554,'Policy Characteristics'!$C:$C,0))),"",INDEX('Policy Characteristics'!I:I,MATCH($C554,'Policy Characteristics'!$C:$C,0)))</f>
        <v>연료 전환의 %</v>
      </c>
      <c r="P554" t="str">
        <f>IF(ISBLANK(INDEX('Policy Characteristics'!J:J,MATCH($C554,'Policy Characteristics'!$C:$C,0))),"",INDEX('Policy Characteristics'!J:J,MATCH($C554,'Policy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4" t="str">
        <f>IF(ISBLANK(INDEX('Policy Characteristics'!K:K,MATCH($C554,'Policy Characteristics'!$C:$C,0))),"",INDEX('Policy Characteristics'!K:K,MATCH($C554,'Policy Characteristics'!$C:$C,0)))</f>
        <v>industry-ag-main.html#fuel-switching</v>
      </c>
      <c r="R554" t="str">
        <f>IF(ISBLANK(INDEX('Policy Characteristics'!L:L,MATCH($C554,'Policy Characteristics'!$C:$C,0))),"",INDEX('Policy Characteristics'!L:L,MATCH($C554,'Policy Characteristics'!$C:$C,0)))</f>
        <v>industry-elec-and-hydrogen.html</v>
      </c>
    </row>
    <row r="555">
      <c r="A555" t="str">
        <f>IF(ISBLANK(INDEX('Policy Characteristics'!A:A,MATCH($C555,'Policy Characteristics'!$C:$C,0))),"",INDEX('Policy Characteristics'!A:A,MATCH($C555,'Policy Characteristics'!$C:$C,0)))</f>
        <v>산업</v>
      </c>
      <c r="B555" t="str">
        <f>IF(ISBLANK(INDEX('Policy Characteristics'!B:B,MATCH($C555,'Policy Characteristics'!$C:$C,0))),"",INDEX('Policy Characteristics'!B:B,MATCH($C555,'Policy Characteristics'!$C:$C,0)))</f>
        <v>전력화 + 수소</v>
      </c>
      <c r="C555" t="str">
        <f>C$467</f>
        <v>Fraction of Industrial Fuel Use Shifted to Other Fuels</v>
      </c>
      <c r="D555" t="str">
        <v>refined petroleum and coke 19</v>
      </c>
      <c r="E555" t="str">
        <v>LPG propane or butane if</v>
      </c>
      <c r="F555" t="str">
        <v>정제 석유 및 코크스</v>
      </c>
      <c r="G555" t="str">
        <v>LPG 프로판 또는 부탄으로 변경</v>
      </c>
      <c r="H555">
        <v>1296</v>
      </c>
      <c r="I555" t="str">
        <v>No</v>
      </c>
      <c r="J555" t="str">
        <f>IF(ISBLANK(INDEX('Policy Characteristics'!D:D,MATCH($C555,'Policy Characteristics'!$C:$C,0))),"",INDEX('Policy Characteristics'!D:D,MATCH($C555,'Policy Characteristics'!$C:$C,0)))</f>
        <v>전력화 + 수소</v>
      </c>
      <c r="K555" t="str">
        <f>IF(ISBLANK(INDEX('Policy Characteristics'!E:E,MATCH($C555,'Policy Characteristics'!$C:$C,0))),"",INDEX('Policy Characteristics'!E:E,MATCH($C555,'Policy Characteristics'!$C:$C,0)))</f>
        <v>indst fuel type shifting</v>
      </c>
      <c r="L555">
        <f>IF(ISBLANK(INDEX('Policy Characteristics'!F:F,MATCH($C555,'Policy Characteristics'!$C:$C,0))),"",INDEX('Policy Characteristics'!F:F,MATCH($C555,'Policy Characteristics'!$C:$C,0)))</f>
        <v>0</v>
      </c>
      <c r="M555">
        <f>IF(ISBLANK(INDEX('Policy Characteristics'!G:G,MATCH($C555,'Policy Characteristics'!$C:$C,0))),"",INDEX('Policy Characteristics'!G:G,MATCH($C555,'Policy Characteristics'!$C:$C,0)))</f>
        <v>1</v>
      </c>
      <c r="N555">
        <f>IF(ISBLANK(INDEX('Policy Characteristics'!H:H,MATCH($C555,'Policy Characteristics'!$C:$C,0))),"",INDEX('Policy Characteristics'!H:H,MATCH($C555,'Policy Characteristics'!$C:$C,0)))</f>
        <v>0.01</v>
      </c>
      <c r="O555" t="str">
        <f>IF(ISBLANK(INDEX('Policy Characteristics'!I:I,MATCH($C555,'Policy Characteristics'!$C:$C,0))),"",INDEX('Policy Characteristics'!I:I,MATCH($C555,'Policy Characteristics'!$C:$C,0)))</f>
        <v>연료 전환의 %</v>
      </c>
      <c r="P555" t="str">
        <f>IF(ISBLANK(INDEX('Policy Characteristics'!J:J,MATCH($C555,'Policy Characteristics'!$C:$C,0))),"",INDEX('Policy Characteristics'!J:J,MATCH($C555,'Policy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5" t="str">
        <f>IF(ISBLANK(INDEX('Policy Characteristics'!K:K,MATCH($C555,'Policy Characteristics'!$C:$C,0))),"",INDEX('Policy Characteristics'!K:K,MATCH($C555,'Policy Characteristics'!$C:$C,0)))</f>
        <v>industry-ag-main.html#fuel-switching</v>
      </c>
      <c r="R555" t="str">
        <f>IF(ISBLANK(INDEX('Policy Characteristics'!L:L,MATCH($C555,'Policy Characteristics'!$C:$C,0))),"",INDEX('Policy Characteristics'!L:L,MATCH($C555,'Policy Characteristics'!$C:$C,0)))</f>
        <v>industry-elec-and-hydrogen.html</v>
      </c>
    </row>
    <row r="556">
      <c r="A556" t="str">
        <f>IF(ISBLANK(INDEX('Policy Characteristics'!A:A,MATCH($C556,'Policy Characteristics'!$C:$C,0))),"",INDEX('Policy Characteristics'!A:A,MATCH($C556,'Policy Characteristics'!$C:$C,0)))</f>
        <v>산업</v>
      </c>
      <c r="B556" t="str">
        <f>IF(ISBLANK(INDEX('Policy Characteristics'!B:B,MATCH($C556,'Policy Characteristics'!$C:$C,0))),"",INDEX('Policy Characteristics'!B:B,MATCH($C556,'Policy Characteristics'!$C:$C,0)))</f>
        <v>전력화 + 수소</v>
      </c>
      <c r="C556" t="str">
        <f>C$467</f>
        <v>Fraction of Industrial Fuel Use Shifted to Other Fuels</v>
      </c>
      <c r="D556" t="str">
        <v>refined petroleum and coke 19</v>
      </c>
      <c r="E556" t="str">
        <v>hydrogen if</v>
      </c>
      <c r="F556" t="str">
        <v>정제 석유 및 코크스</v>
      </c>
      <c r="G556" t="str">
        <v>수소로 변경</v>
      </c>
      <c r="H556">
        <v>1297</v>
      </c>
      <c r="I556" t="str">
        <v>Yes</v>
      </c>
      <c r="J556" t="str">
        <f>IF(ISBLANK(INDEX('Policy Characteristics'!D:D,MATCH($C556,'Policy Characteristics'!$C:$C,0))),"",INDEX('Policy Characteristics'!D:D,MATCH($C556,'Policy Characteristics'!$C:$C,0)))</f>
        <v>전력화 + 수소</v>
      </c>
      <c r="K556" t="str">
        <f>IF(ISBLANK(INDEX('Policy Characteristics'!E:E,MATCH($C556,'Policy Characteristics'!$C:$C,0))),"",INDEX('Policy Characteristics'!E:E,MATCH($C556,'Policy Characteristics'!$C:$C,0)))</f>
        <v>indst fuel type shifting</v>
      </c>
      <c r="L556">
        <f>IF(ISBLANK(INDEX('Policy Characteristics'!F:F,MATCH($C556,'Policy Characteristics'!$C:$C,0))),"",INDEX('Policy Characteristics'!F:F,MATCH($C556,'Policy Characteristics'!$C:$C,0)))</f>
        <v>0</v>
      </c>
      <c r="M556">
        <f>IF(ISBLANK(INDEX('Policy Characteristics'!G:G,MATCH($C556,'Policy Characteristics'!$C:$C,0))),"",INDEX('Policy Characteristics'!G:G,MATCH($C556,'Policy Characteristics'!$C:$C,0)))</f>
        <v>1</v>
      </c>
      <c r="N556">
        <f>IF(ISBLANK(INDEX('Policy Characteristics'!H:H,MATCH($C556,'Policy Characteristics'!$C:$C,0))),"",INDEX('Policy Characteristics'!H:H,MATCH($C556,'Policy Characteristics'!$C:$C,0)))</f>
        <v>0.01</v>
      </c>
      <c r="O556" t="str">
        <f>IF(ISBLANK(INDEX('Policy Characteristics'!I:I,MATCH($C556,'Policy Characteristics'!$C:$C,0))),"",INDEX('Policy Characteristics'!I:I,MATCH($C556,'Policy Characteristics'!$C:$C,0)))</f>
        <v>연료 전환의 %</v>
      </c>
      <c r="P556" t="str">
        <f>IF(ISBLANK(INDEX('Policy Characteristics'!J:J,MATCH($C556,'Policy Characteristics'!$C:$C,0))),"",INDEX('Policy Characteristics'!J:J,MATCH($C556,'Policy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6" t="str">
        <f>IF(ISBLANK(INDEX('Policy Characteristics'!K:K,MATCH($C556,'Policy Characteristics'!$C:$C,0))),"",INDEX('Policy Characteristics'!K:K,MATCH($C556,'Policy Characteristics'!$C:$C,0)))</f>
        <v>industry-ag-main.html#fuel-switching</v>
      </c>
      <c r="R556" t="str">
        <f>IF(ISBLANK(INDEX('Policy Characteristics'!L:L,MATCH($C556,'Policy Characteristics'!$C:$C,0))),"",INDEX('Policy Characteristics'!L:L,MATCH($C556,'Policy Characteristics'!$C:$C,0)))</f>
        <v>industry-elec-and-hydrogen.html</v>
      </c>
    </row>
    <row r="557">
      <c r="A557" t="str">
        <f>IF(ISBLANK(INDEX('Policy Characteristics'!A:A,MATCH($C557,'Policy Characteristics'!$C:$C,0))),"",INDEX('Policy Characteristics'!A:A,MATCH($C557,'Policy Characteristics'!$C:$C,0)))</f>
        <v>산업</v>
      </c>
      <c r="B557" t="str">
        <f>IF(ISBLANK(INDEX('Policy Characteristics'!B:B,MATCH($C557,'Policy Characteristics'!$C:$C,0))),"",INDEX('Policy Characteristics'!B:B,MATCH($C557,'Policy Characteristics'!$C:$C,0)))</f>
        <v>전력화 + 수소</v>
      </c>
      <c r="C557" t="str">
        <f>C$467</f>
        <v>Fraction of Industrial Fuel Use Shifted to Other Fuels</v>
      </c>
      <c r="D557" t="str">
        <v>chemicals 20</v>
      </c>
      <c r="E557" t="str">
        <v>electricity if</v>
      </c>
      <c r="F557" t="str">
        <v>화학약품</v>
      </c>
      <c r="G557" t="str">
        <v>전력으로 변경</v>
      </c>
      <c r="H557">
        <v>1298</v>
      </c>
      <c r="I557" t="str">
        <v>Yes</v>
      </c>
      <c r="J557" t="str">
        <f>IF(ISBLANK(INDEX('Policy Characteristics'!D:D,MATCH($C557,'Policy Characteristics'!$C:$C,0))),"",INDEX('Policy Characteristics'!D:D,MATCH($C557,'Policy Characteristics'!$C:$C,0)))</f>
        <v>전력화 + 수소</v>
      </c>
      <c r="K557" t="str">
        <f>IF(ISBLANK(INDEX('Policy Characteristics'!E:E,MATCH($C557,'Policy Characteristics'!$C:$C,0))),"",INDEX('Policy Characteristics'!E:E,MATCH($C557,'Policy Characteristics'!$C:$C,0)))</f>
        <v>indst fuel type shifting</v>
      </c>
      <c r="L557">
        <f>IF(ISBLANK(INDEX('Policy Characteristics'!F:F,MATCH($C557,'Policy Characteristics'!$C:$C,0))),"",INDEX('Policy Characteristics'!F:F,MATCH($C557,'Policy Characteristics'!$C:$C,0)))</f>
        <v>0</v>
      </c>
      <c r="M557">
        <f>IF(ISBLANK(INDEX('Policy Characteristics'!G:G,MATCH($C557,'Policy Characteristics'!$C:$C,0))),"",INDEX('Policy Characteristics'!G:G,MATCH($C557,'Policy Characteristics'!$C:$C,0)))</f>
        <v>1</v>
      </c>
      <c r="N557">
        <f>IF(ISBLANK(INDEX('Policy Characteristics'!H:H,MATCH($C557,'Policy Characteristics'!$C:$C,0))),"",INDEX('Policy Characteristics'!H:H,MATCH($C557,'Policy Characteristics'!$C:$C,0)))</f>
        <v>0.01</v>
      </c>
      <c r="O557" t="str">
        <f>IF(ISBLANK(INDEX('Policy Characteristics'!I:I,MATCH($C557,'Policy Characteristics'!$C:$C,0))),"",INDEX('Policy Characteristics'!I:I,MATCH($C557,'Policy Characteristics'!$C:$C,0)))</f>
        <v>연료 전환의 %</v>
      </c>
      <c r="P557" t="str">
        <f>IF(ISBLANK(INDEX('Policy Characteristics'!J:J,MATCH($C557,'Policy Characteristics'!$C:$C,0))),"",INDEX('Policy Characteristics'!J:J,MATCH($C557,'Policy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7" t="str">
        <f>IF(ISBLANK(INDEX('Policy Characteristics'!K:K,MATCH($C557,'Policy Characteristics'!$C:$C,0))),"",INDEX('Policy Characteristics'!K:K,MATCH($C557,'Policy Characteristics'!$C:$C,0)))</f>
        <v>industry-ag-main.html#fuel-switching</v>
      </c>
      <c r="R557" t="str">
        <f>IF(ISBLANK(INDEX('Policy Characteristics'!L:L,MATCH($C557,'Policy Characteristics'!$C:$C,0))),"",INDEX('Policy Characteristics'!L:L,MATCH($C557,'Policy Characteristics'!$C:$C,0)))</f>
        <v>industry-elec-and-hydrogen.html</v>
      </c>
    </row>
    <row r="558">
      <c r="A558" t="str">
        <f>IF(ISBLANK(INDEX('Policy Characteristics'!A:A,MATCH($C558,'Policy Characteristics'!$C:$C,0))),"",INDEX('Policy Characteristics'!A:A,MATCH($C558,'Policy Characteristics'!$C:$C,0)))</f>
        <v>산업</v>
      </c>
      <c r="B558" t="str">
        <f>IF(ISBLANK(INDEX('Policy Characteristics'!B:B,MATCH($C558,'Policy Characteristics'!$C:$C,0))),"",INDEX('Policy Characteristics'!B:B,MATCH($C558,'Policy Characteristics'!$C:$C,0)))</f>
        <v>전력화 + 수소</v>
      </c>
      <c r="C558" t="str">
        <f>C$467</f>
        <v>Fraction of Industrial Fuel Use Shifted to Other Fuels</v>
      </c>
      <c r="D558" t="str">
        <v>chemicals 20</v>
      </c>
      <c r="E558" t="str">
        <v>hard coal if</v>
      </c>
      <c r="F558" t="str">
        <v>화학약품</v>
      </c>
      <c r="G558" t="str">
        <v>석탄으로 변경</v>
      </c>
      <c r="H558">
        <v>1299</v>
      </c>
      <c r="I558" t="str">
        <v>No</v>
      </c>
      <c r="J558" t="str">
        <f>IF(ISBLANK(INDEX('Policy Characteristics'!D:D,MATCH($C558,'Policy Characteristics'!$C:$C,0))),"",INDEX('Policy Characteristics'!D:D,MATCH($C558,'Policy Characteristics'!$C:$C,0)))</f>
        <v>전력화 + 수소</v>
      </c>
      <c r="K558" t="str">
        <f>IF(ISBLANK(INDEX('Policy Characteristics'!E:E,MATCH($C558,'Policy Characteristics'!$C:$C,0))),"",INDEX('Policy Characteristics'!E:E,MATCH($C558,'Policy Characteristics'!$C:$C,0)))</f>
        <v>indst fuel type shifting</v>
      </c>
      <c r="L558">
        <f>IF(ISBLANK(INDEX('Policy Characteristics'!F:F,MATCH($C558,'Policy Characteristics'!$C:$C,0))),"",INDEX('Policy Characteristics'!F:F,MATCH($C558,'Policy Characteristics'!$C:$C,0)))</f>
        <v>0</v>
      </c>
      <c r="M558">
        <f>IF(ISBLANK(INDEX('Policy Characteristics'!G:G,MATCH($C558,'Policy Characteristics'!$C:$C,0))),"",INDEX('Policy Characteristics'!G:G,MATCH($C558,'Policy Characteristics'!$C:$C,0)))</f>
        <v>1</v>
      </c>
      <c r="N558">
        <f>IF(ISBLANK(INDEX('Policy Characteristics'!H:H,MATCH($C558,'Policy Characteristics'!$C:$C,0))),"",INDEX('Policy Characteristics'!H:H,MATCH($C558,'Policy Characteristics'!$C:$C,0)))</f>
        <v>0.01</v>
      </c>
      <c r="O558" t="str">
        <f>IF(ISBLANK(INDEX('Policy Characteristics'!I:I,MATCH($C558,'Policy Characteristics'!$C:$C,0))),"",INDEX('Policy Characteristics'!I:I,MATCH($C558,'Policy Characteristics'!$C:$C,0)))</f>
        <v>연료 전환의 %</v>
      </c>
      <c r="P558" t="str">
        <f>IF(ISBLANK(INDEX('Policy Characteristics'!J:J,MATCH($C558,'Policy Characteristics'!$C:$C,0))),"",INDEX('Policy Characteristics'!J:J,MATCH($C558,'Policy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8" t="str">
        <f>IF(ISBLANK(INDEX('Policy Characteristics'!K:K,MATCH($C558,'Policy Characteristics'!$C:$C,0))),"",INDEX('Policy Characteristics'!K:K,MATCH($C558,'Policy Characteristics'!$C:$C,0)))</f>
        <v>industry-ag-main.html#fuel-switching</v>
      </c>
      <c r="R558" t="str">
        <f>IF(ISBLANK(INDEX('Policy Characteristics'!L:L,MATCH($C558,'Policy Characteristics'!$C:$C,0))),"",INDEX('Policy Characteristics'!L:L,MATCH($C558,'Policy Characteristics'!$C:$C,0)))</f>
        <v>industry-elec-and-hydrogen.html</v>
      </c>
    </row>
    <row r="559">
      <c r="A559" t="str">
        <f>IF(ISBLANK(INDEX('Policy Characteristics'!A:A,MATCH($C559,'Policy Characteristics'!$C:$C,0))),"",INDEX('Policy Characteristics'!A:A,MATCH($C559,'Policy Characteristics'!$C:$C,0)))</f>
        <v>산업</v>
      </c>
      <c r="B559" t="str">
        <f>IF(ISBLANK(INDEX('Policy Characteristics'!B:B,MATCH($C559,'Policy Characteristics'!$C:$C,0))),"",INDEX('Policy Characteristics'!B:B,MATCH($C559,'Policy Characteristics'!$C:$C,0)))</f>
        <v>전력화 + 수소</v>
      </c>
      <c r="C559" t="str">
        <f>C$467</f>
        <v>Fraction of Industrial Fuel Use Shifted to Other Fuels</v>
      </c>
      <c r="D559" t="str">
        <v>chemicals 20</v>
      </c>
      <c r="E559" t="str">
        <v>natural gas if</v>
      </c>
      <c r="F559" t="str">
        <v>화학약품</v>
      </c>
      <c r="G559" t="str">
        <v>천연가스로 변경</v>
      </c>
      <c r="H559">
        <v>1300</v>
      </c>
      <c r="I559" t="str">
        <v>No</v>
      </c>
      <c r="J559" t="str">
        <f>IF(ISBLANK(INDEX('Policy Characteristics'!D:D,MATCH($C559,'Policy Characteristics'!$C:$C,0))),"",INDEX('Policy Characteristics'!D:D,MATCH($C559,'Policy Characteristics'!$C:$C,0)))</f>
        <v>전력화 + 수소</v>
      </c>
      <c r="K559" t="str">
        <f>IF(ISBLANK(INDEX('Policy Characteristics'!E:E,MATCH($C559,'Policy Characteristics'!$C:$C,0))),"",INDEX('Policy Characteristics'!E:E,MATCH($C559,'Policy Characteristics'!$C:$C,0)))</f>
        <v>indst fuel type shifting</v>
      </c>
      <c r="L559">
        <f>IF(ISBLANK(INDEX('Policy Characteristics'!F:F,MATCH($C559,'Policy Characteristics'!$C:$C,0))),"",INDEX('Policy Characteristics'!F:F,MATCH($C559,'Policy Characteristics'!$C:$C,0)))</f>
        <v>0</v>
      </c>
      <c r="M559">
        <f>IF(ISBLANK(INDEX('Policy Characteristics'!G:G,MATCH($C559,'Policy Characteristics'!$C:$C,0))),"",INDEX('Policy Characteristics'!G:G,MATCH($C559,'Policy Characteristics'!$C:$C,0)))</f>
        <v>1</v>
      </c>
      <c r="N559">
        <f>IF(ISBLANK(INDEX('Policy Characteristics'!H:H,MATCH($C559,'Policy Characteristics'!$C:$C,0))),"",INDEX('Policy Characteristics'!H:H,MATCH($C559,'Policy Characteristics'!$C:$C,0)))</f>
        <v>0.01</v>
      </c>
      <c r="O559" t="str">
        <f>IF(ISBLANK(INDEX('Policy Characteristics'!I:I,MATCH($C559,'Policy Characteristics'!$C:$C,0))),"",INDEX('Policy Characteristics'!I:I,MATCH($C559,'Policy Characteristics'!$C:$C,0)))</f>
        <v>연료 전환의 %</v>
      </c>
      <c r="P559" t="str">
        <f>IF(ISBLANK(INDEX('Policy Characteristics'!J:J,MATCH($C559,'Policy Characteristics'!$C:$C,0))),"",INDEX('Policy Characteristics'!J:J,MATCH($C559,'Policy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9" t="str">
        <f>IF(ISBLANK(INDEX('Policy Characteristics'!K:K,MATCH($C559,'Policy Characteristics'!$C:$C,0))),"",INDEX('Policy Characteristics'!K:K,MATCH($C559,'Policy Characteristics'!$C:$C,0)))</f>
        <v>industry-ag-main.html#fuel-switching</v>
      </c>
      <c r="R559" t="str">
        <f>IF(ISBLANK(INDEX('Policy Characteristics'!L:L,MATCH($C559,'Policy Characteristics'!$C:$C,0))),"",INDEX('Policy Characteristics'!L:L,MATCH($C559,'Policy Characteristics'!$C:$C,0)))</f>
        <v>industry-elec-and-hydrogen.html</v>
      </c>
    </row>
    <row r="560">
      <c r="A560" t="str">
        <f>IF(ISBLANK(INDEX('Policy Characteristics'!A:A,MATCH($C560,'Policy Characteristics'!$C:$C,0))),"",INDEX('Policy Characteristics'!A:A,MATCH($C560,'Policy Characteristics'!$C:$C,0)))</f>
        <v>산업</v>
      </c>
      <c r="B560" t="str">
        <f>IF(ISBLANK(INDEX('Policy Characteristics'!B:B,MATCH($C560,'Policy Characteristics'!$C:$C,0))),"",INDEX('Policy Characteristics'!B:B,MATCH($C560,'Policy Characteristics'!$C:$C,0)))</f>
        <v>전력화 + 수소</v>
      </c>
      <c r="C560" t="str">
        <f>C$467</f>
        <v>Fraction of Industrial Fuel Use Shifted to Other Fuels</v>
      </c>
      <c r="D560" t="str">
        <v>chemicals 20</v>
      </c>
      <c r="E560" t="str">
        <v>biomass if</v>
      </c>
      <c r="F560" t="str">
        <v>화학약품</v>
      </c>
      <c r="G560" t="str">
        <v>바이오매스로 변경</v>
      </c>
      <c r="H560">
        <v>1301</v>
      </c>
      <c r="I560" t="str">
        <v>No</v>
      </c>
      <c r="J560" t="str">
        <f>IF(ISBLANK(INDEX('Policy Characteristics'!D:D,MATCH($C560,'Policy Characteristics'!$C:$C,0))),"",INDEX('Policy Characteristics'!D:D,MATCH($C560,'Policy Characteristics'!$C:$C,0)))</f>
        <v>전력화 + 수소</v>
      </c>
      <c r="K560" t="str">
        <f>IF(ISBLANK(INDEX('Policy Characteristics'!E:E,MATCH($C560,'Policy Characteristics'!$C:$C,0))),"",INDEX('Policy Characteristics'!E:E,MATCH($C560,'Policy Characteristics'!$C:$C,0)))</f>
        <v>indst fuel type shifting</v>
      </c>
      <c r="L560">
        <f>IF(ISBLANK(INDEX('Policy Characteristics'!F:F,MATCH($C560,'Policy Characteristics'!$C:$C,0))),"",INDEX('Policy Characteristics'!F:F,MATCH($C560,'Policy Characteristics'!$C:$C,0)))</f>
        <v>0</v>
      </c>
      <c r="M560">
        <f>IF(ISBLANK(INDEX('Policy Characteristics'!G:G,MATCH($C560,'Policy Characteristics'!$C:$C,0))),"",INDEX('Policy Characteristics'!G:G,MATCH($C560,'Policy Characteristics'!$C:$C,0)))</f>
        <v>1</v>
      </c>
      <c r="N560">
        <f>IF(ISBLANK(INDEX('Policy Characteristics'!H:H,MATCH($C560,'Policy Characteristics'!$C:$C,0))),"",INDEX('Policy Characteristics'!H:H,MATCH($C560,'Policy Characteristics'!$C:$C,0)))</f>
        <v>0.01</v>
      </c>
      <c r="O560" t="str">
        <f>IF(ISBLANK(INDEX('Policy Characteristics'!I:I,MATCH($C560,'Policy Characteristics'!$C:$C,0))),"",INDEX('Policy Characteristics'!I:I,MATCH($C560,'Policy Characteristics'!$C:$C,0)))</f>
        <v>연료 전환의 %</v>
      </c>
      <c r="P560" t="str">
        <f>IF(ISBLANK(INDEX('Policy Characteristics'!J:J,MATCH($C560,'Policy Characteristics'!$C:$C,0))),"",INDEX('Policy Characteristics'!J:J,MATCH($C560,'Policy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0" t="str">
        <f>IF(ISBLANK(INDEX('Policy Characteristics'!K:K,MATCH($C560,'Policy Characteristics'!$C:$C,0))),"",INDEX('Policy Characteristics'!K:K,MATCH($C560,'Policy Characteristics'!$C:$C,0)))</f>
        <v>industry-ag-main.html#fuel-switching</v>
      </c>
      <c r="R560" t="str">
        <f>IF(ISBLANK(INDEX('Policy Characteristics'!L:L,MATCH($C560,'Policy Characteristics'!$C:$C,0))),"",INDEX('Policy Characteristics'!L:L,MATCH($C560,'Policy Characteristics'!$C:$C,0)))</f>
        <v>industry-elec-and-hydrogen.html</v>
      </c>
    </row>
    <row r="561">
      <c r="A561" t="str">
        <f>IF(ISBLANK(INDEX('Policy Characteristics'!A:A,MATCH($C561,'Policy Characteristics'!$C:$C,0))),"",INDEX('Policy Characteristics'!A:A,MATCH($C561,'Policy Characteristics'!$C:$C,0)))</f>
        <v>산업</v>
      </c>
      <c r="B561" t="str">
        <f>IF(ISBLANK(INDEX('Policy Characteristics'!B:B,MATCH($C561,'Policy Characteristics'!$C:$C,0))),"",INDEX('Policy Characteristics'!B:B,MATCH($C561,'Policy Characteristics'!$C:$C,0)))</f>
        <v>전력화 + 수소</v>
      </c>
      <c r="C561" t="str">
        <f>C$467</f>
        <v>Fraction of Industrial Fuel Use Shifted to Other Fuels</v>
      </c>
      <c r="D561" t="str">
        <v>chemicals 20</v>
      </c>
      <c r="E561" t="str">
        <v>petroleum diesel if</v>
      </c>
      <c r="F561" t="str">
        <v>화학약품</v>
      </c>
      <c r="G561" t="str">
        <v>석유로 변경</v>
      </c>
      <c r="H561">
        <v>1302</v>
      </c>
      <c r="I561" t="str">
        <v>No</v>
      </c>
      <c r="J561" t="str">
        <f>IF(ISBLANK(INDEX('Policy Characteristics'!D:D,MATCH($C561,'Policy Characteristics'!$C:$C,0))),"",INDEX('Policy Characteristics'!D:D,MATCH($C561,'Policy Characteristics'!$C:$C,0)))</f>
        <v>전력화 + 수소</v>
      </c>
      <c r="K561" t="str">
        <f>IF(ISBLANK(INDEX('Policy Characteristics'!E:E,MATCH($C561,'Policy Characteristics'!$C:$C,0))),"",INDEX('Policy Characteristics'!E:E,MATCH($C561,'Policy Characteristics'!$C:$C,0)))</f>
        <v>indst fuel type shifting</v>
      </c>
      <c r="L561">
        <f>IF(ISBLANK(INDEX('Policy Characteristics'!F:F,MATCH($C561,'Policy Characteristics'!$C:$C,0))),"",INDEX('Policy Characteristics'!F:F,MATCH($C561,'Policy Characteristics'!$C:$C,0)))</f>
        <v>0</v>
      </c>
      <c r="M561">
        <f>IF(ISBLANK(INDEX('Policy Characteristics'!G:G,MATCH($C561,'Policy Characteristics'!$C:$C,0))),"",INDEX('Policy Characteristics'!G:G,MATCH($C561,'Policy Characteristics'!$C:$C,0)))</f>
        <v>1</v>
      </c>
      <c r="N561">
        <f>IF(ISBLANK(INDEX('Policy Characteristics'!H:H,MATCH($C561,'Policy Characteristics'!$C:$C,0))),"",INDEX('Policy Characteristics'!H:H,MATCH($C561,'Policy Characteristics'!$C:$C,0)))</f>
        <v>0.01</v>
      </c>
      <c r="O561" t="str">
        <f>IF(ISBLANK(INDEX('Policy Characteristics'!I:I,MATCH($C561,'Policy Characteristics'!$C:$C,0))),"",INDEX('Policy Characteristics'!I:I,MATCH($C561,'Policy Characteristics'!$C:$C,0)))</f>
        <v>연료 전환의 %</v>
      </c>
      <c r="P561" t="str">
        <f>IF(ISBLANK(INDEX('Policy Characteristics'!J:J,MATCH($C561,'Policy Characteristics'!$C:$C,0))),"",INDEX('Policy Characteristics'!J:J,MATCH($C561,'Policy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1" t="str">
        <f>IF(ISBLANK(INDEX('Policy Characteristics'!K:K,MATCH($C561,'Policy Characteristics'!$C:$C,0))),"",INDEX('Policy Characteristics'!K:K,MATCH($C561,'Policy Characteristics'!$C:$C,0)))</f>
        <v>industry-ag-main.html#fuel-switching</v>
      </c>
      <c r="R561" t="str">
        <f>IF(ISBLANK(INDEX('Policy Characteristics'!L:L,MATCH($C561,'Policy Characteristics'!$C:$C,0))),"",INDEX('Policy Characteristics'!L:L,MATCH($C561,'Policy Characteristics'!$C:$C,0)))</f>
        <v>industry-elec-and-hydrogen.html</v>
      </c>
    </row>
    <row r="562">
      <c r="A562" t="str">
        <f>IF(ISBLANK(INDEX('Policy Characteristics'!A:A,MATCH($C562,'Policy Characteristics'!$C:$C,0))),"",INDEX('Policy Characteristics'!A:A,MATCH($C562,'Policy Characteristics'!$C:$C,0)))</f>
        <v>산업</v>
      </c>
      <c r="B562" t="str">
        <f>IF(ISBLANK(INDEX('Policy Characteristics'!B:B,MATCH($C562,'Policy Characteristics'!$C:$C,0))),"",INDEX('Policy Characteristics'!B:B,MATCH($C562,'Policy Characteristics'!$C:$C,0)))</f>
        <v>전력화 + 수소</v>
      </c>
      <c r="C562" t="str">
        <f>C$467</f>
        <v>Fraction of Industrial Fuel Use Shifted to Other Fuels</v>
      </c>
      <c r="D562" t="str">
        <v>chemicals 20</v>
      </c>
      <c r="E562" t="str">
        <v>heat if</v>
      </c>
      <c r="F562" t="str">
        <v>화학약품</v>
      </c>
      <c r="G562" t="str">
        <v>구매한 열로 변경</v>
      </c>
      <c r="H562">
        <v>1303</v>
      </c>
      <c r="I562" t="str">
        <v>No</v>
      </c>
      <c r="J562" t="str">
        <f>IF(ISBLANK(INDEX('Policy Characteristics'!D:D,MATCH($C562,'Policy Characteristics'!$C:$C,0))),"",INDEX('Policy Characteristics'!D:D,MATCH($C562,'Policy Characteristics'!$C:$C,0)))</f>
        <v>전력화 + 수소</v>
      </c>
      <c r="K562" t="str">
        <f>IF(ISBLANK(INDEX('Policy Characteristics'!E:E,MATCH($C562,'Policy Characteristics'!$C:$C,0))),"",INDEX('Policy Characteristics'!E:E,MATCH($C562,'Policy Characteristics'!$C:$C,0)))</f>
        <v>indst fuel type shifting</v>
      </c>
      <c r="L562">
        <f>IF(ISBLANK(INDEX('Policy Characteristics'!F:F,MATCH($C562,'Policy Characteristics'!$C:$C,0))),"",INDEX('Policy Characteristics'!F:F,MATCH($C562,'Policy Characteristics'!$C:$C,0)))</f>
        <v>0</v>
      </c>
      <c r="M562">
        <f>IF(ISBLANK(INDEX('Policy Characteristics'!G:G,MATCH($C562,'Policy Characteristics'!$C:$C,0))),"",INDEX('Policy Characteristics'!G:G,MATCH($C562,'Policy Characteristics'!$C:$C,0)))</f>
        <v>1</v>
      </c>
      <c r="N562">
        <f>IF(ISBLANK(INDEX('Policy Characteristics'!H:H,MATCH($C562,'Policy Characteristics'!$C:$C,0))),"",INDEX('Policy Characteristics'!H:H,MATCH($C562,'Policy Characteristics'!$C:$C,0)))</f>
        <v>0.01</v>
      </c>
      <c r="O562" t="str">
        <f>IF(ISBLANK(INDEX('Policy Characteristics'!I:I,MATCH($C562,'Policy Characteristics'!$C:$C,0))),"",INDEX('Policy Characteristics'!I:I,MATCH($C562,'Policy Characteristics'!$C:$C,0)))</f>
        <v>연료 전환의 %</v>
      </c>
      <c r="P562" t="str">
        <f>IF(ISBLANK(INDEX('Policy Characteristics'!J:J,MATCH($C562,'Policy Characteristics'!$C:$C,0))),"",INDEX('Policy Characteristics'!J:J,MATCH($C562,'Policy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2" t="str">
        <f>IF(ISBLANK(INDEX('Policy Characteristics'!K:K,MATCH($C562,'Policy Characteristics'!$C:$C,0))),"",INDEX('Policy Characteristics'!K:K,MATCH($C562,'Policy Characteristics'!$C:$C,0)))</f>
        <v>industry-ag-main.html#fuel-switching</v>
      </c>
      <c r="R562" t="str">
        <f>IF(ISBLANK(INDEX('Policy Characteristics'!L:L,MATCH($C562,'Policy Characteristics'!$C:$C,0))),"",INDEX('Policy Characteristics'!L:L,MATCH($C562,'Policy Characteristics'!$C:$C,0)))</f>
        <v>industry-elec-and-hydrogen.html</v>
      </c>
    </row>
    <row r="563">
      <c r="A563" t="str">
        <f>IF(ISBLANK(INDEX('Policy Characteristics'!A:A,MATCH($C563,'Policy Characteristics'!$C:$C,0))),"",INDEX('Policy Characteristics'!A:A,MATCH($C563,'Policy Characteristics'!$C:$C,0)))</f>
        <v>산업</v>
      </c>
      <c r="B563" t="str">
        <f>IF(ISBLANK(INDEX('Policy Characteristics'!B:B,MATCH($C563,'Policy Characteristics'!$C:$C,0))),"",INDEX('Policy Characteristics'!B:B,MATCH($C563,'Policy Characteristics'!$C:$C,0)))</f>
        <v>전력화 + 수소</v>
      </c>
      <c r="C563" t="str">
        <f>C$467</f>
        <v>Fraction of Industrial Fuel Use Shifted to Other Fuels</v>
      </c>
      <c r="D563" t="str">
        <v>chemicals 20</v>
      </c>
      <c r="E563" t="str">
        <v>crude oil if</v>
      </c>
      <c r="F563" t="str">
        <v>화학약품</v>
      </c>
      <c r="G563" t="str">
        <v>원유로 변경</v>
      </c>
      <c r="H563">
        <v>1304</v>
      </c>
      <c r="I563" t="str">
        <v>No</v>
      </c>
      <c r="J563" t="str">
        <f>IF(ISBLANK(INDEX('Policy Characteristics'!D:D,MATCH($C563,'Policy Characteristics'!$C:$C,0))),"",INDEX('Policy Characteristics'!D:D,MATCH($C563,'Policy Characteristics'!$C:$C,0)))</f>
        <v>전력화 + 수소</v>
      </c>
      <c r="K563" t="str">
        <f>IF(ISBLANK(INDEX('Policy Characteristics'!E:E,MATCH($C563,'Policy Characteristics'!$C:$C,0))),"",INDEX('Policy Characteristics'!E:E,MATCH($C563,'Policy Characteristics'!$C:$C,0)))</f>
        <v>indst fuel type shifting</v>
      </c>
      <c r="L563">
        <f>IF(ISBLANK(INDEX('Policy Characteristics'!F:F,MATCH($C563,'Policy Characteristics'!$C:$C,0))),"",INDEX('Policy Characteristics'!F:F,MATCH($C563,'Policy Characteristics'!$C:$C,0)))</f>
        <v>0</v>
      </c>
      <c r="M563">
        <f>IF(ISBLANK(INDEX('Policy Characteristics'!G:G,MATCH($C563,'Policy Characteristics'!$C:$C,0))),"",INDEX('Policy Characteristics'!G:G,MATCH($C563,'Policy Characteristics'!$C:$C,0)))</f>
        <v>1</v>
      </c>
      <c r="N563">
        <f>IF(ISBLANK(INDEX('Policy Characteristics'!H:H,MATCH($C563,'Policy Characteristics'!$C:$C,0))),"",INDEX('Policy Characteristics'!H:H,MATCH($C563,'Policy Characteristics'!$C:$C,0)))</f>
        <v>0.01</v>
      </c>
      <c r="O563" t="str">
        <f>IF(ISBLANK(INDEX('Policy Characteristics'!I:I,MATCH($C563,'Policy Characteristics'!$C:$C,0))),"",INDEX('Policy Characteristics'!I:I,MATCH($C563,'Policy Characteristics'!$C:$C,0)))</f>
        <v>연료 전환의 %</v>
      </c>
      <c r="P563" t="str">
        <f>IF(ISBLANK(INDEX('Policy Characteristics'!J:J,MATCH($C563,'Policy Characteristics'!$C:$C,0))),"",INDEX('Policy Characteristics'!J:J,MATCH($C563,'Policy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3" t="str">
        <f>IF(ISBLANK(INDEX('Policy Characteristics'!K:K,MATCH($C563,'Policy Characteristics'!$C:$C,0))),"",INDEX('Policy Characteristics'!K:K,MATCH($C563,'Policy Characteristics'!$C:$C,0)))</f>
        <v>industry-ag-main.html#fuel-switching</v>
      </c>
      <c r="R563" t="str">
        <f>IF(ISBLANK(INDEX('Policy Characteristics'!L:L,MATCH($C563,'Policy Characteristics'!$C:$C,0))),"",INDEX('Policy Characteristics'!L:L,MATCH($C563,'Policy Characteristics'!$C:$C,0)))</f>
        <v>industry-elec-and-hydrogen.html</v>
      </c>
    </row>
    <row r="564">
      <c r="A564" t="str">
        <f>IF(ISBLANK(INDEX('Policy Characteristics'!A:A,MATCH($C564,'Policy Characteristics'!$C:$C,0))),"",INDEX('Policy Characteristics'!A:A,MATCH($C564,'Policy Characteristics'!$C:$C,0)))</f>
        <v>산업</v>
      </c>
      <c r="B564" t="str">
        <f>IF(ISBLANK(INDEX('Policy Characteristics'!B:B,MATCH($C564,'Policy Characteristics'!$C:$C,0))),"",INDEX('Policy Characteristics'!B:B,MATCH($C564,'Policy Characteristics'!$C:$C,0)))</f>
        <v>전력화 + 수소</v>
      </c>
      <c r="C564" t="str">
        <f>C$467</f>
        <v>Fraction of Industrial Fuel Use Shifted to Other Fuels</v>
      </c>
      <c r="D564" t="str">
        <v>chemicals 20</v>
      </c>
      <c r="E564" t="str">
        <v>heavy or residual fuel oil if</v>
      </c>
      <c r="F564" t="str">
        <v>화학약품</v>
      </c>
      <c r="G564" t="str">
        <v>중유 또는 잔유로 변경</v>
      </c>
      <c r="H564">
        <v>1305</v>
      </c>
      <c r="I564" t="str">
        <v>No</v>
      </c>
      <c r="J564" t="str">
        <f>IF(ISBLANK(INDEX('Policy Characteristics'!D:D,MATCH($C564,'Policy Characteristics'!$C:$C,0))),"",INDEX('Policy Characteristics'!D:D,MATCH($C564,'Policy Characteristics'!$C:$C,0)))</f>
        <v>전력화 + 수소</v>
      </c>
      <c r="K564" t="str">
        <f>IF(ISBLANK(INDEX('Policy Characteristics'!E:E,MATCH($C564,'Policy Characteristics'!$C:$C,0))),"",INDEX('Policy Characteristics'!E:E,MATCH($C564,'Policy Characteristics'!$C:$C,0)))</f>
        <v>indst fuel type shifting</v>
      </c>
      <c r="L564">
        <f>IF(ISBLANK(INDEX('Policy Characteristics'!F:F,MATCH($C564,'Policy Characteristics'!$C:$C,0))),"",INDEX('Policy Characteristics'!F:F,MATCH($C564,'Policy Characteristics'!$C:$C,0)))</f>
        <v>0</v>
      </c>
      <c r="M564">
        <f>IF(ISBLANK(INDEX('Policy Characteristics'!G:G,MATCH($C564,'Policy Characteristics'!$C:$C,0))),"",INDEX('Policy Characteristics'!G:G,MATCH($C564,'Policy Characteristics'!$C:$C,0)))</f>
        <v>1</v>
      </c>
      <c r="N564">
        <f>IF(ISBLANK(INDEX('Policy Characteristics'!H:H,MATCH($C564,'Policy Characteristics'!$C:$C,0))),"",INDEX('Policy Characteristics'!H:H,MATCH($C564,'Policy Characteristics'!$C:$C,0)))</f>
        <v>0.01</v>
      </c>
      <c r="O564" t="str">
        <f>IF(ISBLANK(INDEX('Policy Characteristics'!I:I,MATCH($C564,'Policy Characteristics'!$C:$C,0))),"",INDEX('Policy Characteristics'!I:I,MATCH($C564,'Policy Characteristics'!$C:$C,0)))</f>
        <v>연료 전환의 %</v>
      </c>
      <c r="P564" t="str">
        <f>IF(ISBLANK(INDEX('Policy Characteristics'!J:J,MATCH($C564,'Policy Characteristics'!$C:$C,0))),"",INDEX('Policy Characteristics'!J:J,MATCH($C564,'Policy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4" t="str">
        <f>IF(ISBLANK(INDEX('Policy Characteristics'!K:K,MATCH($C564,'Policy Characteristics'!$C:$C,0))),"",INDEX('Policy Characteristics'!K:K,MATCH($C564,'Policy Characteristics'!$C:$C,0)))</f>
        <v>industry-ag-main.html#fuel-switching</v>
      </c>
      <c r="R564" t="str">
        <f>IF(ISBLANK(INDEX('Policy Characteristics'!L:L,MATCH($C564,'Policy Characteristics'!$C:$C,0))),"",INDEX('Policy Characteristics'!L:L,MATCH($C564,'Policy Characteristics'!$C:$C,0)))</f>
        <v>industry-elec-and-hydrogen.html</v>
      </c>
    </row>
    <row r="565">
      <c r="A565" t="str">
        <f>IF(ISBLANK(INDEX('Policy Characteristics'!A:A,MATCH($C565,'Policy Characteristics'!$C:$C,0))),"",INDEX('Policy Characteristics'!A:A,MATCH($C565,'Policy Characteristics'!$C:$C,0)))</f>
        <v>산업</v>
      </c>
      <c r="B565" t="str">
        <f>IF(ISBLANK(INDEX('Policy Characteristics'!B:B,MATCH($C565,'Policy Characteristics'!$C:$C,0))),"",INDEX('Policy Characteristics'!B:B,MATCH($C565,'Policy Characteristics'!$C:$C,0)))</f>
        <v>전력화 + 수소</v>
      </c>
      <c r="C565" t="str">
        <f>C$467</f>
        <v>Fraction of Industrial Fuel Use Shifted to Other Fuels</v>
      </c>
      <c r="D565" t="str">
        <v>chemicals 20</v>
      </c>
      <c r="E565" t="str">
        <v>LPG propane or butane if</v>
      </c>
      <c r="F565" t="str">
        <v>화학약품</v>
      </c>
      <c r="G565" t="str">
        <v>LPG 프로판 또는 부탄으로 변경</v>
      </c>
      <c r="H565">
        <v>1306</v>
      </c>
      <c r="I565" t="str">
        <v>No</v>
      </c>
      <c r="J565" t="str">
        <f>IF(ISBLANK(INDEX('Policy Characteristics'!D:D,MATCH($C565,'Policy Characteristics'!$C:$C,0))),"",INDEX('Policy Characteristics'!D:D,MATCH($C565,'Policy Characteristics'!$C:$C,0)))</f>
        <v>전력화 + 수소</v>
      </c>
      <c r="K565" t="str">
        <f>IF(ISBLANK(INDEX('Policy Characteristics'!E:E,MATCH($C565,'Policy Characteristics'!$C:$C,0))),"",INDEX('Policy Characteristics'!E:E,MATCH($C565,'Policy Characteristics'!$C:$C,0)))</f>
        <v>indst fuel type shifting</v>
      </c>
      <c r="L565">
        <f>IF(ISBLANK(INDEX('Policy Characteristics'!F:F,MATCH($C565,'Policy Characteristics'!$C:$C,0))),"",INDEX('Policy Characteristics'!F:F,MATCH($C565,'Policy Characteristics'!$C:$C,0)))</f>
        <v>0</v>
      </c>
      <c r="M565">
        <f>IF(ISBLANK(INDEX('Policy Characteristics'!G:G,MATCH($C565,'Policy Characteristics'!$C:$C,0))),"",INDEX('Policy Characteristics'!G:G,MATCH($C565,'Policy Characteristics'!$C:$C,0)))</f>
        <v>1</v>
      </c>
      <c r="N565">
        <f>IF(ISBLANK(INDEX('Policy Characteristics'!H:H,MATCH($C565,'Policy Characteristics'!$C:$C,0))),"",INDEX('Policy Characteristics'!H:H,MATCH($C565,'Policy Characteristics'!$C:$C,0)))</f>
        <v>0.01</v>
      </c>
      <c r="O565" t="str">
        <f>IF(ISBLANK(INDEX('Policy Characteristics'!I:I,MATCH($C565,'Policy Characteristics'!$C:$C,0))),"",INDEX('Policy Characteristics'!I:I,MATCH($C565,'Policy Characteristics'!$C:$C,0)))</f>
        <v>연료 전환의 %</v>
      </c>
      <c r="P565" t="str">
        <f>IF(ISBLANK(INDEX('Policy Characteristics'!J:J,MATCH($C565,'Policy Characteristics'!$C:$C,0))),"",INDEX('Policy Characteristics'!J:J,MATCH($C565,'Policy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5" t="str">
        <f>IF(ISBLANK(INDEX('Policy Characteristics'!K:K,MATCH($C565,'Policy Characteristics'!$C:$C,0))),"",INDEX('Policy Characteristics'!K:K,MATCH($C565,'Policy Characteristics'!$C:$C,0)))</f>
        <v>industry-ag-main.html#fuel-switching</v>
      </c>
      <c r="R565" t="str">
        <f>IF(ISBLANK(INDEX('Policy Characteristics'!L:L,MATCH($C565,'Policy Characteristics'!$C:$C,0))),"",INDEX('Policy Characteristics'!L:L,MATCH($C565,'Policy Characteristics'!$C:$C,0)))</f>
        <v>industry-elec-and-hydrogen.html</v>
      </c>
    </row>
    <row r="566">
      <c r="A566" t="str">
        <f>IF(ISBLANK(INDEX('Policy Characteristics'!A:A,MATCH($C566,'Policy Characteristics'!$C:$C,0))),"",INDEX('Policy Characteristics'!A:A,MATCH($C566,'Policy Characteristics'!$C:$C,0)))</f>
        <v>산업</v>
      </c>
      <c r="B566" t="str">
        <f>IF(ISBLANK(INDEX('Policy Characteristics'!B:B,MATCH($C566,'Policy Characteristics'!$C:$C,0))),"",INDEX('Policy Characteristics'!B:B,MATCH($C566,'Policy Characteristics'!$C:$C,0)))</f>
        <v>전력화 + 수소</v>
      </c>
      <c r="C566" t="str">
        <f>C$467</f>
        <v>Fraction of Industrial Fuel Use Shifted to Other Fuels</v>
      </c>
      <c r="D566" t="str">
        <v>chemicals 20</v>
      </c>
      <c r="E566" t="str">
        <v>hydrogen if</v>
      </c>
      <c r="F566" t="str">
        <v>화학약품</v>
      </c>
      <c r="G566" t="str">
        <v>수소로 변경</v>
      </c>
      <c r="H566">
        <v>1307</v>
      </c>
      <c r="I566" t="str">
        <v>Yes</v>
      </c>
      <c r="J566" t="str">
        <f>IF(ISBLANK(INDEX('Policy Characteristics'!D:D,MATCH($C566,'Policy Characteristics'!$C:$C,0))),"",INDEX('Policy Characteristics'!D:D,MATCH($C566,'Policy Characteristics'!$C:$C,0)))</f>
        <v>전력화 + 수소</v>
      </c>
      <c r="K566" t="str">
        <f>IF(ISBLANK(INDEX('Policy Characteristics'!E:E,MATCH($C566,'Policy Characteristics'!$C:$C,0))),"",INDEX('Policy Characteristics'!E:E,MATCH($C566,'Policy Characteristics'!$C:$C,0)))</f>
        <v>indst fuel type shifting</v>
      </c>
      <c r="L566">
        <f>IF(ISBLANK(INDEX('Policy Characteristics'!F:F,MATCH($C566,'Policy Characteristics'!$C:$C,0))),"",INDEX('Policy Characteristics'!F:F,MATCH($C566,'Policy Characteristics'!$C:$C,0)))</f>
        <v>0</v>
      </c>
      <c r="M566">
        <f>IF(ISBLANK(INDEX('Policy Characteristics'!G:G,MATCH($C566,'Policy Characteristics'!$C:$C,0))),"",INDEX('Policy Characteristics'!G:G,MATCH($C566,'Policy Characteristics'!$C:$C,0)))</f>
        <v>1</v>
      </c>
      <c r="N566">
        <f>IF(ISBLANK(INDEX('Policy Characteristics'!H:H,MATCH($C566,'Policy Characteristics'!$C:$C,0))),"",INDEX('Policy Characteristics'!H:H,MATCH($C566,'Policy Characteristics'!$C:$C,0)))</f>
        <v>0.01</v>
      </c>
      <c r="O566" t="str">
        <f>IF(ISBLANK(INDEX('Policy Characteristics'!I:I,MATCH($C566,'Policy Characteristics'!$C:$C,0))),"",INDEX('Policy Characteristics'!I:I,MATCH($C566,'Policy Characteristics'!$C:$C,0)))</f>
        <v>연료 전환의 %</v>
      </c>
      <c r="P566" t="str">
        <f>IF(ISBLANK(INDEX('Policy Characteristics'!J:J,MATCH($C566,'Policy Characteristics'!$C:$C,0))),"",INDEX('Policy Characteristics'!J:J,MATCH($C566,'Policy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6" t="str">
        <f>IF(ISBLANK(INDEX('Policy Characteristics'!K:K,MATCH($C566,'Policy Characteristics'!$C:$C,0))),"",INDEX('Policy Characteristics'!K:K,MATCH($C566,'Policy Characteristics'!$C:$C,0)))</f>
        <v>industry-ag-main.html#fuel-switching</v>
      </c>
      <c r="R566" t="str">
        <f>IF(ISBLANK(INDEX('Policy Characteristics'!L:L,MATCH($C566,'Policy Characteristics'!$C:$C,0))),"",INDEX('Policy Characteristics'!L:L,MATCH($C566,'Policy Characteristics'!$C:$C,0)))</f>
        <v>industry-elec-and-hydrogen.html</v>
      </c>
    </row>
    <row r="567">
      <c r="A567" t="str">
        <f>IF(ISBLANK(INDEX('Policy Characteristics'!A:A,MATCH($C567,'Policy Characteristics'!$C:$C,0))),"",INDEX('Policy Characteristics'!A:A,MATCH($C567,'Policy Characteristics'!$C:$C,0)))</f>
        <v>산업</v>
      </c>
      <c r="B567" t="str">
        <f>IF(ISBLANK(INDEX('Policy Characteristics'!B:B,MATCH($C567,'Policy Characteristics'!$C:$C,0))),"",INDEX('Policy Characteristics'!B:B,MATCH($C567,'Policy Characteristics'!$C:$C,0)))</f>
        <v>전력화 + 수소</v>
      </c>
      <c r="C567" t="str">
        <f>C$467</f>
        <v>Fraction of Industrial Fuel Use Shifted to Other Fuels</v>
      </c>
      <c r="D567" t="str">
        <v>rubber and plastic products 22</v>
      </c>
      <c r="E567" t="str">
        <v>electricity if</v>
      </c>
      <c r="F567" t="str">
        <v>고무 및 플라스틱 제품</v>
      </c>
      <c r="G567" t="str">
        <v>전력으로 변경</v>
      </c>
      <c r="H567">
        <v>1308</v>
      </c>
      <c r="I567" t="str">
        <v>Yes</v>
      </c>
      <c r="J567" t="str">
        <f>IF(ISBLANK(INDEX('Policy Characteristics'!D:D,MATCH($C567,'Policy Characteristics'!$C:$C,0))),"",INDEX('Policy Characteristics'!D:D,MATCH($C567,'Policy Characteristics'!$C:$C,0)))</f>
        <v>전력화 + 수소</v>
      </c>
      <c r="K567" t="str">
        <f>IF(ISBLANK(INDEX('Policy Characteristics'!E:E,MATCH($C567,'Policy Characteristics'!$C:$C,0))),"",INDEX('Policy Characteristics'!E:E,MATCH($C567,'Policy Characteristics'!$C:$C,0)))</f>
        <v>indst fuel type shifting</v>
      </c>
      <c r="L567">
        <f>IF(ISBLANK(INDEX('Policy Characteristics'!F:F,MATCH($C567,'Policy Characteristics'!$C:$C,0))),"",INDEX('Policy Characteristics'!F:F,MATCH($C567,'Policy Characteristics'!$C:$C,0)))</f>
        <v>0</v>
      </c>
      <c r="M567">
        <f>IF(ISBLANK(INDEX('Policy Characteristics'!G:G,MATCH($C567,'Policy Characteristics'!$C:$C,0))),"",INDEX('Policy Characteristics'!G:G,MATCH($C567,'Policy Characteristics'!$C:$C,0)))</f>
        <v>1</v>
      </c>
      <c r="N567">
        <f>IF(ISBLANK(INDEX('Policy Characteristics'!H:H,MATCH($C567,'Policy Characteristics'!$C:$C,0))),"",INDEX('Policy Characteristics'!H:H,MATCH($C567,'Policy Characteristics'!$C:$C,0)))</f>
        <v>0.01</v>
      </c>
      <c r="O567" t="str">
        <f>IF(ISBLANK(INDEX('Policy Characteristics'!I:I,MATCH($C567,'Policy Characteristics'!$C:$C,0))),"",INDEX('Policy Characteristics'!I:I,MATCH($C567,'Policy Characteristics'!$C:$C,0)))</f>
        <v>연료 전환의 %</v>
      </c>
      <c r="P567" t="str">
        <f>IF(ISBLANK(INDEX('Policy Characteristics'!J:J,MATCH($C567,'Policy Characteristics'!$C:$C,0))),"",INDEX('Policy Characteristics'!J:J,MATCH($C567,'Policy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7" t="str">
        <f>IF(ISBLANK(INDEX('Policy Characteristics'!K:K,MATCH($C567,'Policy Characteristics'!$C:$C,0))),"",INDEX('Policy Characteristics'!K:K,MATCH($C567,'Policy Characteristics'!$C:$C,0)))</f>
        <v>industry-ag-main.html#fuel-switching</v>
      </c>
      <c r="R567" t="str">
        <f>IF(ISBLANK(INDEX('Policy Characteristics'!L:L,MATCH($C567,'Policy Characteristics'!$C:$C,0))),"",INDEX('Policy Characteristics'!L:L,MATCH($C567,'Policy Characteristics'!$C:$C,0)))</f>
        <v>industry-elec-and-hydrogen.html</v>
      </c>
    </row>
    <row r="568">
      <c r="A568" t="str">
        <f>IF(ISBLANK(INDEX('Policy Characteristics'!A:A,MATCH($C568,'Policy Characteristics'!$C:$C,0))),"",INDEX('Policy Characteristics'!A:A,MATCH($C568,'Policy Characteristics'!$C:$C,0)))</f>
        <v>산업</v>
      </c>
      <c r="B568" t="str">
        <f>IF(ISBLANK(INDEX('Policy Characteristics'!B:B,MATCH($C568,'Policy Characteristics'!$C:$C,0))),"",INDEX('Policy Characteristics'!B:B,MATCH($C568,'Policy Characteristics'!$C:$C,0)))</f>
        <v>전력화 + 수소</v>
      </c>
      <c r="C568" t="str">
        <f>C$467</f>
        <v>Fraction of Industrial Fuel Use Shifted to Other Fuels</v>
      </c>
      <c r="D568" t="str">
        <v>rubber and plastic products 22</v>
      </c>
      <c r="E568" t="str">
        <v>hard coal if</v>
      </c>
      <c r="F568" t="str">
        <v>고무 및 플라스틱 제품</v>
      </c>
      <c r="G568" t="str">
        <v>석탄으로 변경</v>
      </c>
      <c r="H568">
        <v>1309</v>
      </c>
      <c r="I568" t="str">
        <v>No</v>
      </c>
      <c r="J568" t="str">
        <f>IF(ISBLANK(INDEX('Policy Characteristics'!D:D,MATCH($C568,'Policy Characteristics'!$C:$C,0))),"",INDEX('Policy Characteristics'!D:D,MATCH($C568,'Policy Characteristics'!$C:$C,0)))</f>
        <v>전력화 + 수소</v>
      </c>
      <c r="K568" t="str">
        <f>IF(ISBLANK(INDEX('Policy Characteristics'!E:E,MATCH($C568,'Policy Characteristics'!$C:$C,0))),"",INDEX('Policy Characteristics'!E:E,MATCH($C568,'Policy Characteristics'!$C:$C,0)))</f>
        <v>indst fuel type shifting</v>
      </c>
      <c r="L568">
        <f>IF(ISBLANK(INDEX('Policy Characteristics'!F:F,MATCH($C568,'Policy Characteristics'!$C:$C,0))),"",INDEX('Policy Characteristics'!F:F,MATCH($C568,'Policy Characteristics'!$C:$C,0)))</f>
        <v>0</v>
      </c>
      <c r="M568">
        <f>IF(ISBLANK(INDEX('Policy Characteristics'!G:G,MATCH($C568,'Policy Characteristics'!$C:$C,0))),"",INDEX('Policy Characteristics'!G:G,MATCH($C568,'Policy Characteristics'!$C:$C,0)))</f>
        <v>1</v>
      </c>
      <c r="N568">
        <f>IF(ISBLANK(INDEX('Policy Characteristics'!H:H,MATCH($C568,'Policy Characteristics'!$C:$C,0))),"",INDEX('Policy Characteristics'!H:H,MATCH($C568,'Policy Characteristics'!$C:$C,0)))</f>
        <v>0.01</v>
      </c>
      <c r="O568" t="str">
        <f>IF(ISBLANK(INDEX('Policy Characteristics'!I:I,MATCH($C568,'Policy Characteristics'!$C:$C,0))),"",INDEX('Policy Characteristics'!I:I,MATCH($C568,'Policy Characteristics'!$C:$C,0)))</f>
        <v>연료 전환의 %</v>
      </c>
      <c r="P568" t="str">
        <f>IF(ISBLANK(INDEX('Policy Characteristics'!J:J,MATCH($C568,'Policy Characteristics'!$C:$C,0))),"",INDEX('Policy Characteristics'!J:J,MATCH($C568,'Policy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8" t="str">
        <f>IF(ISBLANK(INDEX('Policy Characteristics'!K:K,MATCH($C568,'Policy Characteristics'!$C:$C,0))),"",INDEX('Policy Characteristics'!K:K,MATCH($C568,'Policy Characteristics'!$C:$C,0)))</f>
        <v>industry-ag-main.html#fuel-switching</v>
      </c>
      <c r="R568" t="str">
        <f>IF(ISBLANK(INDEX('Policy Characteristics'!L:L,MATCH($C568,'Policy Characteristics'!$C:$C,0))),"",INDEX('Policy Characteristics'!L:L,MATCH($C568,'Policy Characteristics'!$C:$C,0)))</f>
        <v>industry-elec-and-hydrogen.html</v>
      </c>
    </row>
    <row r="569">
      <c r="A569" t="str">
        <f>IF(ISBLANK(INDEX('Policy Characteristics'!A:A,MATCH($C569,'Policy Characteristics'!$C:$C,0))),"",INDEX('Policy Characteristics'!A:A,MATCH($C569,'Policy Characteristics'!$C:$C,0)))</f>
        <v>산업</v>
      </c>
      <c r="B569" t="str">
        <f>IF(ISBLANK(INDEX('Policy Characteristics'!B:B,MATCH($C569,'Policy Characteristics'!$C:$C,0))),"",INDEX('Policy Characteristics'!B:B,MATCH($C569,'Policy Characteristics'!$C:$C,0)))</f>
        <v>전력화 + 수소</v>
      </c>
      <c r="C569" t="str">
        <f>C$467</f>
        <v>Fraction of Industrial Fuel Use Shifted to Other Fuels</v>
      </c>
      <c r="D569" t="str">
        <v>rubber and plastic products 22</v>
      </c>
      <c r="E569" t="str">
        <v>natural gas if</v>
      </c>
      <c r="F569" t="str">
        <v>고무 및 플라스틱 제품</v>
      </c>
      <c r="G569" t="str">
        <v>천연가스로 변경</v>
      </c>
      <c r="H569">
        <v>1310</v>
      </c>
      <c r="I569" t="str">
        <v>No</v>
      </c>
      <c r="J569" t="str">
        <f>IF(ISBLANK(INDEX('Policy Characteristics'!D:D,MATCH($C569,'Policy Characteristics'!$C:$C,0))),"",INDEX('Policy Characteristics'!D:D,MATCH($C569,'Policy Characteristics'!$C:$C,0)))</f>
        <v>전력화 + 수소</v>
      </c>
      <c r="K569" t="str">
        <f>IF(ISBLANK(INDEX('Policy Characteristics'!E:E,MATCH($C569,'Policy Characteristics'!$C:$C,0))),"",INDEX('Policy Characteristics'!E:E,MATCH($C569,'Policy Characteristics'!$C:$C,0)))</f>
        <v>indst fuel type shifting</v>
      </c>
      <c r="L569">
        <f>IF(ISBLANK(INDEX('Policy Characteristics'!F:F,MATCH($C569,'Policy Characteristics'!$C:$C,0))),"",INDEX('Policy Characteristics'!F:F,MATCH($C569,'Policy Characteristics'!$C:$C,0)))</f>
        <v>0</v>
      </c>
      <c r="M569">
        <f>IF(ISBLANK(INDEX('Policy Characteristics'!G:G,MATCH($C569,'Policy Characteristics'!$C:$C,0))),"",INDEX('Policy Characteristics'!G:G,MATCH($C569,'Policy Characteristics'!$C:$C,0)))</f>
        <v>1</v>
      </c>
      <c r="N569">
        <f>IF(ISBLANK(INDEX('Policy Characteristics'!H:H,MATCH($C569,'Policy Characteristics'!$C:$C,0))),"",INDEX('Policy Characteristics'!H:H,MATCH($C569,'Policy Characteristics'!$C:$C,0)))</f>
        <v>0.01</v>
      </c>
      <c r="O569" t="str">
        <f>IF(ISBLANK(INDEX('Policy Characteristics'!I:I,MATCH($C569,'Policy Characteristics'!$C:$C,0))),"",INDEX('Policy Characteristics'!I:I,MATCH($C569,'Policy Characteristics'!$C:$C,0)))</f>
        <v>연료 전환의 %</v>
      </c>
      <c r="P569" t="str">
        <f>IF(ISBLANK(INDEX('Policy Characteristics'!J:J,MATCH($C569,'Policy Characteristics'!$C:$C,0))),"",INDEX('Policy Characteristics'!J:J,MATCH($C569,'Policy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9" t="str">
        <f>IF(ISBLANK(INDEX('Policy Characteristics'!K:K,MATCH($C569,'Policy Characteristics'!$C:$C,0))),"",INDEX('Policy Characteristics'!K:K,MATCH($C569,'Policy Characteristics'!$C:$C,0)))</f>
        <v>industry-ag-main.html#fuel-switching</v>
      </c>
      <c r="R569" t="str">
        <f>IF(ISBLANK(INDEX('Policy Characteristics'!L:L,MATCH($C569,'Policy Characteristics'!$C:$C,0))),"",INDEX('Policy Characteristics'!L:L,MATCH($C569,'Policy Characteristics'!$C:$C,0)))</f>
        <v>industry-elec-and-hydrogen.html</v>
      </c>
    </row>
    <row r="570">
      <c r="A570" t="str">
        <f>IF(ISBLANK(INDEX('Policy Characteristics'!A:A,MATCH($C570,'Policy Characteristics'!$C:$C,0))),"",INDEX('Policy Characteristics'!A:A,MATCH($C570,'Policy Characteristics'!$C:$C,0)))</f>
        <v>산업</v>
      </c>
      <c r="B570" t="str">
        <f>IF(ISBLANK(INDEX('Policy Characteristics'!B:B,MATCH($C570,'Policy Characteristics'!$C:$C,0))),"",INDEX('Policy Characteristics'!B:B,MATCH($C570,'Policy Characteristics'!$C:$C,0)))</f>
        <v>전력화 + 수소</v>
      </c>
      <c r="C570" t="str">
        <f>C$467</f>
        <v>Fraction of Industrial Fuel Use Shifted to Other Fuels</v>
      </c>
      <c r="D570" t="str">
        <v>rubber and plastic products 22</v>
      </c>
      <c r="E570" t="str">
        <v>biomass if</v>
      </c>
      <c r="F570" t="str">
        <v>고무 및 플라스틱 제품</v>
      </c>
      <c r="G570" t="str">
        <v>바이오매스로 변경</v>
      </c>
      <c r="H570">
        <v>1311</v>
      </c>
      <c r="I570" t="str">
        <v>No</v>
      </c>
      <c r="J570" t="str">
        <f>IF(ISBLANK(INDEX('Policy Characteristics'!D:D,MATCH($C570,'Policy Characteristics'!$C:$C,0))),"",INDEX('Policy Characteristics'!D:D,MATCH($C570,'Policy Characteristics'!$C:$C,0)))</f>
        <v>전력화 + 수소</v>
      </c>
      <c r="K570" t="str">
        <f>IF(ISBLANK(INDEX('Policy Characteristics'!E:E,MATCH($C570,'Policy Characteristics'!$C:$C,0))),"",INDEX('Policy Characteristics'!E:E,MATCH($C570,'Policy Characteristics'!$C:$C,0)))</f>
        <v>indst fuel type shifting</v>
      </c>
      <c r="L570">
        <f>IF(ISBLANK(INDEX('Policy Characteristics'!F:F,MATCH($C570,'Policy Characteristics'!$C:$C,0))),"",INDEX('Policy Characteristics'!F:F,MATCH($C570,'Policy Characteristics'!$C:$C,0)))</f>
        <v>0</v>
      </c>
      <c r="M570">
        <f>IF(ISBLANK(INDEX('Policy Characteristics'!G:G,MATCH($C570,'Policy Characteristics'!$C:$C,0))),"",INDEX('Policy Characteristics'!G:G,MATCH($C570,'Policy Characteristics'!$C:$C,0)))</f>
        <v>1</v>
      </c>
      <c r="N570">
        <f>IF(ISBLANK(INDEX('Policy Characteristics'!H:H,MATCH($C570,'Policy Characteristics'!$C:$C,0))),"",INDEX('Policy Characteristics'!H:H,MATCH($C570,'Policy Characteristics'!$C:$C,0)))</f>
        <v>0.01</v>
      </c>
      <c r="O570" t="str">
        <f>IF(ISBLANK(INDEX('Policy Characteristics'!I:I,MATCH($C570,'Policy Characteristics'!$C:$C,0))),"",INDEX('Policy Characteristics'!I:I,MATCH($C570,'Policy Characteristics'!$C:$C,0)))</f>
        <v>연료 전환의 %</v>
      </c>
      <c r="P570" t="str">
        <f>IF(ISBLANK(INDEX('Policy Characteristics'!J:J,MATCH($C570,'Policy Characteristics'!$C:$C,0))),"",INDEX('Policy Characteristics'!J:J,MATCH($C570,'Policy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0" t="str">
        <f>IF(ISBLANK(INDEX('Policy Characteristics'!K:K,MATCH($C570,'Policy Characteristics'!$C:$C,0))),"",INDEX('Policy Characteristics'!K:K,MATCH($C570,'Policy Characteristics'!$C:$C,0)))</f>
        <v>industry-ag-main.html#fuel-switching</v>
      </c>
      <c r="R570" t="str">
        <f>IF(ISBLANK(INDEX('Policy Characteristics'!L:L,MATCH($C570,'Policy Characteristics'!$C:$C,0))),"",INDEX('Policy Characteristics'!L:L,MATCH($C570,'Policy Characteristics'!$C:$C,0)))</f>
        <v>industry-elec-and-hydrogen.html</v>
      </c>
    </row>
    <row r="571">
      <c r="A571" t="str">
        <f>IF(ISBLANK(INDEX('Policy Characteristics'!A:A,MATCH($C571,'Policy Characteristics'!$C:$C,0))),"",INDEX('Policy Characteristics'!A:A,MATCH($C571,'Policy Characteristics'!$C:$C,0)))</f>
        <v>산업</v>
      </c>
      <c r="B571" t="str">
        <f>IF(ISBLANK(INDEX('Policy Characteristics'!B:B,MATCH($C571,'Policy Characteristics'!$C:$C,0))),"",INDEX('Policy Characteristics'!B:B,MATCH($C571,'Policy Characteristics'!$C:$C,0)))</f>
        <v>전력화 + 수소</v>
      </c>
      <c r="C571" t="str">
        <f>C$467</f>
        <v>Fraction of Industrial Fuel Use Shifted to Other Fuels</v>
      </c>
      <c r="D571" t="str">
        <v>rubber and plastic products 22</v>
      </c>
      <c r="E571" t="str">
        <v>petroleum diesel if</v>
      </c>
      <c r="F571" t="str">
        <v>고무 및 플라스틱 제품</v>
      </c>
      <c r="G571" t="str">
        <v>석유로 변경</v>
      </c>
      <c r="H571">
        <v>1312</v>
      </c>
      <c r="I571" t="str">
        <v>No</v>
      </c>
      <c r="J571" t="str">
        <f>IF(ISBLANK(INDEX('Policy Characteristics'!D:D,MATCH($C571,'Policy Characteristics'!$C:$C,0))),"",INDEX('Policy Characteristics'!D:D,MATCH($C571,'Policy Characteristics'!$C:$C,0)))</f>
        <v>전력화 + 수소</v>
      </c>
      <c r="K571" t="str">
        <f>IF(ISBLANK(INDEX('Policy Characteristics'!E:E,MATCH($C571,'Policy Characteristics'!$C:$C,0))),"",INDEX('Policy Characteristics'!E:E,MATCH($C571,'Policy Characteristics'!$C:$C,0)))</f>
        <v>indst fuel type shifting</v>
      </c>
      <c r="L571">
        <f>IF(ISBLANK(INDEX('Policy Characteristics'!F:F,MATCH($C571,'Policy Characteristics'!$C:$C,0))),"",INDEX('Policy Characteristics'!F:F,MATCH($C571,'Policy Characteristics'!$C:$C,0)))</f>
        <v>0</v>
      </c>
      <c r="M571">
        <f>IF(ISBLANK(INDEX('Policy Characteristics'!G:G,MATCH($C571,'Policy Characteristics'!$C:$C,0))),"",INDEX('Policy Characteristics'!G:G,MATCH($C571,'Policy Characteristics'!$C:$C,0)))</f>
        <v>1</v>
      </c>
      <c r="N571">
        <f>IF(ISBLANK(INDEX('Policy Characteristics'!H:H,MATCH($C571,'Policy Characteristics'!$C:$C,0))),"",INDEX('Policy Characteristics'!H:H,MATCH($C571,'Policy Characteristics'!$C:$C,0)))</f>
        <v>0.01</v>
      </c>
      <c r="O571" t="str">
        <f>IF(ISBLANK(INDEX('Policy Characteristics'!I:I,MATCH($C571,'Policy Characteristics'!$C:$C,0))),"",INDEX('Policy Characteristics'!I:I,MATCH($C571,'Policy Characteristics'!$C:$C,0)))</f>
        <v>연료 전환의 %</v>
      </c>
      <c r="P571" t="str">
        <f>IF(ISBLANK(INDEX('Policy Characteristics'!J:J,MATCH($C571,'Policy Characteristics'!$C:$C,0))),"",INDEX('Policy Characteristics'!J:J,MATCH($C571,'Policy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1" t="str">
        <f>IF(ISBLANK(INDEX('Policy Characteristics'!K:K,MATCH($C571,'Policy Characteristics'!$C:$C,0))),"",INDEX('Policy Characteristics'!K:K,MATCH($C571,'Policy Characteristics'!$C:$C,0)))</f>
        <v>industry-ag-main.html#fuel-switching</v>
      </c>
      <c r="R571" t="str">
        <f>IF(ISBLANK(INDEX('Policy Characteristics'!L:L,MATCH($C571,'Policy Characteristics'!$C:$C,0))),"",INDEX('Policy Characteristics'!L:L,MATCH($C571,'Policy Characteristics'!$C:$C,0)))</f>
        <v>industry-elec-and-hydrogen.html</v>
      </c>
    </row>
    <row r="572">
      <c r="A572" t="str">
        <f>IF(ISBLANK(INDEX('Policy Characteristics'!A:A,MATCH($C572,'Policy Characteristics'!$C:$C,0))),"",INDEX('Policy Characteristics'!A:A,MATCH($C572,'Policy Characteristics'!$C:$C,0)))</f>
        <v>산업</v>
      </c>
      <c r="B572" t="str">
        <f>IF(ISBLANK(INDEX('Policy Characteristics'!B:B,MATCH($C572,'Policy Characteristics'!$C:$C,0))),"",INDEX('Policy Characteristics'!B:B,MATCH($C572,'Policy Characteristics'!$C:$C,0)))</f>
        <v>전력화 + 수소</v>
      </c>
      <c r="C572" t="str">
        <f>C$467</f>
        <v>Fraction of Industrial Fuel Use Shifted to Other Fuels</v>
      </c>
      <c r="D572" t="str">
        <v>rubber and plastic products 22</v>
      </c>
      <c r="E572" t="str">
        <v>heat if</v>
      </c>
      <c r="F572" t="str">
        <v>고무 및 플라스틱 제품</v>
      </c>
      <c r="G572" t="str">
        <v>구매한 열로 변경</v>
      </c>
      <c r="H572">
        <v>1313</v>
      </c>
      <c r="I572" t="str">
        <v>No</v>
      </c>
      <c r="J572" t="str">
        <f>IF(ISBLANK(INDEX('Policy Characteristics'!D:D,MATCH($C572,'Policy Characteristics'!$C:$C,0))),"",INDEX('Policy Characteristics'!D:D,MATCH($C572,'Policy Characteristics'!$C:$C,0)))</f>
        <v>전력화 + 수소</v>
      </c>
      <c r="K572" t="str">
        <f>IF(ISBLANK(INDEX('Policy Characteristics'!E:E,MATCH($C572,'Policy Characteristics'!$C:$C,0))),"",INDEX('Policy Characteristics'!E:E,MATCH($C572,'Policy Characteristics'!$C:$C,0)))</f>
        <v>indst fuel type shifting</v>
      </c>
      <c r="L572">
        <f>IF(ISBLANK(INDEX('Policy Characteristics'!F:F,MATCH($C572,'Policy Characteristics'!$C:$C,0))),"",INDEX('Policy Characteristics'!F:F,MATCH($C572,'Policy Characteristics'!$C:$C,0)))</f>
        <v>0</v>
      </c>
      <c r="M572">
        <f>IF(ISBLANK(INDEX('Policy Characteristics'!G:G,MATCH($C572,'Policy Characteristics'!$C:$C,0))),"",INDEX('Policy Characteristics'!G:G,MATCH($C572,'Policy Characteristics'!$C:$C,0)))</f>
        <v>1</v>
      </c>
      <c r="N572">
        <f>IF(ISBLANK(INDEX('Policy Characteristics'!H:H,MATCH($C572,'Policy Characteristics'!$C:$C,0))),"",INDEX('Policy Characteristics'!H:H,MATCH($C572,'Policy Characteristics'!$C:$C,0)))</f>
        <v>0.01</v>
      </c>
      <c r="O572" t="str">
        <f>IF(ISBLANK(INDEX('Policy Characteristics'!I:I,MATCH($C572,'Policy Characteristics'!$C:$C,0))),"",INDEX('Policy Characteristics'!I:I,MATCH($C572,'Policy Characteristics'!$C:$C,0)))</f>
        <v>연료 전환의 %</v>
      </c>
      <c r="P572" t="str">
        <f>IF(ISBLANK(INDEX('Policy Characteristics'!J:J,MATCH($C572,'Policy Characteristics'!$C:$C,0))),"",INDEX('Policy Characteristics'!J:J,MATCH($C572,'Policy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2" t="str">
        <f>IF(ISBLANK(INDEX('Policy Characteristics'!K:K,MATCH($C572,'Policy Characteristics'!$C:$C,0))),"",INDEX('Policy Characteristics'!K:K,MATCH($C572,'Policy Characteristics'!$C:$C,0)))</f>
        <v>industry-ag-main.html#fuel-switching</v>
      </c>
      <c r="R572" t="str">
        <f>IF(ISBLANK(INDEX('Policy Characteristics'!L:L,MATCH($C572,'Policy Characteristics'!$C:$C,0))),"",INDEX('Policy Characteristics'!L:L,MATCH($C572,'Policy Characteristics'!$C:$C,0)))</f>
        <v>industry-elec-and-hydrogen.html</v>
      </c>
    </row>
    <row r="573">
      <c r="A573" t="str">
        <f>IF(ISBLANK(INDEX('Policy Characteristics'!A:A,MATCH($C573,'Policy Characteristics'!$C:$C,0))),"",INDEX('Policy Characteristics'!A:A,MATCH($C573,'Policy Characteristics'!$C:$C,0)))</f>
        <v>산업</v>
      </c>
      <c r="B573" t="str">
        <f>IF(ISBLANK(INDEX('Policy Characteristics'!B:B,MATCH($C573,'Policy Characteristics'!$C:$C,0))),"",INDEX('Policy Characteristics'!B:B,MATCH($C573,'Policy Characteristics'!$C:$C,0)))</f>
        <v>전력화 + 수소</v>
      </c>
      <c r="C573" t="str">
        <f>C$467</f>
        <v>Fraction of Industrial Fuel Use Shifted to Other Fuels</v>
      </c>
      <c r="D573" t="str">
        <v>rubber and plastic products 22</v>
      </c>
      <c r="E573" t="str">
        <v>crude oil if</v>
      </c>
      <c r="F573" t="str">
        <v>고무 및 플라스틱 제품</v>
      </c>
      <c r="G573" t="str">
        <v>원유로 변경</v>
      </c>
      <c r="H573">
        <v>1314</v>
      </c>
      <c r="I573" t="str">
        <v>No</v>
      </c>
      <c r="J573" t="str">
        <f>IF(ISBLANK(INDEX('Policy Characteristics'!D:D,MATCH($C573,'Policy Characteristics'!$C:$C,0))),"",INDEX('Policy Characteristics'!D:D,MATCH($C573,'Policy Characteristics'!$C:$C,0)))</f>
        <v>전력화 + 수소</v>
      </c>
      <c r="K573" t="str">
        <f>IF(ISBLANK(INDEX('Policy Characteristics'!E:E,MATCH($C573,'Policy Characteristics'!$C:$C,0))),"",INDEX('Policy Characteristics'!E:E,MATCH($C573,'Policy Characteristics'!$C:$C,0)))</f>
        <v>indst fuel type shifting</v>
      </c>
      <c r="L573">
        <f>IF(ISBLANK(INDEX('Policy Characteristics'!F:F,MATCH($C573,'Policy Characteristics'!$C:$C,0))),"",INDEX('Policy Characteristics'!F:F,MATCH($C573,'Policy Characteristics'!$C:$C,0)))</f>
        <v>0</v>
      </c>
      <c r="M573">
        <f>IF(ISBLANK(INDEX('Policy Characteristics'!G:G,MATCH($C573,'Policy Characteristics'!$C:$C,0))),"",INDEX('Policy Characteristics'!G:G,MATCH($C573,'Policy Characteristics'!$C:$C,0)))</f>
        <v>1</v>
      </c>
      <c r="N573">
        <f>IF(ISBLANK(INDEX('Policy Characteristics'!H:H,MATCH($C573,'Policy Characteristics'!$C:$C,0))),"",INDEX('Policy Characteristics'!H:H,MATCH($C573,'Policy Characteristics'!$C:$C,0)))</f>
        <v>0.01</v>
      </c>
      <c r="O573" t="str">
        <f>IF(ISBLANK(INDEX('Policy Characteristics'!I:I,MATCH($C573,'Policy Characteristics'!$C:$C,0))),"",INDEX('Policy Characteristics'!I:I,MATCH($C573,'Policy Characteristics'!$C:$C,0)))</f>
        <v>연료 전환의 %</v>
      </c>
      <c r="P573" t="str">
        <f>IF(ISBLANK(INDEX('Policy Characteristics'!J:J,MATCH($C573,'Policy Characteristics'!$C:$C,0))),"",INDEX('Policy Characteristics'!J:J,MATCH($C573,'Policy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3" t="str">
        <f>IF(ISBLANK(INDEX('Policy Characteristics'!K:K,MATCH($C573,'Policy Characteristics'!$C:$C,0))),"",INDEX('Policy Characteristics'!K:K,MATCH($C573,'Policy Characteristics'!$C:$C,0)))</f>
        <v>industry-ag-main.html#fuel-switching</v>
      </c>
      <c r="R573" t="str">
        <f>IF(ISBLANK(INDEX('Policy Characteristics'!L:L,MATCH($C573,'Policy Characteristics'!$C:$C,0))),"",INDEX('Policy Characteristics'!L:L,MATCH($C573,'Policy Characteristics'!$C:$C,0)))</f>
        <v>industry-elec-and-hydrogen.html</v>
      </c>
    </row>
    <row r="574">
      <c r="A574" t="str">
        <f>IF(ISBLANK(INDEX('Policy Characteristics'!A:A,MATCH($C574,'Policy Characteristics'!$C:$C,0))),"",INDEX('Policy Characteristics'!A:A,MATCH($C574,'Policy Characteristics'!$C:$C,0)))</f>
        <v>산업</v>
      </c>
      <c r="B574" t="str">
        <f>IF(ISBLANK(INDEX('Policy Characteristics'!B:B,MATCH($C574,'Policy Characteristics'!$C:$C,0))),"",INDEX('Policy Characteristics'!B:B,MATCH($C574,'Policy Characteristics'!$C:$C,0)))</f>
        <v>전력화 + 수소</v>
      </c>
      <c r="C574" t="str">
        <f>C$467</f>
        <v>Fraction of Industrial Fuel Use Shifted to Other Fuels</v>
      </c>
      <c r="D574" t="str">
        <v>rubber and plastic products 22</v>
      </c>
      <c r="E574" t="str">
        <v>heavy or residual fuel oil if</v>
      </c>
      <c r="F574" t="str">
        <v>고무 및 플라스틱 제품</v>
      </c>
      <c r="G574" t="str">
        <v>중유 또는 잔유로 변경</v>
      </c>
      <c r="H574">
        <v>1315</v>
      </c>
      <c r="I574" t="str">
        <v>No</v>
      </c>
      <c r="J574" t="str">
        <f>IF(ISBLANK(INDEX('Policy Characteristics'!D:D,MATCH($C574,'Policy Characteristics'!$C:$C,0))),"",INDEX('Policy Characteristics'!D:D,MATCH($C574,'Policy Characteristics'!$C:$C,0)))</f>
        <v>전력화 + 수소</v>
      </c>
      <c r="K574" t="str">
        <f>IF(ISBLANK(INDEX('Policy Characteristics'!E:E,MATCH($C574,'Policy Characteristics'!$C:$C,0))),"",INDEX('Policy Characteristics'!E:E,MATCH($C574,'Policy Characteristics'!$C:$C,0)))</f>
        <v>indst fuel type shifting</v>
      </c>
      <c r="L574">
        <f>IF(ISBLANK(INDEX('Policy Characteristics'!F:F,MATCH($C574,'Policy Characteristics'!$C:$C,0))),"",INDEX('Policy Characteristics'!F:F,MATCH($C574,'Policy Characteristics'!$C:$C,0)))</f>
        <v>0</v>
      </c>
      <c r="M574">
        <f>IF(ISBLANK(INDEX('Policy Characteristics'!G:G,MATCH($C574,'Policy Characteristics'!$C:$C,0))),"",INDEX('Policy Characteristics'!G:G,MATCH($C574,'Policy Characteristics'!$C:$C,0)))</f>
        <v>1</v>
      </c>
      <c r="N574">
        <f>IF(ISBLANK(INDEX('Policy Characteristics'!H:H,MATCH($C574,'Policy Characteristics'!$C:$C,0))),"",INDEX('Policy Characteristics'!H:H,MATCH($C574,'Policy Characteristics'!$C:$C,0)))</f>
        <v>0.01</v>
      </c>
      <c r="O574" t="str">
        <f>IF(ISBLANK(INDEX('Policy Characteristics'!I:I,MATCH($C574,'Policy Characteristics'!$C:$C,0))),"",INDEX('Policy Characteristics'!I:I,MATCH($C574,'Policy Characteristics'!$C:$C,0)))</f>
        <v>연료 전환의 %</v>
      </c>
      <c r="P574" t="str">
        <f>IF(ISBLANK(INDEX('Policy Characteristics'!J:J,MATCH($C574,'Policy Characteristics'!$C:$C,0))),"",INDEX('Policy Characteristics'!J:J,MATCH($C574,'Policy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4" t="str">
        <f>IF(ISBLANK(INDEX('Policy Characteristics'!K:K,MATCH($C574,'Policy Characteristics'!$C:$C,0))),"",INDEX('Policy Characteristics'!K:K,MATCH($C574,'Policy Characteristics'!$C:$C,0)))</f>
        <v>industry-ag-main.html#fuel-switching</v>
      </c>
      <c r="R574" t="str">
        <f>IF(ISBLANK(INDEX('Policy Characteristics'!L:L,MATCH($C574,'Policy Characteristics'!$C:$C,0))),"",INDEX('Policy Characteristics'!L:L,MATCH($C574,'Policy Characteristics'!$C:$C,0)))</f>
        <v>industry-elec-and-hydrogen.html</v>
      </c>
    </row>
    <row r="575">
      <c r="A575" t="str">
        <f>IF(ISBLANK(INDEX('Policy Characteristics'!A:A,MATCH($C575,'Policy Characteristics'!$C:$C,0))),"",INDEX('Policy Characteristics'!A:A,MATCH($C575,'Policy Characteristics'!$C:$C,0)))</f>
        <v>산업</v>
      </c>
      <c r="B575" t="str">
        <f>IF(ISBLANK(INDEX('Policy Characteristics'!B:B,MATCH($C575,'Policy Characteristics'!$C:$C,0))),"",INDEX('Policy Characteristics'!B:B,MATCH($C575,'Policy Characteristics'!$C:$C,0)))</f>
        <v>전력화 + 수소</v>
      </c>
      <c r="C575" t="str">
        <f>C$467</f>
        <v>Fraction of Industrial Fuel Use Shifted to Other Fuels</v>
      </c>
      <c r="D575" t="str">
        <v>rubber and plastic products 22</v>
      </c>
      <c r="E575" t="str">
        <v>LPG propane or butane if</v>
      </c>
      <c r="F575" t="str">
        <v>고무 및 플라스틱 제품</v>
      </c>
      <c r="G575" t="str">
        <v>LPG 프로판 또는 부탄으로 변경</v>
      </c>
      <c r="H575">
        <v>1316</v>
      </c>
      <c r="I575" t="str">
        <v>No</v>
      </c>
      <c r="J575" t="str">
        <f>IF(ISBLANK(INDEX('Policy Characteristics'!D:D,MATCH($C575,'Policy Characteristics'!$C:$C,0))),"",INDEX('Policy Characteristics'!D:D,MATCH($C575,'Policy Characteristics'!$C:$C,0)))</f>
        <v>전력화 + 수소</v>
      </c>
      <c r="K575" t="str">
        <f>IF(ISBLANK(INDEX('Policy Characteristics'!E:E,MATCH($C575,'Policy Characteristics'!$C:$C,0))),"",INDEX('Policy Characteristics'!E:E,MATCH($C575,'Policy Characteristics'!$C:$C,0)))</f>
        <v>indst fuel type shifting</v>
      </c>
      <c r="L575">
        <f>IF(ISBLANK(INDEX('Policy Characteristics'!F:F,MATCH($C575,'Policy Characteristics'!$C:$C,0))),"",INDEX('Policy Characteristics'!F:F,MATCH($C575,'Policy Characteristics'!$C:$C,0)))</f>
        <v>0</v>
      </c>
      <c r="M575">
        <f>IF(ISBLANK(INDEX('Policy Characteristics'!G:G,MATCH($C575,'Policy Characteristics'!$C:$C,0))),"",INDEX('Policy Characteristics'!G:G,MATCH($C575,'Policy Characteristics'!$C:$C,0)))</f>
        <v>1</v>
      </c>
      <c r="N575">
        <f>IF(ISBLANK(INDEX('Policy Characteristics'!H:H,MATCH($C575,'Policy Characteristics'!$C:$C,0))),"",INDEX('Policy Characteristics'!H:H,MATCH($C575,'Policy Characteristics'!$C:$C,0)))</f>
        <v>0.01</v>
      </c>
      <c r="O575" t="str">
        <f>IF(ISBLANK(INDEX('Policy Characteristics'!I:I,MATCH($C575,'Policy Characteristics'!$C:$C,0))),"",INDEX('Policy Characteristics'!I:I,MATCH($C575,'Policy Characteristics'!$C:$C,0)))</f>
        <v>연료 전환의 %</v>
      </c>
      <c r="P575" t="str">
        <f>IF(ISBLANK(INDEX('Policy Characteristics'!J:J,MATCH($C575,'Policy Characteristics'!$C:$C,0))),"",INDEX('Policy Characteristics'!J:J,MATCH($C575,'Policy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5" t="str">
        <f>IF(ISBLANK(INDEX('Policy Characteristics'!K:K,MATCH($C575,'Policy Characteristics'!$C:$C,0))),"",INDEX('Policy Characteristics'!K:K,MATCH($C575,'Policy Characteristics'!$C:$C,0)))</f>
        <v>industry-ag-main.html#fuel-switching</v>
      </c>
      <c r="R575" t="str">
        <f>IF(ISBLANK(INDEX('Policy Characteristics'!L:L,MATCH($C575,'Policy Characteristics'!$C:$C,0))),"",INDEX('Policy Characteristics'!L:L,MATCH($C575,'Policy Characteristics'!$C:$C,0)))</f>
        <v>industry-elec-and-hydrogen.html</v>
      </c>
    </row>
    <row r="576">
      <c r="A576" t="str">
        <f>IF(ISBLANK(INDEX('Policy Characteristics'!A:A,MATCH($C576,'Policy Characteristics'!$C:$C,0))),"",INDEX('Policy Characteristics'!A:A,MATCH($C576,'Policy Characteristics'!$C:$C,0)))</f>
        <v>산업</v>
      </c>
      <c r="B576" t="str">
        <f>IF(ISBLANK(INDEX('Policy Characteristics'!B:B,MATCH($C576,'Policy Characteristics'!$C:$C,0))),"",INDEX('Policy Characteristics'!B:B,MATCH($C576,'Policy Characteristics'!$C:$C,0)))</f>
        <v>전력화 + 수소</v>
      </c>
      <c r="C576" t="str">
        <f>C$467</f>
        <v>Fraction of Industrial Fuel Use Shifted to Other Fuels</v>
      </c>
      <c r="D576" t="str">
        <v>rubber and plastic products 22</v>
      </c>
      <c r="E576" t="str">
        <v>hydrogen if</v>
      </c>
      <c r="F576" t="str">
        <v>고무 및 플라스틱 제품</v>
      </c>
      <c r="G576" t="str">
        <v>수소로 변경</v>
      </c>
      <c r="H576">
        <v>1317</v>
      </c>
      <c r="I576" t="str">
        <v>Yes</v>
      </c>
      <c r="J576" t="str">
        <f>IF(ISBLANK(INDEX('Policy Characteristics'!D:D,MATCH($C576,'Policy Characteristics'!$C:$C,0))),"",INDEX('Policy Characteristics'!D:D,MATCH($C576,'Policy Characteristics'!$C:$C,0)))</f>
        <v>전력화 + 수소</v>
      </c>
      <c r="K576" t="str">
        <f>IF(ISBLANK(INDEX('Policy Characteristics'!E:E,MATCH($C576,'Policy Characteristics'!$C:$C,0))),"",INDEX('Policy Characteristics'!E:E,MATCH($C576,'Policy Characteristics'!$C:$C,0)))</f>
        <v>indst fuel type shifting</v>
      </c>
      <c r="L576">
        <f>IF(ISBLANK(INDEX('Policy Characteristics'!F:F,MATCH($C576,'Policy Characteristics'!$C:$C,0))),"",INDEX('Policy Characteristics'!F:F,MATCH($C576,'Policy Characteristics'!$C:$C,0)))</f>
        <v>0</v>
      </c>
      <c r="M576">
        <f>IF(ISBLANK(INDEX('Policy Characteristics'!G:G,MATCH($C576,'Policy Characteristics'!$C:$C,0))),"",INDEX('Policy Characteristics'!G:G,MATCH($C576,'Policy Characteristics'!$C:$C,0)))</f>
        <v>1</v>
      </c>
      <c r="N576">
        <f>IF(ISBLANK(INDEX('Policy Characteristics'!H:H,MATCH($C576,'Policy Characteristics'!$C:$C,0))),"",INDEX('Policy Characteristics'!H:H,MATCH($C576,'Policy Characteristics'!$C:$C,0)))</f>
        <v>0.01</v>
      </c>
      <c r="O576" t="str">
        <f>IF(ISBLANK(INDEX('Policy Characteristics'!I:I,MATCH($C576,'Policy Characteristics'!$C:$C,0))),"",INDEX('Policy Characteristics'!I:I,MATCH($C576,'Policy Characteristics'!$C:$C,0)))</f>
        <v>연료 전환의 %</v>
      </c>
      <c r="P576" t="str">
        <f>IF(ISBLANK(INDEX('Policy Characteristics'!J:J,MATCH($C576,'Policy Characteristics'!$C:$C,0))),"",INDEX('Policy Characteristics'!J:J,MATCH($C576,'Policy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6" t="str">
        <f>IF(ISBLANK(INDEX('Policy Characteristics'!K:K,MATCH($C576,'Policy Characteristics'!$C:$C,0))),"",INDEX('Policy Characteristics'!K:K,MATCH($C576,'Policy Characteristics'!$C:$C,0)))</f>
        <v>industry-ag-main.html#fuel-switching</v>
      </c>
      <c r="R576" t="str">
        <f>IF(ISBLANK(INDEX('Policy Characteristics'!L:L,MATCH($C576,'Policy Characteristics'!$C:$C,0))),"",INDEX('Policy Characteristics'!L:L,MATCH($C576,'Policy Characteristics'!$C:$C,0)))</f>
        <v>industry-elec-and-hydrogen.html</v>
      </c>
    </row>
    <row r="577">
      <c r="A577" t="str">
        <f>IF(ISBLANK(INDEX('Policy Characteristics'!A:A,MATCH($C577,'Policy Characteristics'!$C:$C,0))),"",INDEX('Policy Characteristics'!A:A,MATCH($C577,'Policy Characteristics'!$C:$C,0)))</f>
        <v>산업</v>
      </c>
      <c r="B577" t="str">
        <f>IF(ISBLANK(INDEX('Policy Characteristics'!B:B,MATCH($C577,'Policy Characteristics'!$C:$C,0))),"",INDEX('Policy Characteristics'!B:B,MATCH($C577,'Policy Characteristics'!$C:$C,0)))</f>
        <v>전력화 + 수소</v>
      </c>
      <c r="C577" t="str">
        <f>C$467</f>
        <v>Fraction of Industrial Fuel Use Shifted to Other Fuels</v>
      </c>
      <c r="D577" t="str">
        <v>glass and glass products 231</v>
      </c>
      <c r="E577" t="str">
        <v>electricity if</v>
      </c>
      <c r="F577" t="str">
        <v>유리 및 유리 제품</v>
      </c>
      <c r="G577" t="str">
        <v>전력으로 변경</v>
      </c>
      <c r="H577">
        <v>1318</v>
      </c>
      <c r="I577" t="str">
        <v>Yes</v>
      </c>
      <c r="J577" t="str">
        <f>IF(ISBLANK(INDEX('Policy Characteristics'!D:D,MATCH($C577,'Policy Characteristics'!$C:$C,0))),"",INDEX('Policy Characteristics'!D:D,MATCH($C577,'Policy Characteristics'!$C:$C,0)))</f>
        <v>전력화 + 수소</v>
      </c>
      <c r="K577" t="str">
        <f>IF(ISBLANK(INDEX('Policy Characteristics'!E:E,MATCH($C577,'Policy Characteristics'!$C:$C,0))),"",INDEX('Policy Characteristics'!E:E,MATCH($C577,'Policy Characteristics'!$C:$C,0)))</f>
        <v>indst fuel type shifting</v>
      </c>
      <c r="L577">
        <f>IF(ISBLANK(INDEX('Policy Characteristics'!F:F,MATCH($C577,'Policy Characteristics'!$C:$C,0))),"",INDEX('Policy Characteristics'!F:F,MATCH($C577,'Policy Characteristics'!$C:$C,0)))</f>
        <v>0</v>
      </c>
      <c r="M577">
        <f>IF(ISBLANK(INDEX('Policy Characteristics'!G:G,MATCH($C577,'Policy Characteristics'!$C:$C,0))),"",INDEX('Policy Characteristics'!G:G,MATCH($C577,'Policy Characteristics'!$C:$C,0)))</f>
        <v>1</v>
      </c>
      <c r="N577">
        <f>IF(ISBLANK(INDEX('Policy Characteristics'!H:H,MATCH($C577,'Policy Characteristics'!$C:$C,0))),"",INDEX('Policy Characteristics'!H:H,MATCH($C577,'Policy Characteristics'!$C:$C,0)))</f>
        <v>0.01</v>
      </c>
      <c r="O577" t="str">
        <f>IF(ISBLANK(INDEX('Policy Characteristics'!I:I,MATCH($C577,'Policy Characteristics'!$C:$C,0))),"",INDEX('Policy Characteristics'!I:I,MATCH($C577,'Policy Characteristics'!$C:$C,0)))</f>
        <v>연료 전환의 %</v>
      </c>
      <c r="P577" t="str">
        <f>IF(ISBLANK(INDEX('Policy Characteristics'!J:J,MATCH($C577,'Policy Characteristics'!$C:$C,0))),"",INDEX('Policy Characteristics'!J:J,MATCH($C577,'Policy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7" t="str">
        <f>IF(ISBLANK(INDEX('Policy Characteristics'!K:K,MATCH($C577,'Policy Characteristics'!$C:$C,0))),"",INDEX('Policy Characteristics'!K:K,MATCH($C577,'Policy Characteristics'!$C:$C,0)))</f>
        <v>industry-ag-main.html#fuel-switching</v>
      </c>
      <c r="R577" t="str">
        <f>IF(ISBLANK(INDEX('Policy Characteristics'!L:L,MATCH($C577,'Policy Characteristics'!$C:$C,0))),"",INDEX('Policy Characteristics'!L:L,MATCH($C577,'Policy Characteristics'!$C:$C,0)))</f>
        <v>industry-elec-and-hydrogen.html</v>
      </c>
    </row>
    <row r="578">
      <c r="A578" t="str">
        <f>IF(ISBLANK(INDEX('Policy Characteristics'!A:A,MATCH($C578,'Policy Characteristics'!$C:$C,0))),"",INDEX('Policy Characteristics'!A:A,MATCH($C578,'Policy Characteristics'!$C:$C,0)))</f>
        <v>산업</v>
      </c>
      <c r="B578" t="str">
        <f>IF(ISBLANK(INDEX('Policy Characteristics'!B:B,MATCH($C578,'Policy Characteristics'!$C:$C,0))),"",INDEX('Policy Characteristics'!B:B,MATCH($C578,'Policy Characteristics'!$C:$C,0)))</f>
        <v>전력화 + 수소</v>
      </c>
      <c r="C578" t="str">
        <f>C$467</f>
        <v>Fraction of Industrial Fuel Use Shifted to Other Fuels</v>
      </c>
      <c r="D578" t="str">
        <v>glass and glass products 231</v>
      </c>
      <c r="E578" t="str">
        <v>hard coal if</v>
      </c>
      <c r="F578" t="str">
        <v>유리 및 유리 제품</v>
      </c>
      <c r="G578" t="str">
        <v>석탄으로 변경</v>
      </c>
      <c r="H578">
        <v>1319</v>
      </c>
      <c r="I578" t="str">
        <v>No</v>
      </c>
      <c r="J578" t="str">
        <f>IF(ISBLANK(INDEX('Policy Characteristics'!D:D,MATCH($C578,'Policy Characteristics'!$C:$C,0))),"",INDEX('Policy Characteristics'!D:D,MATCH($C578,'Policy Characteristics'!$C:$C,0)))</f>
        <v>전력화 + 수소</v>
      </c>
      <c r="K578" t="str">
        <f>IF(ISBLANK(INDEX('Policy Characteristics'!E:E,MATCH($C578,'Policy Characteristics'!$C:$C,0))),"",INDEX('Policy Characteristics'!E:E,MATCH($C578,'Policy Characteristics'!$C:$C,0)))</f>
        <v>indst fuel type shifting</v>
      </c>
      <c r="L578">
        <f>IF(ISBLANK(INDEX('Policy Characteristics'!F:F,MATCH($C578,'Policy Characteristics'!$C:$C,0))),"",INDEX('Policy Characteristics'!F:F,MATCH($C578,'Policy Characteristics'!$C:$C,0)))</f>
        <v>0</v>
      </c>
      <c r="M578">
        <f>IF(ISBLANK(INDEX('Policy Characteristics'!G:G,MATCH($C578,'Policy Characteristics'!$C:$C,0))),"",INDEX('Policy Characteristics'!G:G,MATCH($C578,'Policy Characteristics'!$C:$C,0)))</f>
        <v>1</v>
      </c>
      <c r="N578">
        <f>IF(ISBLANK(INDEX('Policy Characteristics'!H:H,MATCH($C578,'Policy Characteristics'!$C:$C,0))),"",INDEX('Policy Characteristics'!H:H,MATCH($C578,'Policy Characteristics'!$C:$C,0)))</f>
        <v>0.01</v>
      </c>
      <c r="O578" t="str">
        <f>IF(ISBLANK(INDEX('Policy Characteristics'!I:I,MATCH($C578,'Policy Characteristics'!$C:$C,0))),"",INDEX('Policy Characteristics'!I:I,MATCH($C578,'Policy Characteristics'!$C:$C,0)))</f>
        <v>연료 전환의 %</v>
      </c>
      <c r="P578" t="str">
        <f>IF(ISBLANK(INDEX('Policy Characteristics'!J:J,MATCH($C578,'Policy Characteristics'!$C:$C,0))),"",INDEX('Policy Characteristics'!J:J,MATCH($C578,'Policy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8" t="str">
        <f>IF(ISBLANK(INDEX('Policy Characteristics'!K:K,MATCH($C578,'Policy Characteristics'!$C:$C,0))),"",INDEX('Policy Characteristics'!K:K,MATCH($C578,'Policy Characteristics'!$C:$C,0)))</f>
        <v>industry-ag-main.html#fuel-switching</v>
      </c>
      <c r="R578" t="str">
        <f>IF(ISBLANK(INDEX('Policy Characteristics'!L:L,MATCH($C578,'Policy Characteristics'!$C:$C,0))),"",INDEX('Policy Characteristics'!L:L,MATCH($C578,'Policy Characteristics'!$C:$C,0)))</f>
        <v>industry-elec-and-hydrogen.html</v>
      </c>
    </row>
    <row r="579">
      <c r="A579" t="str">
        <f>IF(ISBLANK(INDEX('Policy Characteristics'!A:A,MATCH($C579,'Policy Characteristics'!$C:$C,0))),"",INDEX('Policy Characteristics'!A:A,MATCH($C579,'Policy Characteristics'!$C:$C,0)))</f>
        <v>산업</v>
      </c>
      <c r="B579" t="str">
        <f>IF(ISBLANK(INDEX('Policy Characteristics'!B:B,MATCH($C579,'Policy Characteristics'!$C:$C,0))),"",INDEX('Policy Characteristics'!B:B,MATCH($C579,'Policy Characteristics'!$C:$C,0)))</f>
        <v>전력화 + 수소</v>
      </c>
      <c r="C579" t="str">
        <f>C$467</f>
        <v>Fraction of Industrial Fuel Use Shifted to Other Fuels</v>
      </c>
      <c r="D579" t="str">
        <v>glass and glass products 231</v>
      </c>
      <c r="E579" t="str">
        <v>natural gas if</v>
      </c>
      <c r="F579" t="str">
        <v>유리 및 유리 제품</v>
      </c>
      <c r="G579" t="str">
        <v>천연가스로 변경</v>
      </c>
      <c r="H579">
        <v>1320</v>
      </c>
      <c r="I579" t="str">
        <v>No</v>
      </c>
      <c r="J579" t="str">
        <f>IF(ISBLANK(INDEX('Policy Characteristics'!D:D,MATCH($C579,'Policy Characteristics'!$C:$C,0))),"",INDEX('Policy Characteristics'!D:D,MATCH($C579,'Policy Characteristics'!$C:$C,0)))</f>
        <v>전력화 + 수소</v>
      </c>
      <c r="K579" t="str">
        <f>IF(ISBLANK(INDEX('Policy Characteristics'!E:E,MATCH($C579,'Policy Characteristics'!$C:$C,0))),"",INDEX('Policy Characteristics'!E:E,MATCH($C579,'Policy Characteristics'!$C:$C,0)))</f>
        <v>indst fuel type shifting</v>
      </c>
      <c r="L579">
        <f>IF(ISBLANK(INDEX('Policy Characteristics'!F:F,MATCH($C579,'Policy Characteristics'!$C:$C,0))),"",INDEX('Policy Characteristics'!F:F,MATCH($C579,'Policy Characteristics'!$C:$C,0)))</f>
        <v>0</v>
      </c>
      <c r="M579">
        <f>IF(ISBLANK(INDEX('Policy Characteristics'!G:G,MATCH($C579,'Policy Characteristics'!$C:$C,0))),"",INDEX('Policy Characteristics'!G:G,MATCH($C579,'Policy Characteristics'!$C:$C,0)))</f>
        <v>1</v>
      </c>
      <c r="N579">
        <f>IF(ISBLANK(INDEX('Policy Characteristics'!H:H,MATCH($C579,'Policy Characteristics'!$C:$C,0))),"",INDEX('Policy Characteristics'!H:H,MATCH($C579,'Policy Characteristics'!$C:$C,0)))</f>
        <v>0.01</v>
      </c>
      <c r="O579" t="str">
        <f>IF(ISBLANK(INDEX('Policy Characteristics'!I:I,MATCH($C579,'Policy Characteristics'!$C:$C,0))),"",INDEX('Policy Characteristics'!I:I,MATCH($C579,'Policy Characteristics'!$C:$C,0)))</f>
        <v>연료 전환의 %</v>
      </c>
      <c r="P579" t="str">
        <f>IF(ISBLANK(INDEX('Policy Characteristics'!J:J,MATCH($C579,'Policy Characteristics'!$C:$C,0))),"",INDEX('Policy Characteristics'!J:J,MATCH($C579,'Policy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9" t="str">
        <f>IF(ISBLANK(INDEX('Policy Characteristics'!K:K,MATCH($C579,'Policy Characteristics'!$C:$C,0))),"",INDEX('Policy Characteristics'!K:K,MATCH($C579,'Policy Characteristics'!$C:$C,0)))</f>
        <v>industry-ag-main.html#fuel-switching</v>
      </c>
      <c r="R579" t="str">
        <f>IF(ISBLANK(INDEX('Policy Characteristics'!L:L,MATCH($C579,'Policy Characteristics'!$C:$C,0))),"",INDEX('Policy Characteristics'!L:L,MATCH($C579,'Policy Characteristics'!$C:$C,0)))</f>
        <v>industry-elec-and-hydrogen.html</v>
      </c>
    </row>
    <row r="580">
      <c r="A580" t="str">
        <f>IF(ISBLANK(INDEX('Policy Characteristics'!A:A,MATCH($C580,'Policy Characteristics'!$C:$C,0))),"",INDEX('Policy Characteristics'!A:A,MATCH($C580,'Policy Characteristics'!$C:$C,0)))</f>
        <v>산업</v>
      </c>
      <c r="B580" t="str">
        <f>IF(ISBLANK(INDEX('Policy Characteristics'!B:B,MATCH($C580,'Policy Characteristics'!$C:$C,0))),"",INDEX('Policy Characteristics'!B:B,MATCH($C580,'Policy Characteristics'!$C:$C,0)))</f>
        <v>전력화 + 수소</v>
      </c>
      <c r="C580" t="str">
        <f>C$467</f>
        <v>Fraction of Industrial Fuel Use Shifted to Other Fuels</v>
      </c>
      <c r="D580" t="str">
        <v>glass and glass products 231</v>
      </c>
      <c r="E580" t="str">
        <v>biomass if</v>
      </c>
      <c r="F580" t="str">
        <v>유리 및 유리 제품</v>
      </c>
      <c r="G580" t="str">
        <v>바이오매스로 변경</v>
      </c>
      <c r="H580">
        <v>1321</v>
      </c>
      <c r="I580" t="str">
        <v>No</v>
      </c>
      <c r="J580" t="str">
        <f>IF(ISBLANK(INDEX('Policy Characteristics'!D:D,MATCH($C580,'Policy Characteristics'!$C:$C,0))),"",INDEX('Policy Characteristics'!D:D,MATCH($C580,'Policy Characteristics'!$C:$C,0)))</f>
        <v>전력화 + 수소</v>
      </c>
      <c r="K580" t="str">
        <f>IF(ISBLANK(INDEX('Policy Characteristics'!E:E,MATCH($C580,'Policy Characteristics'!$C:$C,0))),"",INDEX('Policy Characteristics'!E:E,MATCH($C580,'Policy Characteristics'!$C:$C,0)))</f>
        <v>indst fuel type shifting</v>
      </c>
      <c r="L580">
        <f>IF(ISBLANK(INDEX('Policy Characteristics'!F:F,MATCH($C580,'Policy Characteristics'!$C:$C,0))),"",INDEX('Policy Characteristics'!F:F,MATCH($C580,'Policy Characteristics'!$C:$C,0)))</f>
        <v>0</v>
      </c>
      <c r="M580">
        <f>IF(ISBLANK(INDEX('Policy Characteristics'!G:G,MATCH($C580,'Policy Characteristics'!$C:$C,0))),"",INDEX('Policy Characteristics'!G:G,MATCH($C580,'Policy Characteristics'!$C:$C,0)))</f>
        <v>1</v>
      </c>
      <c r="N580">
        <f>IF(ISBLANK(INDEX('Policy Characteristics'!H:H,MATCH($C580,'Policy Characteristics'!$C:$C,0))),"",INDEX('Policy Characteristics'!H:H,MATCH($C580,'Policy Characteristics'!$C:$C,0)))</f>
        <v>0.01</v>
      </c>
      <c r="O580" t="str">
        <f>IF(ISBLANK(INDEX('Policy Characteristics'!I:I,MATCH($C580,'Policy Characteristics'!$C:$C,0))),"",INDEX('Policy Characteristics'!I:I,MATCH($C580,'Policy Characteristics'!$C:$C,0)))</f>
        <v>연료 전환의 %</v>
      </c>
      <c r="P580" t="str">
        <f>IF(ISBLANK(INDEX('Policy Characteristics'!J:J,MATCH($C580,'Policy Characteristics'!$C:$C,0))),"",INDEX('Policy Characteristics'!J:J,MATCH($C580,'Policy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0" t="str">
        <f>IF(ISBLANK(INDEX('Policy Characteristics'!K:K,MATCH($C580,'Policy Characteristics'!$C:$C,0))),"",INDEX('Policy Characteristics'!K:K,MATCH($C580,'Policy Characteristics'!$C:$C,0)))</f>
        <v>industry-ag-main.html#fuel-switching</v>
      </c>
      <c r="R580" t="str">
        <f>IF(ISBLANK(INDEX('Policy Characteristics'!L:L,MATCH($C580,'Policy Characteristics'!$C:$C,0))),"",INDEX('Policy Characteristics'!L:L,MATCH($C580,'Policy Characteristics'!$C:$C,0)))</f>
        <v>industry-elec-and-hydrogen.html</v>
      </c>
    </row>
    <row r="581">
      <c r="A581" t="str">
        <f>IF(ISBLANK(INDEX('Policy Characteristics'!A:A,MATCH($C581,'Policy Characteristics'!$C:$C,0))),"",INDEX('Policy Characteristics'!A:A,MATCH($C581,'Policy Characteristics'!$C:$C,0)))</f>
        <v>산업</v>
      </c>
      <c r="B581" t="str">
        <f>IF(ISBLANK(INDEX('Policy Characteristics'!B:B,MATCH($C581,'Policy Characteristics'!$C:$C,0))),"",INDEX('Policy Characteristics'!B:B,MATCH($C581,'Policy Characteristics'!$C:$C,0)))</f>
        <v>전력화 + 수소</v>
      </c>
      <c r="C581" t="str">
        <f>C$467</f>
        <v>Fraction of Industrial Fuel Use Shifted to Other Fuels</v>
      </c>
      <c r="D581" t="str">
        <v>glass and glass products 231</v>
      </c>
      <c r="E581" t="str">
        <v>petroleum diesel if</v>
      </c>
      <c r="F581" t="str">
        <v>유리 및 유리 제품</v>
      </c>
      <c r="G581" t="str">
        <v>석유로 변경</v>
      </c>
      <c r="H581">
        <v>1322</v>
      </c>
      <c r="I581" t="str">
        <v>No</v>
      </c>
      <c r="J581" t="str">
        <f>IF(ISBLANK(INDEX('Policy Characteristics'!D:D,MATCH($C581,'Policy Characteristics'!$C:$C,0))),"",INDEX('Policy Characteristics'!D:D,MATCH($C581,'Policy Characteristics'!$C:$C,0)))</f>
        <v>전력화 + 수소</v>
      </c>
      <c r="K581" t="str">
        <f>IF(ISBLANK(INDEX('Policy Characteristics'!E:E,MATCH($C581,'Policy Characteristics'!$C:$C,0))),"",INDEX('Policy Characteristics'!E:E,MATCH($C581,'Policy Characteristics'!$C:$C,0)))</f>
        <v>indst fuel type shifting</v>
      </c>
      <c r="L581">
        <f>IF(ISBLANK(INDEX('Policy Characteristics'!F:F,MATCH($C581,'Policy Characteristics'!$C:$C,0))),"",INDEX('Policy Characteristics'!F:F,MATCH($C581,'Policy Characteristics'!$C:$C,0)))</f>
        <v>0</v>
      </c>
      <c r="M581">
        <f>IF(ISBLANK(INDEX('Policy Characteristics'!G:G,MATCH($C581,'Policy Characteristics'!$C:$C,0))),"",INDEX('Policy Characteristics'!G:G,MATCH($C581,'Policy Characteristics'!$C:$C,0)))</f>
        <v>1</v>
      </c>
      <c r="N581">
        <f>IF(ISBLANK(INDEX('Policy Characteristics'!H:H,MATCH($C581,'Policy Characteristics'!$C:$C,0))),"",INDEX('Policy Characteristics'!H:H,MATCH($C581,'Policy Characteristics'!$C:$C,0)))</f>
        <v>0.01</v>
      </c>
      <c r="O581" t="str">
        <f>IF(ISBLANK(INDEX('Policy Characteristics'!I:I,MATCH($C581,'Policy Characteristics'!$C:$C,0))),"",INDEX('Policy Characteristics'!I:I,MATCH($C581,'Policy Characteristics'!$C:$C,0)))</f>
        <v>연료 전환의 %</v>
      </c>
      <c r="P581" t="str">
        <f>IF(ISBLANK(INDEX('Policy Characteristics'!J:J,MATCH($C581,'Policy Characteristics'!$C:$C,0))),"",INDEX('Policy Characteristics'!J:J,MATCH($C581,'Policy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1" t="str">
        <f>IF(ISBLANK(INDEX('Policy Characteristics'!K:K,MATCH($C581,'Policy Characteristics'!$C:$C,0))),"",INDEX('Policy Characteristics'!K:K,MATCH($C581,'Policy Characteristics'!$C:$C,0)))</f>
        <v>industry-ag-main.html#fuel-switching</v>
      </c>
      <c r="R581" t="str">
        <f>IF(ISBLANK(INDEX('Policy Characteristics'!L:L,MATCH($C581,'Policy Characteristics'!$C:$C,0))),"",INDEX('Policy Characteristics'!L:L,MATCH($C581,'Policy Characteristics'!$C:$C,0)))</f>
        <v>industry-elec-and-hydrogen.html</v>
      </c>
    </row>
    <row r="582">
      <c r="A582" t="str">
        <f>IF(ISBLANK(INDEX('Policy Characteristics'!A:A,MATCH($C582,'Policy Characteristics'!$C:$C,0))),"",INDEX('Policy Characteristics'!A:A,MATCH($C582,'Policy Characteristics'!$C:$C,0)))</f>
        <v>산업</v>
      </c>
      <c r="B582" t="str">
        <f>IF(ISBLANK(INDEX('Policy Characteristics'!B:B,MATCH($C582,'Policy Characteristics'!$C:$C,0))),"",INDEX('Policy Characteristics'!B:B,MATCH($C582,'Policy Characteristics'!$C:$C,0)))</f>
        <v>전력화 + 수소</v>
      </c>
      <c r="C582" t="str">
        <f>C$467</f>
        <v>Fraction of Industrial Fuel Use Shifted to Other Fuels</v>
      </c>
      <c r="D582" t="str">
        <v>glass and glass products 231</v>
      </c>
      <c r="E582" t="str">
        <v>heat if</v>
      </c>
      <c r="F582" t="str">
        <v>유리 및 유리 제품</v>
      </c>
      <c r="G582" t="str">
        <v>구매한 열로 변경</v>
      </c>
      <c r="H582">
        <v>1323</v>
      </c>
      <c r="I582" t="str">
        <v>No</v>
      </c>
      <c r="J582" t="str">
        <f>IF(ISBLANK(INDEX('Policy Characteristics'!D:D,MATCH($C582,'Policy Characteristics'!$C:$C,0))),"",INDEX('Policy Characteristics'!D:D,MATCH($C582,'Policy Characteristics'!$C:$C,0)))</f>
        <v>전력화 + 수소</v>
      </c>
      <c r="K582" t="str">
        <f>IF(ISBLANK(INDEX('Policy Characteristics'!E:E,MATCH($C582,'Policy Characteristics'!$C:$C,0))),"",INDEX('Policy Characteristics'!E:E,MATCH($C582,'Policy Characteristics'!$C:$C,0)))</f>
        <v>indst fuel type shifting</v>
      </c>
      <c r="L582">
        <f>IF(ISBLANK(INDEX('Policy Characteristics'!F:F,MATCH($C582,'Policy Characteristics'!$C:$C,0))),"",INDEX('Policy Characteristics'!F:F,MATCH($C582,'Policy Characteristics'!$C:$C,0)))</f>
        <v>0</v>
      </c>
      <c r="M582">
        <f>IF(ISBLANK(INDEX('Policy Characteristics'!G:G,MATCH($C582,'Policy Characteristics'!$C:$C,0))),"",INDEX('Policy Characteristics'!G:G,MATCH($C582,'Policy Characteristics'!$C:$C,0)))</f>
        <v>1</v>
      </c>
      <c r="N582">
        <f>IF(ISBLANK(INDEX('Policy Characteristics'!H:H,MATCH($C582,'Policy Characteristics'!$C:$C,0))),"",INDEX('Policy Characteristics'!H:H,MATCH($C582,'Policy Characteristics'!$C:$C,0)))</f>
        <v>0.01</v>
      </c>
      <c r="O582" t="str">
        <f>IF(ISBLANK(INDEX('Policy Characteristics'!I:I,MATCH($C582,'Policy Characteristics'!$C:$C,0))),"",INDEX('Policy Characteristics'!I:I,MATCH($C582,'Policy Characteristics'!$C:$C,0)))</f>
        <v>연료 전환의 %</v>
      </c>
      <c r="P582" t="str">
        <f>IF(ISBLANK(INDEX('Policy Characteristics'!J:J,MATCH($C582,'Policy Characteristics'!$C:$C,0))),"",INDEX('Policy Characteristics'!J:J,MATCH($C582,'Policy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2" t="str">
        <f>IF(ISBLANK(INDEX('Policy Characteristics'!K:K,MATCH($C582,'Policy Characteristics'!$C:$C,0))),"",INDEX('Policy Characteristics'!K:K,MATCH($C582,'Policy Characteristics'!$C:$C,0)))</f>
        <v>industry-ag-main.html#fuel-switching</v>
      </c>
      <c r="R582" t="str">
        <f>IF(ISBLANK(INDEX('Policy Characteristics'!L:L,MATCH($C582,'Policy Characteristics'!$C:$C,0))),"",INDEX('Policy Characteristics'!L:L,MATCH($C582,'Policy Characteristics'!$C:$C,0)))</f>
        <v>industry-elec-and-hydrogen.html</v>
      </c>
    </row>
    <row r="583">
      <c r="A583" t="str">
        <f>IF(ISBLANK(INDEX('Policy Characteristics'!A:A,MATCH($C583,'Policy Characteristics'!$C:$C,0))),"",INDEX('Policy Characteristics'!A:A,MATCH($C583,'Policy Characteristics'!$C:$C,0)))</f>
        <v>산업</v>
      </c>
      <c r="B583" t="str">
        <f>IF(ISBLANK(INDEX('Policy Characteristics'!B:B,MATCH($C583,'Policy Characteristics'!$C:$C,0))),"",INDEX('Policy Characteristics'!B:B,MATCH($C583,'Policy Characteristics'!$C:$C,0)))</f>
        <v>전력화 + 수소</v>
      </c>
      <c r="C583" t="str">
        <f>C$467</f>
        <v>Fraction of Industrial Fuel Use Shifted to Other Fuels</v>
      </c>
      <c r="D583" t="str">
        <v>glass and glass products 231</v>
      </c>
      <c r="E583" t="str">
        <v>crude oil if</v>
      </c>
      <c r="F583" t="str">
        <v>유리 및 유리 제품</v>
      </c>
      <c r="G583" t="str">
        <v>원유로 변경</v>
      </c>
      <c r="H583">
        <v>1324</v>
      </c>
      <c r="I583" t="str">
        <v>No</v>
      </c>
      <c r="J583" t="str">
        <f>IF(ISBLANK(INDEX('Policy Characteristics'!D:D,MATCH($C583,'Policy Characteristics'!$C:$C,0))),"",INDEX('Policy Characteristics'!D:D,MATCH($C583,'Policy Characteristics'!$C:$C,0)))</f>
        <v>전력화 + 수소</v>
      </c>
      <c r="K583" t="str">
        <f>IF(ISBLANK(INDEX('Policy Characteristics'!E:E,MATCH($C583,'Policy Characteristics'!$C:$C,0))),"",INDEX('Policy Characteristics'!E:E,MATCH($C583,'Policy Characteristics'!$C:$C,0)))</f>
        <v>indst fuel type shifting</v>
      </c>
      <c r="L583">
        <f>IF(ISBLANK(INDEX('Policy Characteristics'!F:F,MATCH($C583,'Policy Characteristics'!$C:$C,0))),"",INDEX('Policy Characteristics'!F:F,MATCH($C583,'Policy Characteristics'!$C:$C,0)))</f>
        <v>0</v>
      </c>
      <c r="M583">
        <f>IF(ISBLANK(INDEX('Policy Characteristics'!G:G,MATCH($C583,'Policy Characteristics'!$C:$C,0))),"",INDEX('Policy Characteristics'!G:G,MATCH($C583,'Policy Characteristics'!$C:$C,0)))</f>
        <v>1</v>
      </c>
      <c r="N583">
        <f>IF(ISBLANK(INDEX('Policy Characteristics'!H:H,MATCH($C583,'Policy Characteristics'!$C:$C,0))),"",INDEX('Policy Characteristics'!H:H,MATCH($C583,'Policy Characteristics'!$C:$C,0)))</f>
        <v>0.01</v>
      </c>
      <c r="O583" t="str">
        <f>IF(ISBLANK(INDEX('Policy Characteristics'!I:I,MATCH($C583,'Policy Characteristics'!$C:$C,0))),"",INDEX('Policy Characteristics'!I:I,MATCH($C583,'Policy Characteristics'!$C:$C,0)))</f>
        <v>연료 전환의 %</v>
      </c>
      <c r="P583" t="str">
        <f>IF(ISBLANK(INDEX('Policy Characteristics'!J:J,MATCH($C583,'Policy Characteristics'!$C:$C,0))),"",INDEX('Policy Characteristics'!J:J,MATCH($C583,'Policy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3" t="str">
        <f>IF(ISBLANK(INDEX('Policy Characteristics'!K:K,MATCH($C583,'Policy Characteristics'!$C:$C,0))),"",INDEX('Policy Characteristics'!K:K,MATCH($C583,'Policy Characteristics'!$C:$C,0)))</f>
        <v>industry-ag-main.html#fuel-switching</v>
      </c>
      <c r="R583" t="str">
        <f>IF(ISBLANK(INDEX('Policy Characteristics'!L:L,MATCH($C583,'Policy Characteristics'!$C:$C,0))),"",INDEX('Policy Characteristics'!L:L,MATCH($C583,'Policy Characteristics'!$C:$C,0)))</f>
        <v>industry-elec-and-hydrogen.html</v>
      </c>
    </row>
    <row r="584">
      <c r="A584" t="str">
        <f>IF(ISBLANK(INDEX('Policy Characteristics'!A:A,MATCH($C584,'Policy Characteristics'!$C:$C,0))),"",INDEX('Policy Characteristics'!A:A,MATCH($C584,'Policy Characteristics'!$C:$C,0)))</f>
        <v>산업</v>
      </c>
      <c r="B584" t="str">
        <f>IF(ISBLANK(INDEX('Policy Characteristics'!B:B,MATCH($C584,'Policy Characteristics'!$C:$C,0))),"",INDEX('Policy Characteristics'!B:B,MATCH($C584,'Policy Characteristics'!$C:$C,0)))</f>
        <v>전력화 + 수소</v>
      </c>
      <c r="C584" t="str">
        <f>C$467</f>
        <v>Fraction of Industrial Fuel Use Shifted to Other Fuels</v>
      </c>
      <c r="D584" t="str">
        <v>glass and glass products 231</v>
      </c>
      <c r="E584" t="str">
        <v>heavy or residual fuel oil if</v>
      </c>
      <c r="F584" t="str">
        <v>유리 및 유리 제품</v>
      </c>
      <c r="G584" t="str">
        <v>중유 또는 잔유로 변경</v>
      </c>
      <c r="H584">
        <v>1325</v>
      </c>
      <c r="I584" t="str">
        <v>No</v>
      </c>
      <c r="J584" t="str">
        <f>IF(ISBLANK(INDEX('Policy Characteristics'!D:D,MATCH($C584,'Policy Characteristics'!$C:$C,0))),"",INDEX('Policy Characteristics'!D:D,MATCH($C584,'Policy Characteristics'!$C:$C,0)))</f>
        <v>전력화 + 수소</v>
      </c>
      <c r="K584" t="str">
        <f>IF(ISBLANK(INDEX('Policy Characteristics'!E:E,MATCH($C584,'Policy Characteristics'!$C:$C,0))),"",INDEX('Policy Characteristics'!E:E,MATCH($C584,'Policy Characteristics'!$C:$C,0)))</f>
        <v>indst fuel type shifting</v>
      </c>
      <c r="L584">
        <f>IF(ISBLANK(INDEX('Policy Characteristics'!F:F,MATCH($C584,'Policy Characteristics'!$C:$C,0))),"",INDEX('Policy Characteristics'!F:F,MATCH($C584,'Policy Characteristics'!$C:$C,0)))</f>
        <v>0</v>
      </c>
      <c r="M584">
        <f>IF(ISBLANK(INDEX('Policy Characteristics'!G:G,MATCH($C584,'Policy Characteristics'!$C:$C,0))),"",INDEX('Policy Characteristics'!G:G,MATCH($C584,'Policy Characteristics'!$C:$C,0)))</f>
        <v>1</v>
      </c>
      <c r="N584">
        <f>IF(ISBLANK(INDEX('Policy Characteristics'!H:H,MATCH($C584,'Policy Characteristics'!$C:$C,0))),"",INDEX('Policy Characteristics'!H:H,MATCH($C584,'Policy Characteristics'!$C:$C,0)))</f>
        <v>0.01</v>
      </c>
      <c r="O584" t="str">
        <f>IF(ISBLANK(INDEX('Policy Characteristics'!I:I,MATCH($C584,'Policy Characteristics'!$C:$C,0))),"",INDEX('Policy Characteristics'!I:I,MATCH($C584,'Policy Characteristics'!$C:$C,0)))</f>
        <v>연료 전환의 %</v>
      </c>
      <c r="P584" t="str">
        <f>IF(ISBLANK(INDEX('Policy Characteristics'!J:J,MATCH($C584,'Policy Characteristics'!$C:$C,0))),"",INDEX('Policy Characteristics'!J:J,MATCH($C584,'Policy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4" t="str">
        <f>IF(ISBLANK(INDEX('Policy Characteristics'!K:K,MATCH($C584,'Policy Characteristics'!$C:$C,0))),"",INDEX('Policy Characteristics'!K:K,MATCH($C584,'Policy Characteristics'!$C:$C,0)))</f>
        <v>industry-ag-main.html#fuel-switching</v>
      </c>
      <c r="R584" t="str">
        <f>IF(ISBLANK(INDEX('Policy Characteristics'!L:L,MATCH($C584,'Policy Characteristics'!$C:$C,0))),"",INDEX('Policy Characteristics'!L:L,MATCH($C584,'Policy Characteristics'!$C:$C,0)))</f>
        <v>industry-elec-and-hydrogen.html</v>
      </c>
    </row>
    <row r="585">
      <c r="A585" t="str">
        <f>IF(ISBLANK(INDEX('Policy Characteristics'!A:A,MATCH($C585,'Policy Characteristics'!$C:$C,0))),"",INDEX('Policy Characteristics'!A:A,MATCH($C585,'Policy Characteristics'!$C:$C,0)))</f>
        <v>산업</v>
      </c>
      <c r="B585" t="str">
        <f>IF(ISBLANK(INDEX('Policy Characteristics'!B:B,MATCH($C585,'Policy Characteristics'!$C:$C,0))),"",INDEX('Policy Characteristics'!B:B,MATCH($C585,'Policy Characteristics'!$C:$C,0)))</f>
        <v>전력화 + 수소</v>
      </c>
      <c r="C585" t="str">
        <f>C$467</f>
        <v>Fraction of Industrial Fuel Use Shifted to Other Fuels</v>
      </c>
      <c r="D585" t="str">
        <v>glass and glass products 231</v>
      </c>
      <c r="E585" t="str">
        <v>LPG propane or butane if</v>
      </c>
      <c r="F585" t="str">
        <v>유리 및 유리 제품</v>
      </c>
      <c r="G585" t="str">
        <v>LPG 프로판 또는 부탄으로 변경</v>
      </c>
      <c r="H585">
        <v>1326</v>
      </c>
      <c r="I585" t="str">
        <v>No</v>
      </c>
      <c r="J585" t="str">
        <f>IF(ISBLANK(INDEX('Policy Characteristics'!D:D,MATCH($C585,'Policy Characteristics'!$C:$C,0))),"",INDEX('Policy Characteristics'!D:D,MATCH($C585,'Policy Characteristics'!$C:$C,0)))</f>
        <v>전력화 + 수소</v>
      </c>
      <c r="K585" t="str">
        <f>IF(ISBLANK(INDEX('Policy Characteristics'!E:E,MATCH($C585,'Policy Characteristics'!$C:$C,0))),"",INDEX('Policy Characteristics'!E:E,MATCH($C585,'Policy Characteristics'!$C:$C,0)))</f>
        <v>indst fuel type shifting</v>
      </c>
      <c r="L585">
        <f>IF(ISBLANK(INDEX('Policy Characteristics'!F:F,MATCH($C585,'Policy Characteristics'!$C:$C,0))),"",INDEX('Policy Characteristics'!F:F,MATCH($C585,'Policy Characteristics'!$C:$C,0)))</f>
        <v>0</v>
      </c>
      <c r="M585">
        <f>IF(ISBLANK(INDEX('Policy Characteristics'!G:G,MATCH($C585,'Policy Characteristics'!$C:$C,0))),"",INDEX('Policy Characteristics'!G:G,MATCH($C585,'Policy Characteristics'!$C:$C,0)))</f>
        <v>1</v>
      </c>
      <c r="N585">
        <f>IF(ISBLANK(INDEX('Policy Characteristics'!H:H,MATCH($C585,'Policy Characteristics'!$C:$C,0))),"",INDEX('Policy Characteristics'!H:H,MATCH($C585,'Policy Characteristics'!$C:$C,0)))</f>
        <v>0.01</v>
      </c>
      <c r="O585" t="str">
        <f>IF(ISBLANK(INDEX('Policy Characteristics'!I:I,MATCH($C585,'Policy Characteristics'!$C:$C,0))),"",INDEX('Policy Characteristics'!I:I,MATCH($C585,'Policy Characteristics'!$C:$C,0)))</f>
        <v>연료 전환의 %</v>
      </c>
      <c r="P585" t="str">
        <f>IF(ISBLANK(INDEX('Policy Characteristics'!J:J,MATCH($C585,'Policy Characteristics'!$C:$C,0))),"",INDEX('Policy Characteristics'!J:J,MATCH($C585,'Policy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5" t="str">
        <f>IF(ISBLANK(INDEX('Policy Characteristics'!K:K,MATCH($C585,'Policy Characteristics'!$C:$C,0))),"",INDEX('Policy Characteristics'!K:K,MATCH($C585,'Policy Characteristics'!$C:$C,0)))</f>
        <v>industry-ag-main.html#fuel-switching</v>
      </c>
      <c r="R585" t="str">
        <f>IF(ISBLANK(INDEX('Policy Characteristics'!L:L,MATCH($C585,'Policy Characteristics'!$C:$C,0))),"",INDEX('Policy Characteristics'!L:L,MATCH($C585,'Policy Characteristics'!$C:$C,0)))</f>
        <v>industry-elec-and-hydrogen.html</v>
      </c>
    </row>
    <row r="586">
      <c r="A586" t="str">
        <f>IF(ISBLANK(INDEX('Policy Characteristics'!A:A,MATCH($C586,'Policy Characteristics'!$C:$C,0))),"",INDEX('Policy Characteristics'!A:A,MATCH($C586,'Policy Characteristics'!$C:$C,0)))</f>
        <v>산업</v>
      </c>
      <c r="B586" t="str">
        <f>IF(ISBLANK(INDEX('Policy Characteristics'!B:B,MATCH($C586,'Policy Characteristics'!$C:$C,0))),"",INDEX('Policy Characteristics'!B:B,MATCH($C586,'Policy Characteristics'!$C:$C,0)))</f>
        <v>전력화 + 수소</v>
      </c>
      <c r="C586" t="str">
        <f>C$467</f>
        <v>Fraction of Industrial Fuel Use Shifted to Other Fuels</v>
      </c>
      <c r="D586" t="str">
        <v>glass and glass products 231</v>
      </c>
      <c r="E586" t="str">
        <v>hydrogen if</v>
      </c>
      <c r="F586" t="str">
        <v>유리 및 유리 제품</v>
      </c>
      <c r="G586" t="str">
        <v>수소로 변경</v>
      </c>
      <c r="H586">
        <v>1327</v>
      </c>
      <c r="I586" t="str">
        <v>Yes</v>
      </c>
      <c r="J586" t="str">
        <f>IF(ISBLANK(INDEX('Policy Characteristics'!D:D,MATCH($C586,'Policy Characteristics'!$C:$C,0))),"",INDEX('Policy Characteristics'!D:D,MATCH($C586,'Policy Characteristics'!$C:$C,0)))</f>
        <v>전력화 + 수소</v>
      </c>
      <c r="K586" t="str">
        <f>IF(ISBLANK(INDEX('Policy Characteristics'!E:E,MATCH($C586,'Policy Characteristics'!$C:$C,0))),"",INDEX('Policy Characteristics'!E:E,MATCH($C586,'Policy Characteristics'!$C:$C,0)))</f>
        <v>indst fuel type shifting</v>
      </c>
      <c r="L586">
        <f>IF(ISBLANK(INDEX('Policy Characteristics'!F:F,MATCH($C586,'Policy Characteristics'!$C:$C,0))),"",INDEX('Policy Characteristics'!F:F,MATCH($C586,'Policy Characteristics'!$C:$C,0)))</f>
        <v>0</v>
      </c>
      <c r="M586">
        <f>IF(ISBLANK(INDEX('Policy Characteristics'!G:G,MATCH($C586,'Policy Characteristics'!$C:$C,0))),"",INDEX('Policy Characteristics'!G:G,MATCH($C586,'Policy Characteristics'!$C:$C,0)))</f>
        <v>1</v>
      </c>
      <c r="N586">
        <f>IF(ISBLANK(INDEX('Policy Characteristics'!H:H,MATCH($C586,'Policy Characteristics'!$C:$C,0))),"",INDEX('Policy Characteristics'!H:H,MATCH($C586,'Policy Characteristics'!$C:$C,0)))</f>
        <v>0.01</v>
      </c>
      <c r="O586" t="str">
        <f>IF(ISBLANK(INDEX('Policy Characteristics'!I:I,MATCH($C586,'Policy Characteristics'!$C:$C,0))),"",INDEX('Policy Characteristics'!I:I,MATCH($C586,'Policy Characteristics'!$C:$C,0)))</f>
        <v>연료 전환의 %</v>
      </c>
      <c r="P586" t="str">
        <f>IF(ISBLANK(INDEX('Policy Characteristics'!J:J,MATCH($C586,'Policy Characteristics'!$C:$C,0))),"",INDEX('Policy Characteristics'!J:J,MATCH($C586,'Policy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6" t="str">
        <f>IF(ISBLANK(INDEX('Policy Characteristics'!K:K,MATCH($C586,'Policy Characteristics'!$C:$C,0))),"",INDEX('Policy Characteristics'!K:K,MATCH($C586,'Policy Characteristics'!$C:$C,0)))</f>
        <v>industry-ag-main.html#fuel-switching</v>
      </c>
      <c r="R586" t="str">
        <f>IF(ISBLANK(INDEX('Policy Characteristics'!L:L,MATCH($C586,'Policy Characteristics'!$C:$C,0))),"",INDEX('Policy Characteristics'!L:L,MATCH($C586,'Policy Characteristics'!$C:$C,0)))</f>
        <v>industry-elec-and-hydrogen.html</v>
      </c>
    </row>
    <row r="587">
      <c r="A587" t="str">
        <f>IF(ISBLANK(INDEX('Policy Characteristics'!A:A,MATCH($C587,'Policy Characteristics'!$C:$C,0))),"",INDEX('Policy Characteristics'!A:A,MATCH($C587,'Policy Characteristics'!$C:$C,0)))</f>
        <v>산업</v>
      </c>
      <c r="B587" t="str">
        <f>IF(ISBLANK(INDEX('Policy Characteristics'!B:B,MATCH($C587,'Policy Characteristics'!$C:$C,0))),"",INDEX('Policy Characteristics'!B:B,MATCH($C587,'Policy Characteristics'!$C:$C,0)))</f>
        <v>전력화 + 수소</v>
      </c>
      <c r="C587" t="str">
        <f>C$467</f>
        <v>Fraction of Industrial Fuel Use Shifted to Other Fuels</v>
      </c>
      <c r="D587" t="str">
        <v>cement and other nonmetallic minerals 239</v>
      </c>
      <c r="E587" t="str">
        <v>electricity if</v>
      </c>
      <c r="F587" t="str">
        <v>시멘트 및 기타 비금속 광물</v>
      </c>
      <c r="G587" t="str">
        <v>전력으로 변경</v>
      </c>
      <c r="H587">
        <v>1328</v>
      </c>
      <c r="I587" t="str">
        <v>Yes</v>
      </c>
      <c r="J587" t="str">
        <f>IF(ISBLANK(INDEX('Policy Characteristics'!D:D,MATCH($C587,'Policy Characteristics'!$C:$C,0))),"",INDEX('Policy Characteristics'!D:D,MATCH($C587,'Policy Characteristics'!$C:$C,0)))</f>
        <v>전력화 + 수소</v>
      </c>
      <c r="K587" t="str">
        <f>IF(ISBLANK(INDEX('Policy Characteristics'!E:E,MATCH($C587,'Policy Characteristics'!$C:$C,0))),"",INDEX('Policy Characteristics'!E:E,MATCH($C587,'Policy Characteristics'!$C:$C,0)))</f>
        <v>indst fuel type shifting</v>
      </c>
      <c r="L587">
        <f>IF(ISBLANK(INDEX('Policy Characteristics'!F:F,MATCH($C587,'Policy Characteristics'!$C:$C,0))),"",INDEX('Policy Characteristics'!F:F,MATCH($C587,'Policy Characteristics'!$C:$C,0)))</f>
        <v>0</v>
      </c>
      <c r="M587">
        <f>IF(ISBLANK(INDEX('Policy Characteristics'!G:G,MATCH($C587,'Policy Characteristics'!$C:$C,0))),"",INDEX('Policy Characteristics'!G:G,MATCH($C587,'Policy Characteristics'!$C:$C,0)))</f>
        <v>1</v>
      </c>
      <c r="N587">
        <f>IF(ISBLANK(INDEX('Policy Characteristics'!H:H,MATCH($C587,'Policy Characteristics'!$C:$C,0))),"",INDEX('Policy Characteristics'!H:H,MATCH($C587,'Policy Characteristics'!$C:$C,0)))</f>
        <v>0.01</v>
      </c>
      <c r="O587" t="str">
        <f>IF(ISBLANK(INDEX('Policy Characteristics'!I:I,MATCH($C587,'Policy Characteristics'!$C:$C,0))),"",INDEX('Policy Characteristics'!I:I,MATCH($C587,'Policy Characteristics'!$C:$C,0)))</f>
        <v>연료 전환의 %</v>
      </c>
      <c r="P587" t="str">
        <f>IF(ISBLANK(INDEX('Policy Characteristics'!J:J,MATCH($C587,'Policy Characteristics'!$C:$C,0))),"",INDEX('Policy Characteristics'!J:J,MATCH($C587,'Policy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7" t="str">
        <f>IF(ISBLANK(INDEX('Policy Characteristics'!K:K,MATCH($C587,'Policy Characteristics'!$C:$C,0))),"",INDEX('Policy Characteristics'!K:K,MATCH($C587,'Policy Characteristics'!$C:$C,0)))</f>
        <v>industry-ag-main.html#fuel-switching</v>
      </c>
      <c r="R587" t="str">
        <f>IF(ISBLANK(INDEX('Policy Characteristics'!L:L,MATCH($C587,'Policy Characteristics'!$C:$C,0))),"",INDEX('Policy Characteristics'!L:L,MATCH($C587,'Policy Characteristics'!$C:$C,0)))</f>
        <v>industry-elec-and-hydrogen.html</v>
      </c>
    </row>
    <row r="588">
      <c r="A588" t="str">
        <f>IF(ISBLANK(INDEX('Policy Characteristics'!A:A,MATCH($C588,'Policy Characteristics'!$C:$C,0))),"",INDEX('Policy Characteristics'!A:A,MATCH($C588,'Policy Characteristics'!$C:$C,0)))</f>
        <v>산업</v>
      </c>
      <c r="B588" t="str">
        <f>IF(ISBLANK(INDEX('Policy Characteristics'!B:B,MATCH($C588,'Policy Characteristics'!$C:$C,0))),"",INDEX('Policy Characteristics'!B:B,MATCH($C588,'Policy Characteristics'!$C:$C,0)))</f>
        <v>전력화 + 수소</v>
      </c>
      <c r="C588" t="str">
        <f>C$467</f>
        <v>Fraction of Industrial Fuel Use Shifted to Other Fuels</v>
      </c>
      <c r="D588" t="str">
        <v>cement and other nonmetallic minerals 239</v>
      </c>
      <c r="E588" t="str">
        <v>hard coal if</v>
      </c>
      <c r="F588" t="str">
        <v>시멘트 및 기타 비금속 광물</v>
      </c>
      <c r="G588" t="str">
        <v>석탄으로 변경</v>
      </c>
      <c r="H588">
        <v>1329</v>
      </c>
      <c r="I588" t="str">
        <v>No</v>
      </c>
      <c r="J588" t="str">
        <f>IF(ISBLANK(INDEX('Policy Characteristics'!D:D,MATCH($C588,'Policy Characteristics'!$C:$C,0))),"",INDEX('Policy Characteristics'!D:D,MATCH($C588,'Policy Characteristics'!$C:$C,0)))</f>
        <v>전력화 + 수소</v>
      </c>
      <c r="K588" t="str">
        <f>IF(ISBLANK(INDEX('Policy Characteristics'!E:E,MATCH($C588,'Policy Characteristics'!$C:$C,0))),"",INDEX('Policy Characteristics'!E:E,MATCH($C588,'Policy Characteristics'!$C:$C,0)))</f>
        <v>indst fuel type shifting</v>
      </c>
      <c r="L588">
        <f>IF(ISBLANK(INDEX('Policy Characteristics'!F:F,MATCH($C588,'Policy Characteristics'!$C:$C,0))),"",INDEX('Policy Characteristics'!F:F,MATCH($C588,'Policy Characteristics'!$C:$C,0)))</f>
        <v>0</v>
      </c>
      <c r="M588">
        <f>IF(ISBLANK(INDEX('Policy Characteristics'!G:G,MATCH($C588,'Policy Characteristics'!$C:$C,0))),"",INDEX('Policy Characteristics'!G:G,MATCH($C588,'Policy Characteristics'!$C:$C,0)))</f>
        <v>1</v>
      </c>
      <c r="N588">
        <f>IF(ISBLANK(INDEX('Policy Characteristics'!H:H,MATCH($C588,'Policy Characteristics'!$C:$C,0))),"",INDEX('Policy Characteristics'!H:H,MATCH($C588,'Policy Characteristics'!$C:$C,0)))</f>
        <v>0.01</v>
      </c>
      <c r="O588" t="str">
        <f>IF(ISBLANK(INDEX('Policy Characteristics'!I:I,MATCH($C588,'Policy Characteristics'!$C:$C,0))),"",INDEX('Policy Characteristics'!I:I,MATCH($C588,'Policy Characteristics'!$C:$C,0)))</f>
        <v>연료 전환의 %</v>
      </c>
      <c r="P588" t="str">
        <f>IF(ISBLANK(INDEX('Policy Characteristics'!J:J,MATCH($C588,'Policy Characteristics'!$C:$C,0))),"",INDEX('Policy Characteristics'!J:J,MATCH($C588,'Policy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8" t="str">
        <f>IF(ISBLANK(INDEX('Policy Characteristics'!K:K,MATCH($C588,'Policy Characteristics'!$C:$C,0))),"",INDEX('Policy Characteristics'!K:K,MATCH($C588,'Policy Characteristics'!$C:$C,0)))</f>
        <v>industry-ag-main.html#fuel-switching</v>
      </c>
      <c r="R588" t="str">
        <f>IF(ISBLANK(INDEX('Policy Characteristics'!L:L,MATCH($C588,'Policy Characteristics'!$C:$C,0))),"",INDEX('Policy Characteristics'!L:L,MATCH($C588,'Policy Characteristics'!$C:$C,0)))</f>
        <v>industry-elec-and-hydrogen.html</v>
      </c>
    </row>
    <row r="589">
      <c r="A589" t="str">
        <f>IF(ISBLANK(INDEX('Policy Characteristics'!A:A,MATCH($C589,'Policy Characteristics'!$C:$C,0))),"",INDEX('Policy Characteristics'!A:A,MATCH($C589,'Policy Characteristics'!$C:$C,0)))</f>
        <v>산업</v>
      </c>
      <c r="B589" t="str">
        <f>IF(ISBLANK(INDEX('Policy Characteristics'!B:B,MATCH($C589,'Policy Characteristics'!$C:$C,0))),"",INDEX('Policy Characteristics'!B:B,MATCH($C589,'Policy Characteristics'!$C:$C,0)))</f>
        <v>전력화 + 수소</v>
      </c>
      <c r="C589" t="str">
        <f>C$467</f>
        <v>Fraction of Industrial Fuel Use Shifted to Other Fuels</v>
      </c>
      <c r="D589" t="str">
        <v>cement and other nonmetallic minerals 239</v>
      </c>
      <c r="E589" t="str">
        <v>natural gas if</v>
      </c>
      <c r="F589" t="str">
        <v>시멘트 및 기타 비금속 광물</v>
      </c>
      <c r="G589" t="str">
        <v>천연가스로 변경</v>
      </c>
      <c r="H589">
        <v>1330</v>
      </c>
      <c r="I589" t="str">
        <v>No</v>
      </c>
      <c r="J589" t="str">
        <f>IF(ISBLANK(INDEX('Policy Characteristics'!D:D,MATCH($C589,'Policy Characteristics'!$C:$C,0))),"",INDEX('Policy Characteristics'!D:D,MATCH($C589,'Policy Characteristics'!$C:$C,0)))</f>
        <v>전력화 + 수소</v>
      </c>
      <c r="K589" t="str">
        <f>IF(ISBLANK(INDEX('Policy Characteristics'!E:E,MATCH($C589,'Policy Characteristics'!$C:$C,0))),"",INDEX('Policy Characteristics'!E:E,MATCH($C589,'Policy Characteristics'!$C:$C,0)))</f>
        <v>indst fuel type shifting</v>
      </c>
      <c r="L589">
        <f>IF(ISBLANK(INDEX('Policy Characteristics'!F:F,MATCH($C589,'Policy Characteristics'!$C:$C,0))),"",INDEX('Policy Characteristics'!F:F,MATCH($C589,'Policy Characteristics'!$C:$C,0)))</f>
        <v>0</v>
      </c>
      <c r="M589">
        <f>IF(ISBLANK(INDEX('Policy Characteristics'!G:G,MATCH($C589,'Policy Characteristics'!$C:$C,0))),"",INDEX('Policy Characteristics'!G:G,MATCH($C589,'Policy Characteristics'!$C:$C,0)))</f>
        <v>1</v>
      </c>
      <c r="N589">
        <f>IF(ISBLANK(INDEX('Policy Characteristics'!H:H,MATCH($C589,'Policy Characteristics'!$C:$C,0))),"",INDEX('Policy Characteristics'!H:H,MATCH($C589,'Policy Characteristics'!$C:$C,0)))</f>
        <v>0.01</v>
      </c>
      <c r="O589" t="str">
        <f>IF(ISBLANK(INDEX('Policy Characteristics'!I:I,MATCH($C589,'Policy Characteristics'!$C:$C,0))),"",INDEX('Policy Characteristics'!I:I,MATCH($C589,'Policy Characteristics'!$C:$C,0)))</f>
        <v>연료 전환의 %</v>
      </c>
      <c r="P589" t="str">
        <f>IF(ISBLANK(INDEX('Policy Characteristics'!J:J,MATCH($C589,'Policy Characteristics'!$C:$C,0))),"",INDEX('Policy Characteristics'!J:J,MATCH($C589,'Policy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9" t="str">
        <f>IF(ISBLANK(INDEX('Policy Characteristics'!K:K,MATCH($C589,'Policy Characteristics'!$C:$C,0))),"",INDEX('Policy Characteristics'!K:K,MATCH($C589,'Policy Characteristics'!$C:$C,0)))</f>
        <v>industry-ag-main.html#fuel-switching</v>
      </c>
      <c r="R589" t="str">
        <f>IF(ISBLANK(INDEX('Policy Characteristics'!L:L,MATCH($C589,'Policy Characteristics'!$C:$C,0))),"",INDEX('Policy Characteristics'!L:L,MATCH($C589,'Policy Characteristics'!$C:$C,0)))</f>
        <v>industry-elec-and-hydrogen.html</v>
      </c>
    </row>
    <row r="590">
      <c r="A590" t="str">
        <f>IF(ISBLANK(INDEX('Policy Characteristics'!A:A,MATCH($C590,'Policy Characteristics'!$C:$C,0))),"",INDEX('Policy Characteristics'!A:A,MATCH($C590,'Policy Characteristics'!$C:$C,0)))</f>
        <v>산업</v>
      </c>
      <c r="B590" t="str">
        <f>IF(ISBLANK(INDEX('Policy Characteristics'!B:B,MATCH($C590,'Policy Characteristics'!$C:$C,0))),"",INDEX('Policy Characteristics'!B:B,MATCH($C590,'Policy Characteristics'!$C:$C,0)))</f>
        <v>전력화 + 수소</v>
      </c>
      <c r="C590" t="str">
        <f>C$467</f>
        <v>Fraction of Industrial Fuel Use Shifted to Other Fuels</v>
      </c>
      <c r="D590" t="str">
        <v>cement and other nonmetallic minerals 239</v>
      </c>
      <c r="E590" t="str">
        <v>biomass if</v>
      </c>
      <c r="F590" t="str">
        <v>시멘트 및 기타 비금속 광물</v>
      </c>
      <c r="G590" t="str">
        <v>바이오매스로 변경</v>
      </c>
      <c r="H590">
        <v>1331</v>
      </c>
      <c r="I590" t="str">
        <v>No</v>
      </c>
      <c r="J590" t="str">
        <f>IF(ISBLANK(INDEX('Policy Characteristics'!D:D,MATCH($C590,'Policy Characteristics'!$C:$C,0))),"",INDEX('Policy Characteristics'!D:D,MATCH($C590,'Policy Characteristics'!$C:$C,0)))</f>
        <v>전력화 + 수소</v>
      </c>
      <c r="K590" t="str">
        <f>IF(ISBLANK(INDEX('Policy Characteristics'!E:E,MATCH($C590,'Policy Characteristics'!$C:$C,0))),"",INDEX('Policy Characteristics'!E:E,MATCH($C590,'Policy Characteristics'!$C:$C,0)))</f>
        <v>indst fuel type shifting</v>
      </c>
      <c r="L590">
        <f>IF(ISBLANK(INDEX('Policy Characteristics'!F:F,MATCH($C590,'Policy Characteristics'!$C:$C,0))),"",INDEX('Policy Characteristics'!F:F,MATCH($C590,'Policy Characteristics'!$C:$C,0)))</f>
        <v>0</v>
      </c>
      <c r="M590">
        <f>IF(ISBLANK(INDEX('Policy Characteristics'!G:G,MATCH($C590,'Policy Characteristics'!$C:$C,0))),"",INDEX('Policy Characteristics'!G:G,MATCH($C590,'Policy Characteristics'!$C:$C,0)))</f>
        <v>1</v>
      </c>
      <c r="N590">
        <f>IF(ISBLANK(INDEX('Policy Characteristics'!H:H,MATCH($C590,'Policy Characteristics'!$C:$C,0))),"",INDEX('Policy Characteristics'!H:H,MATCH($C590,'Policy Characteristics'!$C:$C,0)))</f>
        <v>0.01</v>
      </c>
      <c r="O590" t="str">
        <f>IF(ISBLANK(INDEX('Policy Characteristics'!I:I,MATCH($C590,'Policy Characteristics'!$C:$C,0))),"",INDEX('Policy Characteristics'!I:I,MATCH($C590,'Policy Characteristics'!$C:$C,0)))</f>
        <v>연료 전환의 %</v>
      </c>
      <c r="P590" t="str">
        <f>IF(ISBLANK(INDEX('Policy Characteristics'!J:J,MATCH($C590,'Policy Characteristics'!$C:$C,0))),"",INDEX('Policy Characteristics'!J:J,MATCH($C590,'Policy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0" t="str">
        <f>IF(ISBLANK(INDEX('Policy Characteristics'!K:K,MATCH($C590,'Policy Characteristics'!$C:$C,0))),"",INDEX('Policy Characteristics'!K:K,MATCH($C590,'Policy Characteristics'!$C:$C,0)))</f>
        <v>industry-ag-main.html#fuel-switching</v>
      </c>
      <c r="R590" t="str">
        <f>IF(ISBLANK(INDEX('Policy Characteristics'!L:L,MATCH($C590,'Policy Characteristics'!$C:$C,0))),"",INDEX('Policy Characteristics'!L:L,MATCH($C590,'Policy Characteristics'!$C:$C,0)))</f>
        <v>industry-elec-and-hydrogen.html</v>
      </c>
    </row>
    <row r="591">
      <c r="A591" t="str">
        <f>IF(ISBLANK(INDEX('Policy Characteristics'!A:A,MATCH($C591,'Policy Characteristics'!$C:$C,0))),"",INDEX('Policy Characteristics'!A:A,MATCH($C591,'Policy Characteristics'!$C:$C,0)))</f>
        <v>산업</v>
      </c>
      <c r="B591" t="str">
        <f>IF(ISBLANK(INDEX('Policy Characteristics'!B:B,MATCH($C591,'Policy Characteristics'!$C:$C,0))),"",INDEX('Policy Characteristics'!B:B,MATCH($C591,'Policy Characteristics'!$C:$C,0)))</f>
        <v>전력화 + 수소</v>
      </c>
      <c r="C591" t="str">
        <f>C$467</f>
        <v>Fraction of Industrial Fuel Use Shifted to Other Fuels</v>
      </c>
      <c r="D591" t="str">
        <v>cement and other nonmetallic minerals 239</v>
      </c>
      <c r="E591" t="str">
        <v>petroleum diesel if</v>
      </c>
      <c r="F591" t="str">
        <v>시멘트 및 기타 비금속 광물</v>
      </c>
      <c r="G591" t="str">
        <v>석유로 변경</v>
      </c>
      <c r="H591">
        <v>1332</v>
      </c>
      <c r="I591" t="str">
        <v>No</v>
      </c>
      <c r="J591" t="str">
        <f>IF(ISBLANK(INDEX('Policy Characteristics'!D:D,MATCH($C591,'Policy Characteristics'!$C:$C,0))),"",INDEX('Policy Characteristics'!D:D,MATCH($C591,'Policy Characteristics'!$C:$C,0)))</f>
        <v>전력화 + 수소</v>
      </c>
      <c r="K591" t="str">
        <f>IF(ISBLANK(INDEX('Policy Characteristics'!E:E,MATCH($C591,'Policy Characteristics'!$C:$C,0))),"",INDEX('Policy Characteristics'!E:E,MATCH($C591,'Policy Characteristics'!$C:$C,0)))</f>
        <v>indst fuel type shifting</v>
      </c>
      <c r="L591">
        <f>IF(ISBLANK(INDEX('Policy Characteristics'!F:F,MATCH($C591,'Policy Characteristics'!$C:$C,0))),"",INDEX('Policy Characteristics'!F:F,MATCH($C591,'Policy Characteristics'!$C:$C,0)))</f>
        <v>0</v>
      </c>
      <c r="M591">
        <f>IF(ISBLANK(INDEX('Policy Characteristics'!G:G,MATCH($C591,'Policy Characteristics'!$C:$C,0))),"",INDEX('Policy Characteristics'!G:G,MATCH($C591,'Policy Characteristics'!$C:$C,0)))</f>
        <v>1</v>
      </c>
      <c r="N591">
        <f>IF(ISBLANK(INDEX('Policy Characteristics'!H:H,MATCH($C591,'Policy Characteristics'!$C:$C,0))),"",INDEX('Policy Characteristics'!H:H,MATCH($C591,'Policy Characteristics'!$C:$C,0)))</f>
        <v>0.01</v>
      </c>
      <c r="O591" t="str">
        <f>IF(ISBLANK(INDEX('Policy Characteristics'!I:I,MATCH($C591,'Policy Characteristics'!$C:$C,0))),"",INDEX('Policy Characteristics'!I:I,MATCH($C591,'Policy Characteristics'!$C:$C,0)))</f>
        <v>연료 전환의 %</v>
      </c>
      <c r="P591" t="str">
        <f>IF(ISBLANK(INDEX('Policy Characteristics'!J:J,MATCH($C591,'Policy Characteristics'!$C:$C,0))),"",INDEX('Policy Characteristics'!J:J,MATCH($C591,'Policy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1" t="str">
        <f>IF(ISBLANK(INDEX('Policy Characteristics'!K:K,MATCH($C591,'Policy Characteristics'!$C:$C,0))),"",INDEX('Policy Characteristics'!K:K,MATCH($C591,'Policy Characteristics'!$C:$C,0)))</f>
        <v>industry-ag-main.html#fuel-switching</v>
      </c>
      <c r="R591" t="str">
        <f>IF(ISBLANK(INDEX('Policy Characteristics'!L:L,MATCH($C591,'Policy Characteristics'!$C:$C,0))),"",INDEX('Policy Characteristics'!L:L,MATCH($C591,'Policy Characteristics'!$C:$C,0)))</f>
        <v>industry-elec-and-hydrogen.html</v>
      </c>
    </row>
    <row r="592">
      <c r="A592" t="str">
        <f>IF(ISBLANK(INDEX('Policy Characteristics'!A:A,MATCH($C592,'Policy Characteristics'!$C:$C,0))),"",INDEX('Policy Characteristics'!A:A,MATCH($C592,'Policy Characteristics'!$C:$C,0)))</f>
        <v>산업</v>
      </c>
      <c r="B592" t="str">
        <f>IF(ISBLANK(INDEX('Policy Characteristics'!B:B,MATCH($C592,'Policy Characteristics'!$C:$C,0))),"",INDEX('Policy Characteristics'!B:B,MATCH($C592,'Policy Characteristics'!$C:$C,0)))</f>
        <v>전력화 + 수소</v>
      </c>
      <c r="C592" t="str">
        <f>C$467</f>
        <v>Fraction of Industrial Fuel Use Shifted to Other Fuels</v>
      </c>
      <c r="D592" t="str">
        <v>cement and other nonmetallic minerals 239</v>
      </c>
      <c r="E592" t="str">
        <v>heat if</v>
      </c>
      <c r="F592" t="str">
        <v>시멘트 및 기타 비금속 광물</v>
      </c>
      <c r="G592" t="str">
        <v>구매한 열로 변경</v>
      </c>
      <c r="H592">
        <v>1333</v>
      </c>
      <c r="I592" t="str">
        <v>No</v>
      </c>
      <c r="J592" t="str">
        <f>IF(ISBLANK(INDEX('Policy Characteristics'!D:D,MATCH($C592,'Policy Characteristics'!$C:$C,0))),"",INDEX('Policy Characteristics'!D:D,MATCH($C592,'Policy Characteristics'!$C:$C,0)))</f>
        <v>전력화 + 수소</v>
      </c>
      <c r="K592" t="str">
        <f>IF(ISBLANK(INDEX('Policy Characteristics'!E:E,MATCH($C592,'Policy Characteristics'!$C:$C,0))),"",INDEX('Policy Characteristics'!E:E,MATCH($C592,'Policy Characteristics'!$C:$C,0)))</f>
        <v>indst fuel type shifting</v>
      </c>
      <c r="L592">
        <f>IF(ISBLANK(INDEX('Policy Characteristics'!F:F,MATCH($C592,'Policy Characteristics'!$C:$C,0))),"",INDEX('Policy Characteristics'!F:F,MATCH($C592,'Policy Characteristics'!$C:$C,0)))</f>
        <v>0</v>
      </c>
      <c r="M592">
        <f>IF(ISBLANK(INDEX('Policy Characteristics'!G:G,MATCH($C592,'Policy Characteristics'!$C:$C,0))),"",INDEX('Policy Characteristics'!G:G,MATCH($C592,'Policy Characteristics'!$C:$C,0)))</f>
        <v>1</v>
      </c>
      <c r="N592">
        <f>IF(ISBLANK(INDEX('Policy Characteristics'!H:H,MATCH($C592,'Policy Characteristics'!$C:$C,0))),"",INDEX('Policy Characteristics'!H:H,MATCH($C592,'Policy Characteristics'!$C:$C,0)))</f>
        <v>0.01</v>
      </c>
      <c r="O592" t="str">
        <f>IF(ISBLANK(INDEX('Policy Characteristics'!I:I,MATCH($C592,'Policy Characteristics'!$C:$C,0))),"",INDEX('Policy Characteristics'!I:I,MATCH($C592,'Policy Characteristics'!$C:$C,0)))</f>
        <v>연료 전환의 %</v>
      </c>
      <c r="P592" t="str">
        <f>IF(ISBLANK(INDEX('Policy Characteristics'!J:J,MATCH($C592,'Policy Characteristics'!$C:$C,0))),"",INDEX('Policy Characteristics'!J:J,MATCH($C592,'Policy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2" t="str">
        <f>IF(ISBLANK(INDEX('Policy Characteristics'!K:K,MATCH($C592,'Policy Characteristics'!$C:$C,0))),"",INDEX('Policy Characteristics'!K:K,MATCH($C592,'Policy Characteristics'!$C:$C,0)))</f>
        <v>industry-ag-main.html#fuel-switching</v>
      </c>
      <c r="R592" t="str">
        <f>IF(ISBLANK(INDEX('Policy Characteristics'!L:L,MATCH($C592,'Policy Characteristics'!$C:$C,0))),"",INDEX('Policy Characteristics'!L:L,MATCH($C592,'Policy Characteristics'!$C:$C,0)))</f>
        <v>industry-elec-and-hydrogen.html</v>
      </c>
    </row>
    <row r="593">
      <c r="A593" t="str">
        <f>IF(ISBLANK(INDEX('Policy Characteristics'!A:A,MATCH($C593,'Policy Characteristics'!$C:$C,0))),"",INDEX('Policy Characteristics'!A:A,MATCH($C593,'Policy Characteristics'!$C:$C,0)))</f>
        <v>산업</v>
      </c>
      <c r="B593" t="str">
        <f>IF(ISBLANK(INDEX('Policy Characteristics'!B:B,MATCH($C593,'Policy Characteristics'!$C:$C,0))),"",INDEX('Policy Characteristics'!B:B,MATCH($C593,'Policy Characteristics'!$C:$C,0)))</f>
        <v>전력화 + 수소</v>
      </c>
      <c r="C593" t="str">
        <f>C$467</f>
        <v>Fraction of Industrial Fuel Use Shifted to Other Fuels</v>
      </c>
      <c r="D593" t="str">
        <v>cement and other nonmetallic minerals 239</v>
      </c>
      <c r="E593" t="str">
        <v>crude oil if</v>
      </c>
      <c r="F593" t="str">
        <v>시멘트 및 기타 비금속 광물</v>
      </c>
      <c r="G593" t="str">
        <v>원유로 변경</v>
      </c>
      <c r="H593">
        <v>1334</v>
      </c>
      <c r="I593" t="str">
        <v>No</v>
      </c>
      <c r="J593" t="str">
        <f>IF(ISBLANK(INDEX('Policy Characteristics'!D:D,MATCH($C593,'Policy Characteristics'!$C:$C,0))),"",INDEX('Policy Characteristics'!D:D,MATCH($C593,'Policy Characteristics'!$C:$C,0)))</f>
        <v>전력화 + 수소</v>
      </c>
      <c r="K593" t="str">
        <f>IF(ISBLANK(INDEX('Policy Characteristics'!E:E,MATCH($C593,'Policy Characteristics'!$C:$C,0))),"",INDEX('Policy Characteristics'!E:E,MATCH($C593,'Policy Characteristics'!$C:$C,0)))</f>
        <v>indst fuel type shifting</v>
      </c>
      <c r="L593">
        <f>IF(ISBLANK(INDEX('Policy Characteristics'!F:F,MATCH($C593,'Policy Characteristics'!$C:$C,0))),"",INDEX('Policy Characteristics'!F:F,MATCH($C593,'Policy Characteristics'!$C:$C,0)))</f>
        <v>0</v>
      </c>
      <c r="M593">
        <f>IF(ISBLANK(INDEX('Policy Characteristics'!G:G,MATCH($C593,'Policy Characteristics'!$C:$C,0))),"",INDEX('Policy Characteristics'!G:G,MATCH($C593,'Policy Characteristics'!$C:$C,0)))</f>
        <v>1</v>
      </c>
      <c r="N593">
        <f>IF(ISBLANK(INDEX('Policy Characteristics'!H:H,MATCH($C593,'Policy Characteristics'!$C:$C,0))),"",INDEX('Policy Characteristics'!H:H,MATCH($C593,'Policy Characteristics'!$C:$C,0)))</f>
        <v>0.01</v>
      </c>
      <c r="O593" t="str">
        <f>IF(ISBLANK(INDEX('Policy Characteristics'!I:I,MATCH($C593,'Policy Characteristics'!$C:$C,0))),"",INDEX('Policy Characteristics'!I:I,MATCH($C593,'Policy Characteristics'!$C:$C,0)))</f>
        <v>연료 전환의 %</v>
      </c>
      <c r="P593" t="str">
        <f>IF(ISBLANK(INDEX('Policy Characteristics'!J:J,MATCH($C593,'Policy Characteristics'!$C:$C,0))),"",INDEX('Policy Characteristics'!J:J,MATCH($C593,'Policy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3" t="str">
        <f>IF(ISBLANK(INDEX('Policy Characteristics'!K:K,MATCH($C593,'Policy Characteristics'!$C:$C,0))),"",INDEX('Policy Characteristics'!K:K,MATCH($C593,'Policy Characteristics'!$C:$C,0)))</f>
        <v>industry-ag-main.html#fuel-switching</v>
      </c>
      <c r="R593" t="str">
        <f>IF(ISBLANK(INDEX('Policy Characteristics'!L:L,MATCH($C593,'Policy Characteristics'!$C:$C,0))),"",INDEX('Policy Characteristics'!L:L,MATCH($C593,'Policy Characteristics'!$C:$C,0)))</f>
        <v>industry-elec-and-hydrogen.html</v>
      </c>
    </row>
    <row r="594">
      <c r="A594" t="str">
        <f>IF(ISBLANK(INDEX('Policy Characteristics'!A:A,MATCH($C594,'Policy Characteristics'!$C:$C,0))),"",INDEX('Policy Characteristics'!A:A,MATCH($C594,'Policy Characteristics'!$C:$C,0)))</f>
        <v>산업</v>
      </c>
      <c r="B594" t="str">
        <f>IF(ISBLANK(INDEX('Policy Characteristics'!B:B,MATCH($C594,'Policy Characteristics'!$C:$C,0))),"",INDEX('Policy Characteristics'!B:B,MATCH($C594,'Policy Characteristics'!$C:$C,0)))</f>
        <v>전력화 + 수소</v>
      </c>
      <c r="C594" t="str">
        <f>C$467</f>
        <v>Fraction of Industrial Fuel Use Shifted to Other Fuels</v>
      </c>
      <c r="D594" t="str">
        <v>cement and other nonmetallic minerals 239</v>
      </c>
      <c r="E594" t="str">
        <v>heavy or residual fuel oil if</v>
      </c>
      <c r="F594" t="str">
        <v>시멘트 및 기타 비금속 광물</v>
      </c>
      <c r="G594" t="str">
        <v>중유 또는 잔유로 변경</v>
      </c>
      <c r="H594">
        <v>1335</v>
      </c>
      <c r="I594" t="str">
        <v>No</v>
      </c>
      <c r="J594" t="str">
        <f>IF(ISBLANK(INDEX('Policy Characteristics'!D:D,MATCH($C594,'Policy Characteristics'!$C:$C,0))),"",INDEX('Policy Characteristics'!D:D,MATCH($C594,'Policy Characteristics'!$C:$C,0)))</f>
        <v>전력화 + 수소</v>
      </c>
      <c r="K594" t="str">
        <f>IF(ISBLANK(INDEX('Policy Characteristics'!E:E,MATCH($C594,'Policy Characteristics'!$C:$C,0))),"",INDEX('Policy Characteristics'!E:E,MATCH($C594,'Policy Characteristics'!$C:$C,0)))</f>
        <v>indst fuel type shifting</v>
      </c>
      <c r="L594">
        <f>IF(ISBLANK(INDEX('Policy Characteristics'!F:F,MATCH($C594,'Policy Characteristics'!$C:$C,0))),"",INDEX('Policy Characteristics'!F:F,MATCH($C594,'Policy Characteristics'!$C:$C,0)))</f>
        <v>0</v>
      </c>
      <c r="M594">
        <f>IF(ISBLANK(INDEX('Policy Characteristics'!G:G,MATCH($C594,'Policy Characteristics'!$C:$C,0))),"",INDEX('Policy Characteristics'!G:G,MATCH($C594,'Policy Characteristics'!$C:$C,0)))</f>
        <v>1</v>
      </c>
      <c r="N594">
        <f>IF(ISBLANK(INDEX('Policy Characteristics'!H:H,MATCH($C594,'Policy Characteristics'!$C:$C,0))),"",INDEX('Policy Characteristics'!H:H,MATCH($C594,'Policy Characteristics'!$C:$C,0)))</f>
        <v>0.01</v>
      </c>
      <c r="O594" t="str">
        <f>IF(ISBLANK(INDEX('Policy Characteristics'!I:I,MATCH($C594,'Policy Characteristics'!$C:$C,0))),"",INDEX('Policy Characteristics'!I:I,MATCH($C594,'Policy Characteristics'!$C:$C,0)))</f>
        <v>연료 전환의 %</v>
      </c>
      <c r="P594" t="str">
        <f>IF(ISBLANK(INDEX('Policy Characteristics'!J:J,MATCH($C594,'Policy Characteristics'!$C:$C,0))),"",INDEX('Policy Characteristics'!J:J,MATCH($C594,'Policy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4" t="str">
        <f>IF(ISBLANK(INDEX('Policy Characteristics'!K:K,MATCH($C594,'Policy Characteristics'!$C:$C,0))),"",INDEX('Policy Characteristics'!K:K,MATCH($C594,'Policy Characteristics'!$C:$C,0)))</f>
        <v>industry-ag-main.html#fuel-switching</v>
      </c>
      <c r="R594" t="str">
        <f>IF(ISBLANK(INDEX('Policy Characteristics'!L:L,MATCH($C594,'Policy Characteristics'!$C:$C,0))),"",INDEX('Policy Characteristics'!L:L,MATCH($C594,'Policy Characteristics'!$C:$C,0)))</f>
        <v>industry-elec-and-hydrogen.html</v>
      </c>
    </row>
    <row r="595">
      <c r="A595" t="str">
        <f>IF(ISBLANK(INDEX('Policy Characteristics'!A:A,MATCH($C595,'Policy Characteristics'!$C:$C,0))),"",INDEX('Policy Characteristics'!A:A,MATCH($C595,'Policy Characteristics'!$C:$C,0)))</f>
        <v>산업</v>
      </c>
      <c r="B595" t="str">
        <f>IF(ISBLANK(INDEX('Policy Characteristics'!B:B,MATCH($C595,'Policy Characteristics'!$C:$C,0))),"",INDEX('Policy Characteristics'!B:B,MATCH($C595,'Policy Characteristics'!$C:$C,0)))</f>
        <v>전력화 + 수소</v>
      </c>
      <c r="C595" t="str">
        <f>C$467</f>
        <v>Fraction of Industrial Fuel Use Shifted to Other Fuels</v>
      </c>
      <c r="D595" t="str">
        <v>cement and other nonmetallic minerals 239</v>
      </c>
      <c r="E595" t="str">
        <v>LPG propane or butane if</v>
      </c>
      <c r="F595" t="str">
        <v>시멘트 및 기타 비금속 광물</v>
      </c>
      <c r="G595" t="str">
        <v>LPG 프로판 또는 부탄으로 변경</v>
      </c>
      <c r="H595">
        <v>1336</v>
      </c>
      <c r="I595" t="str">
        <v>No</v>
      </c>
      <c r="J595" t="str">
        <f>IF(ISBLANK(INDEX('Policy Characteristics'!D:D,MATCH($C595,'Policy Characteristics'!$C:$C,0))),"",INDEX('Policy Characteristics'!D:D,MATCH($C595,'Policy Characteristics'!$C:$C,0)))</f>
        <v>전력화 + 수소</v>
      </c>
      <c r="K595" t="str">
        <f>IF(ISBLANK(INDEX('Policy Characteristics'!E:E,MATCH($C595,'Policy Characteristics'!$C:$C,0))),"",INDEX('Policy Characteristics'!E:E,MATCH($C595,'Policy Characteristics'!$C:$C,0)))</f>
        <v>indst fuel type shifting</v>
      </c>
      <c r="L595">
        <f>IF(ISBLANK(INDEX('Policy Characteristics'!F:F,MATCH($C595,'Policy Characteristics'!$C:$C,0))),"",INDEX('Policy Characteristics'!F:F,MATCH($C595,'Policy Characteristics'!$C:$C,0)))</f>
        <v>0</v>
      </c>
      <c r="M595">
        <f>IF(ISBLANK(INDEX('Policy Characteristics'!G:G,MATCH($C595,'Policy Characteristics'!$C:$C,0))),"",INDEX('Policy Characteristics'!G:G,MATCH($C595,'Policy Characteristics'!$C:$C,0)))</f>
        <v>1</v>
      </c>
      <c r="N595">
        <f>IF(ISBLANK(INDEX('Policy Characteristics'!H:H,MATCH($C595,'Policy Characteristics'!$C:$C,0))),"",INDEX('Policy Characteristics'!H:H,MATCH($C595,'Policy Characteristics'!$C:$C,0)))</f>
        <v>0.01</v>
      </c>
      <c r="O595" t="str">
        <f>IF(ISBLANK(INDEX('Policy Characteristics'!I:I,MATCH($C595,'Policy Characteristics'!$C:$C,0))),"",INDEX('Policy Characteristics'!I:I,MATCH($C595,'Policy Characteristics'!$C:$C,0)))</f>
        <v>연료 전환의 %</v>
      </c>
      <c r="P595" t="str">
        <f>IF(ISBLANK(INDEX('Policy Characteristics'!J:J,MATCH($C595,'Policy Characteristics'!$C:$C,0))),"",INDEX('Policy Characteristics'!J:J,MATCH($C595,'Policy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5" t="str">
        <f>IF(ISBLANK(INDEX('Policy Characteristics'!K:K,MATCH($C595,'Policy Characteristics'!$C:$C,0))),"",INDEX('Policy Characteristics'!K:K,MATCH($C595,'Policy Characteristics'!$C:$C,0)))</f>
        <v>industry-ag-main.html#fuel-switching</v>
      </c>
      <c r="R595" t="str">
        <f>IF(ISBLANK(INDEX('Policy Characteristics'!L:L,MATCH($C595,'Policy Characteristics'!$C:$C,0))),"",INDEX('Policy Characteristics'!L:L,MATCH($C595,'Policy Characteristics'!$C:$C,0)))</f>
        <v>industry-elec-and-hydrogen.html</v>
      </c>
    </row>
    <row r="596">
      <c r="A596" t="str">
        <f>IF(ISBLANK(INDEX('Policy Characteristics'!A:A,MATCH($C596,'Policy Characteristics'!$C:$C,0))),"",INDEX('Policy Characteristics'!A:A,MATCH($C596,'Policy Characteristics'!$C:$C,0)))</f>
        <v>산업</v>
      </c>
      <c r="B596" t="str">
        <f>IF(ISBLANK(INDEX('Policy Characteristics'!B:B,MATCH($C596,'Policy Characteristics'!$C:$C,0))),"",INDEX('Policy Characteristics'!B:B,MATCH($C596,'Policy Characteristics'!$C:$C,0)))</f>
        <v>전력화 + 수소</v>
      </c>
      <c r="C596" t="str">
        <f>C$467</f>
        <v>Fraction of Industrial Fuel Use Shifted to Other Fuels</v>
      </c>
      <c r="D596" t="str">
        <v>cement and other nonmetallic minerals 239</v>
      </c>
      <c r="E596" t="str">
        <v>hydrogen if</v>
      </c>
      <c r="F596" t="str">
        <v>시멘트 및 기타 비금속 광물</v>
      </c>
      <c r="G596" t="str">
        <v>수소로 변경</v>
      </c>
      <c r="H596">
        <v>1337</v>
      </c>
      <c r="I596" t="str">
        <v>Yes</v>
      </c>
      <c r="J596" t="str">
        <f>IF(ISBLANK(INDEX('Policy Characteristics'!D:D,MATCH($C596,'Policy Characteristics'!$C:$C,0))),"",INDEX('Policy Characteristics'!D:D,MATCH($C596,'Policy Characteristics'!$C:$C,0)))</f>
        <v>전력화 + 수소</v>
      </c>
      <c r="K596" t="str">
        <f>IF(ISBLANK(INDEX('Policy Characteristics'!E:E,MATCH($C596,'Policy Characteristics'!$C:$C,0))),"",INDEX('Policy Characteristics'!E:E,MATCH($C596,'Policy Characteristics'!$C:$C,0)))</f>
        <v>indst fuel type shifting</v>
      </c>
      <c r="L596">
        <f>IF(ISBLANK(INDEX('Policy Characteristics'!F:F,MATCH($C596,'Policy Characteristics'!$C:$C,0))),"",INDEX('Policy Characteristics'!F:F,MATCH($C596,'Policy Characteristics'!$C:$C,0)))</f>
        <v>0</v>
      </c>
      <c r="M596">
        <f>IF(ISBLANK(INDEX('Policy Characteristics'!G:G,MATCH($C596,'Policy Characteristics'!$C:$C,0))),"",INDEX('Policy Characteristics'!G:G,MATCH($C596,'Policy Characteristics'!$C:$C,0)))</f>
        <v>1</v>
      </c>
      <c r="N596">
        <f>IF(ISBLANK(INDEX('Policy Characteristics'!H:H,MATCH($C596,'Policy Characteristics'!$C:$C,0))),"",INDEX('Policy Characteristics'!H:H,MATCH($C596,'Policy Characteristics'!$C:$C,0)))</f>
        <v>0.01</v>
      </c>
      <c r="O596" t="str">
        <f>IF(ISBLANK(INDEX('Policy Characteristics'!I:I,MATCH($C596,'Policy Characteristics'!$C:$C,0))),"",INDEX('Policy Characteristics'!I:I,MATCH($C596,'Policy Characteristics'!$C:$C,0)))</f>
        <v>연료 전환의 %</v>
      </c>
      <c r="P596" t="str">
        <f>IF(ISBLANK(INDEX('Policy Characteristics'!J:J,MATCH($C596,'Policy Characteristics'!$C:$C,0))),"",INDEX('Policy Characteristics'!J:J,MATCH($C596,'Policy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6" t="str">
        <f>IF(ISBLANK(INDEX('Policy Characteristics'!K:K,MATCH($C596,'Policy Characteristics'!$C:$C,0))),"",INDEX('Policy Characteristics'!K:K,MATCH($C596,'Policy Characteristics'!$C:$C,0)))</f>
        <v>industry-ag-main.html#fuel-switching</v>
      </c>
      <c r="R596" t="str">
        <f>IF(ISBLANK(INDEX('Policy Characteristics'!L:L,MATCH($C596,'Policy Characteristics'!$C:$C,0))),"",INDEX('Policy Characteristics'!L:L,MATCH($C596,'Policy Characteristics'!$C:$C,0)))</f>
        <v>industry-elec-and-hydrogen.html</v>
      </c>
    </row>
    <row r="597">
      <c r="A597" t="str">
        <f>IF(ISBLANK(INDEX('Policy Characteristics'!A:A,MATCH($C597,'Policy Characteristics'!$C:$C,0))),"",INDEX('Policy Characteristics'!A:A,MATCH($C597,'Policy Characteristics'!$C:$C,0)))</f>
        <v>산업</v>
      </c>
      <c r="B597" t="str">
        <f>IF(ISBLANK(INDEX('Policy Characteristics'!B:B,MATCH($C597,'Policy Characteristics'!$C:$C,0))),"",INDEX('Policy Characteristics'!B:B,MATCH($C597,'Policy Characteristics'!$C:$C,0)))</f>
        <v>전력화 + 수소</v>
      </c>
      <c r="C597" t="str">
        <f>C$467</f>
        <v>Fraction of Industrial Fuel Use Shifted to Other Fuels</v>
      </c>
      <c r="D597" t="str">
        <v>iron and steel 241</v>
      </c>
      <c r="E597" t="str">
        <v>electricity if</v>
      </c>
      <c r="F597" t="str">
        <v>철 및 철강</v>
      </c>
      <c r="G597" t="str">
        <v>전력으로 변경</v>
      </c>
      <c r="H597">
        <v>1338</v>
      </c>
      <c r="I597" t="str">
        <v>Yes</v>
      </c>
      <c r="J597" t="str">
        <f>IF(ISBLANK(INDEX('Policy Characteristics'!D:D,MATCH($C597,'Policy Characteristics'!$C:$C,0))),"",INDEX('Policy Characteristics'!D:D,MATCH($C597,'Policy Characteristics'!$C:$C,0)))</f>
        <v>전력화 + 수소</v>
      </c>
      <c r="K597" t="str">
        <f>IF(ISBLANK(INDEX('Policy Characteristics'!E:E,MATCH($C597,'Policy Characteristics'!$C:$C,0))),"",INDEX('Policy Characteristics'!E:E,MATCH($C597,'Policy Characteristics'!$C:$C,0)))</f>
        <v>indst fuel type shifting</v>
      </c>
      <c r="L597">
        <f>IF(ISBLANK(INDEX('Policy Characteristics'!F:F,MATCH($C597,'Policy Characteristics'!$C:$C,0))),"",INDEX('Policy Characteristics'!F:F,MATCH($C597,'Policy Characteristics'!$C:$C,0)))</f>
        <v>0</v>
      </c>
      <c r="M597">
        <f>IF(ISBLANK(INDEX('Policy Characteristics'!G:G,MATCH($C597,'Policy Characteristics'!$C:$C,0))),"",INDEX('Policy Characteristics'!G:G,MATCH($C597,'Policy Characteristics'!$C:$C,0)))</f>
        <v>1</v>
      </c>
      <c r="N597">
        <f>IF(ISBLANK(INDEX('Policy Characteristics'!H:H,MATCH($C597,'Policy Characteristics'!$C:$C,0))),"",INDEX('Policy Characteristics'!H:H,MATCH($C597,'Policy Characteristics'!$C:$C,0)))</f>
        <v>0.01</v>
      </c>
      <c r="O597" t="str">
        <f>IF(ISBLANK(INDEX('Policy Characteristics'!I:I,MATCH($C597,'Policy Characteristics'!$C:$C,0))),"",INDEX('Policy Characteristics'!I:I,MATCH($C597,'Policy Characteristics'!$C:$C,0)))</f>
        <v>연료 전환의 %</v>
      </c>
      <c r="P597" t="str">
        <f>IF(ISBLANK(INDEX('Policy Characteristics'!J:J,MATCH($C597,'Policy Characteristics'!$C:$C,0))),"",INDEX('Policy Characteristics'!J:J,MATCH($C597,'Policy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7" t="str">
        <f>IF(ISBLANK(INDEX('Policy Characteristics'!K:K,MATCH($C597,'Policy Characteristics'!$C:$C,0))),"",INDEX('Policy Characteristics'!K:K,MATCH($C597,'Policy Characteristics'!$C:$C,0)))</f>
        <v>industry-ag-main.html#fuel-switching</v>
      </c>
      <c r="R597" t="str">
        <f>IF(ISBLANK(INDEX('Policy Characteristics'!L:L,MATCH($C597,'Policy Characteristics'!$C:$C,0))),"",INDEX('Policy Characteristics'!L:L,MATCH($C597,'Policy Characteristics'!$C:$C,0)))</f>
        <v>industry-elec-and-hydrogen.html</v>
      </c>
    </row>
    <row r="598">
      <c r="A598" t="str">
        <f>IF(ISBLANK(INDEX('Policy Characteristics'!A:A,MATCH($C598,'Policy Characteristics'!$C:$C,0))),"",INDEX('Policy Characteristics'!A:A,MATCH($C598,'Policy Characteristics'!$C:$C,0)))</f>
        <v>산업</v>
      </c>
      <c r="B598" t="str">
        <f>IF(ISBLANK(INDEX('Policy Characteristics'!B:B,MATCH($C598,'Policy Characteristics'!$C:$C,0))),"",INDEX('Policy Characteristics'!B:B,MATCH($C598,'Policy Characteristics'!$C:$C,0)))</f>
        <v>전력화 + 수소</v>
      </c>
      <c r="C598" t="str">
        <f>C$467</f>
        <v>Fraction of Industrial Fuel Use Shifted to Other Fuels</v>
      </c>
      <c r="D598" t="str">
        <v>iron and steel 241</v>
      </c>
      <c r="E598" t="str">
        <v>hard coal if</v>
      </c>
      <c r="F598" t="str">
        <v>철 및 철강</v>
      </c>
      <c r="G598" t="str">
        <v>석탄으로 변경</v>
      </c>
      <c r="H598">
        <v>1339</v>
      </c>
      <c r="I598" t="str">
        <v>No</v>
      </c>
      <c r="J598" t="str">
        <f>IF(ISBLANK(INDEX('Policy Characteristics'!D:D,MATCH($C598,'Policy Characteristics'!$C:$C,0))),"",INDEX('Policy Characteristics'!D:D,MATCH($C598,'Policy Characteristics'!$C:$C,0)))</f>
        <v>전력화 + 수소</v>
      </c>
      <c r="K598" t="str">
        <f>IF(ISBLANK(INDEX('Policy Characteristics'!E:E,MATCH($C598,'Policy Characteristics'!$C:$C,0))),"",INDEX('Policy Characteristics'!E:E,MATCH($C598,'Policy Characteristics'!$C:$C,0)))</f>
        <v>indst fuel type shifting</v>
      </c>
      <c r="L598">
        <f>IF(ISBLANK(INDEX('Policy Characteristics'!F:F,MATCH($C598,'Policy Characteristics'!$C:$C,0))),"",INDEX('Policy Characteristics'!F:F,MATCH($C598,'Policy Characteristics'!$C:$C,0)))</f>
        <v>0</v>
      </c>
      <c r="M598">
        <f>IF(ISBLANK(INDEX('Policy Characteristics'!G:G,MATCH($C598,'Policy Characteristics'!$C:$C,0))),"",INDEX('Policy Characteristics'!G:G,MATCH($C598,'Policy Characteristics'!$C:$C,0)))</f>
        <v>1</v>
      </c>
      <c r="N598">
        <f>IF(ISBLANK(INDEX('Policy Characteristics'!H:H,MATCH($C598,'Policy Characteristics'!$C:$C,0))),"",INDEX('Policy Characteristics'!H:H,MATCH($C598,'Policy Characteristics'!$C:$C,0)))</f>
        <v>0.01</v>
      </c>
      <c r="O598" t="str">
        <f>IF(ISBLANK(INDEX('Policy Characteristics'!I:I,MATCH($C598,'Policy Characteristics'!$C:$C,0))),"",INDEX('Policy Characteristics'!I:I,MATCH($C598,'Policy Characteristics'!$C:$C,0)))</f>
        <v>연료 전환의 %</v>
      </c>
      <c r="P598" t="str">
        <f>IF(ISBLANK(INDEX('Policy Characteristics'!J:J,MATCH($C598,'Policy Characteristics'!$C:$C,0))),"",INDEX('Policy Characteristics'!J:J,MATCH($C598,'Policy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8" t="str">
        <f>IF(ISBLANK(INDEX('Policy Characteristics'!K:K,MATCH($C598,'Policy Characteristics'!$C:$C,0))),"",INDEX('Policy Characteristics'!K:K,MATCH($C598,'Policy Characteristics'!$C:$C,0)))</f>
        <v>industry-ag-main.html#fuel-switching</v>
      </c>
      <c r="R598" t="str">
        <f>IF(ISBLANK(INDEX('Policy Characteristics'!L:L,MATCH($C598,'Policy Characteristics'!$C:$C,0))),"",INDEX('Policy Characteristics'!L:L,MATCH($C598,'Policy Characteristics'!$C:$C,0)))</f>
        <v>industry-elec-and-hydrogen.html</v>
      </c>
    </row>
    <row r="599">
      <c r="A599" t="str">
        <f>IF(ISBLANK(INDEX('Policy Characteristics'!A:A,MATCH($C599,'Policy Characteristics'!$C:$C,0))),"",INDEX('Policy Characteristics'!A:A,MATCH($C599,'Policy Characteristics'!$C:$C,0)))</f>
        <v>산업</v>
      </c>
      <c r="B599" t="str">
        <f>IF(ISBLANK(INDEX('Policy Characteristics'!B:B,MATCH($C599,'Policy Characteristics'!$C:$C,0))),"",INDEX('Policy Characteristics'!B:B,MATCH($C599,'Policy Characteristics'!$C:$C,0)))</f>
        <v>전력화 + 수소</v>
      </c>
      <c r="C599" t="str">
        <f>C$467</f>
        <v>Fraction of Industrial Fuel Use Shifted to Other Fuels</v>
      </c>
      <c r="D599" t="str">
        <v>iron and steel 241</v>
      </c>
      <c r="E599" t="str">
        <v>natural gas if</v>
      </c>
      <c r="F599" t="str">
        <v>철 및 철강</v>
      </c>
      <c r="G599" t="str">
        <v>천연가스로 변경</v>
      </c>
      <c r="H599">
        <v>1340</v>
      </c>
      <c r="I599" t="str">
        <v>No</v>
      </c>
      <c r="J599" t="str">
        <f>IF(ISBLANK(INDEX('Policy Characteristics'!D:D,MATCH($C599,'Policy Characteristics'!$C:$C,0))),"",INDEX('Policy Characteristics'!D:D,MATCH($C599,'Policy Characteristics'!$C:$C,0)))</f>
        <v>전력화 + 수소</v>
      </c>
      <c r="K599" t="str">
        <f>IF(ISBLANK(INDEX('Policy Characteristics'!E:E,MATCH($C599,'Policy Characteristics'!$C:$C,0))),"",INDEX('Policy Characteristics'!E:E,MATCH($C599,'Policy Characteristics'!$C:$C,0)))</f>
        <v>indst fuel type shifting</v>
      </c>
      <c r="L599">
        <f>IF(ISBLANK(INDEX('Policy Characteristics'!F:F,MATCH($C599,'Policy Characteristics'!$C:$C,0))),"",INDEX('Policy Characteristics'!F:F,MATCH($C599,'Policy Characteristics'!$C:$C,0)))</f>
        <v>0</v>
      </c>
      <c r="M599">
        <f>IF(ISBLANK(INDEX('Policy Characteristics'!G:G,MATCH($C599,'Policy Characteristics'!$C:$C,0))),"",INDEX('Policy Characteristics'!G:G,MATCH($C599,'Policy Characteristics'!$C:$C,0)))</f>
        <v>1</v>
      </c>
      <c r="N599">
        <f>IF(ISBLANK(INDEX('Policy Characteristics'!H:H,MATCH($C599,'Policy Characteristics'!$C:$C,0))),"",INDEX('Policy Characteristics'!H:H,MATCH($C599,'Policy Characteristics'!$C:$C,0)))</f>
        <v>0.01</v>
      </c>
      <c r="O599" t="str">
        <f>IF(ISBLANK(INDEX('Policy Characteristics'!I:I,MATCH($C599,'Policy Characteristics'!$C:$C,0))),"",INDEX('Policy Characteristics'!I:I,MATCH($C599,'Policy Characteristics'!$C:$C,0)))</f>
        <v>연료 전환의 %</v>
      </c>
      <c r="P599" t="str">
        <f>IF(ISBLANK(INDEX('Policy Characteristics'!J:J,MATCH($C599,'Policy Characteristics'!$C:$C,0))),"",INDEX('Policy Characteristics'!J:J,MATCH($C599,'Policy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9" t="str">
        <f>IF(ISBLANK(INDEX('Policy Characteristics'!K:K,MATCH($C599,'Policy Characteristics'!$C:$C,0))),"",INDEX('Policy Characteristics'!K:K,MATCH($C599,'Policy Characteristics'!$C:$C,0)))</f>
        <v>industry-ag-main.html#fuel-switching</v>
      </c>
      <c r="R599" t="str">
        <f>IF(ISBLANK(INDEX('Policy Characteristics'!L:L,MATCH($C599,'Policy Characteristics'!$C:$C,0))),"",INDEX('Policy Characteristics'!L:L,MATCH($C599,'Policy Characteristics'!$C:$C,0)))</f>
        <v>industry-elec-and-hydrogen.html</v>
      </c>
    </row>
    <row r="600">
      <c r="A600" t="str">
        <f>IF(ISBLANK(INDEX('Policy Characteristics'!A:A,MATCH($C600,'Policy Characteristics'!$C:$C,0))),"",INDEX('Policy Characteristics'!A:A,MATCH($C600,'Policy Characteristics'!$C:$C,0)))</f>
        <v>산업</v>
      </c>
      <c r="B600" t="str">
        <f>IF(ISBLANK(INDEX('Policy Characteristics'!B:B,MATCH($C600,'Policy Characteristics'!$C:$C,0))),"",INDEX('Policy Characteristics'!B:B,MATCH($C600,'Policy Characteristics'!$C:$C,0)))</f>
        <v>전력화 + 수소</v>
      </c>
      <c r="C600" t="str">
        <f>C$467</f>
        <v>Fraction of Industrial Fuel Use Shifted to Other Fuels</v>
      </c>
      <c r="D600" t="str">
        <v>iron and steel 241</v>
      </c>
      <c r="E600" t="str">
        <v>biomass if</v>
      </c>
      <c r="F600" t="str">
        <v>철 및 철강</v>
      </c>
      <c r="G600" t="str">
        <v>바이오매스로 변경</v>
      </c>
      <c r="H600">
        <v>1341</v>
      </c>
      <c r="I600" t="str">
        <v>No</v>
      </c>
      <c r="J600" t="str">
        <f>IF(ISBLANK(INDEX('Policy Characteristics'!D:D,MATCH($C600,'Policy Characteristics'!$C:$C,0))),"",INDEX('Policy Characteristics'!D:D,MATCH($C600,'Policy Characteristics'!$C:$C,0)))</f>
        <v>전력화 + 수소</v>
      </c>
      <c r="K600" t="str">
        <f>IF(ISBLANK(INDEX('Policy Characteristics'!E:E,MATCH($C600,'Policy Characteristics'!$C:$C,0))),"",INDEX('Policy Characteristics'!E:E,MATCH($C600,'Policy Characteristics'!$C:$C,0)))</f>
        <v>indst fuel type shifting</v>
      </c>
      <c r="L600">
        <f>IF(ISBLANK(INDEX('Policy Characteristics'!F:F,MATCH($C600,'Policy Characteristics'!$C:$C,0))),"",INDEX('Policy Characteristics'!F:F,MATCH($C600,'Policy Characteristics'!$C:$C,0)))</f>
        <v>0</v>
      </c>
      <c r="M600">
        <f>IF(ISBLANK(INDEX('Policy Characteristics'!G:G,MATCH($C600,'Policy Characteristics'!$C:$C,0))),"",INDEX('Policy Characteristics'!G:G,MATCH($C600,'Policy Characteristics'!$C:$C,0)))</f>
        <v>1</v>
      </c>
      <c r="N600">
        <f>IF(ISBLANK(INDEX('Policy Characteristics'!H:H,MATCH($C600,'Policy Characteristics'!$C:$C,0))),"",INDEX('Policy Characteristics'!H:H,MATCH($C600,'Policy Characteristics'!$C:$C,0)))</f>
        <v>0.01</v>
      </c>
      <c r="O600" t="str">
        <f>IF(ISBLANK(INDEX('Policy Characteristics'!I:I,MATCH($C600,'Policy Characteristics'!$C:$C,0))),"",INDEX('Policy Characteristics'!I:I,MATCH($C600,'Policy Characteristics'!$C:$C,0)))</f>
        <v>연료 전환의 %</v>
      </c>
      <c r="P600" t="str">
        <f>IF(ISBLANK(INDEX('Policy Characteristics'!J:J,MATCH($C600,'Policy Characteristics'!$C:$C,0))),"",INDEX('Policy Characteristics'!J:J,MATCH($C600,'Policy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0" t="str">
        <f>IF(ISBLANK(INDEX('Policy Characteristics'!K:K,MATCH($C600,'Policy Characteristics'!$C:$C,0))),"",INDEX('Policy Characteristics'!K:K,MATCH($C600,'Policy Characteristics'!$C:$C,0)))</f>
        <v>industry-ag-main.html#fuel-switching</v>
      </c>
      <c r="R600" t="str">
        <f>IF(ISBLANK(INDEX('Policy Characteristics'!L:L,MATCH($C600,'Policy Characteristics'!$C:$C,0))),"",INDEX('Policy Characteristics'!L:L,MATCH($C600,'Policy Characteristics'!$C:$C,0)))</f>
        <v>industry-elec-and-hydrogen.html</v>
      </c>
    </row>
    <row r="601">
      <c r="A601" t="str">
        <f>IF(ISBLANK(INDEX('Policy Characteristics'!A:A,MATCH($C601,'Policy Characteristics'!$C:$C,0))),"",INDEX('Policy Characteristics'!A:A,MATCH($C601,'Policy Characteristics'!$C:$C,0)))</f>
        <v>산업</v>
      </c>
      <c r="B601" t="str">
        <f>IF(ISBLANK(INDEX('Policy Characteristics'!B:B,MATCH($C601,'Policy Characteristics'!$C:$C,0))),"",INDEX('Policy Characteristics'!B:B,MATCH($C601,'Policy Characteristics'!$C:$C,0)))</f>
        <v>전력화 + 수소</v>
      </c>
      <c r="C601" t="str">
        <f>C$467</f>
        <v>Fraction of Industrial Fuel Use Shifted to Other Fuels</v>
      </c>
      <c r="D601" t="str">
        <v>iron and steel 241</v>
      </c>
      <c r="E601" t="str">
        <v>petroleum diesel if</v>
      </c>
      <c r="F601" t="str">
        <v>철 및 철강</v>
      </c>
      <c r="G601" t="str">
        <v>석유로 변경</v>
      </c>
      <c r="H601">
        <v>1342</v>
      </c>
      <c r="I601" t="str">
        <v>No</v>
      </c>
      <c r="J601" t="str">
        <f>IF(ISBLANK(INDEX('Policy Characteristics'!D:D,MATCH($C601,'Policy Characteristics'!$C:$C,0))),"",INDEX('Policy Characteristics'!D:D,MATCH($C601,'Policy Characteristics'!$C:$C,0)))</f>
        <v>전력화 + 수소</v>
      </c>
      <c r="K601" t="str">
        <f>IF(ISBLANK(INDEX('Policy Characteristics'!E:E,MATCH($C601,'Policy Characteristics'!$C:$C,0))),"",INDEX('Policy Characteristics'!E:E,MATCH($C601,'Policy Characteristics'!$C:$C,0)))</f>
        <v>indst fuel type shifting</v>
      </c>
      <c r="L601">
        <f>IF(ISBLANK(INDEX('Policy Characteristics'!F:F,MATCH($C601,'Policy Characteristics'!$C:$C,0))),"",INDEX('Policy Characteristics'!F:F,MATCH($C601,'Policy Characteristics'!$C:$C,0)))</f>
        <v>0</v>
      </c>
      <c r="M601">
        <f>IF(ISBLANK(INDEX('Policy Characteristics'!G:G,MATCH($C601,'Policy Characteristics'!$C:$C,0))),"",INDEX('Policy Characteristics'!G:G,MATCH($C601,'Policy Characteristics'!$C:$C,0)))</f>
        <v>1</v>
      </c>
      <c r="N601">
        <f>IF(ISBLANK(INDEX('Policy Characteristics'!H:H,MATCH($C601,'Policy Characteristics'!$C:$C,0))),"",INDEX('Policy Characteristics'!H:H,MATCH($C601,'Policy Characteristics'!$C:$C,0)))</f>
        <v>0.01</v>
      </c>
      <c r="O601" t="str">
        <f>IF(ISBLANK(INDEX('Policy Characteristics'!I:I,MATCH($C601,'Policy Characteristics'!$C:$C,0))),"",INDEX('Policy Characteristics'!I:I,MATCH($C601,'Policy Characteristics'!$C:$C,0)))</f>
        <v>연료 전환의 %</v>
      </c>
      <c r="P601" t="str">
        <f>IF(ISBLANK(INDEX('Policy Characteristics'!J:J,MATCH($C601,'Policy Characteristics'!$C:$C,0))),"",INDEX('Policy Characteristics'!J:J,MATCH($C601,'Policy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1" t="str">
        <f>IF(ISBLANK(INDEX('Policy Characteristics'!K:K,MATCH($C601,'Policy Characteristics'!$C:$C,0))),"",INDEX('Policy Characteristics'!K:K,MATCH($C601,'Policy Characteristics'!$C:$C,0)))</f>
        <v>industry-ag-main.html#fuel-switching</v>
      </c>
      <c r="R601" t="str">
        <f>IF(ISBLANK(INDEX('Policy Characteristics'!L:L,MATCH($C601,'Policy Characteristics'!$C:$C,0))),"",INDEX('Policy Characteristics'!L:L,MATCH($C601,'Policy Characteristics'!$C:$C,0)))</f>
        <v>industry-elec-and-hydrogen.html</v>
      </c>
    </row>
    <row r="602">
      <c r="A602" t="str">
        <f>IF(ISBLANK(INDEX('Policy Characteristics'!A:A,MATCH($C602,'Policy Characteristics'!$C:$C,0))),"",INDEX('Policy Characteristics'!A:A,MATCH($C602,'Policy Characteristics'!$C:$C,0)))</f>
        <v>산업</v>
      </c>
      <c r="B602" t="str">
        <f>IF(ISBLANK(INDEX('Policy Characteristics'!B:B,MATCH($C602,'Policy Characteristics'!$C:$C,0))),"",INDEX('Policy Characteristics'!B:B,MATCH($C602,'Policy Characteristics'!$C:$C,0)))</f>
        <v>전력화 + 수소</v>
      </c>
      <c r="C602" t="str">
        <f>C$467</f>
        <v>Fraction of Industrial Fuel Use Shifted to Other Fuels</v>
      </c>
      <c r="D602" t="str">
        <v>iron and steel 241</v>
      </c>
      <c r="E602" t="str">
        <v>heat if</v>
      </c>
      <c r="F602" t="str">
        <v>철 및 철강</v>
      </c>
      <c r="G602" t="str">
        <v>구매한 열로 변경</v>
      </c>
      <c r="H602">
        <v>1343</v>
      </c>
      <c r="I602" t="str">
        <v>No</v>
      </c>
      <c r="J602" t="str">
        <f>IF(ISBLANK(INDEX('Policy Characteristics'!D:D,MATCH($C602,'Policy Characteristics'!$C:$C,0))),"",INDEX('Policy Characteristics'!D:D,MATCH($C602,'Policy Characteristics'!$C:$C,0)))</f>
        <v>전력화 + 수소</v>
      </c>
      <c r="K602" t="str">
        <f>IF(ISBLANK(INDEX('Policy Characteristics'!E:E,MATCH($C602,'Policy Characteristics'!$C:$C,0))),"",INDEX('Policy Characteristics'!E:E,MATCH($C602,'Policy Characteristics'!$C:$C,0)))</f>
        <v>indst fuel type shifting</v>
      </c>
      <c r="L602">
        <f>IF(ISBLANK(INDEX('Policy Characteristics'!F:F,MATCH($C602,'Policy Characteristics'!$C:$C,0))),"",INDEX('Policy Characteristics'!F:F,MATCH($C602,'Policy Characteristics'!$C:$C,0)))</f>
        <v>0</v>
      </c>
      <c r="M602">
        <f>IF(ISBLANK(INDEX('Policy Characteristics'!G:G,MATCH($C602,'Policy Characteristics'!$C:$C,0))),"",INDEX('Policy Characteristics'!G:G,MATCH($C602,'Policy Characteristics'!$C:$C,0)))</f>
        <v>1</v>
      </c>
      <c r="N602">
        <f>IF(ISBLANK(INDEX('Policy Characteristics'!H:H,MATCH($C602,'Policy Characteristics'!$C:$C,0))),"",INDEX('Policy Characteristics'!H:H,MATCH($C602,'Policy Characteristics'!$C:$C,0)))</f>
        <v>0.01</v>
      </c>
      <c r="O602" t="str">
        <f>IF(ISBLANK(INDEX('Policy Characteristics'!I:I,MATCH($C602,'Policy Characteristics'!$C:$C,0))),"",INDEX('Policy Characteristics'!I:I,MATCH($C602,'Policy Characteristics'!$C:$C,0)))</f>
        <v>연료 전환의 %</v>
      </c>
      <c r="P602" t="str">
        <f>IF(ISBLANK(INDEX('Policy Characteristics'!J:J,MATCH($C602,'Policy Characteristics'!$C:$C,0))),"",INDEX('Policy Characteristics'!J:J,MATCH($C602,'Policy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2" t="str">
        <f>IF(ISBLANK(INDEX('Policy Characteristics'!K:K,MATCH($C602,'Policy Characteristics'!$C:$C,0))),"",INDEX('Policy Characteristics'!K:K,MATCH($C602,'Policy Characteristics'!$C:$C,0)))</f>
        <v>industry-ag-main.html#fuel-switching</v>
      </c>
      <c r="R602" t="str">
        <f>IF(ISBLANK(INDEX('Policy Characteristics'!L:L,MATCH($C602,'Policy Characteristics'!$C:$C,0))),"",INDEX('Policy Characteristics'!L:L,MATCH($C602,'Policy Characteristics'!$C:$C,0)))</f>
        <v>industry-elec-and-hydrogen.html</v>
      </c>
    </row>
    <row r="603">
      <c r="A603" t="str">
        <f>IF(ISBLANK(INDEX('Policy Characteristics'!A:A,MATCH($C603,'Policy Characteristics'!$C:$C,0))),"",INDEX('Policy Characteristics'!A:A,MATCH($C603,'Policy Characteristics'!$C:$C,0)))</f>
        <v>산업</v>
      </c>
      <c r="B603" t="str">
        <f>IF(ISBLANK(INDEX('Policy Characteristics'!B:B,MATCH($C603,'Policy Characteristics'!$C:$C,0))),"",INDEX('Policy Characteristics'!B:B,MATCH($C603,'Policy Characteristics'!$C:$C,0)))</f>
        <v>전력화 + 수소</v>
      </c>
      <c r="C603" t="str">
        <f>C$467</f>
        <v>Fraction of Industrial Fuel Use Shifted to Other Fuels</v>
      </c>
      <c r="D603" t="str">
        <v>iron and steel 241</v>
      </c>
      <c r="E603" t="str">
        <v>crude oil if</v>
      </c>
      <c r="F603" t="str">
        <v>철 및 철강</v>
      </c>
      <c r="G603" t="str">
        <v>원유로 변경</v>
      </c>
      <c r="H603">
        <v>1344</v>
      </c>
      <c r="I603" t="str">
        <v>No</v>
      </c>
      <c r="J603" t="str">
        <f>IF(ISBLANK(INDEX('Policy Characteristics'!D:D,MATCH($C603,'Policy Characteristics'!$C:$C,0))),"",INDEX('Policy Characteristics'!D:D,MATCH($C603,'Policy Characteristics'!$C:$C,0)))</f>
        <v>전력화 + 수소</v>
      </c>
      <c r="K603" t="str">
        <f>IF(ISBLANK(INDEX('Policy Characteristics'!E:E,MATCH($C603,'Policy Characteristics'!$C:$C,0))),"",INDEX('Policy Characteristics'!E:E,MATCH($C603,'Policy Characteristics'!$C:$C,0)))</f>
        <v>indst fuel type shifting</v>
      </c>
      <c r="L603">
        <f>IF(ISBLANK(INDEX('Policy Characteristics'!F:F,MATCH($C603,'Policy Characteristics'!$C:$C,0))),"",INDEX('Policy Characteristics'!F:F,MATCH($C603,'Policy Characteristics'!$C:$C,0)))</f>
        <v>0</v>
      </c>
      <c r="M603">
        <f>IF(ISBLANK(INDEX('Policy Characteristics'!G:G,MATCH($C603,'Policy Characteristics'!$C:$C,0))),"",INDEX('Policy Characteristics'!G:G,MATCH($C603,'Policy Characteristics'!$C:$C,0)))</f>
        <v>1</v>
      </c>
      <c r="N603">
        <f>IF(ISBLANK(INDEX('Policy Characteristics'!H:H,MATCH($C603,'Policy Characteristics'!$C:$C,0))),"",INDEX('Policy Characteristics'!H:H,MATCH($C603,'Policy Characteristics'!$C:$C,0)))</f>
        <v>0.01</v>
      </c>
      <c r="O603" t="str">
        <f>IF(ISBLANK(INDEX('Policy Characteristics'!I:I,MATCH($C603,'Policy Characteristics'!$C:$C,0))),"",INDEX('Policy Characteristics'!I:I,MATCH($C603,'Policy Characteristics'!$C:$C,0)))</f>
        <v>연료 전환의 %</v>
      </c>
      <c r="P603" t="str">
        <f>IF(ISBLANK(INDEX('Policy Characteristics'!J:J,MATCH($C603,'Policy Characteristics'!$C:$C,0))),"",INDEX('Policy Characteristics'!J:J,MATCH($C603,'Policy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3" t="str">
        <f>IF(ISBLANK(INDEX('Policy Characteristics'!K:K,MATCH($C603,'Policy Characteristics'!$C:$C,0))),"",INDEX('Policy Characteristics'!K:K,MATCH($C603,'Policy Characteristics'!$C:$C,0)))</f>
        <v>industry-ag-main.html#fuel-switching</v>
      </c>
      <c r="R603" t="str">
        <f>IF(ISBLANK(INDEX('Policy Characteristics'!L:L,MATCH($C603,'Policy Characteristics'!$C:$C,0))),"",INDEX('Policy Characteristics'!L:L,MATCH($C603,'Policy Characteristics'!$C:$C,0)))</f>
        <v>industry-elec-and-hydrogen.html</v>
      </c>
    </row>
    <row r="604">
      <c r="A604" t="str">
        <f>IF(ISBLANK(INDEX('Policy Characteristics'!A:A,MATCH($C604,'Policy Characteristics'!$C:$C,0))),"",INDEX('Policy Characteristics'!A:A,MATCH($C604,'Policy Characteristics'!$C:$C,0)))</f>
        <v>산업</v>
      </c>
      <c r="B604" t="str">
        <f>IF(ISBLANK(INDEX('Policy Characteristics'!B:B,MATCH($C604,'Policy Characteristics'!$C:$C,0))),"",INDEX('Policy Characteristics'!B:B,MATCH($C604,'Policy Characteristics'!$C:$C,0)))</f>
        <v>전력화 + 수소</v>
      </c>
      <c r="C604" t="str">
        <f>C$467</f>
        <v>Fraction of Industrial Fuel Use Shifted to Other Fuels</v>
      </c>
      <c r="D604" t="str">
        <v>iron and steel 241</v>
      </c>
      <c r="E604" t="str">
        <v>heavy or residual fuel oil if</v>
      </c>
      <c r="F604" t="str">
        <v>철 및 철강</v>
      </c>
      <c r="G604" t="str">
        <v>중유 또는 잔유로 변경</v>
      </c>
      <c r="H604">
        <v>1345</v>
      </c>
      <c r="I604" t="str">
        <v>No</v>
      </c>
      <c r="J604" t="str">
        <f>IF(ISBLANK(INDEX('Policy Characteristics'!D:D,MATCH($C604,'Policy Characteristics'!$C:$C,0))),"",INDEX('Policy Characteristics'!D:D,MATCH($C604,'Policy Characteristics'!$C:$C,0)))</f>
        <v>전력화 + 수소</v>
      </c>
      <c r="K604" t="str">
        <f>IF(ISBLANK(INDEX('Policy Characteristics'!E:E,MATCH($C604,'Policy Characteristics'!$C:$C,0))),"",INDEX('Policy Characteristics'!E:E,MATCH($C604,'Policy Characteristics'!$C:$C,0)))</f>
        <v>indst fuel type shifting</v>
      </c>
      <c r="L604">
        <f>IF(ISBLANK(INDEX('Policy Characteristics'!F:F,MATCH($C604,'Policy Characteristics'!$C:$C,0))),"",INDEX('Policy Characteristics'!F:F,MATCH($C604,'Policy Characteristics'!$C:$C,0)))</f>
        <v>0</v>
      </c>
      <c r="M604">
        <f>IF(ISBLANK(INDEX('Policy Characteristics'!G:G,MATCH($C604,'Policy Characteristics'!$C:$C,0))),"",INDEX('Policy Characteristics'!G:G,MATCH($C604,'Policy Characteristics'!$C:$C,0)))</f>
        <v>1</v>
      </c>
      <c r="N604">
        <f>IF(ISBLANK(INDEX('Policy Characteristics'!H:H,MATCH($C604,'Policy Characteristics'!$C:$C,0))),"",INDEX('Policy Characteristics'!H:H,MATCH($C604,'Policy Characteristics'!$C:$C,0)))</f>
        <v>0.01</v>
      </c>
      <c r="O604" t="str">
        <f>IF(ISBLANK(INDEX('Policy Characteristics'!I:I,MATCH($C604,'Policy Characteristics'!$C:$C,0))),"",INDEX('Policy Characteristics'!I:I,MATCH($C604,'Policy Characteristics'!$C:$C,0)))</f>
        <v>연료 전환의 %</v>
      </c>
      <c r="P604" t="str">
        <f>IF(ISBLANK(INDEX('Policy Characteristics'!J:J,MATCH($C604,'Policy Characteristics'!$C:$C,0))),"",INDEX('Policy Characteristics'!J:J,MATCH($C604,'Policy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4" t="str">
        <f>IF(ISBLANK(INDEX('Policy Characteristics'!K:K,MATCH($C604,'Policy Characteristics'!$C:$C,0))),"",INDEX('Policy Characteristics'!K:K,MATCH($C604,'Policy Characteristics'!$C:$C,0)))</f>
        <v>industry-ag-main.html#fuel-switching</v>
      </c>
      <c r="R604" t="str">
        <f>IF(ISBLANK(INDEX('Policy Characteristics'!L:L,MATCH($C604,'Policy Characteristics'!$C:$C,0))),"",INDEX('Policy Characteristics'!L:L,MATCH($C604,'Policy Characteristics'!$C:$C,0)))</f>
        <v>industry-elec-and-hydrogen.html</v>
      </c>
    </row>
    <row r="605">
      <c r="A605" t="str">
        <f>IF(ISBLANK(INDEX('Policy Characteristics'!A:A,MATCH($C605,'Policy Characteristics'!$C:$C,0))),"",INDEX('Policy Characteristics'!A:A,MATCH($C605,'Policy Characteristics'!$C:$C,0)))</f>
        <v>산업</v>
      </c>
      <c r="B605" t="str">
        <f>IF(ISBLANK(INDEX('Policy Characteristics'!B:B,MATCH($C605,'Policy Characteristics'!$C:$C,0))),"",INDEX('Policy Characteristics'!B:B,MATCH($C605,'Policy Characteristics'!$C:$C,0)))</f>
        <v>전력화 + 수소</v>
      </c>
      <c r="C605" t="str">
        <f>C$467</f>
        <v>Fraction of Industrial Fuel Use Shifted to Other Fuels</v>
      </c>
      <c r="D605" t="str">
        <v>iron and steel 241</v>
      </c>
      <c r="E605" t="str">
        <v>LPG propane or butane if</v>
      </c>
      <c r="F605" t="str">
        <v>철 및 철강</v>
      </c>
      <c r="G605" t="str">
        <v>LPG 프로판 또는 부탄으로 변경</v>
      </c>
      <c r="H605">
        <v>1346</v>
      </c>
      <c r="I605" t="str">
        <v>No</v>
      </c>
      <c r="J605" t="str">
        <f>IF(ISBLANK(INDEX('Policy Characteristics'!D:D,MATCH($C605,'Policy Characteristics'!$C:$C,0))),"",INDEX('Policy Characteristics'!D:D,MATCH($C605,'Policy Characteristics'!$C:$C,0)))</f>
        <v>전력화 + 수소</v>
      </c>
      <c r="K605" t="str">
        <f>IF(ISBLANK(INDEX('Policy Characteristics'!E:E,MATCH($C605,'Policy Characteristics'!$C:$C,0))),"",INDEX('Policy Characteristics'!E:E,MATCH($C605,'Policy Characteristics'!$C:$C,0)))</f>
        <v>indst fuel type shifting</v>
      </c>
      <c r="L605">
        <f>IF(ISBLANK(INDEX('Policy Characteristics'!F:F,MATCH($C605,'Policy Characteristics'!$C:$C,0))),"",INDEX('Policy Characteristics'!F:F,MATCH($C605,'Policy Characteristics'!$C:$C,0)))</f>
        <v>0</v>
      </c>
      <c r="M605">
        <f>IF(ISBLANK(INDEX('Policy Characteristics'!G:G,MATCH($C605,'Policy Characteristics'!$C:$C,0))),"",INDEX('Policy Characteristics'!G:G,MATCH($C605,'Policy Characteristics'!$C:$C,0)))</f>
        <v>1</v>
      </c>
      <c r="N605">
        <f>IF(ISBLANK(INDEX('Policy Characteristics'!H:H,MATCH($C605,'Policy Characteristics'!$C:$C,0))),"",INDEX('Policy Characteristics'!H:H,MATCH($C605,'Policy Characteristics'!$C:$C,0)))</f>
        <v>0.01</v>
      </c>
      <c r="O605" t="str">
        <f>IF(ISBLANK(INDEX('Policy Characteristics'!I:I,MATCH($C605,'Policy Characteristics'!$C:$C,0))),"",INDEX('Policy Characteristics'!I:I,MATCH($C605,'Policy Characteristics'!$C:$C,0)))</f>
        <v>연료 전환의 %</v>
      </c>
      <c r="P605" t="str">
        <f>IF(ISBLANK(INDEX('Policy Characteristics'!J:J,MATCH($C605,'Policy Characteristics'!$C:$C,0))),"",INDEX('Policy Characteristics'!J:J,MATCH($C605,'Policy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5" t="str">
        <f>IF(ISBLANK(INDEX('Policy Characteristics'!K:K,MATCH($C605,'Policy Characteristics'!$C:$C,0))),"",INDEX('Policy Characteristics'!K:K,MATCH($C605,'Policy Characteristics'!$C:$C,0)))</f>
        <v>industry-ag-main.html#fuel-switching</v>
      </c>
      <c r="R605" t="str">
        <f>IF(ISBLANK(INDEX('Policy Characteristics'!L:L,MATCH($C605,'Policy Characteristics'!$C:$C,0))),"",INDEX('Policy Characteristics'!L:L,MATCH($C605,'Policy Characteristics'!$C:$C,0)))</f>
        <v>industry-elec-and-hydrogen.html</v>
      </c>
    </row>
    <row r="606">
      <c r="A606" t="str">
        <f>IF(ISBLANK(INDEX('Policy Characteristics'!A:A,MATCH($C606,'Policy Characteristics'!$C:$C,0))),"",INDEX('Policy Characteristics'!A:A,MATCH($C606,'Policy Characteristics'!$C:$C,0)))</f>
        <v>산업</v>
      </c>
      <c r="B606" t="str">
        <f>IF(ISBLANK(INDEX('Policy Characteristics'!B:B,MATCH($C606,'Policy Characteristics'!$C:$C,0))),"",INDEX('Policy Characteristics'!B:B,MATCH($C606,'Policy Characteristics'!$C:$C,0)))</f>
        <v>전력화 + 수소</v>
      </c>
      <c r="C606" t="str">
        <f>C$467</f>
        <v>Fraction of Industrial Fuel Use Shifted to Other Fuels</v>
      </c>
      <c r="D606" t="str">
        <v>iron and steel 241</v>
      </c>
      <c r="E606" t="str">
        <v>hydrogen if</v>
      </c>
      <c r="F606" t="str">
        <v>철 및 철강</v>
      </c>
      <c r="G606" t="str">
        <v>수소로 변경</v>
      </c>
      <c r="H606">
        <v>1347</v>
      </c>
      <c r="I606" t="str">
        <v>Yes</v>
      </c>
      <c r="J606" t="str">
        <f>IF(ISBLANK(INDEX('Policy Characteristics'!D:D,MATCH($C606,'Policy Characteristics'!$C:$C,0))),"",INDEX('Policy Characteristics'!D:D,MATCH($C606,'Policy Characteristics'!$C:$C,0)))</f>
        <v>전력화 + 수소</v>
      </c>
      <c r="K606" t="str">
        <f>IF(ISBLANK(INDEX('Policy Characteristics'!E:E,MATCH($C606,'Policy Characteristics'!$C:$C,0))),"",INDEX('Policy Characteristics'!E:E,MATCH($C606,'Policy Characteristics'!$C:$C,0)))</f>
        <v>indst fuel type shifting</v>
      </c>
      <c r="L606">
        <f>IF(ISBLANK(INDEX('Policy Characteristics'!F:F,MATCH($C606,'Policy Characteristics'!$C:$C,0))),"",INDEX('Policy Characteristics'!F:F,MATCH($C606,'Policy Characteristics'!$C:$C,0)))</f>
        <v>0</v>
      </c>
      <c r="M606">
        <f>IF(ISBLANK(INDEX('Policy Characteristics'!G:G,MATCH($C606,'Policy Characteristics'!$C:$C,0))),"",INDEX('Policy Characteristics'!G:G,MATCH($C606,'Policy Characteristics'!$C:$C,0)))</f>
        <v>1</v>
      </c>
      <c r="N606">
        <f>IF(ISBLANK(INDEX('Policy Characteristics'!H:H,MATCH($C606,'Policy Characteristics'!$C:$C,0))),"",INDEX('Policy Characteristics'!H:H,MATCH($C606,'Policy Characteristics'!$C:$C,0)))</f>
        <v>0.01</v>
      </c>
      <c r="O606" t="str">
        <f>IF(ISBLANK(INDEX('Policy Characteristics'!I:I,MATCH($C606,'Policy Characteristics'!$C:$C,0))),"",INDEX('Policy Characteristics'!I:I,MATCH($C606,'Policy Characteristics'!$C:$C,0)))</f>
        <v>연료 전환의 %</v>
      </c>
      <c r="P606" t="str">
        <f>IF(ISBLANK(INDEX('Policy Characteristics'!J:J,MATCH($C606,'Policy Characteristics'!$C:$C,0))),"",INDEX('Policy Characteristics'!J:J,MATCH($C606,'Policy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6" t="str">
        <f>IF(ISBLANK(INDEX('Policy Characteristics'!K:K,MATCH($C606,'Policy Characteristics'!$C:$C,0))),"",INDEX('Policy Characteristics'!K:K,MATCH($C606,'Policy Characteristics'!$C:$C,0)))</f>
        <v>industry-ag-main.html#fuel-switching</v>
      </c>
      <c r="R606" t="str">
        <f>IF(ISBLANK(INDEX('Policy Characteristics'!L:L,MATCH($C606,'Policy Characteristics'!$C:$C,0))),"",INDEX('Policy Characteristics'!L:L,MATCH($C606,'Policy Characteristics'!$C:$C,0)))</f>
        <v>industry-elec-and-hydrogen.html</v>
      </c>
    </row>
    <row r="607">
      <c r="A607" t="str">
        <f>IF(ISBLANK(INDEX('Policy Characteristics'!A:A,MATCH($C607,'Policy Characteristics'!$C:$C,0))),"",INDEX('Policy Characteristics'!A:A,MATCH($C607,'Policy Characteristics'!$C:$C,0)))</f>
        <v>산업</v>
      </c>
      <c r="B607" t="str">
        <f>IF(ISBLANK(INDEX('Policy Characteristics'!B:B,MATCH($C607,'Policy Characteristics'!$C:$C,0))),"",INDEX('Policy Characteristics'!B:B,MATCH($C607,'Policy Characteristics'!$C:$C,0)))</f>
        <v>전력화 + 수소</v>
      </c>
      <c r="C607" t="str">
        <f>C$467</f>
        <v>Fraction of Industrial Fuel Use Shifted to Other Fuels</v>
      </c>
      <c r="D607" t="str">
        <v>other metals 242</v>
      </c>
      <c r="E607" t="str">
        <v>electricity if</v>
      </c>
      <c r="F607" t="str">
        <v>기타 금속</v>
      </c>
      <c r="G607" t="str">
        <v>전력으로 변경</v>
      </c>
      <c r="H607">
        <v>1348</v>
      </c>
      <c r="I607" t="str">
        <v>Yes</v>
      </c>
      <c r="J607" t="str">
        <f>IF(ISBLANK(INDEX('Policy Characteristics'!D:D,MATCH($C607,'Policy Characteristics'!$C:$C,0))),"",INDEX('Policy Characteristics'!D:D,MATCH($C607,'Policy Characteristics'!$C:$C,0)))</f>
        <v>전력화 + 수소</v>
      </c>
      <c r="K607" t="str">
        <f>IF(ISBLANK(INDEX('Policy Characteristics'!E:E,MATCH($C607,'Policy Characteristics'!$C:$C,0))),"",INDEX('Policy Characteristics'!E:E,MATCH($C607,'Policy Characteristics'!$C:$C,0)))</f>
        <v>indst fuel type shifting</v>
      </c>
      <c r="L607">
        <f>IF(ISBLANK(INDEX('Policy Characteristics'!F:F,MATCH($C607,'Policy Characteristics'!$C:$C,0))),"",INDEX('Policy Characteristics'!F:F,MATCH($C607,'Policy Characteristics'!$C:$C,0)))</f>
        <v>0</v>
      </c>
      <c r="M607">
        <f>IF(ISBLANK(INDEX('Policy Characteristics'!G:G,MATCH($C607,'Policy Characteristics'!$C:$C,0))),"",INDEX('Policy Characteristics'!G:G,MATCH($C607,'Policy Characteristics'!$C:$C,0)))</f>
        <v>1</v>
      </c>
      <c r="N607">
        <f>IF(ISBLANK(INDEX('Policy Characteristics'!H:H,MATCH($C607,'Policy Characteristics'!$C:$C,0))),"",INDEX('Policy Characteristics'!H:H,MATCH($C607,'Policy Characteristics'!$C:$C,0)))</f>
        <v>0.01</v>
      </c>
      <c r="O607" t="str">
        <f>IF(ISBLANK(INDEX('Policy Characteristics'!I:I,MATCH($C607,'Policy Characteristics'!$C:$C,0))),"",INDEX('Policy Characteristics'!I:I,MATCH($C607,'Policy Characteristics'!$C:$C,0)))</f>
        <v>연료 전환의 %</v>
      </c>
      <c r="P607" t="str">
        <f>IF(ISBLANK(INDEX('Policy Characteristics'!J:J,MATCH($C607,'Policy Characteristics'!$C:$C,0))),"",INDEX('Policy Characteristics'!J:J,MATCH($C607,'Policy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7" t="str">
        <f>IF(ISBLANK(INDEX('Policy Characteristics'!K:K,MATCH($C607,'Policy Characteristics'!$C:$C,0))),"",INDEX('Policy Characteristics'!K:K,MATCH($C607,'Policy Characteristics'!$C:$C,0)))</f>
        <v>industry-ag-main.html#fuel-switching</v>
      </c>
      <c r="R607" t="str">
        <f>IF(ISBLANK(INDEX('Policy Characteristics'!L:L,MATCH($C607,'Policy Characteristics'!$C:$C,0))),"",INDEX('Policy Characteristics'!L:L,MATCH($C607,'Policy Characteristics'!$C:$C,0)))</f>
        <v>industry-elec-and-hydrogen.html</v>
      </c>
    </row>
    <row r="608">
      <c r="A608" t="str">
        <f>IF(ISBLANK(INDEX('Policy Characteristics'!A:A,MATCH($C608,'Policy Characteristics'!$C:$C,0))),"",INDEX('Policy Characteristics'!A:A,MATCH($C608,'Policy Characteristics'!$C:$C,0)))</f>
        <v>산업</v>
      </c>
      <c r="B608" t="str">
        <f>IF(ISBLANK(INDEX('Policy Characteristics'!B:B,MATCH($C608,'Policy Characteristics'!$C:$C,0))),"",INDEX('Policy Characteristics'!B:B,MATCH($C608,'Policy Characteristics'!$C:$C,0)))</f>
        <v>전력화 + 수소</v>
      </c>
      <c r="C608" t="str">
        <f>C$467</f>
        <v>Fraction of Industrial Fuel Use Shifted to Other Fuels</v>
      </c>
      <c r="D608" t="str">
        <v>other metals 242</v>
      </c>
      <c r="E608" t="str">
        <v>hard coal if</v>
      </c>
      <c r="F608" t="str">
        <v>기타 금속</v>
      </c>
      <c r="G608" t="str">
        <v>석탄으로 변경</v>
      </c>
      <c r="H608">
        <v>1349</v>
      </c>
      <c r="I608" t="str">
        <v>No</v>
      </c>
      <c r="J608" t="str">
        <f>IF(ISBLANK(INDEX('Policy Characteristics'!D:D,MATCH($C608,'Policy Characteristics'!$C:$C,0))),"",INDEX('Policy Characteristics'!D:D,MATCH($C608,'Policy Characteristics'!$C:$C,0)))</f>
        <v>전력화 + 수소</v>
      </c>
      <c r="K608" t="str">
        <f>IF(ISBLANK(INDEX('Policy Characteristics'!E:E,MATCH($C608,'Policy Characteristics'!$C:$C,0))),"",INDEX('Policy Characteristics'!E:E,MATCH($C608,'Policy Characteristics'!$C:$C,0)))</f>
        <v>indst fuel type shifting</v>
      </c>
      <c r="L608">
        <f>IF(ISBLANK(INDEX('Policy Characteristics'!F:F,MATCH($C608,'Policy Characteristics'!$C:$C,0))),"",INDEX('Policy Characteristics'!F:F,MATCH($C608,'Policy Characteristics'!$C:$C,0)))</f>
        <v>0</v>
      </c>
      <c r="M608">
        <f>IF(ISBLANK(INDEX('Policy Characteristics'!G:G,MATCH($C608,'Policy Characteristics'!$C:$C,0))),"",INDEX('Policy Characteristics'!G:G,MATCH($C608,'Policy Characteristics'!$C:$C,0)))</f>
        <v>1</v>
      </c>
      <c r="N608">
        <f>IF(ISBLANK(INDEX('Policy Characteristics'!H:H,MATCH($C608,'Policy Characteristics'!$C:$C,0))),"",INDEX('Policy Characteristics'!H:H,MATCH($C608,'Policy Characteristics'!$C:$C,0)))</f>
        <v>0.01</v>
      </c>
      <c r="O608" t="str">
        <f>IF(ISBLANK(INDEX('Policy Characteristics'!I:I,MATCH($C608,'Policy Characteristics'!$C:$C,0))),"",INDEX('Policy Characteristics'!I:I,MATCH($C608,'Policy Characteristics'!$C:$C,0)))</f>
        <v>연료 전환의 %</v>
      </c>
      <c r="P608" t="str">
        <f>IF(ISBLANK(INDEX('Policy Characteristics'!J:J,MATCH($C608,'Policy Characteristics'!$C:$C,0))),"",INDEX('Policy Characteristics'!J:J,MATCH($C608,'Policy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8" t="str">
        <f>IF(ISBLANK(INDEX('Policy Characteristics'!K:K,MATCH($C608,'Policy Characteristics'!$C:$C,0))),"",INDEX('Policy Characteristics'!K:K,MATCH($C608,'Policy Characteristics'!$C:$C,0)))</f>
        <v>industry-ag-main.html#fuel-switching</v>
      </c>
      <c r="R608" t="str">
        <f>IF(ISBLANK(INDEX('Policy Characteristics'!L:L,MATCH($C608,'Policy Characteristics'!$C:$C,0))),"",INDEX('Policy Characteristics'!L:L,MATCH($C608,'Policy Characteristics'!$C:$C,0)))</f>
        <v>industry-elec-and-hydrogen.html</v>
      </c>
    </row>
    <row r="609">
      <c r="A609" t="str">
        <f>IF(ISBLANK(INDEX('Policy Characteristics'!A:A,MATCH($C609,'Policy Characteristics'!$C:$C,0))),"",INDEX('Policy Characteristics'!A:A,MATCH($C609,'Policy Characteristics'!$C:$C,0)))</f>
        <v>산업</v>
      </c>
      <c r="B609" t="str">
        <f>IF(ISBLANK(INDEX('Policy Characteristics'!B:B,MATCH($C609,'Policy Characteristics'!$C:$C,0))),"",INDEX('Policy Characteristics'!B:B,MATCH($C609,'Policy Characteristics'!$C:$C,0)))</f>
        <v>전력화 + 수소</v>
      </c>
      <c r="C609" t="str">
        <f>C$467</f>
        <v>Fraction of Industrial Fuel Use Shifted to Other Fuels</v>
      </c>
      <c r="D609" t="str">
        <v>other metals 242</v>
      </c>
      <c r="E609" t="str">
        <v>natural gas if</v>
      </c>
      <c r="F609" t="str">
        <v>기타 금속</v>
      </c>
      <c r="G609" t="str">
        <v>천연가스로 변경</v>
      </c>
      <c r="H609">
        <v>1350</v>
      </c>
      <c r="I609" t="str">
        <v>No</v>
      </c>
      <c r="J609" t="str">
        <f>IF(ISBLANK(INDEX('Policy Characteristics'!D:D,MATCH($C609,'Policy Characteristics'!$C:$C,0))),"",INDEX('Policy Characteristics'!D:D,MATCH($C609,'Policy Characteristics'!$C:$C,0)))</f>
        <v>전력화 + 수소</v>
      </c>
      <c r="K609" t="str">
        <f>IF(ISBLANK(INDEX('Policy Characteristics'!E:E,MATCH($C609,'Policy Characteristics'!$C:$C,0))),"",INDEX('Policy Characteristics'!E:E,MATCH($C609,'Policy Characteristics'!$C:$C,0)))</f>
        <v>indst fuel type shifting</v>
      </c>
      <c r="L609">
        <f>IF(ISBLANK(INDEX('Policy Characteristics'!F:F,MATCH($C609,'Policy Characteristics'!$C:$C,0))),"",INDEX('Policy Characteristics'!F:F,MATCH($C609,'Policy Characteristics'!$C:$C,0)))</f>
        <v>0</v>
      </c>
      <c r="M609">
        <f>IF(ISBLANK(INDEX('Policy Characteristics'!G:G,MATCH($C609,'Policy Characteristics'!$C:$C,0))),"",INDEX('Policy Characteristics'!G:G,MATCH($C609,'Policy Characteristics'!$C:$C,0)))</f>
        <v>1</v>
      </c>
      <c r="N609">
        <f>IF(ISBLANK(INDEX('Policy Characteristics'!H:H,MATCH($C609,'Policy Characteristics'!$C:$C,0))),"",INDEX('Policy Characteristics'!H:H,MATCH($C609,'Policy Characteristics'!$C:$C,0)))</f>
        <v>0.01</v>
      </c>
      <c r="O609" t="str">
        <f>IF(ISBLANK(INDEX('Policy Characteristics'!I:I,MATCH($C609,'Policy Characteristics'!$C:$C,0))),"",INDEX('Policy Characteristics'!I:I,MATCH($C609,'Policy Characteristics'!$C:$C,0)))</f>
        <v>연료 전환의 %</v>
      </c>
      <c r="P609" t="str">
        <f>IF(ISBLANK(INDEX('Policy Characteristics'!J:J,MATCH($C609,'Policy Characteristics'!$C:$C,0))),"",INDEX('Policy Characteristics'!J:J,MATCH($C609,'Policy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9" t="str">
        <f>IF(ISBLANK(INDEX('Policy Characteristics'!K:K,MATCH($C609,'Policy Characteristics'!$C:$C,0))),"",INDEX('Policy Characteristics'!K:K,MATCH($C609,'Policy Characteristics'!$C:$C,0)))</f>
        <v>industry-ag-main.html#fuel-switching</v>
      </c>
      <c r="R609" t="str">
        <f>IF(ISBLANK(INDEX('Policy Characteristics'!L:L,MATCH($C609,'Policy Characteristics'!$C:$C,0))),"",INDEX('Policy Characteristics'!L:L,MATCH($C609,'Policy Characteristics'!$C:$C,0)))</f>
        <v>industry-elec-and-hydrogen.html</v>
      </c>
    </row>
    <row r="610">
      <c r="A610" t="str">
        <f>IF(ISBLANK(INDEX('Policy Characteristics'!A:A,MATCH($C610,'Policy Characteristics'!$C:$C,0))),"",INDEX('Policy Characteristics'!A:A,MATCH($C610,'Policy Characteristics'!$C:$C,0)))</f>
        <v>산업</v>
      </c>
      <c r="B610" t="str">
        <f>IF(ISBLANK(INDEX('Policy Characteristics'!B:B,MATCH($C610,'Policy Characteristics'!$C:$C,0))),"",INDEX('Policy Characteristics'!B:B,MATCH($C610,'Policy Characteristics'!$C:$C,0)))</f>
        <v>전력화 + 수소</v>
      </c>
      <c r="C610" t="str">
        <f>C$467</f>
        <v>Fraction of Industrial Fuel Use Shifted to Other Fuels</v>
      </c>
      <c r="D610" t="str">
        <v>other metals 242</v>
      </c>
      <c r="E610" t="str">
        <v>biomass if</v>
      </c>
      <c r="F610" t="str">
        <v>기타 금속</v>
      </c>
      <c r="G610" t="str">
        <v>바이오매스로 변경</v>
      </c>
      <c r="H610">
        <v>1351</v>
      </c>
      <c r="I610" t="str">
        <v>No</v>
      </c>
      <c r="J610" t="str">
        <f>IF(ISBLANK(INDEX('Policy Characteristics'!D:D,MATCH($C610,'Policy Characteristics'!$C:$C,0))),"",INDEX('Policy Characteristics'!D:D,MATCH($C610,'Policy Characteristics'!$C:$C,0)))</f>
        <v>전력화 + 수소</v>
      </c>
      <c r="K610" t="str">
        <f>IF(ISBLANK(INDEX('Policy Characteristics'!E:E,MATCH($C610,'Policy Characteristics'!$C:$C,0))),"",INDEX('Policy Characteristics'!E:E,MATCH($C610,'Policy Characteristics'!$C:$C,0)))</f>
        <v>indst fuel type shifting</v>
      </c>
      <c r="L610">
        <f>IF(ISBLANK(INDEX('Policy Characteristics'!F:F,MATCH($C610,'Policy Characteristics'!$C:$C,0))),"",INDEX('Policy Characteristics'!F:F,MATCH($C610,'Policy Characteristics'!$C:$C,0)))</f>
        <v>0</v>
      </c>
      <c r="M610">
        <f>IF(ISBLANK(INDEX('Policy Characteristics'!G:G,MATCH($C610,'Policy Characteristics'!$C:$C,0))),"",INDEX('Policy Characteristics'!G:G,MATCH($C610,'Policy Characteristics'!$C:$C,0)))</f>
        <v>1</v>
      </c>
      <c r="N610">
        <f>IF(ISBLANK(INDEX('Policy Characteristics'!H:H,MATCH($C610,'Policy Characteristics'!$C:$C,0))),"",INDEX('Policy Characteristics'!H:H,MATCH($C610,'Policy Characteristics'!$C:$C,0)))</f>
        <v>0.01</v>
      </c>
      <c r="O610" t="str">
        <f>IF(ISBLANK(INDEX('Policy Characteristics'!I:I,MATCH($C610,'Policy Characteristics'!$C:$C,0))),"",INDEX('Policy Characteristics'!I:I,MATCH($C610,'Policy Characteristics'!$C:$C,0)))</f>
        <v>연료 전환의 %</v>
      </c>
      <c r="P610" t="str">
        <f>IF(ISBLANK(INDEX('Policy Characteristics'!J:J,MATCH($C610,'Policy Characteristics'!$C:$C,0))),"",INDEX('Policy Characteristics'!J:J,MATCH($C610,'Policy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0" t="str">
        <f>IF(ISBLANK(INDEX('Policy Characteristics'!K:K,MATCH($C610,'Policy Characteristics'!$C:$C,0))),"",INDEX('Policy Characteristics'!K:K,MATCH($C610,'Policy Characteristics'!$C:$C,0)))</f>
        <v>industry-ag-main.html#fuel-switching</v>
      </c>
      <c r="R610" t="str">
        <f>IF(ISBLANK(INDEX('Policy Characteristics'!L:L,MATCH($C610,'Policy Characteristics'!$C:$C,0))),"",INDEX('Policy Characteristics'!L:L,MATCH($C610,'Policy Characteristics'!$C:$C,0)))</f>
        <v>industry-elec-and-hydrogen.html</v>
      </c>
    </row>
    <row r="611">
      <c r="A611" t="str">
        <f>IF(ISBLANK(INDEX('Policy Characteristics'!A:A,MATCH($C611,'Policy Characteristics'!$C:$C,0))),"",INDEX('Policy Characteristics'!A:A,MATCH($C611,'Policy Characteristics'!$C:$C,0)))</f>
        <v>산업</v>
      </c>
      <c r="B611" t="str">
        <f>IF(ISBLANK(INDEX('Policy Characteristics'!B:B,MATCH($C611,'Policy Characteristics'!$C:$C,0))),"",INDEX('Policy Characteristics'!B:B,MATCH($C611,'Policy Characteristics'!$C:$C,0)))</f>
        <v>전력화 + 수소</v>
      </c>
      <c r="C611" t="str">
        <f>C$467</f>
        <v>Fraction of Industrial Fuel Use Shifted to Other Fuels</v>
      </c>
      <c r="D611" t="str">
        <v>other metals 242</v>
      </c>
      <c r="E611" t="str">
        <v>petroleum diesel if</v>
      </c>
      <c r="F611" t="str">
        <v>기타 금속</v>
      </c>
      <c r="G611" t="str">
        <v>석유로 변경</v>
      </c>
      <c r="H611">
        <v>1352</v>
      </c>
      <c r="I611" t="str">
        <v>No</v>
      </c>
      <c r="J611" t="str">
        <f>IF(ISBLANK(INDEX('Policy Characteristics'!D:D,MATCH($C611,'Policy Characteristics'!$C:$C,0))),"",INDEX('Policy Characteristics'!D:D,MATCH($C611,'Policy Characteristics'!$C:$C,0)))</f>
        <v>전력화 + 수소</v>
      </c>
      <c r="K611" t="str">
        <f>IF(ISBLANK(INDEX('Policy Characteristics'!E:E,MATCH($C611,'Policy Characteristics'!$C:$C,0))),"",INDEX('Policy Characteristics'!E:E,MATCH($C611,'Policy Characteristics'!$C:$C,0)))</f>
        <v>indst fuel type shifting</v>
      </c>
      <c r="L611">
        <f>IF(ISBLANK(INDEX('Policy Characteristics'!F:F,MATCH($C611,'Policy Characteristics'!$C:$C,0))),"",INDEX('Policy Characteristics'!F:F,MATCH($C611,'Policy Characteristics'!$C:$C,0)))</f>
        <v>0</v>
      </c>
      <c r="M611">
        <f>IF(ISBLANK(INDEX('Policy Characteristics'!G:G,MATCH($C611,'Policy Characteristics'!$C:$C,0))),"",INDEX('Policy Characteristics'!G:G,MATCH($C611,'Policy Characteristics'!$C:$C,0)))</f>
        <v>1</v>
      </c>
      <c r="N611">
        <f>IF(ISBLANK(INDEX('Policy Characteristics'!H:H,MATCH($C611,'Policy Characteristics'!$C:$C,0))),"",INDEX('Policy Characteristics'!H:H,MATCH($C611,'Policy Characteristics'!$C:$C,0)))</f>
        <v>0.01</v>
      </c>
      <c r="O611" t="str">
        <f>IF(ISBLANK(INDEX('Policy Characteristics'!I:I,MATCH($C611,'Policy Characteristics'!$C:$C,0))),"",INDEX('Policy Characteristics'!I:I,MATCH($C611,'Policy Characteristics'!$C:$C,0)))</f>
        <v>연료 전환의 %</v>
      </c>
      <c r="P611" t="str">
        <f>IF(ISBLANK(INDEX('Policy Characteristics'!J:J,MATCH($C611,'Policy Characteristics'!$C:$C,0))),"",INDEX('Policy Characteristics'!J:J,MATCH($C611,'Policy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1" t="str">
        <f>IF(ISBLANK(INDEX('Policy Characteristics'!K:K,MATCH($C611,'Policy Characteristics'!$C:$C,0))),"",INDEX('Policy Characteristics'!K:K,MATCH($C611,'Policy Characteristics'!$C:$C,0)))</f>
        <v>industry-ag-main.html#fuel-switching</v>
      </c>
      <c r="R611" t="str">
        <f>IF(ISBLANK(INDEX('Policy Characteristics'!L:L,MATCH($C611,'Policy Characteristics'!$C:$C,0))),"",INDEX('Policy Characteristics'!L:L,MATCH($C611,'Policy Characteristics'!$C:$C,0)))</f>
        <v>industry-elec-and-hydrogen.html</v>
      </c>
    </row>
    <row r="612">
      <c r="A612" t="str">
        <f>IF(ISBLANK(INDEX('Policy Characteristics'!A:A,MATCH($C612,'Policy Characteristics'!$C:$C,0))),"",INDEX('Policy Characteristics'!A:A,MATCH($C612,'Policy Characteristics'!$C:$C,0)))</f>
        <v>산업</v>
      </c>
      <c r="B612" t="str">
        <f>IF(ISBLANK(INDEX('Policy Characteristics'!B:B,MATCH($C612,'Policy Characteristics'!$C:$C,0))),"",INDEX('Policy Characteristics'!B:B,MATCH($C612,'Policy Characteristics'!$C:$C,0)))</f>
        <v>전력화 + 수소</v>
      </c>
      <c r="C612" t="str">
        <f>C$467</f>
        <v>Fraction of Industrial Fuel Use Shifted to Other Fuels</v>
      </c>
      <c r="D612" t="str">
        <v>other metals 242</v>
      </c>
      <c r="E612" t="str">
        <v>heat if</v>
      </c>
      <c r="F612" t="str">
        <v>기타 금속</v>
      </c>
      <c r="G612" t="str">
        <v>구매한 열로 변경</v>
      </c>
      <c r="H612">
        <v>1353</v>
      </c>
      <c r="I612" t="str">
        <v>No</v>
      </c>
      <c r="J612" t="str">
        <f>IF(ISBLANK(INDEX('Policy Characteristics'!D:D,MATCH($C612,'Policy Characteristics'!$C:$C,0))),"",INDEX('Policy Characteristics'!D:D,MATCH($C612,'Policy Characteristics'!$C:$C,0)))</f>
        <v>전력화 + 수소</v>
      </c>
      <c r="K612" t="str">
        <f>IF(ISBLANK(INDEX('Policy Characteristics'!E:E,MATCH($C612,'Policy Characteristics'!$C:$C,0))),"",INDEX('Policy Characteristics'!E:E,MATCH($C612,'Policy Characteristics'!$C:$C,0)))</f>
        <v>indst fuel type shifting</v>
      </c>
      <c r="L612">
        <f>IF(ISBLANK(INDEX('Policy Characteristics'!F:F,MATCH($C612,'Policy Characteristics'!$C:$C,0))),"",INDEX('Policy Characteristics'!F:F,MATCH($C612,'Policy Characteristics'!$C:$C,0)))</f>
        <v>0</v>
      </c>
      <c r="M612">
        <f>IF(ISBLANK(INDEX('Policy Characteristics'!G:G,MATCH($C612,'Policy Characteristics'!$C:$C,0))),"",INDEX('Policy Characteristics'!G:G,MATCH($C612,'Policy Characteristics'!$C:$C,0)))</f>
        <v>1</v>
      </c>
      <c r="N612">
        <f>IF(ISBLANK(INDEX('Policy Characteristics'!H:H,MATCH($C612,'Policy Characteristics'!$C:$C,0))),"",INDEX('Policy Characteristics'!H:H,MATCH($C612,'Policy Characteristics'!$C:$C,0)))</f>
        <v>0.01</v>
      </c>
      <c r="O612" t="str">
        <f>IF(ISBLANK(INDEX('Policy Characteristics'!I:I,MATCH($C612,'Policy Characteristics'!$C:$C,0))),"",INDEX('Policy Characteristics'!I:I,MATCH($C612,'Policy Characteristics'!$C:$C,0)))</f>
        <v>연료 전환의 %</v>
      </c>
      <c r="P612" t="str">
        <f>IF(ISBLANK(INDEX('Policy Characteristics'!J:J,MATCH($C612,'Policy Characteristics'!$C:$C,0))),"",INDEX('Policy Characteristics'!J:J,MATCH($C612,'Policy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2" t="str">
        <f>IF(ISBLANK(INDEX('Policy Characteristics'!K:K,MATCH($C612,'Policy Characteristics'!$C:$C,0))),"",INDEX('Policy Characteristics'!K:K,MATCH($C612,'Policy Characteristics'!$C:$C,0)))</f>
        <v>industry-ag-main.html#fuel-switching</v>
      </c>
      <c r="R612" t="str">
        <f>IF(ISBLANK(INDEX('Policy Characteristics'!L:L,MATCH($C612,'Policy Characteristics'!$C:$C,0))),"",INDEX('Policy Characteristics'!L:L,MATCH($C612,'Policy Characteristics'!$C:$C,0)))</f>
        <v>industry-elec-and-hydrogen.html</v>
      </c>
    </row>
    <row r="613">
      <c r="A613" t="str">
        <f>IF(ISBLANK(INDEX('Policy Characteristics'!A:A,MATCH($C613,'Policy Characteristics'!$C:$C,0))),"",INDEX('Policy Characteristics'!A:A,MATCH($C613,'Policy Characteristics'!$C:$C,0)))</f>
        <v>산업</v>
      </c>
      <c r="B613" t="str">
        <f>IF(ISBLANK(INDEX('Policy Characteristics'!B:B,MATCH($C613,'Policy Characteristics'!$C:$C,0))),"",INDEX('Policy Characteristics'!B:B,MATCH($C613,'Policy Characteristics'!$C:$C,0)))</f>
        <v>전력화 + 수소</v>
      </c>
      <c r="C613" t="str">
        <f>C$467</f>
        <v>Fraction of Industrial Fuel Use Shifted to Other Fuels</v>
      </c>
      <c r="D613" t="str">
        <v>other metals 242</v>
      </c>
      <c r="E613" t="str">
        <v>crude oil if</v>
      </c>
      <c r="F613" t="str">
        <v>기타 금속</v>
      </c>
      <c r="G613" t="str">
        <v>원유로 변경</v>
      </c>
      <c r="H613">
        <v>1354</v>
      </c>
      <c r="I613" t="str">
        <v>No</v>
      </c>
      <c r="J613" t="str">
        <f>IF(ISBLANK(INDEX('Policy Characteristics'!D:D,MATCH($C613,'Policy Characteristics'!$C:$C,0))),"",INDEX('Policy Characteristics'!D:D,MATCH($C613,'Policy Characteristics'!$C:$C,0)))</f>
        <v>전력화 + 수소</v>
      </c>
      <c r="K613" t="str">
        <f>IF(ISBLANK(INDEX('Policy Characteristics'!E:E,MATCH($C613,'Policy Characteristics'!$C:$C,0))),"",INDEX('Policy Characteristics'!E:E,MATCH($C613,'Policy Characteristics'!$C:$C,0)))</f>
        <v>indst fuel type shifting</v>
      </c>
      <c r="L613">
        <f>IF(ISBLANK(INDEX('Policy Characteristics'!F:F,MATCH($C613,'Policy Characteristics'!$C:$C,0))),"",INDEX('Policy Characteristics'!F:F,MATCH($C613,'Policy Characteristics'!$C:$C,0)))</f>
        <v>0</v>
      </c>
      <c r="M613">
        <f>IF(ISBLANK(INDEX('Policy Characteristics'!G:G,MATCH($C613,'Policy Characteristics'!$C:$C,0))),"",INDEX('Policy Characteristics'!G:G,MATCH($C613,'Policy Characteristics'!$C:$C,0)))</f>
        <v>1</v>
      </c>
      <c r="N613">
        <f>IF(ISBLANK(INDEX('Policy Characteristics'!H:H,MATCH($C613,'Policy Characteristics'!$C:$C,0))),"",INDEX('Policy Characteristics'!H:H,MATCH($C613,'Policy Characteristics'!$C:$C,0)))</f>
        <v>0.01</v>
      </c>
      <c r="O613" t="str">
        <f>IF(ISBLANK(INDEX('Policy Characteristics'!I:I,MATCH($C613,'Policy Characteristics'!$C:$C,0))),"",INDEX('Policy Characteristics'!I:I,MATCH($C613,'Policy Characteristics'!$C:$C,0)))</f>
        <v>연료 전환의 %</v>
      </c>
      <c r="P613" t="str">
        <f>IF(ISBLANK(INDEX('Policy Characteristics'!J:J,MATCH($C613,'Policy Characteristics'!$C:$C,0))),"",INDEX('Policy Characteristics'!J:J,MATCH($C613,'Policy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3" t="str">
        <f>IF(ISBLANK(INDEX('Policy Characteristics'!K:K,MATCH($C613,'Policy Characteristics'!$C:$C,0))),"",INDEX('Policy Characteristics'!K:K,MATCH($C613,'Policy Characteristics'!$C:$C,0)))</f>
        <v>industry-ag-main.html#fuel-switching</v>
      </c>
      <c r="R613" t="str">
        <f>IF(ISBLANK(INDEX('Policy Characteristics'!L:L,MATCH($C613,'Policy Characteristics'!$C:$C,0))),"",INDEX('Policy Characteristics'!L:L,MATCH($C613,'Policy Characteristics'!$C:$C,0)))</f>
        <v>industry-elec-and-hydrogen.html</v>
      </c>
    </row>
    <row r="614">
      <c r="A614" t="str">
        <f>IF(ISBLANK(INDEX('Policy Characteristics'!A:A,MATCH($C614,'Policy Characteristics'!$C:$C,0))),"",INDEX('Policy Characteristics'!A:A,MATCH($C614,'Policy Characteristics'!$C:$C,0)))</f>
        <v>산업</v>
      </c>
      <c r="B614" t="str">
        <f>IF(ISBLANK(INDEX('Policy Characteristics'!B:B,MATCH($C614,'Policy Characteristics'!$C:$C,0))),"",INDEX('Policy Characteristics'!B:B,MATCH($C614,'Policy Characteristics'!$C:$C,0)))</f>
        <v>전력화 + 수소</v>
      </c>
      <c r="C614" t="str">
        <f>C$467</f>
        <v>Fraction of Industrial Fuel Use Shifted to Other Fuels</v>
      </c>
      <c r="D614" t="str">
        <v>other metals 242</v>
      </c>
      <c r="E614" t="str">
        <v>heavy or residual fuel oil if</v>
      </c>
      <c r="F614" t="str">
        <v>기타 금속</v>
      </c>
      <c r="G614" t="str">
        <v>중유 또는 잔유로 변경</v>
      </c>
      <c r="H614">
        <v>1355</v>
      </c>
      <c r="I614" t="str">
        <v>No</v>
      </c>
      <c r="J614" t="str">
        <f>IF(ISBLANK(INDEX('Policy Characteristics'!D:D,MATCH($C614,'Policy Characteristics'!$C:$C,0))),"",INDEX('Policy Characteristics'!D:D,MATCH($C614,'Policy Characteristics'!$C:$C,0)))</f>
        <v>전력화 + 수소</v>
      </c>
      <c r="K614" t="str">
        <f>IF(ISBLANK(INDEX('Policy Characteristics'!E:E,MATCH($C614,'Policy Characteristics'!$C:$C,0))),"",INDEX('Policy Characteristics'!E:E,MATCH($C614,'Policy Characteristics'!$C:$C,0)))</f>
        <v>indst fuel type shifting</v>
      </c>
      <c r="L614">
        <f>IF(ISBLANK(INDEX('Policy Characteristics'!F:F,MATCH($C614,'Policy Characteristics'!$C:$C,0))),"",INDEX('Policy Characteristics'!F:F,MATCH($C614,'Policy Characteristics'!$C:$C,0)))</f>
        <v>0</v>
      </c>
      <c r="M614">
        <f>IF(ISBLANK(INDEX('Policy Characteristics'!G:G,MATCH($C614,'Policy Characteristics'!$C:$C,0))),"",INDEX('Policy Characteristics'!G:G,MATCH($C614,'Policy Characteristics'!$C:$C,0)))</f>
        <v>1</v>
      </c>
      <c r="N614">
        <f>IF(ISBLANK(INDEX('Policy Characteristics'!H:H,MATCH($C614,'Policy Characteristics'!$C:$C,0))),"",INDEX('Policy Characteristics'!H:H,MATCH($C614,'Policy Characteristics'!$C:$C,0)))</f>
        <v>0.01</v>
      </c>
      <c r="O614" t="str">
        <f>IF(ISBLANK(INDEX('Policy Characteristics'!I:I,MATCH($C614,'Policy Characteristics'!$C:$C,0))),"",INDEX('Policy Characteristics'!I:I,MATCH($C614,'Policy Characteristics'!$C:$C,0)))</f>
        <v>연료 전환의 %</v>
      </c>
      <c r="P614" t="str">
        <f>IF(ISBLANK(INDEX('Policy Characteristics'!J:J,MATCH($C614,'Policy Characteristics'!$C:$C,0))),"",INDEX('Policy Characteristics'!J:J,MATCH($C614,'Policy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4" t="str">
        <f>IF(ISBLANK(INDEX('Policy Characteristics'!K:K,MATCH($C614,'Policy Characteristics'!$C:$C,0))),"",INDEX('Policy Characteristics'!K:K,MATCH($C614,'Policy Characteristics'!$C:$C,0)))</f>
        <v>industry-ag-main.html#fuel-switching</v>
      </c>
      <c r="R614" t="str">
        <f>IF(ISBLANK(INDEX('Policy Characteristics'!L:L,MATCH($C614,'Policy Characteristics'!$C:$C,0))),"",INDEX('Policy Characteristics'!L:L,MATCH($C614,'Policy Characteristics'!$C:$C,0)))</f>
        <v>industry-elec-and-hydrogen.html</v>
      </c>
    </row>
    <row r="615">
      <c r="A615" t="str">
        <f>IF(ISBLANK(INDEX('Policy Characteristics'!A:A,MATCH($C615,'Policy Characteristics'!$C:$C,0))),"",INDEX('Policy Characteristics'!A:A,MATCH($C615,'Policy Characteristics'!$C:$C,0)))</f>
        <v>산업</v>
      </c>
      <c r="B615" t="str">
        <f>IF(ISBLANK(INDEX('Policy Characteristics'!B:B,MATCH($C615,'Policy Characteristics'!$C:$C,0))),"",INDEX('Policy Characteristics'!B:B,MATCH($C615,'Policy Characteristics'!$C:$C,0)))</f>
        <v>전력화 + 수소</v>
      </c>
      <c r="C615" t="str">
        <f>C$467</f>
        <v>Fraction of Industrial Fuel Use Shifted to Other Fuels</v>
      </c>
      <c r="D615" t="str">
        <v>other metals 242</v>
      </c>
      <c r="E615" t="str">
        <v>LPG propane or butane if</v>
      </c>
      <c r="F615" t="str">
        <v>기타 금속</v>
      </c>
      <c r="G615" t="str">
        <v>LPG 프로판 또는 부탄으로 변경</v>
      </c>
      <c r="H615">
        <v>1356</v>
      </c>
      <c r="I615" t="str">
        <v>No</v>
      </c>
      <c r="J615" t="str">
        <f>IF(ISBLANK(INDEX('Policy Characteristics'!D:D,MATCH($C615,'Policy Characteristics'!$C:$C,0))),"",INDEX('Policy Characteristics'!D:D,MATCH($C615,'Policy Characteristics'!$C:$C,0)))</f>
        <v>전력화 + 수소</v>
      </c>
      <c r="K615" t="str">
        <f>IF(ISBLANK(INDEX('Policy Characteristics'!E:E,MATCH($C615,'Policy Characteristics'!$C:$C,0))),"",INDEX('Policy Characteristics'!E:E,MATCH($C615,'Policy Characteristics'!$C:$C,0)))</f>
        <v>indst fuel type shifting</v>
      </c>
      <c r="L615">
        <f>IF(ISBLANK(INDEX('Policy Characteristics'!F:F,MATCH($C615,'Policy Characteristics'!$C:$C,0))),"",INDEX('Policy Characteristics'!F:F,MATCH($C615,'Policy Characteristics'!$C:$C,0)))</f>
        <v>0</v>
      </c>
      <c r="M615">
        <f>IF(ISBLANK(INDEX('Policy Characteristics'!G:G,MATCH($C615,'Policy Characteristics'!$C:$C,0))),"",INDEX('Policy Characteristics'!G:G,MATCH($C615,'Policy Characteristics'!$C:$C,0)))</f>
        <v>1</v>
      </c>
      <c r="N615">
        <f>IF(ISBLANK(INDEX('Policy Characteristics'!H:H,MATCH($C615,'Policy Characteristics'!$C:$C,0))),"",INDEX('Policy Characteristics'!H:H,MATCH($C615,'Policy Characteristics'!$C:$C,0)))</f>
        <v>0.01</v>
      </c>
      <c r="O615" t="str">
        <f>IF(ISBLANK(INDEX('Policy Characteristics'!I:I,MATCH($C615,'Policy Characteristics'!$C:$C,0))),"",INDEX('Policy Characteristics'!I:I,MATCH($C615,'Policy Characteristics'!$C:$C,0)))</f>
        <v>연료 전환의 %</v>
      </c>
      <c r="P615" t="str">
        <f>IF(ISBLANK(INDEX('Policy Characteristics'!J:J,MATCH($C615,'Policy Characteristics'!$C:$C,0))),"",INDEX('Policy Characteristics'!J:J,MATCH($C615,'Policy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5" t="str">
        <f>IF(ISBLANK(INDEX('Policy Characteristics'!K:K,MATCH($C615,'Policy Characteristics'!$C:$C,0))),"",INDEX('Policy Characteristics'!K:K,MATCH($C615,'Policy Characteristics'!$C:$C,0)))</f>
        <v>industry-ag-main.html#fuel-switching</v>
      </c>
      <c r="R615" t="str">
        <f>IF(ISBLANK(INDEX('Policy Characteristics'!L:L,MATCH($C615,'Policy Characteristics'!$C:$C,0))),"",INDEX('Policy Characteristics'!L:L,MATCH($C615,'Policy Characteristics'!$C:$C,0)))</f>
        <v>industry-elec-and-hydrogen.html</v>
      </c>
    </row>
    <row r="616">
      <c r="A616" t="str">
        <f>IF(ISBLANK(INDEX('Policy Characteristics'!A:A,MATCH($C616,'Policy Characteristics'!$C:$C,0))),"",INDEX('Policy Characteristics'!A:A,MATCH($C616,'Policy Characteristics'!$C:$C,0)))</f>
        <v>산업</v>
      </c>
      <c r="B616" t="str">
        <f>IF(ISBLANK(INDEX('Policy Characteristics'!B:B,MATCH($C616,'Policy Characteristics'!$C:$C,0))),"",INDEX('Policy Characteristics'!B:B,MATCH($C616,'Policy Characteristics'!$C:$C,0)))</f>
        <v>전력화 + 수소</v>
      </c>
      <c r="C616" t="str">
        <f>C$467</f>
        <v>Fraction of Industrial Fuel Use Shifted to Other Fuels</v>
      </c>
      <c r="D616" t="str">
        <v>other metals 242</v>
      </c>
      <c r="E616" t="str">
        <v>hydrogen if</v>
      </c>
      <c r="F616" t="str">
        <v>기타 금속</v>
      </c>
      <c r="G616" t="str">
        <v>수소로 변경</v>
      </c>
      <c r="H616">
        <v>1357</v>
      </c>
      <c r="I616" t="str">
        <v>Yes</v>
      </c>
      <c r="J616" t="str">
        <f>IF(ISBLANK(INDEX('Policy Characteristics'!D:D,MATCH($C616,'Policy Characteristics'!$C:$C,0))),"",INDEX('Policy Characteristics'!D:D,MATCH($C616,'Policy Characteristics'!$C:$C,0)))</f>
        <v>전력화 + 수소</v>
      </c>
      <c r="K616" t="str">
        <f>IF(ISBLANK(INDEX('Policy Characteristics'!E:E,MATCH($C616,'Policy Characteristics'!$C:$C,0))),"",INDEX('Policy Characteristics'!E:E,MATCH($C616,'Policy Characteristics'!$C:$C,0)))</f>
        <v>indst fuel type shifting</v>
      </c>
      <c r="L616">
        <f>IF(ISBLANK(INDEX('Policy Characteristics'!F:F,MATCH($C616,'Policy Characteristics'!$C:$C,0))),"",INDEX('Policy Characteristics'!F:F,MATCH($C616,'Policy Characteristics'!$C:$C,0)))</f>
        <v>0</v>
      </c>
      <c r="M616">
        <f>IF(ISBLANK(INDEX('Policy Characteristics'!G:G,MATCH($C616,'Policy Characteristics'!$C:$C,0))),"",INDEX('Policy Characteristics'!G:G,MATCH($C616,'Policy Characteristics'!$C:$C,0)))</f>
        <v>1</v>
      </c>
      <c r="N616">
        <f>IF(ISBLANK(INDEX('Policy Characteristics'!H:H,MATCH($C616,'Policy Characteristics'!$C:$C,0))),"",INDEX('Policy Characteristics'!H:H,MATCH($C616,'Policy Characteristics'!$C:$C,0)))</f>
        <v>0.01</v>
      </c>
      <c r="O616" t="str">
        <f>IF(ISBLANK(INDEX('Policy Characteristics'!I:I,MATCH($C616,'Policy Characteristics'!$C:$C,0))),"",INDEX('Policy Characteristics'!I:I,MATCH($C616,'Policy Characteristics'!$C:$C,0)))</f>
        <v>연료 전환의 %</v>
      </c>
      <c r="P616" t="str">
        <f>IF(ISBLANK(INDEX('Policy Characteristics'!J:J,MATCH($C616,'Policy Characteristics'!$C:$C,0))),"",INDEX('Policy Characteristics'!J:J,MATCH($C616,'Policy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6" t="str">
        <f>IF(ISBLANK(INDEX('Policy Characteristics'!K:K,MATCH($C616,'Policy Characteristics'!$C:$C,0))),"",INDEX('Policy Characteristics'!K:K,MATCH($C616,'Policy Characteristics'!$C:$C,0)))</f>
        <v>industry-ag-main.html#fuel-switching</v>
      </c>
      <c r="R616" t="str">
        <f>IF(ISBLANK(INDEX('Policy Characteristics'!L:L,MATCH($C616,'Policy Characteristics'!$C:$C,0))),"",INDEX('Policy Characteristics'!L:L,MATCH($C616,'Policy Characteristics'!$C:$C,0)))</f>
        <v>industry-elec-and-hydrogen.html</v>
      </c>
    </row>
    <row r="617">
      <c r="A617" t="str">
        <f>IF(ISBLANK(INDEX('Policy Characteristics'!A:A,MATCH($C617,'Policy Characteristics'!$C:$C,0))),"",INDEX('Policy Characteristics'!A:A,MATCH($C617,'Policy Characteristics'!$C:$C,0)))</f>
        <v>산업</v>
      </c>
      <c r="B617" t="str">
        <f>IF(ISBLANK(INDEX('Policy Characteristics'!B:B,MATCH($C617,'Policy Characteristics'!$C:$C,0))),"",INDEX('Policy Characteristics'!B:B,MATCH($C617,'Policy Characteristics'!$C:$C,0)))</f>
        <v>전력화 + 수소</v>
      </c>
      <c r="C617" t="str">
        <f>C$467</f>
        <v>Fraction of Industrial Fuel Use Shifted to Other Fuels</v>
      </c>
      <c r="D617" t="str">
        <v>metal products except machinery and vehicles 25</v>
      </c>
      <c r="E617" t="str">
        <v>electricity if</v>
      </c>
      <c r="F617" t="str">
        <v>기계 및 자동차를 제외한 금속 제품</v>
      </c>
      <c r="G617" t="str">
        <v>전력으로 변경</v>
      </c>
      <c r="H617">
        <v>1358</v>
      </c>
      <c r="I617" t="str">
        <v>Yes</v>
      </c>
      <c r="J617" t="str">
        <f>IF(ISBLANK(INDEX('Policy Characteristics'!D:D,MATCH($C617,'Policy Characteristics'!$C:$C,0))),"",INDEX('Policy Characteristics'!D:D,MATCH($C617,'Policy Characteristics'!$C:$C,0)))</f>
        <v>전력화 + 수소</v>
      </c>
      <c r="K617" t="str">
        <f>IF(ISBLANK(INDEX('Policy Characteristics'!E:E,MATCH($C617,'Policy Characteristics'!$C:$C,0))),"",INDEX('Policy Characteristics'!E:E,MATCH($C617,'Policy Characteristics'!$C:$C,0)))</f>
        <v>indst fuel type shifting</v>
      </c>
      <c r="L617">
        <f>IF(ISBLANK(INDEX('Policy Characteristics'!F:F,MATCH($C617,'Policy Characteristics'!$C:$C,0))),"",INDEX('Policy Characteristics'!F:F,MATCH($C617,'Policy Characteristics'!$C:$C,0)))</f>
        <v>0</v>
      </c>
      <c r="M617">
        <f>IF(ISBLANK(INDEX('Policy Characteristics'!G:G,MATCH($C617,'Policy Characteristics'!$C:$C,0))),"",INDEX('Policy Characteristics'!G:G,MATCH($C617,'Policy Characteristics'!$C:$C,0)))</f>
        <v>1</v>
      </c>
      <c r="N617">
        <f>IF(ISBLANK(INDEX('Policy Characteristics'!H:H,MATCH($C617,'Policy Characteristics'!$C:$C,0))),"",INDEX('Policy Characteristics'!H:H,MATCH($C617,'Policy Characteristics'!$C:$C,0)))</f>
        <v>0.01</v>
      </c>
      <c r="O617" t="str">
        <f>IF(ISBLANK(INDEX('Policy Characteristics'!I:I,MATCH($C617,'Policy Characteristics'!$C:$C,0))),"",INDEX('Policy Characteristics'!I:I,MATCH($C617,'Policy Characteristics'!$C:$C,0)))</f>
        <v>연료 전환의 %</v>
      </c>
      <c r="P617" t="str">
        <f>IF(ISBLANK(INDEX('Policy Characteristics'!J:J,MATCH($C617,'Policy Characteristics'!$C:$C,0))),"",INDEX('Policy Characteristics'!J:J,MATCH($C617,'Policy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7" t="str">
        <f>IF(ISBLANK(INDEX('Policy Characteristics'!K:K,MATCH($C617,'Policy Characteristics'!$C:$C,0))),"",INDEX('Policy Characteristics'!K:K,MATCH($C617,'Policy Characteristics'!$C:$C,0)))</f>
        <v>industry-ag-main.html#fuel-switching</v>
      </c>
      <c r="R617" t="str">
        <f>IF(ISBLANK(INDEX('Policy Characteristics'!L:L,MATCH($C617,'Policy Characteristics'!$C:$C,0))),"",INDEX('Policy Characteristics'!L:L,MATCH($C617,'Policy Characteristics'!$C:$C,0)))</f>
        <v>industry-elec-and-hydrogen.html</v>
      </c>
    </row>
    <row r="618">
      <c r="A618" t="str">
        <f>IF(ISBLANK(INDEX('Policy Characteristics'!A:A,MATCH($C618,'Policy Characteristics'!$C:$C,0))),"",INDEX('Policy Characteristics'!A:A,MATCH($C618,'Policy Characteristics'!$C:$C,0)))</f>
        <v>산업</v>
      </c>
      <c r="B618" t="str">
        <f>IF(ISBLANK(INDEX('Policy Characteristics'!B:B,MATCH($C618,'Policy Characteristics'!$C:$C,0))),"",INDEX('Policy Characteristics'!B:B,MATCH($C618,'Policy Characteristics'!$C:$C,0)))</f>
        <v>전력화 + 수소</v>
      </c>
      <c r="C618" t="str">
        <f>C$467</f>
        <v>Fraction of Industrial Fuel Use Shifted to Other Fuels</v>
      </c>
      <c r="D618" t="str">
        <v>metal products except machinery and vehicles 25</v>
      </c>
      <c r="E618" t="str">
        <v>hard coal if</v>
      </c>
      <c r="F618" t="str">
        <v>기계 및 자동차를 제외한 금속 제품</v>
      </c>
      <c r="G618" t="str">
        <v>석탄으로 변경</v>
      </c>
      <c r="H618">
        <v>1359</v>
      </c>
      <c r="I618" t="str">
        <v>No</v>
      </c>
      <c r="J618" t="str">
        <f>IF(ISBLANK(INDEX('Policy Characteristics'!D:D,MATCH($C618,'Policy Characteristics'!$C:$C,0))),"",INDEX('Policy Characteristics'!D:D,MATCH($C618,'Policy Characteristics'!$C:$C,0)))</f>
        <v>전력화 + 수소</v>
      </c>
      <c r="K618" t="str">
        <f>IF(ISBLANK(INDEX('Policy Characteristics'!E:E,MATCH($C618,'Policy Characteristics'!$C:$C,0))),"",INDEX('Policy Characteristics'!E:E,MATCH($C618,'Policy Characteristics'!$C:$C,0)))</f>
        <v>indst fuel type shifting</v>
      </c>
      <c r="L618">
        <f>IF(ISBLANK(INDEX('Policy Characteristics'!F:F,MATCH($C618,'Policy Characteristics'!$C:$C,0))),"",INDEX('Policy Characteristics'!F:F,MATCH($C618,'Policy Characteristics'!$C:$C,0)))</f>
        <v>0</v>
      </c>
      <c r="M618">
        <f>IF(ISBLANK(INDEX('Policy Characteristics'!G:G,MATCH($C618,'Policy Characteristics'!$C:$C,0))),"",INDEX('Policy Characteristics'!G:G,MATCH($C618,'Policy Characteristics'!$C:$C,0)))</f>
        <v>1</v>
      </c>
      <c r="N618">
        <f>IF(ISBLANK(INDEX('Policy Characteristics'!H:H,MATCH($C618,'Policy Characteristics'!$C:$C,0))),"",INDEX('Policy Characteristics'!H:H,MATCH($C618,'Policy Characteristics'!$C:$C,0)))</f>
        <v>0.01</v>
      </c>
      <c r="O618" t="str">
        <f>IF(ISBLANK(INDEX('Policy Characteristics'!I:I,MATCH($C618,'Policy Characteristics'!$C:$C,0))),"",INDEX('Policy Characteristics'!I:I,MATCH($C618,'Policy Characteristics'!$C:$C,0)))</f>
        <v>연료 전환의 %</v>
      </c>
      <c r="P618" t="str">
        <f>IF(ISBLANK(INDEX('Policy Characteristics'!J:J,MATCH($C618,'Policy Characteristics'!$C:$C,0))),"",INDEX('Policy Characteristics'!J:J,MATCH($C618,'Policy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8" t="str">
        <f>IF(ISBLANK(INDEX('Policy Characteristics'!K:K,MATCH($C618,'Policy Characteristics'!$C:$C,0))),"",INDEX('Policy Characteristics'!K:K,MATCH($C618,'Policy Characteristics'!$C:$C,0)))</f>
        <v>industry-ag-main.html#fuel-switching</v>
      </c>
      <c r="R618" t="str">
        <f>IF(ISBLANK(INDEX('Policy Characteristics'!L:L,MATCH($C618,'Policy Characteristics'!$C:$C,0))),"",INDEX('Policy Characteristics'!L:L,MATCH($C618,'Policy Characteristics'!$C:$C,0)))</f>
        <v>industry-elec-and-hydrogen.html</v>
      </c>
    </row>
    <row r="619">
      <c r="A619" t="str">
        <f>IF(ISBLANK(INDEX('Policy Characteristics'!A:A,MATCH($C619,'Policy Characteristics'!$C:$C,0))),"",INDEX('Policy Characteristics'!A:A,MATCH($C619,'Policy Characteristics'!$C:$C,0)))</f>
        <v>산업</v>
      </c>
      <c r="B619" t="str">
        <f>IF(ISBLANK(INDEX('Policy Characteristics'!B:B,MATCH($C619,'Policy Characteristics'!$C:$C,0))),"",INDEX('Policy Characteristics'!B:B,MATCH($C619,'Policy Characteristics'!$C:$C,0)))</f>
        <v>전력화 + 수소</v>
      </c>
      <c r="C619" t="str">
        <f>C$467</f>
        <v>Fraction of Industrial Fuel Use Shifted to Other Fuels</v>
      </c>
      <c r="D619" t="str">
        <v>metal products except machinery and vehicles 25</v>
      </c>
      <c r="E619" t="str">
        <v>natural gas if</v>
      </c>
      <c r="F619" t="str">
        <v>기계 및 자동차를 제외한 금속 제품</v>
      </c>
      <c r="G619" t="str">
        <v>천연가스로 변경</v>
      </c>
      <c r="H619">
        <v>1360</v>
      </c>
      <c r="I619" t="str">
        <v>No</v>
      </c>
      <c r="J619" t="str">
        <f>IF(ISBLANK(INDEX('Policy Characteristics'!D:D,MATCH($C619,'Policy Characteristics'!$C:$C,0))),"",INDEX('Policy Characteristics'!D:D,MATCH($C619,'Policy Characteristics'!$C:$C,0)))</f>
        <v>전력화 + 수소</v>
      </c>
      <c r="K619" t="str">
        <f>IF(ISBLANK(INDEX('Policy Characteristics'!E:E,MATCH($C619,'Policy Characteristics'!$C:$C,0))),"",INDEX('Policy Characteristics'!E:E,MATCH($C619,'Policy Characteristics'!$C:$C,0)))</f>
        <v>indst fuel type shifting</v>
      </c>
      <c r="L619">
        <f>IF(ISBLANK(INDEX('Policy Characteristics'!F:F,MATCH($C619,'Policy Characteristics'!$C:$C,0))),"",INDEX('Policy Characteristics'!F:F,MATCH($C619,'Policy Characteristics'!$C:$C,0)))</f>
        <v>0</v>
      </c>
      <c r="M619">
        <f>IF(ISBLANK(INDEX('Policy Characteristics'!G:G,MATCH($C619,'Policy Characteristics'!$C:$C,0))),"",INDEX('Policy Characteristics'!G:G,MATCH($C619,'Policy Characteristics'!$C:$C,0)))</f>
        <v>1</v>
      </c>
      <c r="N619">
        <f>IF(ISBLANK(INDEX('Policy Characteristics'!H:H,MATCH($C619,'Policy Characteristics'!$C:$C,0))),"",INDEX('Policy Characteristics'!H:H,MATCH($C619,'Policy Characteristics'!$C:$C,0)))</f>
        <v>0.01</v>
      </c>
      <c r="O619" t="str">
        <f>IF(ISBLANK(INDEX('Policy Characteristics'!I:I,MATCH($C619,'Policy Characteristics'!$C:$C,0))),"",INDEX('Policy Characteristics'!I:I,MATCH($C619,'Policy Characteristics'!$C:$C,0)))</f>
        <v>연료 전환의 %</v>
      </c>
      <c r="P619" t="str">
        <f>IF(ISBLANK(INDEX('Policy Characteristics'!J:J,MATCH($C619,'Policy Characteristics'!$C:$C,0))),"",INDEX('Policy Characteristics'!J:J,MATCH($C619,'Policy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9" t="str">
        <f>IF(ISBLANK(INDEX('Policy Characteristics'!K:K,MATCH($C619,'Policy Characteristics'!$C:$C,0))),"",INDEX('Policy Characteristics'!K:K,MATCH($C619,'Policy Characteristics'!$C:$C,0)))</f>
        <v>industry-ag-main.html#fuel-switching</v>
      </c>
      <c r="R619" t="str">
        <f>IF(ISBLANK(INDEX('Policy Characteristics'!L:L,MATCH($C619,'Policy Characteristics'!$C:$C,0))),"",INDEX('Policy Characteristics'!L:L,MATCH($C619,'Policy Characteristics'!$C:$C,0)))</f>
        <v>industry-elec-and-hydrogen.html</v>
      </c>
    </row>
    <row r="620">
      <c r="A620" t="str">
        <f>IF(ISBLANK(INDEX('Policy Characteristics'!A:A,MATCH($C620,'Policy Characteristics'!$C:$C,0))),"",INDEX('Policy Characteristics'!A:A,MATCH($C620,'Policy Characteristics'!$C:$C,0)))</f>
        <v>산업</v>
      </c>
      <c r="B620" t="str">
        <f>IF(ISBLANK(INDEX('Policy Characteristics'!B:B,MATCH($C620,'Policy Characteristics'!$C:$C,0))),"",INDEX('Policy Characteristics'!B:B,MATCH($C620,'Policy Characteristics'!$C:$C,0)))</f>
        <v>전력화 + 수소</v>
      </c>
      <c r="C620" t="str">
        <f>C$467</f>
        <v>Fraction of Industrial Fuel Use Shifted to Other Fuels</v>
      </c>
      <c r="D620" t="str">
        <v>metal products except machinery and vehicles 25</v>
      </c>
      <c r="E620" t="str">
        <v>biomass if</v>
      </c>
      <c r="F620" t="str">
        <v>기계 및 자동차를 제외한 금속 제품</v>
      </c>
      <c r="G620" t="str">
        <v>바이오매스로 변경</v>
      </c>
      <c r="H620">
        <v>1361</v>
      </c>
      <c r="I620" t="str">
        <v>No</v>
      </c>
      <c r="J620" t="str">
        <f>IF(ISBLANK(INDEX('Policy Characteristics'!D:D,MATCH($C620,'Policy Characteristics'!$C:$C,0))),"",INDEX('Policy Characteristics'!D:D,MATCH($C620,'Policy Characteristics'!$C:$C,0)))</f>
        <v>전력화 + 수소</v>
      </c>
      <c r="K620" t="str">
        <f>IF(ISBLANK(INDEX('Policy Characteristics'!E:E,MATCH($C620,'Policy Characteristics'!$C:$C,0))),"",INDEX('Policy Characteristics'!E:E,MATCH($C620,'Policy Characteristics'!$C:$C,0)))</f>
        <v>indst fuel type shifting</v>
      </c>
      <c r="L620">
        <f>IF(ISBLANK(INDEX('Policy Characteristics'!F:F,MATCH($C620,'Policy Characteristics'!$C:$C,0))),"",INDEX('Policy Characteristics'!F:F,MATCH($C620,'Policy Characteristics'!$C:$C,0)))</f>
        <v>0</v>
      </c>
      <c r="M620">
        <f>IF(ISBLANK(INDEX('Policy Characteristics'!G:G,MATCH($C620,'Policy Characteristics'!$C:$C,0))),"",INDEX('Policy Characteristics'!G:G,MATCH($C620,'Policy Characteristics'!$C:$C,0)))</f>
        <v>1</v>
      </c>
      <c r="N620">
        <f>IF(ISBLANK(INDEX('Policy Characteristics'!H:H,MATCH($C620,'Policy Characteristics'!$C:$C,0))),"",INDEX('Policy Characteristics'!H:H,MATCH($C620,'Policy Characteristics'!$C:$C,0)))</f>
        <v>0.01</v>
      </c>
      <c r="O620" t="str">
        <f>IF(ISBLANK(INDEX('Policy Characteristics'!I:I,MATCH($C620,'Policy Characteristics'!$C:$C,0))),"",INDEX('Policy Characteristics'!I:I,MATCH($C620,'Policy Characteristics'!$C:$C,0)))</f>
        <v>연료 전환의 %</v>
      </c>
      <c r="P620" t="str">
        <f>IF(ISBLANK(INDEX('Policy Characteristics'!J:J,MATCH($C620,'Policy Characteristics'!$C:$C,0))),"",INDEX('Policy Characteristics'!J:J,MATCH($C620,'Policy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0" t="str">
        <f>IF(ISBLANK(INDEX('Policy Characteristics'!K:K,MATCH($C620,'Policy Characteristics'!$C:$C,0))),"",INDEX('Policy Characteristics'!K:K,MATCH($C620,'Policy Characteristics'!$C:$C,0)))</f>
        <v>industry-ag-main.html#fuel-switching</v>
      </c>
      <c r="R620" t="str">
        <f>IF(ISBLANK(INDEX('Policy Characteristics'!L:L,MATCH($C620,'Policy Characteristics'!$C:$C,0))),"",INDEX('Policy Characteristics'!L:L,MATCH($C620,'Policy Characteristics'!$C:$C,0)))</f>
        <v>industry-elec-and-hydrogen.html</v>
      </c>
    </row>
    <row r="621">
      <c r="A621" t="str">
        <f>IF(ISBLANK(INDEX('Policy Characteristics'!A:A,MATCH($C621,'Policy Characteristics'!$C:$C,0))),"",INDEX('Policy Characteristics'!A:A,MATCH($C621,'Policy Characteristics'!$C:$C,0)))</f>
        <v>산업</v>
      </c>
      <c r="B621" t="str">
        <f>IF(ISBLANK(INDEX('Policy Characteristics'!B:B,MATCH($C621,'Policy Characteristics'!$C:$C,0))),"",INDEX('Policy Characteristics'!B:B,MATCH($C621,'Policy Characteristics'!$C:$C,0)))</f>
        <v>전력화 + 수소</v>
      </c>
      <c r="C621" t="str">
        <f>C$467</f>
        <v>Fraction of Industrial Fuel Use Shifted to Other Fuels</v>
      </c>
      <c r="D621" t="str">
        <v>metal products except machinery and vehicles 25</v>
      </c>
      <c r="E621" t="str">
        <v>petroleum diesel if</v>
      </c>
      <c r="F621" t="str">
        <v>기계 및 자동차를 제외한 금속 제품</v>
      </c>
      <c r="G621" t="str">
        <v>석유로 변경</v>
      </c>
      <c r="H621">
        <v>1362</v>
      </c>
      <c r="I621" t="str">
        <v>No</v>
      </c>
      <c r="J621" t="str">
        <f>IF(ISBLANK(INDEX('Policy Characteristics'!D:D,MATCH($C621,'Policy Characteristics'!$C:$C,0))),"",INDEX('Policy Characteristics'!D:D,MATCH($C621,'Policy Characteristics'!$C:$C,0)))</f>
        <v>전력화 + 수소</v>
      </c>
      <c r="K621" t="str">
        <f>IF(ISBLANK(INDEX('Policy Characteristics'!E:E,MATCH($C621,'Policy Characteristics'!$C:$C,0))),"",INDEX('Policy Characteristics'!E:E,MATCH($C621,'Policy Characteristics'!$C:$C,0)))</f>
        <v>indst fuel type shifting</v>
      </c>
      <c r="L621">
        <f>IF(ISBLANK(INDEX('Policy Characteristics'!F:F,MATCH($C621,'Policy Characteristics'!$C:$C,0))),"",INDEX('Policy Characteristics'!F:F,MATCH($C621,'Policy Characteristics'!$C:$C,0)))</f>
        <v>0</v>
      </c>
      <c r="M621">
        <f>IF(ISBLANK(INDEX('Policy Characteristics'!G:G,MATCH($C621,'Policy Characteristics'!$C:$C,0))),"",INDEX('Policy Characteristics'!G:G,MATCH($C621,'Policy Characteristics'!$C:$C,0)))</f>
        <v>1</v>
      </c>
      <c r="N621">
        <f>IF(ISBLANK(INDEX('Policy Characteristics'!H:H,MATCH($C621,'Policy Characteristics'!$C:$C,0))),"",INDEX('Policy Characteristics'!H:H,MATCH($C621,'Policy Characteristics'!$C:$C,0)))</f>
        <v>0.01</v>
      </c>
      <c r="O621" t="str">
        <f>IF(ISBLANK(INDEX('Policy Characteristics'!I:I,MATCH($C621,'Policy Characteristics'!$C:$C,0))),"",INDEX('Policy Characteristics'!I:I,MATCH($C621,'Policy Characteristics'!$C:$C,0)))</f>
        <v>연료 전환의 %</v>
      </c>
      <c r="P621" t="str">
        <f>IF(ISBLANK(INDEX('Policy Characteristics'!J:J,MATCH($C621,'Policy Characteristics'!$C:$C,0))),"",INDEX('Policy Characteristics'!J:J,MATCH($C621,'Policy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1" t="str">
        <f>IF(ISBLANK(INDEX('Policy Characteristics'!K:K,MATCH($C621,'Policy Characteristics'!$C:$C,0))),"",INDEX('Policy Characteristics'!K:K,MATCH($C621,'Policy Characteristics'!$C:$C,0)))</f>
        <v>industry-ag-main.html#fuel-switching</v>
      </c>
      <c r="R621" t="str">
        <f>IF(ISBLANK(INDEX('Policy Characteristics'!L:L,MATCH($C621,'Policy Characteristics'!$C:$C,0))),"",INDEX('Policy Characteristics'!L:L,MATCH($C621,'Policy Characteristics'!$C:$C,0)))</f>
        <v>industry-elec-and-hydrogen.html</v>
      </c>
    </row>
    <row r="622">
      <c r="A622" t="str">
        <f>IF(ISBLANK(INDEX('Policy Characteristics'!A:A,MATCH($C622,'Policy Characteristics'!$C:$C,0))),"",INDEX('Policy Characteristics'!A:A,MATCH($C622,'Policy Characteristics'!$C:$C,0)))</f>
        <v>산업</v>
      </c>
      <c r="B622" t="str">
        <f>IF(ISBLANK(INDEX('Policy Characteristics'!B:B,MATCH($C622,'Policy Characteristics'!$C:$C,0))),"",INDEX('Policy Characteristics'!B:B,MATCH($C622,'Policy Characteristics'!$C:$C,0)))</f>
        <v>전력화 + 수소</v>
      </c>
      <c r="C622" t="str">
        <f>C$467</f>
        <v>Fraction of Industrial Fuel Use Shifted to Other Fuels</v>
      </c>
      <c r="D622" t="str">
        <v>metal products except machinery and vehicles 25</v>
      </c>
      <c r="E622" t="str">
        <v>heat if</v>
      </c>
      <c r="F622" t="str">
        <v>기계 및 자동차를 제외한 금속 제품</v>
      </c>
      <c r="G622" t="str">
        <v>구매한 열로 변경</v>
      </c>
      <c r="H622">
        <v>1363</v>
      </c>
      <c r="I622" t="str">
        <v>No</v>
      </c>
      <c r="J622" t="str">
        <f>IF(ISBLANK(INDEX('Policy Characteristics'!D:D,MATCH($C622,'Policy Characteristics'!$C:$C,0))),"",INDEX('Policy Characteristics'!D:D,MATCH($C622,'Policy Characteristics'!$C:$C,0)))</f>
        <v>전력화 + 수소</v>
      </c>
      <c r="K622" t="str">
        <f>IF(ISBLANK(INDEX('Policy Characteristics'!E:E,MATCH($C622,'Policy Characteristics'!$C:$C,0))),"",INDEX('Policy Characteristics'!E:E,MATCH($C622,'Policy Characteristics'!$C:$C,0)))</f>
        <v>indst fuel type shifting</v>
      </c>
      <c r="L622">
        <f>IF(ISBLANK(INDEX('Policy Characteristics'!F:F,MATCH($C622,'Policy Characteristics'!$C:$C,0))),"",INDEX('Policy Characteristics'!F:F,MATCH($C622,'Policy Characteristics'!$C:$C,0)))</f>
        <v>0</v>
      </c>
      <c r="M622">
        <f>IF(ISBLANK(INDEX('Policy Characteristics'!G:G,MATCH($C622,'Policy Characteristics'!$C:$C,0))),"",INDEX('Policy Characteristics'!G:G,MATCH($C622,'Policy Characteristics'!$C:$C,0)))</f>
        <v>1</v>
      </c>
      <c r="N622">
        <f>IF(ISBLANK(INDEX('Policy Characteristics'!H:H,MATCH($C622,'Policy Characteristics'!$C:$C,0))),"",INDEX('Policy Characteristics'!H:H,MATCH($C622,'Policy Characteristics'!$C:$C,0)))</f>
        <v>0.01</v>
      </c>
      <c r="O622" t="str">
        <f>IF(ISBLANK(INDEX('Policy Characteristics'!I:I,MATCH($C622,'Policy Characteristics'!$C:$C,0))),"",INDEX('Policy Characteristics'!I:I,MATCH($C622,'Policy Characteristics'!$C:$C,0)))</f>
        <v>연료 전환의 %</v>
      </c>
      <c r="P622" t="str">
        <f>IF(ISBLANK(INDEX('Policy Characteristics'!J:J,MATCH($C622,'Policy Characteristics'!$C:$C,0))),"",INDEX('Policy Characteristics'!J:J,MATCH($C622,'Policy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2" t="str">
        <f>IF(ISBLANK(INDEX('Policy Characteristics'!K:K,MATCH($C622,'Policy Characteristics'!$C:$C,0))),"",INDEX('Policy Characteristics'!K:K,MATCH($C622,'Policy Characteristics'!$C:$C,0)))</f>
        <v>industry-ag-main.html#fuel-switching</v>
      </c>
      <c r="R622" t="str">
        <f>IF(ISBLANK(INDEX('Policy Characteristics'!L:L,MATCH($C622,'Policy Characteristics'!$C:$C,0))),"",INDEX('Policy Characteristics'!L:L,MATCH($C622,'Policy Characteristics'!$C:$C,0)))</f>
        <v>industry-elec-and-hydrogen.html</v>
      </c>
    </row>
    <row r="623">
      <c r="A623" t="str">
        <f>IF(ISBLANK(INDEX('Policy Characteristics'!A:A,MATCH($C623,'Policy Characteristics'!$C:$C,0))),"",INDEX('Policy Characteristics'!A:A,MATCH($C623,'Policy Characteristics'!$C:$C,0)))</f>
        <v>산업</v>
      </c>
      <c r="B623" t="str">
        <f>IF(ISBLANK(INDEX('Policy Characteristics'!B:B,MATCH($C623,'Policy Characteristics'!$C:$C,0))),"",INDEX('Policy Characteristics'!B:B,MATCH($C623,'Policy Characteristics'!$C:$C,0)))</f>
        <v>전력화 + 수소</v>
      </c>
      <c r="C623" t="str">
        <f>C$467</f>
        <v>Fraction of Industrial Fuel Use Shifted to Other Fuels</v>
      </c>
      <c r="D623" t="str">
        <v>metal products except machinery and vehicles 25</v>
      </c>
      <c r="E623" t="str">
        <v>crude oil if</v>
      </c>
      <c r="F623" t="str">
        <v>기계 및 자동차를 제외한 금속 제품</v>
      </c>
      <c r="G623" t="str">
        <v>원유로 변경</v>
      </c>
      <c r="H623">
        <v>1364</v>
      </c>
      <c r="I623" t="str">
        <v>No</v>
      </c>
      <c r="J623" t="str">
        <f>IF(ISBLANK(INDEX('Policy Characteristics'!D:D,MATCH($C623,'Policy Characteristics'!$C:$C,0))),"",INDEX('Policy Characteristics'!D:D,MATCH($C623,'Policy Characteristics'!$C:$C,0)))</f>
        <v>전력화 + 수소</v>
      </c>
      <c r="K623" t="str">
        <f>IF(ISBLANK(INDEX('Policy Characteristics'!E:E,MATCH($C623,'Policy Characteristics'!$C:$C,0))),"",INDEX('Policy Characteristics'!E:E,MATCH($C623,'Policy Characteristics'!$C:$C,0)))</f>
        <v>indst fuel type shifting</v>
      </c>
      <c r="L623">
        <f>IF(ISBLANK(INDEX('Policy Characteristics'!F:F,MATCH($C623,'Policy Characteristics'!$C:$C,0))),"",INDEX('Policy Characteristics'!F:F,MATCH($C623,'Policy Characteristics'!$C:$C,0)))</f>
        <v>0</v>
      </c>
      <c r="M623">
        <f>IF(ISBLANK(INDEX('Policy Characteristics'!G:G,MATCH($C623,'Policy Characteristics'!$C:$C,0))),"",INDEX('Policy Characteristics'!G:G,MATCH($C623,'Policy Characteristics'!$C:$C,0)))</f>
        <v>1</v>
      </c>
      <c r="N623">
        <f>IF(ISBLANK(INDEX('Policy Characteristics'!H:H,MATCH($C623,'Policy Characteristics'!$C:$C,0))),"",INDEX('Policy Characteristics'!H:H,MATCH($C623,'Policy Characteristics'!$C:$C,0)))</f>
        <v>0.01</v>
      </c>
      <c r="O623" t="str">
        <f>IF(ISBLANK(INDEX('Policy Characteristics'!I:I,MATCH($C623,'Policy Characteristics'!$C:$C,0))),"",INDEX('Policy Characteristics'!I:I,MATCH($C623,'Policy Characteristics'!$C:$C,0)))</f>
        <v>연료 전환의 %</v>
      </c>
      <c r="P623" t="str">
        <f>IF(ISBLANK(INDEX('Policy Characteristics'!J:J,MATCH($C623,'Policy Characteristics'!$C:$C,0))),"",INDEX('Policy Characteristics'!J:J,MATCH($C623,'Policy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3" t="str">
        <f>IF(ISBLANK(INDEX('Policy Characteristics'!K:K,MATCH($C623,'Policy Characteristics'!$C:$C,0))),"",INDEX('Policy Characteristics'!K:K,MATCH($C623,'Policy Characteristics'!$C:$C,0)))</f>
        <v>industry-ag-main.html#fuel-switching</v>
      </c>
      <c r="R623" t="str">
        <f>IF(ISBLANK(INDEX('Policy Characteristics'!L:L,MATCH($C623,'Policy Characteristics'!$C:$C,0))),"",INDEX('Policy Characteristics'!L:L,MATCH($C623,'Policy Characteristics'!$C:$C,0)))</f>
        <v>industry-elec-and-hydrogen.html</v>
      </c>
    </row>
    <row r="624">
      <c r="A624" t="str">
        <f>IF(ISBLANK(INDEX('Policy Characteristics'!A:A,MATCH($C624,'Policy Characteristics'!$C:$C,0))),"",INDEX('Policy Characteristics'!A:A,MATCH($C624,'Policy Characteristics'!$C:$C,0)))</f>
        <v>산업</v>
      </c>
      <c r="B624" t="str">
        <f>IF(ISBLANK(INDEX('Policy Characteristics'!B:B,MATCH($C624,'Policy Characteristics'!$C:$C,0))),"",INDEX('Policy Characteristics'!B:B,MATCH($C624,'Policy Characteristics'!$C:$C,0)))</f>
        <v>전력화 + 수소</v>
      </c>
      <c r="C624" t="str">
        <f>C$467</f>
        <v>Fraction of Industrial Fuel Use Shifted to Other Fuels</v>
      </c>
      <c r="D624" t="str">
        <v>metal products except machinery and vehicles 25</v>
      </c>
      <c r="E624" t="str">
        <v>heavy or residual fuel oil if</v>
      </c>
      <c r="F624" t="str">
        <v>기계 및 자동차를 제외한 금속 제품</v>
      </c>
      <c r="G624" t="str">
        <v>중유 또는 잔유로 변경</v>
      </c>
      <c r="H624">
        <v>1365</v>
      </c>
      <c r="I624" t="str">
        <v>No</v>
      </c>
      <c r="J624" t="str">
        <f>IF(ISBLANK(INDEX('Policy Characteristics'!D:D,MATCH($C624,'Policy Characteristics'!$C:$C,0))),"",INDEX('Policy Characteristics'!D:D,MATCH($C624,'Policy Characteristics'!$C:$C,0)))</f>
        <v>전력화 + 수소</v>
      </c>
      <c r="K624" t="str">
        <f>IF(ISBLANK(INDEX('Policy Characteristics'!E:E,MATCH($C624,'Policy Characteristics'!$C:$C,0))),"",INDEX('Policy Characteristics'!E:E,MATCH($C624,'Policy Characteristics'!$C:$C,0)))</f>
        <v>indst fuel type shifting</v>
      </c>
      <c r="L624">
        <f>IF(ISBLANK(INDEX('Policy Characteristics'!F:F,MATCH($C624,'Policy Characteristics'!$C:$C,0))),"",INDEX('Policy Characteristics'!F:F,MATCH($C624,'Policy Characteristics'!$C:$C,0)))</f>
        <v>0</v>
      </c>
      <c r="M624">
        <f>IF(ISBLANK(INDEX('Policy Characteristics'!G:G,MATCH($C624,'Policy Characteristics'!$C:$C,0))),"",INDEX('Policy Characteristics'!G:G,MATCH($C624,'Policy Characteristics'!$C:$C,0)))</f>
        <v>1</v>
      </c>
      <c r="N624">
        <f>IF(ISBLANK(INDEX('Policy Characteristics'!H:H,MATCH($C624,'Policy Characteristics'!$C:$C,0))),"",INDEX('Policy Characteristics'!H:H,MATCH($C624,'Policy Characteristics'!$C:$C,0)))</f>
        <v>0.01</v>
      </c>
      <c r="O624" t="str">
        <f>IF(ISBLANK(INDEX('Policy Characteristics'!I:I,MATCH($C624,'Policy Characteristics'!$C:$C,0))),"",INDEX('Policy Characteristics'!I:I,MATCH($C624,'Policy Characteristics'!$C:$C,0)))</f>
        <v>연료 전환의 %</v>
      </c>
      <c r="P624" t="str">
        <f>IF(ISBLANK(INDEX('Policy Characteristics'!J:J,MATCH($C624,'Policy Characteristics'!$C:$C,0))),"",INDEX('Policy Characteristics'!J:J,MATCH($C624,'Policy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4" t="str">
        <f>IF(ISBLANK(INDEX('Policy Characteristics'!K:K,MATCH($C624,'Policy Characteristics'!$C:$C,0))),"",INDEX('Policy Characteristics'!K:K,MATCH($C624,'Policy Characteristics'!$C:$C,0)))</f>
        <v>industry-ag-main.html#fuel-switching</v>
      </c>
      <c r="R624" t="str">
        <f>IF(ISBLANK(INDEX('Policy Characteristics'!L:L,MATCH($C624,'Policy Characteristics'!$C:$C,0))),"",INDEX('Policy Characteristics'!L:L,MATCH($C624,'Policy Characteristics'!$C:$C,0)))</f>
        <v>industry-elec-and-hydrogen.html</v>
      </c>
    </row>
    <row r="625">
      <c r="A625" t="str">
        <f>IF(ISBLANK(INDEX('Policy Characteristics'!A:A,MATCH($C625,'Policy Characteristics'!$C:$C,0))),"",INDEX('Policy Characteristics'!A:A,MATCH($C625,'Policy Characteristics'!$C:$C,0)))</f>
        <v>산업</v>
      </c>
      <c r="B625" t="str">
        <f>IF(ISBLANK(INDEX('Policy Characteristics'!B:B,MATCH($C625,'Policy Characteristics'!$C:$C,0))),"",INDEX('Policy Characteristics'!B:B,MATCH($C625,'Policy Characteristics'!$C:$C,0)))</f>
        <v>전력화 + 수소</v>
      </c>
      <c r="C625" t="str">
        <f>C$467</f>
        <v>Fraction of Industrial Fuel Use Shifted to Other Fuels</v>
      </c>
      <c r="D625" t="str">
        <v>metal products except machinery and vehicles 25</v>
      </c>
      <c r="E625" t="str">
        <v>LPG propane or butane if</v>
      </c>
      <c r="F625" t="str">
        <v>기계 및 자동차를 제외한 금속 제품</v>
      </c>
      <c r="G625" t="str">
        <v>LPG 프로판 또는 부탄으로 변경</v>
      </c>
      <c r="H625">
        <v>1366</v>
      </c>
      <c r="I625" t="str">
        <v>No</v>
      </c>
      <c r="J625" t="str">
        <f>IF(ISBLANK(INDEX('Policy Characteristics'!D:D,MATCH($C625,'Policy Characteristics'!$C:$C,0))),"",INDEX('Policy Characteristics'!D:D,MATCH($C625,'Policy Characteristics'!$C:$C,0)))</f>
        <v>전력화 + 수소</v>
      </c>
      <c r="K625" t="str">
        <f>IF(ISBLANK(INDEX('Policy Characteristics'!E:E,MATCH($C625,'Policy Characteristics'!$C:$C,0))),"",INDEX('Policy Characteristics'!E:E,MATCH($C625,'Policy Characteristics'!$C:$C,0)))</f>
        <v>indst fuel type shifting</v>
      </c>
      <c r="L625">
        <f>IF(ISBLANK(INDEX('Policy Characteristics'!F:F,MATCH($C625,'Policy Characteristics'!$C:$C,0))),"",INDEX('Policy Characteristics'!F:F,MATCH($C625,'Policy Characteristics'!$C:$C,0)))</f>
        <v>0</v>
      </c>
      <c r="M625">
        <f>IF(ISBLANK(INDEX('Policy Characteristics'!G:G,MATCH($C625,'Policy Characteristics'!$C:$C,0))),"",INDEX('Policy Characteristics'!G:G,MATCH($C625,'Policy Characteristics'!$C:$C,0)))</f>
        <v>1</v>
      </c>
      <c r="N625">
        <f>IF(ISBLANK(INDEX('Policy Characteristics'!H:H,MATCH($C625,'Policy Characteristics'!$C:$C,0))),"",INDEX('Policy Characteristics'!H:H,MATCH($C625,'Policy Characteristics'!$C:$C,0)))</f>
        <v>0.01</v>
      </c>
      <c r="O625" t="str">
        <f>IF(ISBLANK(INDEX('Policy Characteristics'!I:I,MATCH($C625,'Policy Characteristics'!$C:$C,0))),"",INDEX('Policy Characteristics'!I:I,MATCH($C625,'Policy Characteristics'!$C:$C,0)))</f>
        <v>연료 전환의 %</v>
      </c>
      <c r="P625" t="str">
        <f>IF(ISBLANK(INDEX('Policy Characteristics'!J:J,MATCH($C625,'Policy Characteristics'!$C:$C,0))),"",INDEX('Policy Characteristics'!J:J,MATCH($C625,'Policy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5" t="str">
        <f>IF(ISBLANK(INDEX('Policy Characteristics'!K:K,MATCH($C625,'Policy Characteristics'!$C:$C,0))),"",INDEX('Policy Characteristics'!K:K,MATCH($C625,'Policy Characteristics'!$C:$C,0)))</f>
        <v>industry-ag-main.html#fuel-switching</v>
      </c>
      <c r="R625" t="str">
        <f>IF(ISBLANK(INDEX('Policy Characteristics'!L:L,MATCH($C625,'Policy Characteristics'!$C:$C,0))),"",INDEX('Policy Characteristics'!L:L,MATCH($C625,'Policy Characteristics'!$C:$C,0)))</f>
        <v>industry-elec-and-hydrogen.html</v>
      </c>
    </row>
    <row r="626">
      <c r="A626" t="str">
        <f>IF(ISBLANK(INDEX('Policy Characteristics'!A:A,MATCH($C626,'Policy Characteristics'!$C:$C,0))),"",INDEX('Policy Characteristics'!A:A,MATCH($C626,'Policy Characteristics'!$C:$C,0)))</f>
        <v>산업</v>
      </c>
      <c r="B626" t="str">
        <f>IF(ISBLANK(INDEX('Policy Characteristics'!B:B,MATCH($C626,'Policy Characteristics'!$C:$C,0))),"",INDEX('Policy Characteristics'!B:B,MATCH($C626,'Policy Characteristics'!$C:$C,0)))</f>
        <v>전력화 + 수소</v>
      </c>
      <c r="C626" t="str">
        <f>C$467</f>
        <v>Fraction of Industrial Fuel Use Shifted to Other Fuels</v>
      </c>
      <c r="D626" t="str">
        <v>metal products except machinery and vehicles 25</v>
      </c>
      <c r="E626" t="str">
        <v>hydrogen if</v>
      </c>
      <c r="F626" t="str">
        <v>기계 및 자동차를 제외한 금속 제품</v>
      </c>
      <c r="G626" t="str">
        <v>수소로 변경</v>
      </c>
      <c r="H626">
        <v>1367</v>
      </c>
      <c r="I626" t="str">
        <v>Yes</v>
      </c>
      <c r="J626" t="str">
        <f>IF(ISBLANK(INDEX('Policy Characteristics'!D:D,MATCH($C626,'Policy Characteristics'!$C:$C,0))),"",INDEX('Policy Characteristics'!D:D,MATCH($C626,'Policy Characteristics'!$C:$C,0)))</f>
        <v>전력화 + 수소</v>
      </c>
      <c r="K626" t="str">
        <f>IF(ISBLANK(INDEX('Policy Characteristics'!E:E,MATCH($C626,'Policy Characteristics'!$C:$C,0))),"",INDEX('Policy Characteristics'!E:E,MATCH($C626,'Policy Characteristics'!$C:$C,0)))</f>
        <v>indst fuel type shifting</v>
      </c>
      <c r="L626">
        <f>IF(ISBLANK(INDEX('Policy Characteristics'!F:F,MATCH($C626,'Policy Characteristics'!$C:$C,0))),"",INDEX('Policy Characteristics'!F:F,MATCH($C626,'Policy Characteristics'!$C:$C,0)))</f>
        <v>0</v>
      </c>
      <c r="M626">
        <f>IF(ISBLANK(INDEX('Policy Characteristics'!G:G,MATCH($C626,'Policy Characteristics'!$C:$C,0))),"",INDEX('Policy Characteristics'!G:G,MATCH($C626,'Policy Characteristics'!$C:$C,0)))</f>
        <v>1</v>
      </c>
      <c r="N626">
        <f>IF(ISBLANK(INDEX('Policy Characteristics'!H:H,MATCH($C626,'Policy Characteristics'!$C:$C,0))),"",INDEX('Policy Characteristics'!H:H,MATCH($C626,'Policy Characteristics'!$C:$C,0)))</f>
        <v>0.01</v>
      </c>
      <c r="O626" t="str">
        <f>IF(ISBLANK(INDEX('Policy Characteristics'!I:I,MATCH($C626,'Policy Characteristics'!$C:$C,0))),"",INDEX('Policy Characteristics'!I:I,MATCH($C626,'Policy Characteristics'!$C:$C,0)))</f>
        <v>연료 전환의 %</v>
      </c>
      <c r="P626" t="str">
        <f>IF(ISBLANK(INDEX('Policy Characteristics'!J:J,MATCH($C626,'Policy Characteristics'!$C:$C,0))),"",INDEX('Policy Characteristics'!J:J,MATCH($C626,'Policy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6" t="str">
        <f>IF(ISBLANK(INDEX('Policy Characteristics'!K:K,MATCH($C626,'Policy Characteristics'!$C:$C,0))),"",INDEX('Policy Characteristics'!K:K,MATCH($C626,'Policy Characteristics'!$C:$C,0)))</f>
        <v>industry-ag-main.html#fuel-switching</v>
      </c>
      <c r="R626" t="str">
        <f>IF(ISBLANK(INDEX('Policy Characteristics'!L:L,MATCH($C626,'Policy Characteristics'!$C:$C,0))),"",INDEX('Policy Characteristics'!L:L,MATCH($C626,'Policy Characteristics'!$C:$C,0)))</f>
        <v>industry-elec-and-hydrogen.html</v>
      </c>
    </row>
    <row r="627">
      <c r="A627" t="str">
        <f>IF(ISBLANK(INDEX('Policy Characteristics'!A:A,MATCH($C627,'Policy Characteristics'!$C:$C,0))),"",INDEX('Policy Characteristics'!A:A,MATCH($C627,'Policy Characteristics'!$C:$C,0)))</f>
        <v>산업</v>
      </c>
      <c r="B627" t="str">
        <f>IF(ISBLANK(INDEX('Policy Characteristics'!B:B,MATCH($C627,'Policy Characteristics'!$C:$C,0))),"",INDEX('Policy Characteristics'!B:B,MATCH($C627,'Policy Characteristics'!$C:$C,0)))</f>
        <v>전력화 + 수소</v>
      </c>
      <c r="C627" t="str">
        <f>C$467</f>
        <v>Fraction of Industrial Fuel Use Shifted to Other Fuels</v>
      </c>
      <c r="D627" t="str">
        <v>computers and electronics 26</v>
      </c>
      <c r="E627" t="str">
        <v>electricity if</v>
      </c>
      <c r="F627" t="str">
        <v>컴퓨터 및 전자기기</v>
      </c>
      <c r="G627" t="str">
        <v>전력으로 변경</v>
      </c>
      <c r="H627">
        <v>1368</v>
      </c>
      <c r="I627" t="str">
        <v>Yes</v>
      </c>
      <c r="J627" t="str">
        <f>IF(ISBLANK(INDEX('Policy Characteristics'!D:D,MATCH($C627,'Policy Characteristics'!$C:$C,0))),"",INDEX('Policy Characteristics'!D:D,MATCH($C627,'Policy Characteristics'!$C:$C,0)))</f>
        <v>전력화 + 수소</v>
      </c>
      <c r="K627" t="str">
        <f>IF(ISBLANK(INDEX('Policy Characteristics'!E:E,MATCH($C627,'Policy Characteristics'!$C:$C,0))),"",INDEX('Policy Characteristics'!E:E,MATCH($C627,'Policy Characteristics'!$C:$C,0)))</f>
        <v>indst fuel type shifting</v>
      </c>
      <c r="L627">
        <f>IF(ISBLANK(INDEX('Policy Characteristics'!F:F,MATCH($C627,'Policy Characteristics'!$C:$C,0))),"",INDEX('Policy Characteristics'!F:F,MATCH($C627,'Policy Characteristics'!$C:$C,0)))</f>
        <v>0</v>
      </c>
      <c r="M627">
        <f>IF(ISBLANK(INDEX('Policy Characteristics'!G:G,MATCH($C627,'Policy Characteristics'!$C:$C,0))),"",INDEX('Policy Characteristics'!G:G,MATCH($C627,'Policy Characteristics'!$C:$C,0)))</f>
        <v>1</v>
      </c>
      <c r="N627">
        <f>IF(ISBLANK(INDEX('Policy Characteristics'!H:H,MATCH($C627,'Policy Characteristics'!$C:$C,0))),"",INDEX('Policy Characteristics'!H:H,MATCH($C627,'Policy Characteristics'!$C:$C,0)))</f>
        <v>0.01</v>
      </c>
      <c r="O627" t="str">
        <f>IF(ISBLANK(INDEX('Policy Characteristics'!I:I,MATCH($C627,'Policy Characteristics'!$C:$C,0))),"",INDEX('Policy Characteristics'!I:I,MATCH($C627,'Policy Characteristics'!$C:$C,0)))</f>
        <v>연료 전환의 %</v>
      </c>
      <c r="P627" t="str">
        <f>IF(ISBLANK(INDEX('Policy Characteristics'!J:J,MATCH($C627,'Policy Characteristics'!$C:$C,0))),"",INDEX('Policy Characteristics'!J:J,MATCH($C627,'Policy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7" t="str">
        <f>IF(ISBLANK(INDEX('Policy Characteristics'!K:K,MATCH($C627,'Policy Characteristics'!$C:$C,0))),"",INDEX('Policy Characteristics'!K:K,MATCH($C627,'Policy Characteristics'!$C:$C,0)))</f>
        <v>industry-ag-main.html#fuel-switching</v>
      </c>
      <c r="R627" t="str">
        <f>IF(ISBLANK(INDEX('Policy Characteristics'!L:L,MATCH($C627,'Policy Characteristics'!$C:$C,0))),"",INDEX('Policy Characteristics'!L:L,MATCH($C627,'Policy Characteristics'!$C:$C,0)))</f>
        <v>industry-elec-and-hydrogen.html</v>
      </c>
    </row>
    <row r="628">
      <c r="A628" t="str">
        <f>IF(ISBLANK(INDEX('Policy Characteristics'!A:A,MATCH($C628,'Policy Characteristics'!$C:$C,0))),"",INDEX('Policy Characteristics'!A:A,MATCH($C628,'Policy Characteristics'!$C:$C,0)))</f>
        <v>산업</v>
      </c>
      <c r="B628" t="str">
        <f>IF(ISBLANK(INDEX('Policy Characteristics'!B:B,MATCH($C628,'Policy Characteristics'!$C:$C,0))),"",INDEX('Policy Characteristics'!B:B,MATCH($C628,'Policy Characteristics'!$C:$C,0)))</f>
        <v>전력화 + 수소</v>
      </c>
      <c r="C628" t="str">
        <f>C$467</f>
        <v>Fraction of Industrial Fuel Use Shifted to Other Fuels</v>
      </c>
      <c r="D628" t="str">
        <v>computers and electronics 26</v>
      </c>
      <c r="E628" t="str">
        <v>hard coal if</v>
      </c>
      <c r="F628" t="str">
        <v>컴퓨터 및 전자기기</v>
      </c>
      <c r="G628" t="str">
        <v>석탄으로 변경</v>
      </c>
      <c r="H628">
        <v>1369</v>
      </c>
      <c r="I628" t="str">
        <v>No</v>
      </c>
      <c r="J628" t="str">
        <f>IF(ISBLANK(INDEX('Policy Characteristics'!D:D,MATCH($C628,'Policy Characteristics'!$C:$C,0))),"",INDEX('Policy Characteristics'!D:D,MATCH($C628,'Policy Characteristics'!$C:$C,0)))</f>
        <v>전력화 + 수소</v>
      </c>
      <c r="K628" t="str">
        <f>IF(ISBLANK(INDEX('Policy Characteristics'!E:E,MATCH($C628,'Policy Characteristics'!$C:$C,0))),"",INDEX('Policy Characteristics'!E:E,MATCH($C628,'Policy Characteristics'!$C:$C,0)))</f>
        <v>indst fuel type shifting</v>
      </c>
      <c r="L628">
        <f>IF(ISBLANK(INDEX('Policy Characteristics'!F:F,MATCH($C628,'Policy Characteristics'!$C:$C,0))),"",INDEX('Policy Characteristics'!F:F,MATCH($C628,'Policy Characteristics'!$C:$C,0)))</f>
        <v>0</v>
      </c>
      <c r="M628">
        <f>IF(ISBLANK(INDEX('Policy Characteristics'!G:G,MATCH($C628,'Policy Characteristics'!$C:$C,0))),"",INDEX('Policy Characteristics'!G:G,MATCH($C628,'Policy Characteristics'!$C:$C,0)))</f>
        <v>1</v>
      </c>
      <c r="N628">
        <f>IF(ISBLANK(INDEX('Policy Characteristics'!H:H,MATCH($C628,'Policy Characteristics'!$C:$C,0))),"",INDEX('Policy Characteristics'!H:H,MATCH($C628,'Policy Characteristics'!$C:$C,0)))</f>
        <v>0.01</v>
      </c>
      <c r="O628" t="str">
        <f>IF(ISBLANK(INDEX('Policy Characteristics'!I:I,MATCH($C628,'Policy Characteristics'!$C:$C,0))),"",INDEX('Policy Characteristics'!I:I,MATCH($C628,'Policy Characteristics'!$C:$C,0)))</f>
        <v>연료 전환의 %</v>
      </c>
      <c r="P628" t="str">
        <f>IF(ISBLANK(INDEX('Policy Characteristics'!J:J,MATCH($C628,'Policy Characteristics'!$C:$C,0))),"",INDEX('Policy Characteristics'!J:J,MATCH($C628,'Policy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8" t="str">
        <f>IF(ISBLANK(INDEX('Policy Characteristics'!K:K,MATCH($C628,'Policy Characteristics'!$C:$C,0))),"",INDEX('Policy Characteristics'!K:K,MATCH($C628,'Policy Characteristics'!$C:$C,0)))</f>
        <v>industry-ag-main.html#fuel-switching</v>
      </c>
      <c r="R628" t="str">
        <f>IF(ISBLANK(INDEX('Policy Characteristics'!L:L,MATCH($C628,'Policy Characteristics'!$C:$C,0))),"",INDEX('Policy Characteristics'!L:L,MATCH($C628,'Policy Characteristics'!$C:$C,0)))</f>
        <v>industry-elec-and-hydrogen.html</v>
      </c>
    </row>
    <row r="629">
      <c r="A629" t="str">
        <f>IF(ISBLANK(INDEX('Policy Characteristics'!A:A,MATCH($C629,'Policy Characteristics'!$C:$C,0))),"",INDEX('Policy Characteristics'!A:A,MATCH($C629,'Policy Characteristics'!$C:$C,0)))</f>
        <v>산업</v>
      </c>
      <c r="B629" t="str">
        <f>IF(ISBLANK(INDEX('Policy Characteristics'!B:B,MATCH($C629,'Policy Characteristics'!$C:$C,0))),"",INDEX('Policy Characteristics'!B:B,MATCH($C629,'Policy Characteristics'!$C:$C,0)))</f>
        <v>전력화 + 수소</v>
      </c>
      <c r="C629" t="str">
        <f>C$467</f>
        <v>Fraction of Industrial Fuel Use Shifted to Other Fuels</v>
      </c>
      <c r="D629" t="str">
        <v>computers and electronics 26</v>
      </c>
      <c r="E629" t="str">
        <v>natural gas if</v>
      </c>
      <c r="F629" t="str">
        <v>컴퓨터 및 전자기기</v>
      </c>
      <c r="G629" t="str">
        <v>천연가스로 변경</v>
      </c>
      <c r="H629">
        <v>1370</v>
      </c>
      <c r="I629" t="str">
        <v>No</v>
      </c>
      <c r="J629" t="str">
        <f>IF(ISBLANK(INDEX('Policy Characteristics'!D:D,MATCH($C629,'Policy Characteristics'!$C:$C,0))),"",INDEX('Policy Characteristics'!D:D,MATCH($C629,'Policy Characteristics'!$C:$C,0)))</f>
        <v>전력화 + 수소</v>
      </c>
      <c r="K629" t="str">
        <f>IF(ISBLANK(INDEX('Policy Characteristics'!E:E,MATCH($C629,'Policy Characteristics'!$C:$C,0))),"",INDEX('Policy Characteristics'!E:E,MATCH($C629,'Policy Characteristics'!$C:$C,0)))</f>
        <v>indst fuel type shifting</v>
      </c>
      <c r="L629">
        <f>IF(ISBLANK(INDEX('Policy Characteristics'!F:F,MATCH($C629,'Policy Characteristics'!$C:$C,0))),"",INDEX('Policy Characteristics'!F:F,MATCH($C629,'Policy Characteristics'!$C:$C,0)))</f>
        <v>0</v>
      </c>
      <c r="M629">
        <f>IF(ISBLANK(INDEX('Policy Characteristics'!G:G,MATCH($C629,'Policy Characteristics'!$C:$C,0))),"",INDEX('Policy Characteristics'!G:G,MATCH($C629,'Policy Characteristics'!$C:$C,0)))</f>
        <v>1</v>
      </c>
      <c r="N629">
        <f>IF(ISBLANK(INDEX('Policy Characteristics'!H:H,MATCH($C629,'Policy Characteristics'!$C:$C,0))),"",INDEX('Policy Characteristics'!H:H,MATCH($C629,'Policy Characteristics'!$C:$C,0)))</f>
        <v>0.01</v>
      </c>
      <c r="O629" t="str">
        <f>IF(ISBLANK(INDEX('Policy Characteristics'!I:I,MATCH($C629,'Policy Characteristics'!$C:$C,0))),"",INDEX('Policy Characteristics'!I:I,MATCH($C629,'Policy Characteristics'!$C:$C,0)))</f>
        <v>연료 전환의 %</v>
      </c>
      <c r="P629" t="str">
        <f>IF(ISBLANK(INDEX('Policy Characteristics'!J:J,MATCH($C629,'Policy Characteristics'!$C:$C,0))),"",INDEX('Policy Characteristics'!J:J,MATCH($C629,'Policy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9" t="str">
        <f>IF(ISBLANK(INDEX('Policy Characteristics'!K:K,MATCH($C629,'Policy Characteristics'!$C:$C,0))),"",INDEX('Policy Characteristics'!K:K,MATCH($C629,'Policy Characteristics'!$C:$C,0)))</f>
        <v>industry-ag-main.html#fuel-switching</v>
      </c>
      <c r="R629" t="str">
        <f>IF(ISBLANK(INDEX('Policy Characteristics'!L:L,MATCH($C629,'Policy Characteristics'!$C:$C,0))),"",INDEX('Policy Characteristics'!L:L,MATCH($C629,'Policy Characteristics'!$C:$C,0)))</f>
        <v>industry-elec-and-hydrogen.html</v>
      </c>
    </row>
    <row r="630">
      <c r="A630" t="str">
        <f>IF(ISBLANK(INDEX('Policy Characteristics'!A:A,MATCH($C630,'Policy Characteristics'!$C:$C,0))),"",INDEX('Policy Characteristics'!A:A,MATCH($C630,'Policy Characteristics'!$C:$C,0)))</f>
        <v>산업</v>
      </c>
      <c r="B630" t="str">
        <f>IF(ISBLANK(INDEX('Policy Characteristics'!B:B,MATCH($C630,'Policy Characteristics'!$C:$C,0))),"",INDEX('Policy Characteristics'!B:B,MATCH($C630,'Policy Characteristics'!$C:$C,0)))</f>
        <v>전력화 + 수소</v>
      </c>
      <c r="C630" t="str">
        <f>C$467</f>
        <v>Fraction of Industrial Fuel Use Shifted to Other Fuels</v>
      </c>
      <c r="D630" t="str">
        <v>computers and electronics 26</v>
      </c>
      <c r="E630" t="str">
        <v>biomass if</v>
      </c>
      <c r="F630" t="str">
        <v>컴퓨터 및 전자기기</v>
      </c>
      <c r="G630" t="str">
        <v>바이오매스로 변경</v>
      </c>
      <c r="H630">
        <v>1371</v>
      </c>
      <c r="I630" t="str">
        <v>No</v>
      </c>
      <c r="J630" t="str">
        <f>IF(ISBLANK(INDEX('Policy Characteristics'!D:D,MATCH($C630,'Policy Characteristics'!$C:$C,0))),"",INDEX('Policy Characteristics'!D:D,MATCH($C630,'Policy Characteristics'!$C:$C,0)))</f>
        <v>전력화 + 수소</v>
      </c>
      <c r="K630" t="str">
        <f>IF(ISBLANK(INDEX('Policy Characteristics'!E:E,MATCH($C630,'Policy Characteristics'!$C:$C,0))),"",INDEX('Policy Characteristics'!E:E,MATCH($C630,'Policy Characteristics'!$C:$C,0)))</f>
        <v>indst fuel type shifting</v>
      </c>
      <c r="L630">
        <f>IF(ISBLANK(INDEX('Policy Characteristics'!F:F,MATCH($C630,'Policy Characteristics'!$C:$C,0))),"",INDEX('Policy Characteristics'!F:F,MATCH($C630,'Policy Characteristics'!$C:$C,0)))</f>
        <v>0</v>
      </c>
      <c r="M630">
        <f>IF(ISBLANK(INDEX('Policy Characteristics'!G:G,MATCH($C630,'Policy Characteristics'!$C:$C,0))),"",INDEX('Policy Characteristics'!G:G,MATCH($C630,'Policy Characteristics'!$C:$C,0)))</f>
        <v>1</v>
      </c>
      <c r="N630">
        <f>IF(ISBLANK(INDEX('Policy Characteristics'!H:H,MATCH($C630,'Policy Characteristics'!$C:$C,0))),"",INDEX('Policy Characteristics'!H:H,MATCH($C630,'Policy Characteristics'!$C:$C,0)))</f>
        <v>0.01</v>
      </c>
      <c r="O630" t="str">
        <f>IF(ISBLANK(INDEX('Policy Characteristics'!I:I,MATCH($C630,'Policy Characteristics'!$C:$C,0))),"",INDEX('Policy Characteristics'!I:I,MATCH($C630,'Policy Characteristics'!$C:$C,0)))</f>
        <v>연료 전환의 %</v>
      </c>
      <c r="P630" t="str">
        <f>IF(ISBLANK(INDEX('Policy Characteristics'!J:J,MATCH($C630,'Policy Characteristics'!$C:$C,0))),"",INDEX('Policy Characteristics'!J:J,MATCH($C630,'Policy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0" t="str">
        <f>IF(ISBLANK(INDEX('Policy Characteristics'!K:K,MATCH($C630,'Policy Characteristics'!$C:$C,0))),"",INDEX('Policy Characteristics'!K:K,MATCH($C630,'Policy Characteristics'!$C:$C,0)))</f>
        <v>industry-ag-main.html#fuel-switching</v>
      </c>
      <c r="R630" t="str">
        <f>IF(ISBLANK(INDEX('Policy Characteristics'!L:L,MATCH($C630,'Policy Characteristics'!$C:$C,0))),"",INDEX('Policy Characteristics'!L:L,MATCH($C630,'Policy Characteristics'!$C:$C,0)))</f>
        <v>industry-elec-and-hydrogen.html</v>
      </c>
    </row>
    <row r="631">
      <c r="A631" t="str">
        <f>IF(ISBLANK(INDEX('Policy Characteristics'!A:A,MATCH($C631,'Policy Characteristics'!$C:$C,0))),"",INDEX('Policy Characteristics'!A:A,MATCH($C631,'Policy Characteristics'!$C:$C,0)))</f>
        <v>산업</v>
      </c>
      <c r="B631" t="str">
        <f>IF(ISBLANK(INDEX('Policy Characteristics'!B:B,MATCH($C631,'Policy Characteristics'!$C:$C,0))),"",INDEX('Policy Characteristics'!B:B,MATCH($C631,'Policy Characteristics'!$C:$C,0)))</f>
        <v>전력화 + 수소</v>
      </c>
      <c r="C631" t="str">
        <f>C$467</f>
        <v>Fraction of Industrial Fuel Use Shifted to Other Fuels</v>
      </c>
      <c r="D631" t="str">
        <v>computers and electronics 26</v>
      </c>
      <c r="E631" t="str">
        <v>petroleum diesel if</v>
      </c>
      <c r="F631" t="str">
        <v>컴퓨터 및 전자기기</v>
      </c>
      <c r="G631" t="str">
        <v>석유로 변경</v>
      </c>
      <c r="H631">
        <v>1372</v>
      </c>
      <c r="I631" t="str">
        <v>No</v>
      </c>
      <c r="J631" t="str">
        <f>IF(ISBLANK(INDEX('Policy Characteristics'!D:D,MATCH($C631,'Policy Characteristics'!$C:$C,0))),"",INDEX('Policy Characteristics'!D:D,MATCH($C631,'Policy Characteristics'!$C:$C,0)))</f>
        <v>전력화 + 수소</v>
      </c>
      <c r="K631" t="str">
        <f>IF(ISBLANK(INDEX('Policy Characteristics'!E:E,MATCH($C631,'Policy Characteristics'!$C:$C,0))),"",INDEX('Policy Characteristics'!E:E,MATCH($C631,'Policy Characteristics'!$C:$C,0)))</f>
        <v>indst fuel type shifting</v>
      </c>
      <c r="L631">
        <f>IF(ISBLANK(INDEX('Policy Characteristics'!F:F,MATCH($C631,'Policy Characteristics'!$C:$C,0))),"",INDEX('Policy Characteristics'!F:F,MATCH($C631,'Policy Characteristics'!$C:$C,0)))</f>
        <v>0</v>
      </c>
      <c r="M631">
        <f>IF(ISBLANK(INDEX('Policy Characteristics'!G:G,MATCH($C631,'Policy Characteristics'!$C:$C,0))),"",INDEX('Policy Characteristics'!G:G,MATCH($C631,'Policy Characteristics'!$C:$C,0)))</f>
        <v>1</v>
      </c>
      <c r="N631">
        <f>IF(ISBLANK(INDEX('Policy Characteristics'!H:H,MATCH($C631,'Policy Characteristics'!$C:$C,0))),"",INDEX('Policy Characteristics'!H:H,MATCH($C631,'Policy Characteristics'!$C:$C,0)))</f>
        <v>0.01</v>
      </c>
      <c r="O631" t="str">
        <f>IF(ISBLANK(INDEX('Policy Characteristics'!I:I,MATCH($C631,'Policy Characteristics'!$C:$C,0))),"",INDEX('Policy Characteristics'!I:I,MATCH($C631,'Policy Characteristics'!$C:$C,0)))</f>
        <v>연료 전환의 %</v>
      </c>
      <c r="P631" t="str">
        <f>IF(ISBLANK(INDEX('Policy Characteristics'!J:J,MATCH($C631,'Policy Characteristics'!$C:$C,0))),"",INDEX('Policy Characteristics'!J:J,MATCH($C631,'Policy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1" t="str">
        <f>IF(ISBLANK(INDEX('Policy Characteristics'!K:K,MATCH($C631,'Policy Characteristics'!$C:$C,0))),"",INDEX('Policy Characteristics'!K:K,MATCH($C631,'Policy Characteristics'!$C:$C,0)))</f>
        <v>industry-ag-main.html#fuel-switching</v>
      </c>
      <c r="R631" t="str">
        <f>IF(ISBLANK(INDEX('Policy Characteristics'!L:L,MATCH($C631,'Policy Characteristics'!$C:$C,0))),"",INDEX('Policy Characteristics'!L:L,MATCH($C631,'Policy Characteristics'!$C:$C,0)))</f>
        <v>industry-elec-and-hydrogen.html</v>
      </c>
    </row>
    <row r="632">
      <c r="A632" t="str">
        <f>IF(ISBLANK(INDEX('Policy Characteristics'!A:A,MATCH($C632,'Policy Characteristics'!$C:$C,0))),"",INDEX('Policy Characteristics'!A:A,MATCH($C632,'Policy Characteristics'!$C:$C,0)))</f>
        <v>산업</v>
      </c>
      <c r="B632" t="str">
        <f>IF(ISBLANK(INDEX('Policy Characteristics'!B:B,MATCH($C632,'Policy Characteristics'!$C:$C,0))),"",INDEX('Policy Characteristics'!B:B,MATCH($C632,'Policy Characteristics'!$C:$C,0)))</f>
        <v>전력화 + 수소</v>
      </c>
      <c r="C632" t="str">
        <f>C$467</f>
        <v>Fraction of Industrial Fuel Use Shifted to Other Fuels</v>
      </c>
      <c r="D632" t="str">
        <v>computers and electronics 26</v>
      </c>
      <c r="E632" t="str">
        <v>heat if</v>
      </c>
      <c r="F632" t="str">
        <v>컴퓨터 및 전자기기</v>
      </c>
      <c r="G632" t="str">
        <v>구매한 열로 변경</v>
      </c>
      <c r="H632">
        <v>1373</v>
      </c>
      <c r="I632" t="str">
        <v>No</v>
      </c>
      <c r="J632" t="str">
        <f>IF(ISBLANK(INDEX('Policy Characteristics'!D:D,MATCH($C632,'Policy Characteristics'!$C:$C,0))),"",INDEX('Policy Characteristics'!D:D,MATCH($C632,'Policy Characteristics'!$C:$C,0)))</f>
        <v>전력화 + 수소</v>
      </c>
      <c r="K632" t="str">
        <f>IF(ISBLANK(INDEX('Policy Characteristics'!E:E,MATCH($C632,'Policy Characteristics'!$C:$C,0))),"",INDEX('Policy Characteristics'!E:E,MATCH($C632,'Policy Characteristics'!$C:$C,0)))</f>
        <v>indst fuel type shifting</v>
      </c>
      <c r="L632">
        <f>IF(ISBLANK(INDEX('Policy Characteristics'!F:F,MATCH($C632,'Policy Characteristics'!$C:$C,0))),"",INDEX('Policy Characteristics'!F:F,MATCH($C632,'Policy Characteristics'!$C:$C,0)))</f>
        <v>0</v>
      </c>
      <c r="M632">
        <f>IF(ISBLANK(INDEX('Policy Characteristics'!G:G,MATCH($C632,'Policy Characteristics'!$C:$C,0))),"",INDEX('Policy Characteristics'!G:G,MATCH($C632,'Policy Characteristics'!$C:$C,0)))</f>
        <v>1</v>
      </c>
      <c r="N632">
        <f>IF(ISBLANK(INDEX('Policy Characteristics'!H:H,MATCH($C632,'Policy Characteristics'!$C:$C,0))),"",INDEX('Policy Characteristics'!H:H,MATCH($C632,'Policy Characteristics'!$C:$C,0)))</f>
        <v>0.01</v>
      </c>
      <c r="O632" t="str">
        <f>IF(ISBLANK(INDEX('Policy Characteristics'!I:I,MATCH($C632,'Policy Characteristics'!$C:$C,0))),"",INDEX('Policy Characteristics'!I:I,MATCH($C632,'Policy Characteristics'!$C:$C,0)))</f>
        <v>연료 전환의 %</v>
      </c>
      <c r="P632" t="str">
        <f>IF(ISBLANK(INDEX('Policy Characteristics'!J:J,MATCH($C632,'Policy Characteristics'!$C:$C,0))),"",INDEX('Policy Characteristics'!J:J,MATCH($C632,'Policy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2" t="str">
        <f>IF(ISBLANK(INDEX('Policy Characteristics'!K:K,MATCH($C632,'Policy Characteristics'!$C:$C,0))),"",INDEX('Policy Characteristics'!K:K,MATCH($C632,'Policy Characteristics'!$C:$C,0)))</f>
        <v>industry-ag-main.html#fuel-switching</v>
      </c>
      <c r="R632" t="str">
        <f>IF(ISBLANK(INDEX('Policy Characteristics'!L:L,MATCH($C632,'Policy Characteristics'!$C:$C,0))),"",INDEX('Policy Characteristics'!L:L,MATCH($C632,'Policy Characteristics'!$C:$C,0)))</f>
        <v>industry-elec-and-hydrogen.html</v>
      </c>
    </row>
    <row r="633">
      <c r="A633" t="str">
        <f>IF(ISBLANK(INDEX('Policy Characteristics'!A:A,MATCH($C633,'Policy Characteristics'!$C:$C,0))),"",INDEX('Policy Characteristics'!A:A,MATCH($C633,'Policy Characteristics'!$C:$C,0)))</f>
        <v>산업</v>
      </c>
      <c r="B633" t="str">
        <f>IF(ISBLANK(INDEX('Policy Characteristics'!B:B,MATCH($C633,'Policy Characteristics'!$C:$C,0))),"",INDEX('Policy Characteristics'!B:B,MATCH($C633,'Policy Characteristics'!$C:$C,0)))</f>
        <v>전력화 + 수소</v>
      </c>
      <c r="C633" t="str">
        <f>C$467</f>
        <v>Fraction of Industrial Fuel Use Shifted to Other Fuels</v>
      </c>
      <c r="D633" t="str">
        <v>computers and electronics 26</v>
      </c>
      <c r="E633" t="str">
        <v>crude oil if</v>
      </c>
      <c r="F633" t="str">
        <v>컴퓨터 및 전자기기</v>
      </c>
      <c r="G633" t="str">
        <v>원유로 변경</v>
      </c>
      <c r="H633">
        <v>1374</v>
      </c>
      <c r="I633" t="str">
        <v>No</v>
      </c>
      <c r="J633" t="str">
        <f>IF(ISBLANK(INDEX('Policy Characteristics'!D:D,MATCH($C633,'Policy Characteristics'!$C:$C,0))),"",INDEX('Policy Characteristics'!D:D,MATCH($C633,'Policy Characteristics'!$C:$C,0)))</f>
        <v>전력화 + 수소</v>
      </c>
      <c r="K633" t="str">
        <f>IF(ISBLANK(INDEX('Policy Characteristics'!E:E,MATCH($C633,'Policy Characteristics'!$C:$C,0))),"",INDEX('Policy Characteristics'!E:E,MATCH($C633,'Policy Characteristics'!$C:$C,0)))</f>
        <v>indst fuel type shifting</v>
      </c>
      <c r="L633">
        <f>IF(ISBLANK(INDEX('Policy Characteristics'!F:F,MATCH($C633,'Policy Characteristics'!$C:$C,0))),"",INDEX('Policy Characteristics'!F:F,MATCH($C633,'Policy Characteristics'!$C:$C,0)))</f>
        <v>0</v>
      </c>
      <c r="M633">
        <f>IF(ISBLANK(INDEX('Policy Characteristics'!G:G,MATCH($C633,'Policy Characteristics'!$C:$C,0))),"",INDEX('Policy Characteristics'!G:G,MATCH($C633,'Policy Characteristics'!$C:$C,0)))</f>
        <v>1</v>
      </c>
      <c r="N633">
        <f>IF(ISBLANK(INDEX('Policy Characteristics'!H:H,MATCH($C633,'Policy Characteristics'!$C:$C,0))),"",INDEX('Policy Characteristics'!H:H,MATCH($C633,'Policy Characteristics'!$C:$C,0)))</f>
        <v>0.01</v>
      </c>
      <c r="O633" t="str">
        <f>IF(ISBLANK(INDEX('Policy Characteristics'!I:I,MATCH($C633,'Policy Characteristics'!$C:$C,0))),"",INDEX('Policy Characteristics'!I:I,MATCH($C633,'Policy Characteristics'!$C:$C,0)))</f>
        <v>연료 전환의 %</v>
      </c>
      <c r="P633" t="str">
        <f>IF(ISBLANK(INDEX('Policy Characteristics'!J:J,MATCH($C633,'Policy Characteristics'!$C:$C,0))),"",INDEX('Policy Characteristics'!J:J,MATCH($C633,'Policy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3" t="str">
        <f>IF(ISBLANK(INDEX('Policy Characteristics'!K:K,MATCH($C633,'Policy Characteristics'!$C:$C,0))),"",INDEX('Policy Characteristics'!K:K,MATCH($C633,'Policy Characteristics'!$C:$C,0)))</f>
        <v>industry-ag-main.html#fuel-switching</v>
      </c>
      <c r="R633" t="str">
        <f>IF(ISBLANK(INDEX('Policy Characteristics'!L:L,MATCH($C633,'Policy Characteristics'!$C:$C,0))),"",INDEX('Policy Characteristics'!L:L,MATCH($C633,'Policy Characteristics'!$C:$C,0)))</f>
        <v>industry-elec-and-hydrogen.html</v>
      </c>
    </row>
    <row r="634">
      <c r="A634" t="str">
        <f>IF(ISBLANK(INDEX('Policy Characteristics'!A:A,MATCH($C634,'Policy Characteristics'!$C:$C,0))),"",INDEX('Policy Characteristics'!A:A,MATCH($C634,'Policy Characteristics'!$C:$C,0)))</f>
        <v>산업</v>
      </c>
      <c r="B634" t="str">
        <f>IF(ISBLANK(INDEX('Policy Characteristics'!B:B,MATCH($C634,'Policy Characteristics'!$C:$C,0))),"",INDEX('Policy Characteristics'!B:B,MATCH($C634,'Policy Characteristics'!$C:$C,0)))</f>
        <v>전력화 + 수소</v>
      </c>
      <c r="C634" t="str">
        <f>C$467</f>
        <v>Fraction of Industrial Fuel Use Shifted to Other Fuels</v>
      </c>
      <c r="D634" t="str">
        <v>computers and electronics 26</v>
      </c>
      <c r="E634" t="str">
        <v>heavy or residual fuel oil if</v>
      </c>
      <c r="F634" t="str">
        <v>컴퓨터 및 전자기기</v>
      </c>
      <c r="G634" t="str">
        <v>중유 또는 잔유로 변경</v>
      </c>
      <c r="H634">
        <v>1375</v>
      </c>
      <c r="I634" t="str">
        <v>No</v>
      </c>
      <c r="J634" t="str">
        <f>IF(ISBLANK(INDEX('Policy Characteristics'!D:D,MATCH($C634,'Policy Characteristics'!$C:$C,0))),"",INDEX('Policy Characteristics'!D:D,MATCH($C634,'Policy Characteristics'!$C:$C,0)))</f>
        <v>전력화 + 수소</v>
      </c>
      <c r="K634" t="str">
        <f>IF(ISBLANK(INDEX('Policy Characteristics'!E:E,MATCH($C634,'Policy Characteristics'!$C:$C,0))),"",INDEX('Policy Characteristics'!E:E,MATCH($C634,'Policy Characteristics'!$C:$C,0)))</f>
        <v>indst fuel type shifting</v>
      </c>
      <c r="L634">
        <f>IF(ISBLANK(INDEX('Policy Characteristics'!F:F,MATCH($C634,'Policy Characteristics'!$C:$C,0))),"",INDEX('Policy Characteristics'!F:F,MATCH($C634,'Policy Characteristics'!$C:$C,0)))</f>
        <v>0</v>
      </c>
      <c r="M634">
        <f>IF(ISBLANK(INDEX('Policy Characteristics'!G:G,MATCH($C634,'Policy Characteristics'!$C:$C,0))),"",INDEX('Policy Characteristics'!G:G,MATCH($C634,'Policy Characteristics'!$C:$C,0)))</f>
        <v>1</v>
      </c>
      <c r="N634">
        <f>IF(ISBLANK(INDEX('Policy Characteristics'!H:H,MATCH($C634,'Policy Characteristics'!$C:$C,0))),"",INDEX('Policy Characteristics'!H:H,MATCH($C634,'Policy Characteristics'!$C:$C,0)))</f>
        <v>0.01</v>
      </c>
      <c r="O634" t="str">
        <f>IF(ISBLANK(INDEX('Policy Characteristics'!I:I,MATCH($C634,'Policy Characteristics'!$C:$C,0))),"",INDEX('Policy Characteristics'!I:I,MATCH($C634,'Policy Characteristics'!$C:$C,0)))</f>
        <v>연료 전환의 %</v>
      </c>
      <c r="P634" t="str">
        <f>IF(ISBLANK(INDEX('Policy Characteristics'!J:J,MATCH($C634,'Policy Characteristics'!$C:$C,0))),"",INDEX('Policy Characteristics'!J:J,MATCH($C634,'Policy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4" t="str">
        <f>IF(ISBLANK(INDEX('Policy Characteristics'!K:K,MATCH($C634,'Policy Characteristics'!$C:$C,0))),"",INDEX('Policy Characteristics'!K:K,MATCH($C634,'Policy Characteristics'!$C:$C,0)))</f>
        <v>industry-ag-main.html#fuel-switching</v>
      </c>
      <c r="R634" t="str">
        <f>IF(ISBLANK(INDEX('Policy Characteristics'!L:L,MATCH($C634,'Policy Characteristics'!$C:$C,0))),"",INDEX('Policy Characteristics'!L:L,MATCH($C634,'Policy Characteristics'!$C:$C,0)))</f>
        <v>industry-elec-and-hydrogen.html</v>
      </c>
    </row>
    <row r="635">
      <c r="A635" t="str">
        <f>IF(ISBLANK(INDEX('Policy Characteristics'!A:A,MATCH($C635,'Policy Characteristics'!$C:$C,0))),"",INDEX('Policy Characteristics'!A:A,MATCH($C635,'Policy Characteristics'!$C:$C,0)))</f>
        <v>산업</v>
      </c>
      <c r="B635" t="str">
        <f>IF(ISBLANK(INDEX('Policy Characteristics'!B:B,MATCH($C635,'Policy Characteristics'!$C:$C,0))),"",INDEX('Policy Characteristics'!B:B,MATCH($C635,'Policy Characteristics'!$C:$C,0)))</f>
        <v>전력화 + 수소</v>
      </c>
      <c r="C635" t="str">
        <f>C$467</f>
        <v>Fraction of Industrial Fuel Use Shifted to Other Fuels</v>
      </c>
      <c r="D635" t="str">
        <v>computers and electronics 26</v>
      </c>
      <c r="E635" t="str">
        <v>LPG propane or butane if</v>
      </c>
      <c r="F635" t="str">
        <v>컴퓨터 및 전자기기</v>
      </c>
      <c r="G635" t="str">
        <v>LPG 프로판 또는 부탄으로 변경</v>
      </c>
      <c r="H635">
        <v>1376</v>
      </c>
      <c r="I635" t="str">
        <v>No</v>
      </c>
      <c r="J635" t="str">
        <f>IF(ISBLANK(INDEX('Policy Characteristics'!D:D,MATCH($C635,'Policy Characteristics'!$C:$C,0))),"",INDEX('Policy Characteristics'!D:D,MATCH($C635,'Policy Characteristics'!$C:$C,0)))</f>
        <v>전력화 + 수소</v>
      </c>
      <c r="K635" t="str">
        <f>IF(ISBLANK(INDEX('Policy Characteristics'!E:E,MATCH($C635,'Policy Characteristics'!$C:$C,0))),"",INDEX('Policy Characteristics'!E:E,MATCH($C635,'Policy Characteristics'!$C:$C,0)))</f>
        <v>indst fuel type shifting</v>
      </c>
      <c r="L635">
        <f>IF(ISBLANK(INDEX('Policy Characteristics'!F:F,MATCH($C635,'Policy Characteristics'!$C:$C,0))),"",INDEX('Policy Characteristics'!F:F,MATCH($C635,'Policy Characteristics'!$C:$C,0)))</f>
        <v>0</v>
      </c>
      <c r="M635">
        <f>IF(ISBLANK(INDEX('Policy Characteristics'!G:G,MATCH($C635,'Policy Characteristics'!$C:$C,0))),"",INDEX('Policy Characteristics'!G:G,MATCH($C635,'Policy Characteristics'!$C:$C,0)))</f>
        <v>1</v>
      </c>
      <c r="N635">
        <f>IF(ISBLANK(INDEX('Policy Characteristics'!H:H,MATCH($C635,'Policy Characteristics'!$C:$C,0))),"",INDEX('Policy Characteristics'!H:H,MATCH($C635,'Policy Characteristics'!$C:$C,0)))</f>
        <v>0.01</v>
      </c>
      <c r="O635" t="str">
        <f>IF(ISBLANK(INDEX('Policy Characteristics'!I:I,MATCH($C635,'Policy Characteristics'!$C:$C,0))),"",INDEX('Policy Characteristics'!I:I,MATCH($C635,'Policy Characteristics'!$C:$C,0)))</f>
        <v>연료 전환의 %</v>
      </c>
      <c r="P635" t="str">
        <f>IF(ISBLANK(INDEX('Policy Characteristics'!J:J,MATCH($C635,'Policy Characteristics'!$C:$C,0))),"",INDEX('Policy Characteristics'!J:J,MATCH($C635,'Policy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5" t="str">
        <f>IF(ISBLANK(INDEX('Policy Characteristics'!K:K,MATCH($C635,'Policy Characteristics'!$C:$C,0))),"",INDEX('Policy Characteristics'!K:K,MATCH($C635,'Policy Characteristics'!$C:$C,0)))</f>
        <v>industry-ag-main.html#fuel-switching</v>
      </c>
      <c r="R635" t="str">
        <f>IF(ISBLANK(INDEX('Policy Characteristics'!L:L,MATCH($C635,'Policy Characteristics'!$C:$C,0))),"",INDEX('Policy Characteristics'!L:L,MATCH($C635,'Policy Characteristics'!$C:$C,0)))</f>
        <v>industry-elec-and-hydrogen.html</v>
      </c>
    </row>
    <row r="636">
      <c r="A636" t="str">
        <f>IF(ISBLANK(INDEX('Policy Characteristics'!A:A,MATCH($C636,'Policy Characteristics'!$C:$C,0))),"",INDEX('Policy Characteristics'!A:A,MATCH($C636,'Policy Characteristics'!$C:$C,0)))</f>
        <v>산업</v>
      </c>
      <c r="B636" t="str">
        <f>IF(ISBLANK(INDEX('Policy Characteristics'!B:B,MATCH($C636,'Policy Characteristics'!$C:$C,0))),"",INDEX('Policy Characteristics'!B:B,MATCH($C636,'Policy Characteristics'!$C:$C,0)))</f>
        <v>전력화 + 수소</v>
      </c>
      <c r="C636" t="str">
        <f>C$467</f>
        <v>Fraction of Industrial Fuel Use Shifted to Other Fuels</v>
      </c>
      <c r="D636" t="str">
        <v>computers and electronics 26</v>
      </c>
      <c r="E636" t="str">
        <v>hydrogen if</v>
      </c>
      <c r="F636" t="str">
        <v>컴퓨터 및 전자기기</v>
      </c>
      <c r="G636" t="str">
        <v>수소로 변경</v>
      </c>
      <c r="H636">
        <v>1377</v>
      </c>
      <c r="I636" t="str">
        <v>Yes</v>
      </c>
      <c r="J636" t="str">
        <f>IF(ISBLANK(INDEX('Policy Characteristics'!D:D,MATCH($C636,'Policy Characteristics'!$C:$C,0))),"",INDEX('Policy Characteristics'!D:D,MATCH($C636,'Policy Characteristics'!$C:$C,0)))</f>
        <v>전력화 + 수소</v>
      </c>
      <c r="K636" t="str">
        <f>IF(ISBLANK(INDEX('Policy Characteristics'!E:E,MATCH($C636,'Policy Characteristics'!$C:$C,0))),"",INDEX('Policy Characteristics'!E:E,MATCH($C636,'Policy Characteristics'!$C:$C,0)))</f>
        <v>indst fuel type shifting</v>
      </c>
      <c r="L636">
        <f>IF(ISBLANK(INDEX('Policy Characteristics'!F:F,MATCH($C636,'Policy Characteristics'!$C:$C,0))),"",INDEX('Policy Characteristics'!F:F,MATCH($C636,'Policy Characteristics'!$C:$C,0)))</f>
        <v>0</v>
      </c>
      <c r="M636">
        <f>IF(ISBLANK(INDEX('Policy Characteristics'!G:G,MATCH($C636,'Policy Characteristics'!$C:$C,0))),"",INDEX('Policy Characteristics'!G:G,MATCH($C636,'Policy Characteristics'!$C:$C,0)))</f>
        <v>1</v>
      </c>
      <c r="N636">
        <f>IF(ISBLANK(INDEX('Policy Characteristics'!H:H,MATCH($C636,'Policy Characteristics'!$C:$C,0))),"",INDEX('Policy Characteristics'!H:H,MATCH($C636,'Policy Characteristics'!$C:$C,0)))</f>
        <v>0.01</v>
      </c>
      <c r="O636" t="str">
        <f>IF(ISBLANK(INDEX('Policy Characteristics'!I:I,MATCH($C636,'Policy Characteristics'!$C:$C,0))),"",INDEX('Policy Characteristics'!I:I,MATCH($C636,'Policy Characteristics'!$C:$C,0)))</f>
        <v>연료 전환의 %</v>
      </c>
      <c r="P636" t="str">
        <f>IF(ISBLANK(INDEX('Policy Characteristics'!J:J,MATCH($C636,'Policy Characteristics'!$C:$C,0))),"",INDEX('Policy Characteristics'!J:J,MATCH($C636,'Policy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6" t="str">
        <f>IF(ISBLANK(INDEX('Policy Characteristics'!K:K,MATCH($C636,'Policy Characteristics'!$C:$C,0))),"",INDEX('Policy Characteristics'!K:K,MATCH($C636,'Policy Characteristics'!$C:$C,0)))</f>
        <v>industry-ag-main.html#fuel-switching</v>
      </c>
      <c r="R636" t="str">
        <f>IF(ISBLANK(INDEX('Policy Characteristics'!L:L,MATCH($C636,'Policy Characteristics'!$C:$C,0))),"",INDEX('Policy Characteristics'!L:L,MATCH($C636,'Policy Characteristics'!$C:$C,0)))</f>
        <v>industry-elec-and-hydrogen.html</v>
      </c>
    </row>
    <row r="637">
      <c r="A637" t="str">
        <f>IF(ISBLANK(INDEX('Policy Characteristics'!A:A,MATCH($C637,'Policy Characteristics'!$C:$C,0))),"",INDEX('Policy Characteristics'!A:A,MATCH($C637,'Policy Characteristics'!$C:$C,0)))</f>
        <v>산업</v>
      </c>
      <c r="B637" t="str">
        <f>IF(ISBLANK(INDEX('Policy Characteristics'!B:B,MATCH($C637,'Policy Characteristics'!$C:$C,0))),"",INDEX('Policy Characteristics'!B:B,MATCH($C637,'Policy Characteristics'!$C:$C,0)))</f>
        <v>전력화 + 수소</v>
      </c>
      <c r="C637" t="str">
        <f>C$467</f>
        <v>Fraction of Industrial Fuel Use Shifted to Other Fuels</v>
      </c>
      <c r="D637" t="str">
        <v>appliances and electrical equipment 27</v>
      </c>
      <c r="E637" t="str">
        <v>electricity if</v>
      </c>
      <c r="F637" t="str">
        <v>가전제품 및 전기설비</v>
      </c>
      <c r="G637" t="str">
        <v>전력으로 변경</v>
      </c>
      <c r="H637">
        <v>1378</v>
      </c>
      <c r="I637" t="str">
        <v>Yes</v>
      </c>
      <c r="J637" t="str">
        <f>IF(ISBLANK(INDEX('Policy Characteristics'!D:D,MATCH($C637,'Policy Characteristics'!$C:$C,0))),"",INDEX('Policy Characteristics'!D:D,MATCH($C637,'Policy Characteristics'!$C:$C,0)))</f>
        <v>전력화 + 수소</v>
      </c>
      <c r="K637" t="str">
        <f>IF(ISBLANK(INDEX('Policy Characteristics'!E:E,MATCH($C637,'Policy Characteristics'!$C:$C,0))),"",INDEX('Policy Characteristics'!E:E,MATCH($C637,'Policy Characteristics'!$C:$C,0)))</f>
        <v>indst fuel type shifting</v>
      </c>
      <c r="L637">
        <f>IF(ISBLANK(INDEX('Policy Characteristics'!F:F,MATCH($C637,'Policy Characteristics'!$C:$C,0))),"",INDEX('Policy Characteristics'!F:F,MATCH($C637,'Policy Characteristics'!$C:$C,0)))</f>
        <v>0</v>
      </c>
      <c r="M637">
        <f>IF(ISBLANK(INDEX('Policy Characteristics'!G:G,MATCH($C637,'Policy Characteristics'!$C:$C,0))),"",INDEX('Policy Characteristics'!G:G,MATCH($C637,'Policy Characteristics'!$C:$C,0)))</f>
        <v>1</v>
      </c>
      <c r="N637">
        <f>IF(ISBLANK(INDEX('Policy Characteristics'!H:H,MATCH($C637,'Policy Characteristics'!$C:$C,0))),"",INDEX('Policy Characteristics'!H:H,MATCH($C637,'Policy Characteristics'!$C:$C,0)))</f>
        <v>0.01</v>
      </c>
      <c r="O637" t="str">
        <f>IF(ISBLANK(INDEX('Policy Characteristics'!I:I,MATCH($C637,'Policy Characteristics'!$C:$C,0))),"",INDEX('Policy Characteristics'!I:I,MATCH($C637,'Policy Characteristics'!$C:$C,0)))</f>
        <v>연료 전환의 %</v>
      </c>
      <c r="P637" t="str">
        <f>IF(ISBLANK(INDEX('Policy Characteristics'!J:J,MATCH($C637,'Policy Characteristics'!$C:$C,0))),"",INDEX('Policy Characteristics'!J:J,MATCH($C637,'Policy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7" t="str">
        <f>IF(ISBLANK(INDEX('Policy Characteristics'!K:K,MATCH($C637,'Policy Characteristics'!$C:$C,0))),"",INDEX('Policy Characteristics'!K:K,MATCH($C637,'Policy Characteristics'!$C:$C,0)))</f>
        <v>industry-ag-main.html#fuel-switching</v>
      </c>
      <c r="R637" t="str">
        <f>IF(ISBLANK(INDEX('Policy Characteristics'!L:L,MATCH($C637,'Policy Characteristics'!$C:$C,0))),"",INDEX('Policy Characteristics'!L:L,MATCH($C637,'Policy Characteristics'!$C:$C,0)))</f>
        <v>industry-elec-and-hydrogen.html</v>
      </c>
    </row>
    <row r="638">
      <c r="A638" t="str">
        <f>IF(ISBLANK(INDEX('Policy Characteristics'!A:A,MATCH($C638,'Policy Characteristics'!$C:$C,0))),"",INDEX('Policy Characteristics'!A:A,MATCH($C638,'Policy Characteristics'!$C:$C,0)))</f>
        <v>산업</v>
      </c>
      <c r="B638" t="str">
        <f>IF(ISBLANK(INDEX('Policy Characteristics'!B:B,MATCH($C638,'Policy Characteristics'!$C:$C,0))),"",INDEX('Policy Characteristics'!B:B,MATCH($C638,'Policy Characteristics'!$C:$C,0)))</f>
        <v>전력화 + 수소</v>
      </c>
      <c r="C638" t="str">
        <f>C$467</f>
        <v>Fraction of Industrial Fuel Use Shifted to Other Fuels</v>
      </c>
      <c r="D638" t="str">
        <v>appliances and electrical equipment 27</v>
      </c>
      <c r="E638" t="str">
        <v>hard coal if</v>
      </c>
      <c r="F638" t="str">
        <v>가전제품 및 전기설비</v>
      </c>
      <c r="G638" t="str">
        <v>석탄으로 변경</v>
      </c>
      <c r="H638">
        <v>1379</v>
      </c>
      <c r="I638" t="str">
        <v>No</v>
      </c>
      <c r="J638" t="str">
        <f>IF(ISBLANK(INDEX('Policy Characteristics'!D:D,MATCH($C638,'Policy Characteristics'!$C:$C,0))),"",INDEX('Policy Characteristics'!D:D,MATCH($C638,'Policy Characteristics'!$C:$C,0)))</f>
        <v>전력화 + 수소</v>
      </c>
      <c r="K638" t="str">
        <f>IF(ISBLANK(INDEX('Policy Characteristics'!E:E,MATCH($C638,'Policy Characteristics'!$C:$C,0))),"",INDEX('Policy Characteristics'!E:E,MATCH($C638,'Policy Characteristics'!$C:$C,0)))</f>
        <v>indst fuel type shifting</v>
      </c>
      <c r="L638">
        <f>IF(ISBLANK(INDEX('Policy Characteristics'!F:F,MATCH($C638,'Policy Characteristics'!$C:$C,0))),"",INDEX('Policy Characteristics'!F:F,MATCH($C638,'Policy Characteristics'!$C:$C,0)))</f>
        <v>0</v>
      </c>
      <c r="M638">
        <f>IF(ISBLANK(INDEX('Policy Characteristics'!G:G,MATCH($C638,'Policy Characteristics'!$C:$C,0))),"",INDEX('Policy Characteristics'!G:G,MATCH($C638,'Policy Characteristics'!$C:$C,0)))</f>
        <v>1</v>
      </c>
      <c r="N638">
        <f>IF(ISBLANK(INDEX('Policy Characteristics'!H:H,MATCH($C638,'Policy Characteristics'!$C:$C,0))),"",INDEX('Policy Characteristics'!H:H,MATCH($C638,'Policy Characteristics'!$C:$C,0)))</f>
        <v>0.01</v>
      </c>
      <c r="O638" t="str">
        <f>IF(ISBLANK(INDEX('Policy Characteristics'!I:I,MATCH($C638,'Policy Characteristics'!$C:$C,0))),"",INDEX('Policy Characteristics'!I:I,MATCH($C638,'Policy Characteristics'!$C:$C,0)))</f>
        <v>연료 전환의 %</v>
      </c>
      <c r="P638" t="str">
        <f>IF(ISBLANK(INDEX('Policy Characteristics'!J:J,MATCH($C638,'Policy Characteristics'!$C:$C,0))),"",INDEX('Policy Characteristics'!J:J,MATCH($C638,'Policy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8" t="str">
        <f>IF(ISBLANK(INDEX('Policy Characteristics'!K:K,MATCH($C638,'Policy Characteristics'!$C:$C,0))),"",INDEX('Policy Characteristics'!K:K,MATCH($C638,'Policy Characteristics'!$C:$C,0)))</f>
        <v>industry-ag-main.html#fuel-switching</v>
      </c>
      <c r="R638" t="str">
        <f>IF(ISBLANK(INDEX('Policy Characteristics'!L:L,MATCH($C638,'Policy Characteristics'!$C:$C,0))),"",INDEX('Policy Characteristics'!L:L,MATCH($C638,'Policy Characteristics'!$C:$C,0)))</f>
        <v>industry-elec-and-hydrogen.html</v>
      </c>
    </row>
    <row r="639">
      <c r="A639" t="str">
        <f>IF(ISBLANK(INDEX('Policy Characteristics'!A:A,MATCH($C639,'Policy Characteristics'!$C:$C,0))),"",INDEX('Policy Characteristics'!A:A,MATCH($C639,'Policy Characteristics'!$C:$C,0)))</f>
        <v>산업</v>
      </c>
      <c r="B639" t="str">
        <f>IF(ISBLANK(INDEX('Policy Characteristics'!B:B,MATCH($C639,'Policy Characteristics'!$C:$C,0))),"",INDEX('Policy Characteristics'!B:B,MATCH($C639,'Policy Characteristics'!$C:$C,0)))</f>
        <v>전력화 + 수소</v>
      </c>
      <c r="C639" t="str">
        <f>C$467</f>
        <v>Fraction of Industrial Fuel Use Shifted to Other Fuels</v>
      </c>
      <c r="D639" t="str">
        <v>appliances and electrical equipment 27</v>
      </c>
      <c r="E639" t="str">
        <v>natural gas if</v>
      </c>
      <c r="F639" t="str">
        <v>가전제품 및 전기설비</v>
      </c>
      <c r="G639" t="str">
        <v>천연가스로 변경</v>
      </c>
      <c r="H639">
        <v>1380</v>
      </c>
      <c r="I639" t="str">
        <v>No</v>
      </c>
      <c r="J639" t="str">
        <f>IF(ISBLANK(INDEX('Policy Characteristics'!D:D,MATCH($C639,'Policy Characteristics'!$C:$C,0))),"",INDEX('Policy Characteristics'!D:D,MATCH($C639,'Policy Characteristics'!$C:$C,0)))</f>
        <v>전력화 + 수소</v>
      </c>
      <c r="K639" t="str">
        <f>IF(ISBLANK(INDEX('Policy Characteristics'!E:E,MATCH($C639,'Policy Characteristics'!$C:$C,0))),"",INDEX('Policy Characteristics'!E:E,MATCH($C639,'Policy Characteristics'!$C:$C,0)))</f>
        <v>indst fuel type shifting</v>
      </c>
      <c r="L639">
        <f>IF(ISBLANK(INDEX('Policy Characteristics'!F:F,MATCH($C639,'Policy Characteristics'!$C:$C,0))),"",INDEX('Policy Characteristics'!F:F,MATCH($C639,'Policy Characteristics'!$C:$C,0)))</f>
        <v>0</v>
      </c>
      <c r="M639">
        <f>IF(ISBLANK(INDEX('Policy Characteristics'!G:G,MATCH($C639,'Policy Characteristics'!$C:$C,0))),"",INDEX('Policy Characteristics'!G:G,MATCH($C639,'Policy Characteristics'!$C:$C,0)))</f>
        <v>1</v>
      </c>
      <c r="N639">
        <f>IF(ISBLANK(INDEX('Policy Characteristics'!H:H,MATCH($C639,'Policy Characteristics'!$C:$C,0))),"",INDEX('Policy Characteristics'!H:H,MATCH($C639,'Policy Characteristics'!$C:$C,0)))</f>
        <v>0.01</v>
      </c>
      <c r="O639" t="str">
        <f>IF(ISBLANK(INDEX('Policy Characteristics'!I:I,MATCH($C639,'Policy Characteristics'!$C:$C,0))),"",INDEX('Policy Characteristics'!I:I,MATCH($C639,'Policy Characteristics'!$C:$C,0)))</f>
        <v>연료 전환의 %</v>
      </c>
      <c r="P639" t="str">
        <f>IF(ISBLANK(INDEX('Policy Characteristics'!J:J,MATCH($C639,'Policy Characteristics'!$C:$C,0))),"",INDEX('Policy Characteristics'!J:J,MATCH($C639,'Policy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9" t="str">
        <f>IF(ISBLANK(INDEX('Policy Characteristics'!K:K,MATCH($C639,'Policy Characteristics'!$C:$C,0))),"",INDEX('Policy Characteristics'!K:K,MATCH($C639,'Policy Characteristics'!$C:$C,0)))</f>
        <v>industry-ag-main.html#fuel-switching</v>
      </c>
      <c r="R639" t="str">
        <f>IF(ISBLANK(INDEX('Policy Characteristics'!L:L,MATCH($C639,'Policy Characteristics'!$C:$C,0))),"",INDEX('Policy Characteristics'!L:L,MATCH($C639,'Policy Characteristics'!$C:$C,0)))</f>
        <v>industry-elec-and-hydrogen.html</v>
      </c>
    </row>
    <row r="640">
      <c r="A640" t="str">
        <f>IF(ISBLANK(INDEX('Policy Characteristics'!A:A,MATCH($C640,'Policy Characteristics'!$C:$C,0))),"",INDEX('Policy Characteristics'!A:A,MATCH($C640,'Policy Characteristics'!$C:$C,0)))</f>
        <v>산업</v>
      </c>
      <c r="B640" t="str">
        <f>IF(ISBLANK(INDEX('Policy Characteristics'!B:B,MATCH($C640,'Policy Characteristics'!$C:$C,0))),"",INDEX('Policy Characteristics'!B:B,MATCH($C640,'Policy Characteristics'!$C:$C,0)))</f>
        <v>전력화 + 수소</v>
      </c>
      <c r="C640" t="str">
        <f>C$467</f>
        <v>Fraction of Industrial Fuel Use Shifted to Other Fuels</v>
      </c>
      <c r="D640" t="str">
        <v>appliances and electrical equipment 27</v>
      </c>
      <c r="E640" t="str">
        <v>biomass if</v>
      </c>
      <c r="F640" t="str">
        <v>가전제품 및 전기설비</v>
      </c>
      <c r="G640" t="str">
        <v>바이오매스로 변경</v>
      </c>
      <c r="H640">
        <v>1381</v>
      </c>
      <c r="I640" t="str">
        <v>No</v>
      </c>
      <c r="J640" t="str">
        <f>IF(ISBLANK(INDEX('Policy Characteristics'!D:D,MATCH($C640,'Policy Characteristics'!$C:$C,0))),"",INDEX('Policy Characteristics'!D:D,MATCH($C640,'Policy Characteristics'!$C:$C,0)))</f>
        <v>전력화 + 수소</v>
      </c>
      <c r="K640" t="str">
        <f>IF(ISBLANK(INDEX('Policy Characteristics'!E:E,MATCH($C640,'Policy Characteristics'!$C:$C,0))),"",INDEX('Policy Characteristics'!E:E,MATCH($C640,'Policy Characteristics'!$C:$C,0)))</f>
        <v>indst fuel type shifting</v>
      </c>
      <c r="L640">
        <f>IF(ISBLANK(INDEX('Policy Characteristics'!F:F,MATCH($C640,'Policy Characteristics'!$C:$C,0))),"",INDEX('Policy Characteristics'!F:F,MATCH($C640,'Policy Characteristics'!$C:$C,0)))</f>
        <v>0</v>
      </c>
      <c r="M640">
        <f>IF(ISBLANK(INDEX('Policy Characteristics'!G:G,MATCH($C640,'Policy Characteristics'!$C:$C,0))),"",INDEX('Policy Characteristics'!G:G,MATCH($C640,'Policy Characteristics'!$C:$C,0)))</f>
        <v>1</v>
      </c>
      <c r="N640">
        <f>IF(ISBLANK(INDEX('Policy Characteristics'!H:H,MATCH($C640,'Policy Characteristics'!$C:$C,0))),"",INDEX('Policy Characteristics'!H:H,MATCH($C640,'Policy Characteristics'!$C:$C,0)))</f>
        <v>0.01</v>
      </c>
      <c r="O640" t="str">
        <f>IF(ISBLANK(INDEX('Policy Characteristics'!I:I,MATCH($C640,'Policy Characteristics'!$C:$C,0))),"",INDEX('Policy Characteristics'!I:I,MATCH($C640,'Policy Characteristics'!$C:$C,0)))</f>
        <v>연료 전환의 %</v>
      </c>
      <c r="P640" t="str">
        <f>IF(ISBLANK(INDEX('Policy Characteristics'!J:J,MATCH($C640,'Policy Characteristics'!$C:$C,0))),"",INDEX('Policy Characteristics'!J:J,MATCH($C640,'Policy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0" t="str">
        <f>IF(ISBLANK(INDEX('Policy Characteristics'!K:K,MATCH($C640,'Policy Characteristics'!$C:$C,0))),"",INDEX('Policy Characteristics'!K:K,MATCH($C640,'Policy Characteristics'!$C:$C,0)))</f>
        <v>industry-ag-main.html#fuel-switching</v>
      </c>
      <c r="R640" t="str">
        <f>IF(ISBLANK(INDEX('Policy Characteristics'!L:L,MATCH($C640,'Policy Characteristics'!$C:$C,0))),"",INDEX('Policy Characteristics'!L:L,MATCH($C640,'Policy Characteristics'!$C:$C,0)))</f>
        <v>industry-elec-and-hydrogen.html</v>
      </c>
    </row>
    <row r="641">
      <c r="A641" t="str">
        <f>IF(ISBLANK(INDEX('Policy Characteristics'!A:A,MATCH($C641,'Policy Characteristics'!$C:$C,0))),"",INDEX('Policy Characteristics'!A:A,MATCH($C641,'Policy Characteristics'!$C:$C,0)))</f>
        <v>산업</v>
      </c>
      <c r="B641" t="str">
        <f>IF(ISBLANK(INDEX('Policy Characteristics'!B:B,MATCH($C641,'Policy Characteristics'!$C:$C,0))),"",INDEX('Policy Characteristics'!B:B,MATCH($C641,'Policy Characteristics'!$C:$C,0)))</f>
        <v>전력화 + 수소</v>
      </c>
      <c r="C641" t="str">
        <f>C$467</f>
        <v>Fraction of Industrial Fuel Use Shifted to Other Fuels</v>
      </c>
      <c r="D641" t="str">
        <v>appliances and electrical equipment 27</v>
      </c>
      <c r="E641" t="str">
        <v>petroleum diesel if</v>
      </c>
      <c r="F641" t="str">
        <v>가전제품 및 전기설비</v>
      </c>
      <c r="G641" t="str">
        <v>석유로 변경</v>
      </c>
      <c r="H641">
        <v>1382</v>
      </c>
      <c r="I641" t="str">
        <v>No</v>
      </c>
      <c r="J641" t="str">
        <f>IF(ISBLANK(INDEX('Policy Characteristics'!D:D,MATCH($C641,'Policy Characteristics'!$C:$C,0))),"",INDEX('Policy Characteristics'!D:D,MATCH($C641,'Policy Characteristics'!$C:$C,0)))</f>
        <v>전력화 + 수소</v>
      </c>
      <c r="K641" t="str">
        <f>IF(ISBLANK(INDEX('Policy Characteristics'!E:E,MATCH($C641,'Policy Characteristics'!$C:$C,0))),"",INDEX('Policy Characteristics'!E:E,MATCH($C641,'Policy Characteristics'!$C:$C,0)))</f>
        <v>indst fuel type shifting</v>
      </c>
      <c r="L641">
        <f>IF(ISBLANK(INDEX('Policy Characteristics'!F:F,MATCH($C641,'Policy Characteristics'!$C:$C,0))),"",INDEX('Policy Characteristics'!F:F,MATCH($C641,'Policy Characteristics'!$C:$C,0)))</f>
        <v>0</v>
      </c>
      <c r="M641">
        <f>IF(ISBLANK(INDEX('Policy Characteristics'!G:G,MATCH($C641,'Policy Characteristics'!$C:$C,0))),"",INDEX('Policy Characteristics'!G:G,MATCH($C641,'Policy Characteristics'!$C:$C,0)))</f>
        <v>1</v>
      </c>
      <c r="N641">
        <f>IF(ISBLANK(INDEX('Policy Characteristics'!H:H,MATCH($C641,'Policy Characteristics'!$C:$C,0))),"",INDEX('Policy Characteristics'!H:H,MATCH($C641,'Policy Characteristics'!$C:$C,0)))</f>
        <v>0.01</v>
      </c>
      <c r="O641" t="str">
        <f>IF(ISBLANK(INDEX('Policy Characteristics'!I:I,MATCH($C641,'Policy Characteristics'!$C:$C,0))),"",INDEX('Policy Characteristics'!I:I,MATCH($C641,'Policy Characteristics'!$C:$C,0)))</f>
        <v>연료 전환의 %</v>
      </c>
      <c r="P641" t="str">
        <f>IF(ISBLANK(INDEX('Policy Characteristics'!J:J,MATCH($C641,'Policy Characteristics'!$C:$C,0))),"",INDEX('Policy Characteristics'!J:J,MATCH($C641,'Policy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1" t="str">
        <f>IF(ISBLANK(INDEX('Policy Characteristics'!K:K,MATCH($C641,'Policy Characteristics'!$C:$C,0))),"",INDEX('Policy Characteristics'!K:K,MATCH($C641,'Policy Characteristics'!$C:$C,0)))</f>
        <v>industry-ag-main.html#fuel-switching</v>
      </c>
      <c r="R641" t="str">
        <f>IF(ISBLANK(INDEX('Policy Characteristics'!L:L,MATCH($C641,'Policy Characteristics'!$C:$C,0))),"",INDEX('Policy Characteristics'!L:L,MATCH($C641,'Policy Characteristics'!$C:$C,0)))</f>
        <v>industry-elec-and-hydrogen.html</v>
      </c>
    </row>
    <row r="642">
      <c r="A642" t="str">
        <f>IF(ISBLANK(INDEX('Policy Characteristics'!A:A,MATCH($C642,'Policy Characteristics'!$C:$C,0))),"",INDEX('Policy Characteristics'!A:A,MATCH($C642,'Policy Characteristics'!$C:$C,0)))</f>
        <v>산업</v>
      </c>
      <c r="B642" t="str">
        <f>IF(ISBLANK(INDEX('Policy Characteristics'!B:B,MATCH($C642,'Policy Characteristics'!$C:$C,0))),"",INDEX('Policy Characteristics'!B:B,MATCH($C642,'Policy Characteristics'!$C:$C,0)))</f>
        <v>전력화 + 수소</v>
      </c>
      <c r="C642" t="str">
        <f>C$467</f>
        <v>Fraction of Industrial Fuel Use Shifted to Other Fuels</v>
      </c>
      <c r="D642" t="str">
        <v>appliances and electrical equipment 27</v>
      </c>
      <c r="E642" t="str">
        <v>heat if</v>
      </c>
      <c r="F642" t="str">
        <v>가전제품 및 전기설비</v>
      </c>
      <c r="G642" t="str">
        <v>구매한 열로 변경</v>
      </c>
      <c r="H642">
        <v>1383</v>
      </c>
      <c r="I642" t="str">
        <v>No</v>
      </c>
      <c r="J642" t="str">
        <f>IF(ISBLANK(INDEX('Policy Characteristics'!D:D,MATCH($C642,'Policy Characteristics'!$C:$C,0))),"",INDEX('Policy Characteristics'!D:D,MATCH($C642,'Policy Characteristics'!$C:$C,0)))</f>
        <v>전력화 + 수소</v>
      </c>
      <c r="K642" t="str">
        <f>IF(ISBLANK(INDEX('Policy Characteristics'!E:E,MATCH($C642,'Policy Characteristics'!$C:$C,0))),"",INDEX('Policy Characteristics'!E:E,MATCH($C642,'Policy Characteristics'!$C:$C,0)))</f>
        <v>indst fuel type shifting</v>
      </c>
      <c r="L642">
        <f>IF(ISBLANK(INDEX('Policy Characteristics'!F:F,MATCH($C642,'Policy Characteristics'!$C:$C,0))),"",INDEX('Policy Characteristics'!F:F,MATCH($C642,'Policy Characteristics'!$C:$C,0)))</f>
        <v>0</v>
      </c>
      <c r="M642">
        <f>IF(ISBLANK(INDEX('Policy Characteristics'!G:G,MATCH($C642,'Policy Characteristics'!$C:$C,0))),"",INDEX('Policy Characteristics'!G:G,MATCH($C642,'Policy Characteristics'!$C:$C,0)))</f>
        <v>1</v>
      </c>
      <c r="N642">
        <f>IF(ISBLANK(INDEX('Policy Characteristics'!H:H,MATCH($C642,'Policy Characteristics'!$C:$C,0))),"",INDEX('Policy Characteristics'!H:H,MATCH($C642,'Policy Characteristics'!$C:$C,0)))</f>
        <v>0.01</v>
      </c>
      <c r="O642" t="str">
        <f>IF(ISBLANK(INDEX('Policy Characteristics'!I:I,MATCH($C642,'Policy Characteristics'!$C:$C,0))),"",INDEX('Policy Characteristics'!I:I,MATCH($C642,'Policy Characteristics'!$C:$C,0)))</f>
        <v>연료 전환의 %</v>
      </c>
      <c r="P642" t="str">
        <f>IF(ISBLANK(INDEX('Policy Characteristics'!J:J,MATCH($C642,'Policy Characteristics'!$C:$C,0))),"",INDEX('Policy Characteristics'!J:J,MATCH($C642,'Policy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2" t="str">
        <f>IF(ISBLANK(INDEX('Policy Characteristics'!K:K,MATCH($C642,'Policy Characteristics'!$C:$C,0))),"",INDEX('Policy Characteristics'!K:K,MATCH($C642,'Policy Characteristics'!$C:$C,0)))</f>
        <v>industry-ag-main.html#fuel-switching</v>
      </c>
      <c r="R642" t="str">
        <f>IF(ISBLANK(INDEX('Policy Characteristics'!L:L,MATCH($C642,'Policy Characteristics'!$C:$C,0))),"",INDEX('Policy Characteristics'!L:L,MATCH($C642,'Policy Characteristics'!$C:$C,0)))</f>
        <v>industry-elec-and-hydrogen.html</v>
      </c>
    </row>
    <row r="643">
      <c r="A643" t="str">
        <f>IF(ISBLANK(INDEX('Policy Characteristics'!A:A,MATCH($C643,'Policy Characteristics'!$C:$C,0))),"",INDEX('Policy Characteristics'!A:A,MATCH($C643,'Policy Characteristics'!$C:$C,0)))</f>
        <v>산업</v>
      </c>
      <c r="B643" t="str">
        <f>IF(ISBLANK(INDEX('Policy Characteristics'!B:B,MATCH($C643,'Policy Characteristics'!$C:$C,0))),"",INDEX('Policy Characteristics'!B:B,MATCH($C643,'Policy Characteristics'!$C:$C,0)))</f>
        <v>전력화 + 수소</v>
      </c>
      <c r="C643" t="str">
        <f>C$467</f>
        <v>Fraction of Industrial Fuel Use Shifted to Other Fuels</v>
      </c>
      <c r="D643" t="str">
        <v>appliances and electrical equipment 27</v>
      </c>
      <c r="E643" t="str">
        <v>crude oil if</v>
      </c>
      <c r="F643" t="str">
        <v>가전제품 및 전기설비</v>
      </c>
      <c r="G643" t="str">
        <v>원유로 변경</v>
      </c>
      <c r="H643">
        <v>1384</v>
      </c>
      <c r="I643" t="str">
        <v>No</v>
      </c>
      <c r="J643" t="str">
        <f>IF(ISBLANK(INDEX('Policy Characteristics'!D:D,MATCH($C643,'Policy Characteristics'!$C:$C,0))),"",INDEX('Policy Characteristics'!D:D,MATCH($C643,'Policy Characteristics'!$C:$C,0)))</f>
        <v>전력화 + 수소</v>
      </c>
      <c r="K643" t="str">
        <f>IF(ISBLANK(INDEX('Policy Characteristics'!E:E,MATCH($C643,'Policy Characteristics'!$C:$C,0))),"",INDEX('Policy Characteristics'!E:E,MATCH($C643,'Policy Characteristics'!$C:$C,0)))</f>
        <v>indst fuel type shifting</v>
      </c>
      <c r="L643">
        <f>IF(ISBLANK(INDEX('Policy Characteristics'!F:F,MATCH($C643,'Policy Characteristics'!$C:$C,0))),"",INDEX('Policy Characteristics'!F:F,MATCH($C643,'Policy Characteristics'!$C:$C,0)))</f>
        <v>0</v>
      </c>
      <c r="M643">
        <f>IF(ISBLANK(INDEX('Policy Characteristics'!G:G,MATCH($C643,'Policy Characteristics'!$C:$C,0))),"",INDEX('Policy Characteristics'!G:G,MATCH($C643,'Policy Characteristics'!$C:$C,0)))</f>
        <v>1</v>
      </c>
      <c r="N643">
        <f>IF(ISBLANK(INDEX('Policy Characteristics'!H:H,MATCH($C643,'Policy Characteristics'!$C:$C,0))),"",INDEX('Policy Characteristics'!H:H,MATCH($C643,'Policy Characteristics'!$C:$C,0)))</f>
        <v>0.01</v>
      </c>
      <c r="O643" t="str">
        <f>IF(ISBLANK(INDEX('Policy Characteristics'!I:I,MATCH($C643,'Policy Characteristics'!$C:$C,0))),"",INDEX('Policy Characteristics'!I:I,MATCH($C643,'Policy Characteristics'!$C:$C,0)))</f>
        <v>연료 전환의 %</v>
      </c>
      <c r="P643" t="str">
        <f>IF(ISBLANK(INDEX('Policy Characteristics'!J:J,MATCH($C643,'Policy Characteristics'!$C:$C,0))),"",INDEX('Policy Characteristics'!J:J,MATCH($C643,'Policy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3" t="str">
        <f>IF(ISBLANK(INDEX('Policy Characteristics'!K:K,MATCH($C643,'Policy Characteristics'!$C:$C,0))),"",INDEX('Policy Characteristics'!K:K,MATCH($C643,'Policy Characteristics'!$C:$C,0)))</f>
        <v>industry-ag-main.html#fuel-switching</v>
      </c>
      <c r="R643" t="str">
        <f>IF(ISBLANK(INDEX('Policy Characteristics'!L:L,MATCH($C643,'Policy Characteristics'!$C:$C,0))),"",INDEX('Policy Characteristics'!L:L,MATCH($C643,'Policy Characteristics'!$C:$C,0)))</f>
        <v>industry-elec-and-hydrogen.html</v>
      </c>
    </row>
    <row r="644">
      <c r="A644" t="str">
        <f>IF(ISBLANK(INDEX('Policy Characteristics'!A:A,MATCH($C644,'Policy Characteristics'!$C:$C,0))),"",INDEX('Policy Characteristics'!A:A,MATCH($C644,'Policy Characteristics'!$C:$C,0)))</f>
        <v>산업</v>
      </c>
      <c r="B644" t="str">
        <f>IF(ISBLANK(INDEX('Policy Characteristics'!B:B,MATCH($C644,'Policy Characteristics'!$C:$C,0))),"",INDEX('Policy Characteristics'!B:B,MATCH($C644,'Policy Characteristics'!$C:$C,0)))</f>
        <v>전력화 + 수소</v>
      </c>
      <c r="C644" t="str">
        <f>C$467</f>
        <v>Fraction of Industrial Fuel Use Shifted to Other Fuels</v>
      </c>
      <c r="D644" t="str">
        <v>appliances and electrical equipment 27</v>
      </c>
      <c r="E644" t="str">
        <v>heavy or residual fuel oil if</v>
      </c>
      <c r="F644" t="str">
        <v>가전제품 및 전기설비</v>
      </c>
      <c r="G644" t="str">
        <v>중유 또는 잔유로 변경</v>
      </c>
      <c r="H644">
        <v>1385</v>
      </c>
      <c r="I644" t="str">
        <v>No</v>
      </c>
      <c r="J644" t="str">
        <f>IF(ISBLANK(INDEX('Policy Characteristics'!D:D,MATCH($C644,'Policy Characteristics'!$C:$C,0))),"",INDEX('Policy Characteristics'!D:D,MATCH($C644,'Policy Characteristics'!$C:$C,0)))</f>
        <v>전력화 + 수소</v>
      </c>
      <c r="K644" t="str">
        <f>IF(ISBLANK(INDEX('Policy Characteristics'!E:E,MATCH($C644,'Policy Characteristics'!$C:$C,0))),"",INDEX('Policy Characteristics'!E:E,MATCH($C644,'Policy Characteristics'!$C:$C,0)))</f>
        <v>indst fuel type shifting</v>
      </c>
      <c r="L644">
        <f>IF(ISBLANK(INDEX('Policy Characteristics'!F:F,MATCH($C644,'Policy Characteristics'!$C:$C,0))),"",INDEX('Policy Characteristics'!F:F,MATCH($C644,'Policy Characteristics'!$C:$C,0)))</f>
        <v>0</v>
      </c>
      <c r="M644">
        <f>IF(ISBLANK(INDEX('Policy Characteristics'!G:G,MATCH($C644,'Policy Characteristics'!$C:$C,0))),"",INDEX('Policy Characteristics'!G:G,MATCH($C644,'Policy Characteristics'!$C:$C,0)))</f>
        <v>1</v>
      </c>
      <c r="N644">
        <f>IF(ISBLANK(INDEX('Policy Characteristics'!H:H,MATCH($C644,'Policy Characteristics'!$C:$C,0))),"",INDEX('Policy Characteristics'!H:H,MATCH($C644,'Policy Characteristics'!$C:$C,0)))</f>
        <v>0.01</v>
      </c>
      <c r="O644" t="str">
        <f>IF(ISBLANK(INDEX('Policy Characteristics'!I:I,MATCH($C644,'Policy Characteristics'!$C:$C,0))),"",INDEX('Policy Characteristics'!I:I,MATCH($C644,'Policy Characteristics'!$C:$C,0)))</f>
        <v>연료 전환의 %</v>
      </c>
      <c r="P644" t="str">
        <f>IF(ISBLANK(INDEX('Policy Characteristics'!J:J,MATCH($C644,'Policy Characteristics'!$C:$C,0))),"",INDEX('Policy Characteristics'!J:J,MATCH($C644,'Policy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4" t="str">
        <f>IF(ISBLANK(INDEX('Policy Characteristics'!K:K,MATCH($C644,'Policy Characteristics'!$C:$C,0))),"",INDEX('Policy Characteristics'!K:K,MATCH($C644,'Policy Characteristics'!$C:$C,0)))</f>
        <v>industry-ag-main.html#fuel-switching</v>
      </c>
      <c r="R644" t="str">
        <f>IF(ISBLANK(INDEX('Policy Characteristics'!L:L,MATCH($C644,'Policy Characteristics'!$C:$C,0))),"",INDEX('Policy Characteristics'!L:L,MATCH($C644,'Policy Characteristics'!$C:$C,0)))</f>
        <v>industry-elec-and-hydrogen.html</v>
      </c>
    </row>
    <row r="645">
      <c r="A645" t="str">
        <f>IF(ISBLANK(INDEX('Policy Characteristics'!A:A,MATCH($C645,'Policy Characteristics'!$C:$C,0))),"",INDEX('Policy Characteristics'!A:A,MATCH($C645,'Policy Characteristics'!$C:$C,0)))</f>
        <v>산업</v>
      </c>
      <c r="B645" t="str">
        <f>IF(ISBLANK(INDEX('Policy Characteristics'!B:B,MATCH($C645,'Policy Characteristics'!$C:$C,0))),"",INDEX('Policy Characteristics'!B:B,MATCH($C645,'Policy Characteristics'!$C:$C,0)))</f>
        <v>전력화 + 수소</v>
      </c>
      <c r="C645" t="str">
        <f>C$467</f>
        <v>Fraction of Industrial Fuel Use Shifted to Other Fuels</v>
      </c>
      <c r="D645" t="str">
        <v>appliances and electrical equipment 27</v>
      </c>
      <c r="E645" t="str">
        <v>LPG propane or butane if</v>
      </c>
      <c r="F645" t="str">
        <v>가전제품 및 전기설비</v>
      </c>
      <c r="G645" t="str">
        <v>LPG 프로판 또는 부탄으로 변경</v>
      </c>
      <c r="H645">
        <v>1386</v>
      </c>
      <c r="I645" t="str">
        <v>No</v>
      </c>
      <c r="J645" t="str">
        <f>IF(ISBLANK(INDEX('Policy Characteristics'!D:D,MATCH($C645,'Policy Characteristics'!$C:$C,0))),"",INDEX('Policy Characteristics'!D:D,MATCH($C645,'Policy Characteristics'!$C:$C,0)))</f>
        <v>전력화 + 수소</v>
      </c>
      <c r="K645" t="str">
        <f>IF(ISBLANK(INDEX('Policy Characteristics'!E:E,MATCH($C645,'Policy Characteristics'!$C:$C,0))),"",INDEX('Policy Characteristics'!E:E,MATCH($C645,'Policy Characteristics'!$C:$C,0)))</f>
        <v>indst fuel type shifting</v>
      </c>
      <c r="L645">
        <f>IF(ISBLANK(INDEX('Policy Characteristics'!F:F,MATCH($C645,'Policy Characteristics'!$C:$C,0))),"",INDEX('Policy Characteristics'!F:F,MATCH($C645,'Policy Characteristics'!$C:$C,0)))</f>
        <v>0</v>
      </c>
      <c r="M645">
        <f>IF(ISBLANK(INDEX('Policy Characteristics'!G:G,MATCH($C645,'Policy Characteristics'!$C:$C,0))),"",INDEX('Policy Characteristics'!G:G,MATCH($C645,'Policy Characteristics'!$C:$C,0)))</f>
        <v>1</v>
      </c>
      <c r="N645">
        <f>IF(ISBLANK(INDEX('Policy Characteristics'!H:H,MATCH($C645,'Policy Characteristics'!$C:$C,0))),"",INDEX('Policy Characteristics'!H:H,MATCH($C645,'Policy Characteristics'!$C:$C,0)))</f>
        <v>0.01</v>
      </c>
      <c r="O645" t="str">
        <f>IF(ISBLANK(INDEX('Policy Characteristics'!I:I,MATCH($C645,'Policy Characteristics'!$C:$C,0))),"",INDEX('Policy Characteristics'!I:I,MATCH($C645,'Policy Characteristics'!$C:$C,0)))</f>
        <v>연료 전환의 %</v>
      </c>
      <c r="P645" t="str">
        <f>IF(ISBLANK(INDEX('Policy Characteristics'!J:J,MATCH($C645,'Policy Characteristics'!$C:$C,0))),"",INDEX('Policy Characteristics'!J:J,MATCH($C645,'Policy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5" t="str">
        <f>IF(ISBLANK(INDEX('Policy Characteristics'!K:K,MATCH($C645,'Policy Characteristics'!$C:$C,0))),"",INDEX('Policy Characteristics'!K:K,MATCH($C645,'Policy Characteristics'!$C:$C,0)))</f>
        <v>industry-ag-main.html#fuel-switching</v>
      </c>
      <c r="R645" t="str">
        <f>IF(ISBLANK(INDEX('Policy Characteristics'!L:L,MATCH($C645,'Policy Characteristics'!$C:$C,0))),"",INDEX('Policy Characteristics'!L:L,MATCH($C645,'Policy Characteristics'!$C:$C,0)))</f>
        <v>industry-elec-and-hydrogen.html</v>
      </c>
    </row>
    <row r="646">
      <c r="A646" t="str">
        <f>IF(ISBLANK(INDEX('Policy Characteristics'!A:A,MATCH($C646,'Policy Characteristics'!$C:$C,0))),"",INDEX('Policy Characteristics'!A:A,MATCH($C646,'Policy Characteristics'!$C:$C,0)))</f>
        <v>산업</v>
      </c>
      <c r="B646" t="str">
        <f>IF(ISBLANK(INDEX('Policy Characteristics'!B:B,MATCH($C646,'Policy Characteristics'!$C:$C,0))),"",INDEX('Policy Characteristics'!B:B,MATCH($C646,'Policy Characteristics'!$C:$C,0)))</f>
        <v>전력화 + 수소</v>
      </c>
      <c r="C646" t="str">
        <f>C$467</f>
        <v>Fraction of Industrial Fuel Use Shifted to Other Fuels</v>
      </c>
      <c r="D646" t="str">
        <v>appliances and electrical equipment 27</v>
      </c>
      <c r="E646" t="str">
        <v>hydrogen if</v>
      </c>
      <c r="F646" t="str">
        <v>가전제품 및 전기설비</v>
      </c>
      <c r="G646" t="str">
        <v>수소로 변경</v>
      </c>
      <c r="H646">
        <v>1387</v>
      </c>
      <c r="I646" t="str">
        <v>Yes</v>
      </c>
      <c r="J646" t="str">
        <f>IF(ISBLANK(INDEX('Policy Characteristics'!D:D,MATCH($C646,'Policy Characteristics'!$C:$C,0))),"",INDEX('Policy Characteristics'!D:D,MATCH($C646,'Policy Characteristics'!$C:$C,0)))</f>
        <v>전력화 + 수소</v>
      </c>
      <c r="K646" t="str">
        <f>IF(ISBLANK(INDEX('Policy Characteristics'!E:E,MATCH($C646,'Policy Characteristics'!$C:$C,0))),"",INDEX('Policy Characteristics'!E:E,MATCH($C646,'Policy Characteristics'!$C:$C,0)))</f>
        <v>indst fuel type shifting</v>
      </c>
      <c r="L646">
        <f>IF(ISBLANK(INDEX('Policy Characteristics'!F:F,MATCH($C646,'Policy Characteristics'!$C:$C,0))),"",INDEX('Policy Characteristics'!F:F,MATCH($C646,'Policy Characteristics'!$C:$C,0)))</f>
        <v>0</v>
      </c>
      <c r="M646">
        <f>IF(ISBLANK(INDEX('Policy Characteristics'!G:G,MATCH($C646,'Policy Characteristics'!$C:$C,0))),"",INDEX('Policy Characteristics'!G:G,MATCH($C646,'Policy Characteristics'!$C:$C,0)))</f>
        <v>1</v>
      </c>
      <c r="N646">
        <f>IF(ISBLANK(INDEX('Policy Characteristics'!H:H,MATCH($C646,'Policy Characteristics'!$C:$C,0))),"",INDEX('Policy Characteristics'!H:H,MATCH($C646,'Policy Characteristics'!$C:$C,0)))</f>
        <v>0.01</v>
      </c>
      <c r="O646" t="str">
        <f>IF(ISBLANK(INDEX('Policy Characteristics'!I:I,MATCH($C646,'Policy Characteristics'!$C:$C,0))),"",INDEX('Policy Characteristics'!I:I,MATCH($C646,'Policy Characteristics'!$C:$C,0)))</f>
        <v>연료 전환의 %</v>
      </c>
      <c r="P646" t="str">
        <f>IF(ISBLANK(INDEX('Policy Characteristics'!J:J,MATCH($C646,'Policy Characteristics'!$C:$C,0))),"",INDEX('Policy Characteristics'!J:J,MATCH($C646,'Policy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6" t="str">
        <f>IF(ISBLANK(INDEX('Policy Characteristics'!K:K,MATCH($C646,'Policy Characteristics'!$C:$C,0))),"",INDEX('Policy Characteristics'!K:K,MATCH($C646,'Policy Characteristics'!$C:$C,0)))</f>
        <v>industry-ag-main.html#fuel-switching</v>
      </c>
      <c r="R646" t="str">
        <f>IF(ISBLANK(INDEX('Policy Characteristics'!L:L,MATCH($C646,'Policy Characteristics'!$C:$C,0))),"",INDEX('Policy Characteristics'!L:L,MATCH($C646,'Policy Characteristics'!$C:$C,0)))</f>
        <v>industry-elec-and-hydrogen.html</v>
      </c>
    </row>
    <row r="647">
      <c r="A647" t="str">
        <f>IF(ISBLANK(INDEX('Policy Characteristics'!A:A,MATCH($C647,'Policy Characteristics'!$C:$C,0))),"",INDEX('Policy Characteristics'!A:A,MATCH($C647,'Policy Characteristics'!$C:$C,0)))</f>
        <v>산업</v>
      </c>
      <c r="B647" t="str">
        <f>IF(ISBLANK(INDEX('Policy Characteristics'!B:B,MATCH($C647,'Policy Characteristics'!$C:$C,0))),"",INDEX('Policy Characteristics'!B:B,MATCH($C647,'Policy Characteristics'!$C:$C,0)))</f>
        <v>전력화 + 수소</v>
      </c>
      <c r="C647" t="str">
        <f>C$467</f>
        <v>Fraction of Industrial Fuel Use Shifted to Other Fuels</v>
      </c>
      <c r="D647" t="str">
        <v>other machinery 28</v>
      </c>
      <c r="E647" t="str">
        <v>electricity if</v>
      </c>
      <c r="F647" t="str">
        <v>기타 기계</v>
      </c>
      <c r="G647" t="str">
        <v>전력으로 변경</v>
      </c>
      <c r="H647">
        <v>1388</v>
      </c>
      <c r="I647" t="str">
        <v>Yes</v>
      </c>
      <c r="J647" t="str">
        <f>IF(ISBLANK(INDEX('Policy Characteristics'!D:D,MATCH($C647,'Policy Characteristics'!$C:$C,0))),"",INDEX('Policy Characteristics'!D:D,MATCH($C647,'Policy Characteristics'!$C:$C,0)))</f>
        <v>전력화 + 수소</v>
      </c>
      <c r="K647" t="str">
        <f>IF(ISBLANK(INDEX('Policy Characteristics'!E:E,MATCH($C647,'Policy Characteristics'!$C:$C,0))),"",INDEX('Policy Characteristics'!E:E,MATCH($C647,'Policy Characteristics'!$C:$C,0)))</f>
        <v>indst fuel type shifting</v>
      </c>
      <c r="L647">
        <f>IF(ISBLANK(INDEX('Policy Characteristics'!F:F,MATCH($C647,'Policy Characteristics'!$C:$C,0))),"",INDEX('Policy Characteristics'!F:F,MATCH($C647,'Policy Characteristics'!$C:$C,0)))</f>
        <v>0</v>
      </c>
      <c r="M647">
        <f>IF(ISBLANK(INDEX('Policy Characteristics'!G:G,MATCH($C647,'Policy Characteristics'!$C:$C,0))),"",INDEX('Policy Characteristics'!G:G,MATCH($C647,'Policy Characteristics'!$C:$C,0)))</f>
        <v>1</v>
      </c>
      <c r="N647">
        <f>IF(ISBLANK(INDEX('Policy Characteristics'!H:H,MATCH($C647,'Policy Characteristics'!$C:$C,0))),"",INDEX('Policy Characteristics'!H:H,MATCH($C647,'Policy Characteristics'!$C:$C,0)))</f>
        <v>0.01</v>
      </c>
      <c r="O647" t="str">
        <f>IF(ISBLANK(INDEX('Policy Characteristics'!I:I,MATCH($C647,'Policy Characteristics'!$C:$C,0))),"",INDEX('Policy Characteristics'!I:I,MATCH($C647,'Policy Characteristics'!$C:$C,0)))</f>
        <v>연료 전환의 %</v>
      </c>
      <c r="P647" t="str">
        <f>IF(ISBLANK(INDEX('Policy Characteristics'!J:J,MATCH($C647,'Policy Characteristics'!$C:$C,0))),"",INDEX('Policy Characteristics'!J:J,MATCH($C647,'Policy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7" t="str">
        <f>IF(ISBLANK(INDEX('Policy Characteristics'!K:K,MATCH($C647,'Policy Characteristics'!$C:$C,0))),"",INDEX('Policy Characteristics'!K:K,MATCH($C647,'Policy Characteristics'!$C:$C,0)))</f>
        <v>industry-ag-main.html#fuel-switching</v>
      </c>
      <c r="R647" t="str">
        <f>IF(ISBLANK(INDEX('Policy Characteristics'!L:L,MATCH($C647,'Policy Characteristics'!$C:$C,0))),"",INDEX('Policy Characteristics'!L:L,MATCH($C647,'Policy Characteristics'!$C:$C,0)))</f>
        <v>industry-elec-and-hydrogen.html</v>
      </c>
    </row>
    <row r="648">
      <c r="A648" t="str">
        <f>IF(ISBLANK(INDEX('Policy Characteristics'!A:A,MATCH($C648,'Policy Characteristics'!$C:$C,0))),"",INDEX('Policy Characteristics'!A:A,MATCH($C648,'Policy Characteristics'!$C:$C,0)))</f>
        <v>산업</v>
      </c>
      <c r="B648" t="str">
        <f>IF(ISBLANK(INDEX('Policy Characteristics'!B:B,MATCH($C648,'Policy Characteristics'!$C:$C,0))),"",INDEX('Policy Characteristics'!B:B,MATCH($C648,'Policy Characteristics'!$C:$C,0)))</f>
        <v>전력화 + 수소</v>
      </c>
      <c r="C648" t="str">
        <f>C$467</f>
        <v>Fraction of Industrial Fuel Use Shifted to Other Fuels</v>
      </c>
      <c r="D648" t="str">
        <v>other machinery 28</v>
      </c>
      <c r="E648" t="str">
        <v>hard coal if</v>
      </c>
      <c r="F648" t="str">
        <v>기타 기계</v>
      </c>
      <c r="G648" t="str">
        <v>석탄으로 변경</v>
      </c>
      <c r="H648">
        <v>1389</v>
      </c>
      <c r="I648" t="str">
        <v>No</v>
      </c>
      <c r="J648" t="str">
        <f>IF(ISBLANK(INDEX('Policy Characteristics'!D:D,MATCH($C648,'Policy Characteristics'!$C:$C,0))),"",INDEX('Policy Characteristics'!D:D,MATCH($C648,'Policy Characteristics'!$C:$C,0)))</f>
        <v>전력화 + 수소</v>
      </c>
      <c r="K648" t="str">
        <f>IF(ISBLANK(INDEX('Policy Characteristics'!E:E,MATCH($C648,'Policy Characteristics'!$C:$C,0))),"",INDEX('Policy Characteristics'!E:E,MATCH($C648,'Policy Characteristics'!$C:$C,0)))</f>
        <v>indst fuel type shifting</v>
      </c>
      <c r="L648">
        <f>IF(ISBLANK(INDEX('Policy Characteristics'!F:F,MATCH($C648,'Policy Characteristics'!$C:$C,0))),"",INDEX('Policy Characteristics'!F:F,MATCH($C648,'Policy Characteristics'!$C:$C,0)))</f>
        <v>0</v>
      </c>
      <c r="M648">
        <f>IF(ISBLANK(INDEX('Policy Characteristics'!G:G,MATCH($C648,'Policy Characteristics'!$C:$C,0))),"",INDEX('Policy Characteristics'!G:G,MATCH($C648,'Policy Characteristics'!$C:$C,0)))</f>
        <v>1</v>
      </c>
      <c r="N648">
        <f>IF(ISBLANK(INDEX('Policy Characteristics'!H:H,MATCH($C648,'Policy Characteristics'!$C:$C,0))),"",INDEX('Policy Characteristics'!H:H,MATCH($C648,'Policy Characteristics'!$C:$C,0)))</f>
        <v>0.01</v>
      </c>
      <c r="O648" t="str">
        <f>IF(ISBLANK(INDEX('Policy Characteristics'!I:I,MATCH($C648,'Policy Characteristics'!$C:$C,0))),"",INDEX('Policy Characteristics'!I:I,MATCH($C648,'Policy Characteristics'!$C:$C,0)))</f>
        <v>연료 전환의 %</v>
      </c>
      <c r="P648" t="str">
        <f>IF(ISBLANK(INDEX('Policy Characteristics'!J:J,MATCH($C648,'Policy Characteristics'!$C:$C,0))),"",INDEX('Policy Characteristics'!J:J,MATCH($C648,'Policy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8" t="str">
        <f>IF(ISBLANK(INDEX('Policy Characteristics'!K:K,MATCH($C648,'Policy Characteristics'!$C:$C,0))),"",INDEX('Policy Characteristics'!K:K,MATCH($C648,'Policy Characteristics'!$C:$C,0)))</f>
        <v>industry-ag-main.html#fuel-switching</v>
      </c>
      <c r="R648" t="str">
        <f>IF(ISBLANK(INDEX('Policy Characteristics'!L:L,MATCH($C648,'Policy Characteristics'!$C:$C,0))),"",INDEX('Policy Characteristics'!L:L,MATCH($C648,'Policy Characteristics'!$C:$C,0)))</f>
        <v>industry-elec-and-hydrogen.html</v>
      </c>
    </row>
    <row r="649">
      <c r="A649" t="str">
        <f>IF(ISBLANK(INDEX('Policy Characteristics'!A:A,MATCH($C649,'Policy Characteristics'!$C:$C,0))),"",INDEX('Policy Characteristics'!A:A,MATCH($C649,'Policy Characteristics'!$C:$C,0)))</f>
        <v>산업</v>
      </c>
      <c r="B649" t="str">
        <f>IF(ISBLANK(INDEX('Policy Characteristics'!B:B,MATCH($C649,'Policy Characteristics'!$C:$C,0))),"",INDEX('Policy Characteristics'!B:B,MATCH($C649,'Policy Characteristics'!$C:$C,0)))</f>
        <v>전력화 + 수소</v>
      </c>
      <c r="C649" t="str">
        <f>C$467</f>
        <v>Fraction of Industrial Fuel Use Shifted to Other Fuels</v>
      </c>
      <c r="D649" t="str">
        <v>other machinery 28</v>
      </c>
      <c r="E649" t="str">
        <v>natural gas if</v>
      </c>
      <c r="F649" t="str">
        <v>기타 기계</v>
      </c>
      <c r="G649" t="str">
        <v>천연가스로 변경</v>
      </c>
      <c r="H649">
        <v>1390</v>
      </c>
      <c r="I649" t="str">
        <v>No</v>
      </c>
      <c r="J649" t="str">
        <f>IF(ISBLANK(INDEX('Policy Characteristics'!D:D,MATCH($C649,'Policy Characteristics'!$C:$C,0))),"",INDEX('Policy Characteristics'!D:D,MATCH($C649,'Policy Characteristics'!$C:$C,0)))</f>
        <v>전력화 + 수소</v>
      </c>
      <c r="K649" t="str">
        <f>IF(ISBLANK(INDEX('Policy Characteristics'!E:E,MATCH($C649,'Policy Characteristics'!$C:$C,0))),"",INDEX('Policy Characteristics'!E:E,MATCH($C649,'Policy Characteristics'!$C:$C,0)))</f>
        <v>indst fuel type shifting</v>
      </c>
      <c r="L649">
        <f>IF(ISBLANK(INDEX('Policy Characteristics'!F:F,MATCH($C649,'Policy Characteristics'!$C:$C,0))),"",INDEX('Policy Characteristics'!F:F,MATCH($C649,'Policy Characteristics'!$C:$C,0)))</f>
        <v>0</v>
      </c>
      <c r="M649">
        <f>IF(ISBLANK(INDEX('Policy Characteristics'!G:G,MATCH($C649,'Policy Characteristics'!$C:$C,0))),"",INDEX('Policy Characteristics'!G:G,MATCH($C649,'Policy Characteristics'!$C:$C,0)))</f>
        <v>1</v>
      </c>
      <c r="N649">
        <f>IF(ISBLANK(INDEX('Policy Characteristics'!H:H,MATCH($C649,'Policy Characteristics'!$C:$C,0))),"",INDEX('Policy Characteristics'!H:H,MATCH($C649,'Policy Characteristics'!$C:$C,0)))</f>
        <v>0.01</v>
      </c>
      <c r="O649" t="str">
        <f>IF(ISBLANK(INDEX('Policy Characteristics'!I:I,MATCH($C649,'Policy Characteristics'!$C:$C,0))),"",INDEX('Policy Characteristics'!I:I,MATCH($C649,'Policy Characteristics'!$C:$C,0)))</f>
        <v>연료 전환의 %</v>
      </c>
      <c r="P649" t="str">
        <f>IF(ISBLANK(INDEX('Policy Characteristics'!J:J,MATCH($C649,'Policy Characteristics'!$C:$C,0))),"",INDEX('Policy Characteristics'!J:J,MATCH($C649,'Policy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9" t="str">
        <f>IF(ISBLANK(INDEX('Policy Characteristics'!K:K,MATCH($C649,'Policy Characteristics'!$C:$C,0))),"",INDEX('Policy Characteristics'!K:K,MATCH($C649,'Policy Characteristics'!$C:$C,0)))</f>
        <v>industry-ag-main.html#fuel-switching</v>
      </c>
      <c r="R649" t="str">
        <f>IF(ISBLANK(INDEX('Policy Characteristics'!L:L,MATCH($C649,'Policy Characteristics'!$C:$C,0))),"",INDEX('Policy Characteristics'!L:L,MATCH($C649,'Policy Characteristics'!$C:$C,0)))</f>
        <v>industry-elec-and-hydrogen.html</v>
      </c>
    </row>
    <row r="650">
      <c r="A650" t="str">
        <f>IF(ISBLANK(INDEX('Policy Characteristics'!A:A,MATCH($C650,'Policy Characteristics'!$C:$C,0))),"",INDEX('Policy Characteristics'!A:A,MATCH($C650,'Policy Characteristics'!$C:$C,0)))</f>
        <v>산업</v>
      </c>
      <c r="B650" t="str">
        <f>IF(ISBLANK(INDEX('Policy Characteristics'!B:B,MATCH($C650,'Policy Characteristics'!$C:$C,0))),"",INDEX('Policy Characteristics'!B:B,MATCH($C650,'Policy Characteristics'!$C:$C,0)))</f>
        <v>전력화 + 수소</v>
      </c>
      <c r="C650" t="str">
        <f>C$467</f>
        <v>Fraction of Industrial Fuel Use Shifted to Other Fuels</v>
      </c>
      <c r="D650" t="str">
        <v>other machinery 28</v>
      </c>
      <c r="E650" t="str">
        <v>biomass if</v>
      </c>
      <c r="F650" t="str">
        <v>기타 기계</v>
      </c>
      <c r="G650" t="str">
        <v>바이오매스로 변경</v>
      </c>
      <c r="H650">
        <v>1391</v>
      </c>
      <c r="I650" t="str">
        <v>No</v>
      </c>
      <c r="J650" t="str">
        <f>IF(ISBLANK(INDEX('Policy Characteristics'!D:D,MATCH($C650,'Policy Characteristics'!$C:$C,0))),"",INDEX('Policy Characteristics'!D:D,MATCH($C650,'Policy Characteristics'!$C:$C,0)))</f>
        <v>전력화 + 수소</v>
      </c>
      <c r="K650" t="str">
        <f>IF(ISBLANK(INDEX('Policy Characteristics'!E:E,MATCH($C650,'Policy Characteristics'!$C:$C,0))),"",INDEX('Policy Characteristics'!E:E,MATCH($C650,'Policy Characteristics'!$C:$C,0)))</f>
        <v>indst fuel type shifting</v>
      </c>
      <c r="L650">
        <f>IF(ISBLANK(INDEX('Policy Characteristics'!F:F,MATCH($C650,'Policy Characteristics'!$C:$C,0))),"",INDEX('Policy Characteristics'!F:F,MATCH($C650,'Policy Characteristics'!$C:$C,0)))</f>
        <v>0</v>
      </c>
      <c r="M650">
        <f>IF(ISBLANK(INDEX('Policy Characteristics'!G:G,MATCH($C650,'Policy Characteristics'!$C:$C,0))),"",INDEX('Policy Characteristics'!G:G,MATCH($C650,'Policy Characteristics'!$C:$C,0)))</f>
        <v>1</v>
      </c>
      <c r="N650">
        <f>IF(ISBLANK(INDEX('Policy Characteristics'!H:H,MATCH($C650,'Policy Characteristics'!$C:$C,0))),"",INDEX('Policy Characteristics'!H:H,MATCH($C650,'Policy Characteristics'!$C:$C,0)))</f>
        <v>0.01</v>
      </c>
      <c r="O650" t="str">
        <f>IF(ISBLANK(INDEX('Policy Characteristics'!I:I,MATCH($C650,'Policy Characteristics'!$C:$C,0))),"",INDEX('Policy Characteristics'!I:I,MATCH($C650,'Policy Characteristics'!$C:$C,0)))</f>
        <v>연료 전환의 %</v>
      </c>
      <c r="P650" t="str">
        <f>IF(ISBLANK(INDEX('Policy Characteristics'!J:J,MATCH($C650,'Policy Characteristics'!$C:$C,0))),"",INDEX('Policy Characteristics'!J:J,MATCH($C650,'Policy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0" t="str">
        <f>IF(ISBLANK(INDEX('Policy Characteristics'!K:K,MATCH($C650,'Policy Characteristics'!$C:$C,0))),"",INDEX('Policy Characteristics'!K:K,MATCH($C650,'Policy Characteristics'!$C:$C,0)))</f>
        <v>industry-ag-main.html#fuel-switching</v>
      </c>
      <c r="R650" t="str">
        <f>IF(ISBLANK(INDEX('Policy Characteristics'!L:L,MATCH($C650,'Policy Characteristics'!$C:$C,0))),"",INDEX('Policy Characteristics'!L:L,MATCH($C650,'Policy Characteristics'!$C:$C,0)))</f>
        <v>industry-elec-and-hydrogen.html</v>
      </c>
    </row>
    <row r="651">
      <c r="A651" t="str">
        <f>IF(ISBLANK(INDEX('Policy Characteristics'!A:A,MATCH($C651,'Policy Characteristics'!$C:$C,0))),"",INDEX('Policy Characteristics'!A:A,MATCH($C651,'Policy Characteristics'!$C:$C,0)))</f>
        <v>산업</v>
      </c>
      <c r="B651" t="str">
        <f>IF(ISBLANK(INDEX('Policy Characteristics'!B:B,MATCH($C651,'Policy Characteristics'!$C:$C,0))),"",INDEX('Policy Characteristics'!B:B,MATCH($C651,'Policy Characteristics'!$C:$C,0)))</f>
        <v>전력화 + 수소</v>
      </c>
      <c r="C651" t="str">
        <f>C$467</f>
        <v>Fraction of Industrial Fuel Use Shifted to Other Fuels</v>
      </c>
      <c r="D651" t="str">
        <v>other machinery 28</v>
      </c>
      <c r="E651" t="str">
        <v>petroleum diesel if</v>
      </c>
      <c r="F651" t="str">
        <v>기타 기계</v>
      </c>
      <c r="G651" t="str">
        <v>석유로 변경</v>
      </c>
      <c r="H651">
        <v>1392</v>
      </c>
      <c r="I651" t="str">
        <v>No</v>
      </c>
      <c r="J651" t="str">
        <f>IF(ISBLANK(INDEX('Policy Characteristics'!D:D,MATCH($C651,'Policy Characteristics'!$C:$C,0))),"",INDEX('Policy Characteristics'!D:D,MATCH($C651,'Policy Characteristics'!$C:$C,0)))</f>
        <v>전력화 + 수소</v>
      </c>
      <c r="K651" t="str">
        <f>IF(ISBLANK(INDEX('Policy Characteristics'!E:E,MATCH($C651,'Policy Characteristics'!$C:$C,0))),"",INDEX('Policy Characteristics'!E:E,MATCH($C651,'Policy Characteristics'!$C:$C,0)))</f>
        <v>indst fuel type shifting</v>
      </c>
      <c r="L651">
        <f>IF(ISBLANK(INDEX('Policy Characteristics'!F:F,MATCH($C651,'Policy Characteristics'!$C:$C,0))),"",INDEX('Policy Characteristics'!F:F,MATCH($C651,'Policy Characteristics'!$C:$C,0)))</f>
        <v>0</v>
      </c>
      <c r="M651">
        <f>IF(ISBLANK(INDEX('Policy Characteristics'!G:G,MATCH($C651,'Policy Characteristics'!$C:$C,0))),"",INDEX('Policy Characteristics'!G:G,MATCH($C651,'Policy Characteristics'!$C:$C,0)))</f>
        <v>1</v>
      </c>
      <c r="N651">
        <f>IF(ISBLANK(INDEX('Policy Characteristics'!H:H,MATCH($C651,'Policy Characteristics'!$C:$C,0))),"",INDEX('Policy Characteristics'!H:H,MATCH($C651,'Policy Characteristics'!$C:$C,0)))</f>
        <v>0.01</v>
      </c>
      <c r="O651" t="str">
        <f>IF(ISBLANK(INDEX('Policy Characteristics'!I:I,MATCH($C651,'Policy Characteristics'!$C:$C,0))),"",INDEX('Policy Characteristics'!I:I,MATCH($C651,'Policy Characteristics'!$C:$C,0)))</f>
        <v>연료 전환의 %</v>
      </c>
      <c r="P651" t="str">
        <f>IF(ISBLANK(INDEX('Policy Characteristics'!J:J,MATCH($C651,'Policy Characteristics'!$C:$C,0))),"",INDEX('Policy Characteristics'!J:J,MATCH($C651,'Policy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1" t="str">
        <f>IF(ISBLANK(INDEX('Policy Characteristics'!K:K,MATCH($C651,'Policy Characteristics'!$C:$C,0))),"",INDEX('Policy Characteristics'!K:K,MATCH($C651,'Policy Characteristics'!$C:$C,0)))</f>
        <v>industry-ag-main.html#fuel-switching</v>
      </c>
      <c r="R651" t="str">
        <f>IF(ISBLANK(INDEX('Policy Characteristics'!L:L,MATCH($C651,'Policy Characteristics'!$C:$C,0))),"",INDEX('Policy Characteristics'!L:L,MATCH($C651,'Policy Characteristics'!$C:$C,0)))</f>
        <v>industry-elec-and-hydrogen.html</v>
      </c>
    </row>
    <row r="652">
      <c r="A652" t="str">
        <f>IF(ISBLANK(INDEX('Policy Characteristics'!A:A,MATCH($C652,'Policy Characteristics'!$C:$C,0))),"",INDEX('Policy Characteristics'!A:A,MATCH($C652,'Policy Characteristics'!$C:$C,0)))</f>
        <v>산업</v>
      </c>
      <c r="B652" t="str">
        <f>IF(ISBLANK(INDEX('Policy Characteristics'!B:B,MATCH($C652,'Policy Characteristics'!$C:$C,0))),"",INDEX('Policy Characteristics'!B:B,MATCH($C652,'Policy Characteristics'!$C:$C,0)))</f>
        <v>전력화 + 수소</v>
      </c>
      <c r="C652" t="str">
        <f>C$467</f>
        <v>Fraction of Industrial Fuel Use Shifted to Other Fuels</v>
      </c>
      <c r="D652" t="str">
        <v>other machinery 28</v>
      </c>
      <c r="E652" t="str">
        <v>heat if</v>
      </c>
      <c r="F652" t="str">
        <v>기타 기계</v>
      </c>
      <c r="G652" t="str">
        <v>구매한 열로 변경</v>
      </c>
      <c r="H652">
        <v>1393</v>
      </c>
      <c r="I652" t="str">
        <v>No</v>
      </c>
      <c r="J652" t="str">
        <f>IF(ISBLANK(INDEX('Policy Characteristics'!D:D,MATCH($C652,'Policy Characteristics'!$C:$C,0))),"",INDEX('Policy Characteristics'!D:D,MATCH($C652,'Policy Characteristics'!$C:$C,0)))</f>
        <v>전력화 + 수소</v>
      </c>
      <c r="K652" t="str">
        <f>IF(ISBLANK(INDEX('Policy Characteristics'!E:E,MATCH($C652,'Policy Characteristics'!$C:$C,0))),"",INDEX('Policy Characteristics'!E:E,MATCH($C652,'Policy Characteristics'!$C:$C,0)))</f>
        <v>indst fuel type shifting</v>
      </c>
      <c r="L652">
        <f>IF(ISBLANK(INDEX('Policy Characteristics'!F:F,MATCH($C652,'Policy Characteristics'!$C:$C,0))),"",INDEX('Policy Characteristics'!F:F,MATCH($C652,'Policy Characteristics'!$C:$C,0)))</f>
        <v>0</v>
      </c>
      <c r="M652">
        <f>IF(ISBLANK(INDEX('Policy Characteristics'!G:G,MATCH($C652,'Policy Characteristics'!$C:$C,0))),"",INDEX('Policy Characteristics'!G:G,MATCH($C652,'Policy Characteristics'!$C:$C,0)))</f>
        <v>1</v>
      </c>
      <c r="N652">
        <f>IF(ISBLANK(INDEX('Policy Characteristics'!H:H,MATCH($C652,'Policy Characteristics'!$C:$C,0))),"",INDEX('Policy Characteristics'!H:H,MATCH($C652,'Policy Characteristics'!$C:$C,0)))</f>
        <v>0.01</v>
      </c>
      <c r="O652" t="str">
        <f>IF(ISBLANK(INDEX('Policy Characteristics'!I:I,MATCH($C652,'Policy Characteristics'!$C:$C,0))),"",INDEX('Policy Characteristics'!I:I,MATCH($C652,'Policy Characteristics'!$C:$C,0)))</f>
        <v>연료 전환의 %</v>
      </c>
      <c r="P652" t="str">
        <f>IF(ISBLANK(INDEX('Policy Characteristics'!J:J,MATCH($C652,'Policy Characteristics'!$C:$C,0))),"",INDEX('Policy Characteristics'!J:J,MATCH($C652,'Policy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2" t="str">
        <f>IF(ISBLANK(INDEX('Policy Characteristics'!K:K,MATCH($C652,'Policy Characteristics'!$C:$C,0))),"",INDEX('Policy Characteristics'!K:K,MATCH($C652,'Policy Characteristics'!$C:$C,0)))</f>
        <v>industry-ag-main.html#fuel-switching</v>
      </c>
      <c r="R652" t="str">
        <f>IF(ISBLANK(INDEX('Policy Characteristics'!L:L,MATCH($C652,'Policy Characteristics'!$C:$C,0))),"",INDEX('Policy Characteristics'!L:L,MATCH($C652,'Policy Characteristics'!$C:$C,0)))</f>
        <v>industry-elec-and-hydrogen.html</v>
      </c>
    </row>
    <row r="653">
      <c r="A653" t="str">
        <f>IF(ISBLANK(INDEX('Policy Characteristics'!A:A,MATCH($C653,'Policy Characteristics'!$C:$C,0))),"",INDEX('Policy Characteristics'!A:A,MATCH($C653,'Policy Characteristics'!$C:$C,0)))</f>
        <v>산업</v>
      </c>
      <c r="B653" t="str">
        <f>IF(ISBLANK(INDEX('Policy Characteristics'!B:B,MATCH($C653,'Policy Characteristics'!$C:$C,0))),"",INDEX('Policy Characteristics'!B:B,MATCH($C653,'Policy Characteristics'!$C:$C,0)))</f>
        <v>전력화 + 수소</v>
      </c>
      <c r="C653" t="str">
        <f>C$467</f>
        <v>Fraction of Industrial Fuel Use Shifted to Other Fuels</v>
      </c>
      <c r="D653" t="str">
        <v>other machinery 28</v>
      </c>
      <c r="E653" t="str">
        <v>crude oil if</v>
      </c>
      <c r="F653" t="str">
        <v>기타 기계</v>
      </c>
      <c r="G653" t="str">
        <v>원유로 변경</v>
      </c>
      <c r="H653">
        <v>1394</v>
      </c>
      <c r="I653" t="str">
        <v>No</v>
      </c>
      <c r="J653" t="str">
        <f>IF(ISBLANK(INDEX('Policy Characteristics'!D:D,MATCH($C653,'Policy Characteristics'!$C:$C,0))),"",INDEX('Policy Characteristics'!D:D,MATCH($C653,'Policy Characteristics'!$C:$C,0)))</f>
        <v>전력화 + 수소</v>
      </c>
      <c r="K653" t="str">
        <f>IF(ISBLANK(INDEX('Policy Characteristics'!E:E,MATCH($C653,'Policy Characteristics'!$C:$C,0))),"",INDEX('Policy Characteristics'!E:E,MATCH($C653,'Policy Characteristics'!$C:$C,0)))</f>
        <v>indst fuel type shifting</v>
      </c>
      <c r="L653">
        <f>IF(ISBLANK(INDEX('Policy Characteristics'!F:F,MATCH($C653,'Policy Characteristics'!$C:$C,0))),"",INDEX('Policy Characteristics'!F:F,MATCH($C653,'Policy Characteristics'!$C:$C,0)))</f>
        <v>0</v>
      </c>
      <c r="M653">
        <f>IF(ISBLANK(INDEX('Policy Characteristics'!G:G,MATCH($C653,'Policy Characteristics'!$C:$C,0))),"",INDEX('Policy Characteristics'!G:G,MATCH($C653,'Policy Characteristics'!$C:$C,0)))</f>
        <v>1</v>
      </c>
      <c r="N653">
        <f>IF(ISBLANK(INDEX('Policy Characteristics'!H:H,MATCH($C653,'Policy Characteristics'!$C:$C,0))),"",INDEX('Policy Characteristics'!H:H,MATCH($C653,'Policy Characteristics'!$C:$C,0)))</f>
        <v>0.01</v>
      </c>
      <c r="O653" t="str">
        <f>IF(ISBLANK(INDEX('Policy Characteristics'!I:I,MATCH($C653,'Policy Characteristics'!$C:$C,0))),"",INDEX('Policy Characteristics'!I:I,MATCH($C653,'Policy Characteristics'!$C:$C,0)))</f>
        <v>연료 전환의 %</v>
      </c>
      <c r="P653" t="str">
        <f>IF(ISBLANK(INDEX('Policy Characteristics'!J:J,MATCH($C653,'Policy Characteristics'!$C:$C,0))),"",INDEX('Policy Characteristics'!J:J,MATCH($C653,'Policy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3" t="str">
        <f>IF(ISBLANK(INDEX('Policy Characteristics'!K:K,MATCH($C653,'Policy Characteristics'!$C:$C,0))),"",INDEX('Policy Characteristics'!K:K,MATCH($C653,'Policy Characteristics'!$C:$C,0)))</f>
        <v>industry-ag-main.html#fuel-switching</v>
      </c>
      <c r="R653" t="str">
        <f>IF(ISBLANK(INDEX('Policy Characteristics'!L:L,MATCH($C653,'Policy Characteristics'!$C:$C,0))),"",INDEX('Policy Characteristics'!L:L,MATCH($C653,'Policy Characteristics'!$C:$C,0)))</f>
        <v>industry-elec-and-hydrogen.html</v>
      </c>
    </row>
    <row r="654">
      <c r="A654" t="str">
        <f>IF(ISBLANK(INDEX('Policy Characteristics'!A:A,MATCH($C654,'Policy Characteristics'!$C:$C,0))),"",INDEX('Policy Characteristics'!A:A,MATCH($C654,'Policy Characteristics'!$C:$C,0)))</f>
        <v>산업</v>
      </c>
      <c r="B654" t="str">
        <f>IF(ISBLANK(INDEX('Policy Characteristics'!B:B,MATCH($C654,'Policy Characteristics'!$C:$C,0))),"",INDEX('Policy Characteristics'!B:B,MATCH($C654,'Policy Characteristics'!$C:$C,0)))</f>
        <v>전력화 + 수소</v>
      </c>
      <c r="C654" t="str">
        <f>C$467</f>
        <v>Fraction of Industrial Fuel Use Shifted to Other Fuels</v>
      </c>
      <c r="D654" t="str">
        <v>other machinery 28</v>
      </c>
      <c r="E654" t="str">
        <v>heavy or residual fuel oil if</v>
      </c>
      <c r="F654" t="str">
        <v>기타 기계</v>
      </c>
      <c r="G654" t="str">
        <v>중유 또는 잔유로 변경</v>
      </c>
      <c r="H654">
        <v>1395</v>
      </c>
      <c r="I654" t="str">
        <v>No</v>
      </c>
      <c r="J654" t="str">
        <f>IF(ISBLANK(INDEX('Policy Characteristics'!D:D,MATCH($C654,'Policy Characteristics'!$C:$C,0))),"",INDEX('Policy Characteristics'!D:D,MATCH($C654,'Policy Characteristics'!$C:$C,0)))</f>
        <v>전력화 + 수소</v>
      </c>
      <c r="K654" t="str">
        <f>IF(ISBLANK(INDEX('Policy Characteristics'!E:E,MATCH($C654,'Policy Characteristics'!$C:$C,0))),"",INDEX('Policy Characteristics'!E:E,MATCH($C654,'Policy Characteristics'!$C:$C,0)))</f>
        <v>indst fuel type shifting</v>
      </c>
      <c r="L654">
        <f>IF(ISBLANK(INDEX('Policy Characteristics'!F:F,MATCH($C654,'Policy Characteristics'!$C:$C,0))),"",INDEX('Policy Characteristics'!F:F,MATCH($C654,'Policy Characteristics'!$C:$C,0)))</f>
        <v>0</v>
      </c>
      <c r="M654">
        <f>IF(ISBLANK(INDEX('Policy Characteristics'!G:G,MATCH($C654,'Policy Characteristics'!$C:$C,0))),"",INDEX('Policy Characteristics'!G:G,MATCH($C654,'Policy Characteristics'!$C:$C,0)))</f>
        <v>1</v>
      </c>
      <c r="N654">
        <f>IF(ISBLANK(INDEX('Policy Characteristics'!H:H,MATCH($C654,'Policy Characteristics'!$C:$C,0))),"",INDEX('Policy Characteristics'!H:H,MATCH($C654,'Policy Characteristics'!$C:$C,0)))</f>
        <v>0.01</v>
      </c>
      <c r="O654" t="str">
        <f>IF(ISBLANK(INDEX('Policy Characteristics'!I:I,MATCH($C654,'Policy Characteristics'!$C:$C,0))),"",INDEX('Policy Characteristics'!I:I,MATCH($C654,'Policy Characteristics'!$C:$C,0)))</f>
        <v>연료 전환의 %</v>
      </c>
      <c r="P654" t="str">
        <f>IF(ISBLANK(INDEX('Policy Characteristics'!J:J,MATCH($C654,'Policy Characteristics'!$C:$C,0))),"",INDEX('Policy Characteristics'!J:J,MATCH($C654,'Policy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4" t="str">
        <f>IF(ISBLANK(INDEX('Policy Characteristics'!K:K,MATCH($C654,'Policy Characteristics'!$C:$C,0))),"",INDEX('Policy Characteristics'!K:K,MATCH($C654,'Policy Characteristics'!$C:$C,0)))</f>
        <v>industry-ag-main.html#fuel-switching</v>
      </c>
      <c r="R654" t="str">
        <f>IF(ISBLANK(INDEX('Policy Characteristics'!L:L,MATCH($C654,'Policy Characteristics'!$C:$C,0))),"",INDEX('Policy Characteristics'!L:L,MATCH($C654,'Policy Characteristics'!$C:$C,0)))</f>
        <v>industry-elec-and-hydrogen.html</v>
      </c>
    </row>
    <row r="655">
      <c r="A655" t="str">
        <f>IF(ISBLANK(INDEX('Policy Characteristics'!A:A,MATCH($C655,'Policy Characteristics'!$C:$C,0))),"",INDEX('Policy Characteristics'!A:A,MATCH($C655,'Policy Characteristics'!$C:$C,0)))</f>
        <v>산업</v>
      </c>
      <c r="B655" t="str">
        <f>IF(ISBLANK(INDEX('Policy Characteristics'!B:B,MATCH($C655,'Policy Characteristics'!$C:$C,0))),"",INDEX('Policy Characteristics'!B:B,MATCH($C655,'Policy Characteristics'!$C:$C,0)))</f>
        <v>전력화 + 수소</v>
      </c>
      <c r="C655" t="str">
        <f>C$467</f>
        <v>Fraction of Industrial Fuel Use Shifted to Other Fuels</v>
      </c>
      <c r="D655" t="str">
        <v>other machinery 28</v>
      </c>
      <c r="E655" t="str">
        <v>LPG propane or butane if</v>
      </c>
      <c r="F655" t="str">
        <v>기타 기계</v>
      </c>
      <c r="G655" t="str">
        <v>LPG 프로판 또는 부탄으로 변경</v>
      </c>
      <c r="H655">
        <v>1396</v>
      </c>
      <c r="I655" t="str">
        <v>No</v>
      </c>
      <c r="J655" t="str">
        <f>IF(ISBLANK(INDEX('Policy Characteristics'!D:D,MATCH($C655,'Policy Characteristics'!$C:$C,0))),"",INDEX('Policy Characteristics'!D:D,MATCH($C655,'Policy Characteristics'!$C:$C,0)))</f>
        <v>전력화 + 수소</v>
      </c>
      <c r="K655" t="str">
        <f>IF(ISBLANK(INDEX('Policy Characteristics'!E:E,MATCH($C655,'Policy Characteristics'!$C:$C,0))),"",INDEX('Policy Characteristics'!E:E,MATCH($C655,'Policy Characteristics'!$C:$C,0)))</f>
        <v>indst fuel type shifting</v>
      </c>
      <c r="L655">
        <f>IF(ISBLANK(INDEX('Policy Characteristics'!F:F,MATCH($C655,'Policy Characteristics'!$C:$C,0))),"",INDEX('Policy Characteristics'!F:F,MATCH($C655,'Policy Characteristics'!$C:$C,0)))</f>
        <v>0</v>
      </c>
      <c r="M655">
        <f>IF(ISBLANK(INDEX('Policy Characteristics'!G:G,MATCH($C655,'Policy Characteristics'!$C:$C,0))),"",INDEX('Policy Characteristics'!G:G,MATCH($C655,'Policy Characteristics'!$C:$C,0)))</f>
        <v>1</v>
      </c>
      <c r="N655">
        <f>IF(ISBLANK(INDEX('Policy Characteristics'!H:H,MATCH($C655,'Policy Characteristics'!$C:$C,0))),"",INDEX('Policy Characteristics'!H:H,MATCH($C655,'Policy Characteristics'!$C:$C,0)))</f>
        <v>0.01</v>
      </c>
      <c r="O655" t="str">
        <f>IF(ISBLANK(INDEX('Policy Characteristics'!I:I,MATCH($C655,'Policy Characteristics'!$C:$C,0))),"",INDEX('Policy Characteristics'!I:I,MATCH($C655,'Policy Characteristics'!$C:$C,0)))</f>
        <v>연료 전환의 %</v>
      </c>
      <c r="P655" t="str">
        <f>IF(ISBLANK(INDEX('Policy Characteristics'!J:J,MATCH($C655,'Policy Characteristics'!$C:$C,0))),"",INDEX('Policy Characteristics'!J:J,MATCH($C655,'Policy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5" t="str">
        <f>IF(ISBLANK(INDEX('Policy Characteristics'!K:K,MATCH($C655,'Policy Characteristics'!$C:$C,0))),"",INDEX('Policy Characteristics'!K:K,MATCH($C655,'Policy Characteristics'!$C:$C,0)))</f>
        <v>industry-ag-main.html#fuel-switching</v>
      </c>
      <c r="R655" t="str">
        <f>IF(ISBLANK(INDEX('Policy Characteristics'!L:L,MATCH($C655,'Policy Characteristics'!$C:$C,0))),"",INDEX('Policy Characteristics'!L:L,MATCH($C655,'Policy Characteristics'!$C:$C,0)))</f>
        <v>industry-elec-and-hydrogen.html</v>
      </c>
    </row>
    <row r="656">
      <c r="A656" t="str">
        <f>IF(ISBLANK(INDEX('Policy Characteristics'!A:A,MATCH($C656,'Policy Characteristics'!$C:$C,0))),"",INDEX('Policy Characteristics'!A:A,MATCH($C656,'Policy Characteristics'!$C:$C,0)))</f>
        <v>산업</v>
      </c>
      <c r="B656" t="str">
        <f>IF(ISBLANK(INDEX('Policy Characteristics'!B:B,MATCH($C656,'Policy Characteristics'!$C:$C,0))),"",INDEX('Policy Characteristics'!B:B,MATCH($C656,'Policy Characteristics'!$C:$C,0)))</f>
        <v>전력화 + 수소</v>
      </c>
      <c r="C656" t="str">
        <f>C$467</f>
        <v>Fraction of Industrial Fuel Use Shifted to Other Fuels</v>
      </c>
      <c r="D656" t="str">
        <v>other machinery 28</v>
      </c>
      <c r="E656" t="str">
        <v>hydrogen if</v>
      </c>
      <c r="F656" t="str">
        <v>기타 기계</v>
      </c>
      <c r="G656" t="str">
        <v>수소로 변경</v>
      </c>
      <c r="H656">
        <v>1397</v>
      </c>
      <c r="I656" t="str">
        <v>Yes</v>
      </c>
      <c r="J656" t="str">
        <f>IF(ISBLANK(INDEX('Policy Characteristics'!D:D,MATCH($C656,'Policy Characteristics'!$C:$C,0))),"",INDEX('Policy Characteristics'!D:D,MATCH($C656,'Policy Characteristics'!$C:$C,0)))</f>
        <v>전력화 + 수소</v>
      </c>
      <c r="K656" t="str">
        <f>IF(ISBLANK(INDEX('Policy Characteristics'!E:E,MATCH($C656,'Policy Characteristics'!$C:$C,0))),"",INDEX('Policy Characteristics'!E:E,MATCH($C656,'Policy Characteristics'!$C:$C,0)))</f>
        <v>indst fuel type shifting</v>
      </c>
      <c r="L656">
        <f>IF(ISBLANK(INDEX('Policy Characteristics'!F:F,MATCH($C656,'Policy Characteristics'!$C:$C,0))),"",INDEX('Policy Characteristics'!F:F,MATCH($C656,'Policy Characteristics'!$C:$C,0)))</f>
        <v>0</v>
      </c>
      <c r="M656">
        <f>IF(ISBLANK(INDEX('Policy Characteristics'!G:G,MATCH($C656,'Policy Characteristics'!$C:$C,0))),"",INDEX('Policy Characteristics'!G:G,MATCH($C656,'Policy Characteristics'!$C:$C,0)))</f>
        <v>1</v>
      </c>
      <c r="N656">
        <f>IF(ISBLANK(INDEX('Policy Characteristics'!H:H,MATCH($C656,'Policy Characteristics'!$C:$C,0))),"",INDEX('Policy Characteristics'!H:H,MATCH($C656,'Policy Characteristics'!$C:$C,0)))</f>
        <v>0.01</v>
      </c>
      <c r="O656" t="str">
        <f>IF(ISBLANK(INDEX('Policy Characteristics'!I:I,MATCH($C656,'Policy Characteristics'!$C:$C,0))),"",INDEX('Policy Characteristics'!I:I,MATCH($C656,'Policy Characteristics'!$C:$C,0)))</f>
        <v>연료 전환의 %</v>
      </c>
      <c r="P656" t="str">
        <f>IF(ISBLANK(INDEX('Policy Characteristics'!J:J,MATCH($C656,'Policy Characteristics'!$C:$C,0))),"",INDEX('Policy Characteristics'!J:J,MATCH($C656,'Policy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6" t="str">
        <f>IF(ISBLANK(INDEX('Policy Characteristics'!K:K,MATCH($C656,'Policy Characteristics'!$C:$C,0))),"",INDEX('Policy Characteristics'!K:K,MATCH($C656,'Policy Characteristics'!$C:$C,0)))</f>
        <v>industry-ag-main.html#fuel-switching</v>
      </c>
      <c r="R656" t="str">
        <f>IF(ISBLANK(INDEX('Policy Characteristics'!L:L,MATCH($C656,'Policy Characteristics'!$C:$C,0))),"",INDEX('Policy Characteristics'!L:L,MATCH($C656,'Policy Characteristics'!$C:$C,0)))</f>
        <v>industry-elec-and-hydrogen.html</v>
      </c>
    </row>
    <row r="657">
      <c r="A657" t="str">
        <f>IF(ISBLANK(INDEX('Policy Characteristics'!A:A,MATCH($C657,'Policy Characteristics'!$C:$C,0))),"",INDEX('Policy Characteristics'!A:A,MATCH($C657,'Policy Characteristics'!$C:$C,0)))</f>
        <v>산업</v>
      </c>
      <c r="B657" t="str">
        <f>IF(ISBLANK(INDEX('Policy Characteristics'!B:B,MATCH($C657,'Policy Characteristics'!$C:$C,0))),"",INDEX('Policy Characteristics'!B:B,MATCH($C657,'Policy Characteristics'!$C:$C,0)))</f>
        <v>전력화 + 수소</v>
      </c>
      <c r="C657" t="str">
        <f>C$467</f>
        <v>Fraction of Industrial Fuel Use Shifted to Other Fuels</v>
      </c>
      <c r="D657" t="str">
        <v>road vehicles 29</v>
      </c>
      <c r="E657" t="str">
        <v>electricity if</v>
      </c>
      <c r="F657" t="str">
        <v>도로용 자동차</v>
      </c>
      <c r="G657" t="str">
        <v>전력으로 변경</v>
      </c>
      <c r="H657">
        <v>1398</v>
      </c>
      <c r="I657" t="str">
        <v>Yes</v>
      </c>
      <c r="J657" t="str">
        <f>IF(ISBLANK(INDEX('Policy Characteristics'!D:D,MATCH($C657,'Policy Characteristics'!$C:$C,0))),"",INDEX('Policy Characteristics'!D:D,MATCH($C657,'Policy Characteristics'!$C:$C,0)))</f>
        <v>전력화 + 수소</v>
      </c>
      <c r="K657" t="str">
        <f>IF(ISBLANK(INDEX('Policy Characteristics'!E:E,MATCH($C657,'Policy Characteristics'!$C:$C,0))),"",INDEX('Policy Characteristics'!E:E,MATCH($C657,'Policy Characteristics'!$C:$C,0)))</f>
        <v>indst fuel type shifting</v>
      </c>
      <c r="L657">
        <f>IF(ISBLANK(INDEX('Policy Characteristics'!F:F,MATCH($C657,'Policy Characteristics'!$C:$C,0))),"",INDEX('Policy Characteristics'!F:F,MATCH($C657,'Policy Characteristics'!$C:$C,0)))</f>
        <v>0</v>
      </c>
      <c r="M657">
        <f>IF(ISBLANK(INDEX('Policy Characteristics'!G:G,MATCH($C657,'Policy Characteristics'!$C:$C,0))),"",INDEX('Policy Characteristics'!G:G,MATCH($C657,'Policy Characteristics'!$C:$C,0)))</f>
        <v>1</v>
      </c>
      <c r="N657">
        <f>IF(ISBLANK(INDEX('Policy Characteristics'!H:H,MATCH($C657,'Policy Characteristics'!$C:$C,0))),"",INDEX('Policy Characteristics'!H:H,MATCH($C657,'Policy Characteristics'!$C:$C,0)))</f>
        <v>0.01</v>
      </c>
      <c r="O657" t="str">
        <f>IF(ISBLANK(INDEX('Policy Characteristics'!I:I,MATCH($C657,'Policy Characteristics'!$C:$C,0))),"",INDEX('Policy Characteristics'!I:I,MATCH($C657,'Policy Characteristics'!$C:$C,0)))</f>
        <v>연료 전환의 %</v>
      </c>
      <c r="P657" t="str">
        <f>IF(ISBLANK(INDEX('Policy Characteristics'!J:J,MATCH($C657,'Policy Characteristics'!$C:$C,0))),"",INDEX('Policy Characteristics'!J:J,MATCH($C657,'Policy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7" t="str">
        <f>IF(ISBLANK(INDEX('Policy Characteristics'!K:K,MATCH($C657,'Policy Characteristics'!$C:$C,0))),"",INDEX('Policy Characteristics'!K:K,MATCH($C657,'Policy Characteristics'!$C:$C,0)))</f>
        <v>industry-ag-main.html#fuel-switching</v>
      </c>
      <c r="R657" t="str">
        <f>IF(ISBLANK(INDEX('Policy Characteristics'!L:L,MATCH($C657,'Policy Characteristics'!$C:$C,0))),"",INDEX('Policy Characteristics'!L:L,MATCH($C657,'Policy Characteristics'!$C:$C,0)))</f>
        <v>industry-elec-and-hydrogen.html</v>
      </c>
    </row>
    <row r="658">
      <c r="A658" t="str">
        <f>IF(ISBLANK(INDEX('Policy Characteristics'!A:A,MATCH($C658,'Policy Characteristics'!$C:$C,0))),"",INDEX('Policy Characteristics'!A:A,MATCH($C658,'Policy Characteristics'!$C:$C,0)))</f>
        <v>산업</v>
      </c>
      <c r="B658" t="str">
        <f>IF(ISBLANK(INDEX('Policy Characteristics'!B:B,MATCH($C658,'Policy Characteristics'!$C:$C,0))),"",INDEX('Policy Characteristics'!B:B,MATCH($C658,'Policy Characteristics'!$C:$C,0)))</f>
        <v>전력화 + 수소</v>
      </c>
      <c r="C658" t="str">
        <f>C$467</f>
        <v>Fraction of Industrial Fuel Use Shifted to Other Fuels</v>
      </c>
      <c r="D658" t="str">
        <v>road vehicles 29</v>
      </c>
      <c r="E658" t="str">
        <v>hard coal if</v>
      </c>
      <c r="F658" t="str">
        <v>도로용 자동차</v>
      </c>
      <c r="G658" t="str">
        <v>석탄으로 변경</v>
      </c>
      <c r="H658">
        <v>1399</v>
      </c>
      <c r="I658" t="str">
        <v>No</v>
      </c>
      <c r="J658" t="str">
        <f>IF(ISBLANK(INDEX('Policy Characteristics'!D:D,MATCH($C658,'Policy Characteristics'!$C:$C,0))),"",INDEX('Policy Characteristics'!D:D,MATCH($C658,'Policy Characteristics'!$C:$C,0)))</f>
        <v>전력화 + 수소</v>
      </c>
      <c r="K658" t="str">
        <f>IF(ISBLANK(INDEX('Policy Characteristics'!E:E,MATCH($C658,'Policy Characteristics'!$C:$C,0))),"",INDEX('Policy Characteristics'!E:E,MATCH($C658,'Policy Characteristics'!$C:$C,0)))</f>
        <v>indst fuel type shifting</v>
      </c>
      <c r="L658">
        <f>IF(ISBLANK(INDEX('Policy Characteristics'!F:F,MATCH($C658,'Policy Characteristics'!$C:$C,0))),"",INDEX('Policy Characteristics'!F:F,MATCH($C658,'Policy Characteristics'!$C:$C,0)))</f>
        <v>0</v>
      </c>
      <c r="M658">
        <f>IF(ISBLANK(INDEX('Policy Characteristics'!G:G,MATCH($C658,'Policy Characteristics'!$C:$C,0))),"",INDEX('Policy Characteristics'!G:G,MATCH($C658,'Policy Characteristics'!$C:$C,0)))</f>
        <v>1</v>
      </c>
      <c r="N658">
        <f>IF(ISBLANK(INDEX('Policy Characteristics'!H:H,MATCH($C658,'Policy Characteristics'!$C:$C,0))),"",INDEX('Policy Characteristics'!H:H,MATCH($C658,'Policy Characteristics'!$C:$C,0)))</f>
        <v>0.01</v>
      </c>
      <c r="O658" t="str">
        <f>IF(ISBLANK(INDEX('Policy Characteristics'!I:I,MATCH($C658,'Policy Characteristics'!$C:$C,0))),"",INDEX('Policy Characteristics'!I:I,MATCH($C658,'Policy Characteristics'!$C:$C,0)))</f>
        <v>연료 전환의 %</v>
      </c>
      <c r="P658" t="str">
        <f>IF(ISBLANK(INDEX('Policy Characteristics'!J:J,MATCH($C658,'Policy Characteristics'!$C:$C,0))),"",INDEX('Policy Characteristics'!J:J,MATCH($C658,'Policy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8" t="str">
        <f>IF(ISBLANK(INDEX('Policy Characteristics'!K:K,MATCH($C658,'Policy Characteristics'!$C:$C,0))),"",INDEX('Policy Characteristics'!K:K,MATCH($C658,'Policy Characteristics'!$C:$C,0)))</f>
        <v>industry-ag-main.html#fuel-switching</v>
      </c>
      <c r="R658" t="str">
        <f>IF(ISBLANK(INDEX('Policy Characteristics'!L:L,MATCH($C658,'Policy Characteristics'!$C:$C,0))),"",INDEX('Policy Characteristics'!L:L,MATCH($C658,'Policy Characteristics'!$C:$C,0)))</f>
        <v>industry-elec-and-hydrogen.html</v>
      </c>
    </row>
    <row r="659">
      <c r="A659" t="str">
        <f>IF(ISBLANK(INDEX('Policy Characteristics'!A:A,MATCH($C659,'Policy Characteristics'!$C:$C,0))),"",INDEX('Policy Characteristics'!A:A,MATCH($C659,'Policy Characteristics'!$C:$C,0)))</f>
        <v>산업</v>
      </c>
      <c r="B659" t="str">
        <f>IF(ISBLANK(INDEX('Policy Characteristics'!B:B,MATCH($C659,'Policy Characteristics'!$C:$C,0))),"",INDEX('Policy Characteristics'!B:B,MATCH($C659,'Policy Characteristics'!$C:$C,0)))</f>
        <v>전력화 + 수소</v>
      </c>
      <c r="C659" t="str">
        <f>C$467</f>
        <v>Fraction of Industrial Fuel Use Shifted to Other Fuels</v>
      </c>
      <c r="D659" t="str">
        <v>road vehicles 29</v>
      </c>
      <c r="E659" t="str">
        <v>natural gas if</v>
      </c>
      <c r="F659" t="str">
        <v>도로용 자동차</v>
      </c>
      <c r="G659" t="str">
        <v>천연가스로 변경</v>
      </c>
      <c r="H659">
        <v>1400</v>
      </c>
      <c r="I659" t="str">
        <v>No</v>
      </c>
      <c r="J659" t="str">
        <f>IF(ISBLANK(INDEX('Policy Characteristics'!D:D,MATCH($C659,'Policy Characteristics'!$C:$C,0))),"",INDEX('Policy Characteristics'!D:D,MATCH($C659,'Policy Characteristics'!$C:$C,0)))</f>
        <v>전력화 + 수소</v>
      </c>
      <c r="K659" t="str">
        <f>IF(ISBLANK(INDEX('Policy Characteristics'!E:E,MATCH($C659,'Policy Characteristics'!$C:$C,0))),"",INDEX('Policy Characteristics'!E:E,MATCH($C659,'Policy Characteristics'!$C:$C,0)))</f>
        <v>indst fuel type shifting</v>
      </c>
      <c r="L659">
        <f>IF(ISBLANK(INDEX('Policy Characteristics'!F:F,MATCH($C659,'Policy Characteristics'!$C:$C,0))),"",INDEX('Policy Characteristics'!F:F,MATCH($C659,'Policy Characteristics'!$C:$C,0)))</f>
        <v>0</v>
      </c>
      <c r="M659">
        <f>IF(ISBLANK(INDEX('Policy Characteristics'!G:G,MATCH($C659,'Policy Characteristics'!$C:$C,0))),"",INDEX('Policy Characteristics'!G:G,MATCH($C659,'Policy Characteristics'!$C:$C,0)))</f>
        <v>1</v>
      </c>
      <c r="N659">
        <f>IF(ISBLANK(INDEX('Policy Characteristics'!H:H,MATCH($C659,'Policy Characteristics'!$C:$C,0))),"",INDEX('Policy Characteristics'!H:H,MATCH($C659,'Policy Characteristics'!$C:$C,0)))</f>
        <v>0.01</v>
      </c>
      <c r="O659" t="str">
        <f>IF(ISBLANK(INDEX('Policy Characteristics'!I:I,MATCH($C659,'Policy Characteristics'!$C:$C,0))),"",INDEX('Policy Characteristics'!I:I,MATCH($C659,'Policy Characteristics'!$C:$C,0)))</f>
        <v>연료 전환의 %</v>
      </c>
      <c r="P659" t="str">
        <f>IF(ISBLANK(INDEX('Policy Characteristics'!J:J,MATCH($C659,'Policy Characteristics'!$C:$C,0))),"",INDEX('Policy Characteristics'!J:J,MATCH($C659,'Policy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9" t="str">
        <f>IF(ISBLANK(INDEX('Policy Characteristics'!K:K,MATCH($C659,'Policy Characteristics'!$C:$C,0))),"",INDEX('Policy Characteristics'!K:K,MATCH($C659,'Policy Characteristics'!$C:$C,0)))</f>
        <v>industry-ag-main.html#fuel-switching</v>
      </c>
      <c r="R659" t="str">
        <f>IF(ISBLANK(INDEX('Policy Characteristics'!L:L,MATCH($C659,'Policy Characteristics'!$C:$C,0))),"",INDEX('Policy Characteristics'!L:L,MATCH($C659,'Policy Characteristics'!$C:$C,0)))</f>
        <v>industry-elec-and-hydrogen.html</v>
      </c>
    </row>
    <row r="660">
      <c r="A660" t="str">
        <f>IF(ISBLANK(INDEX('Policy Characteristics'!A:A,MATCH($C660,'Policy Characteristics'!$C:$C,0))),"",INDEX('Policy Characteristics'!A:A,MATCH($C660,'Policy Characteristics'!$C:$C,0)))</f>
        <v>산업</v>
      </c>
      <c r="B660" t="str">
        <f>IF(ISBLANK(INDEX('Policy Characteristics'!B:B,MATCH($C660,'Policy Characteristics'!$C:$C,0))),"",INDEX('Policy Characteristics'!B:B,MATCH($C660,'Policy Characteristics'!$C:$C,0)))</f>
        <v>전력화 + 수소</v>
      </c>
      <c r="C660" t="str">
        <f>C$467</f>
        <v>Fraction of Industrial Fuel Use Shifted to Other Fuels</v>
      </c>
      <c r="D660" t="str">
        <v>road vehicles 29</v>
      </c>
      <c r="E660" t="str">
        <v>biomass if</v>
      </c>
      <c r="F660" t="str">
        <v>도로용 자동차</v>
      </c>
      <c r="G660" t="str">
        <v>바이오매스로 변경</v>
      </c>
      <c r="H660">
        <v>1401</v>
      </c>
      <c r="I660" t="str">
        <v>No</v>
      </c>
      <c r="J660" t="str">
        <f>IF(ISBLANK(INDEX('Policy Characteristics'!D:D,MATCH($C660,'Policy Characteristics'!$C:$C,0))),"",INDEX('Policy Characteristics'!D:D,MATCH($C660,'Policy Characteristics'!$C:$C,0)))</f>
        <v>전력화 + 수소</v>
      </c>
      <c r="K660" t="str">
        <f>IF(ISBLANK(INDEX('Policy Characteristics'!E:E,MATCH($C660,'Policy Characteristics'!$C:$C,0))),"",INDEX('Policy Characteristics'!E:E,MATCH($C660,'Policy Characteristics'!$C:$C,0)))</f>
        <v>indst fuel type shifting</v>
      </c>
      <c r="L660">
        <f>IF(ISBLANK(INDEX('Policy Characteristics'!F:F,MATCH($C660,'Policy Characteristics'!$C:$C,0))),"",INDEX('Policy Characteristics'!F:F,MATCH($C660,'Policy Characteristics'!$C:$C,0)))</f>
        <v>0</v>
      </c>
      <c r="M660">
        <f>IF(ISBLANK(INDEX('Policy Characteristics'!G:G,MATCH($C660,'Policy Characteristics'!$C:$C,0))),"",INDEX('Policy Characteristics'!G:G,MATCH($C660,'Policy Characteristics'!$C:$C,0)))</f>
        <v>1</v>
      </c>
      <c r="N660">
        <f>IF(ISBLANK(INDEX('Policy Characteristics'!H:H,MATCH($C660,'Policy Characteristics'!$C:$C,0))),"",INDEX('Policy Characteristics'!H:H,MATCH($C660,'Policy Characteristics'!$C:$C,0)))</f>
        <v>0.01</v>
      </c>
      <c r="O660" t="str">
        <f>IF(ISBLANK(INDEX('Policy Characteristics'!I:I,MATCH($C660,'Policy Characteristics'!$C:$C,0))),"",INDEX('Policy Characteristics'!I:I,MATCH($C660,'Policy Characteristics'!$C:$C,0)))</f>
        <v>연료 전환의 %</v>
      </c>
      <c r="P660" t="str">
        <f>IF(ISBLANK(INDEX('Policy Characteristics'!J:J,MATCH($C660,'Policy Characteristics'!$C:$C,0))),"",INDEX('Policy Characteristics'!J:J,MATCH($C660,'Policy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0" t="str">
        <f>IF(ISBLANK(INDEX('Policy Characteristics'!K:K,MATCH($C660,'Policy Characteristics'!$C:$C,0))),"",INDEX('Policy Characteristics'!K:K,MATCH($C660,'Policy Characteristics'!$C:$C,0)))</f>
        <v>industry-ag-main.html#fuel-switching</v>
      </c>
      <c r="R660" t="str">
        <f>IF(ISBLANK(INDEX('Policy Characteristics'!L:L,MATCH($C660,'Policy Characteristics'!$C:$C,0))),"",INDEX('Policy Characteristics'!L:L,MATCH($C660,'Policy Characteristics'!$C:$C,0)))</f>
        <v>industry-elec-and-hydrogen.html</v>
      </c>
    </row>
    <row r="661">
      <c r="A661" t="str">
        <f>IF(ISBLANK(INDEX('Policy Characteristics'!A:A,MATCH($C661,'Policy Characteristics'!$C:$C,0))),"",INDEX('Policy Characteristics'!A:A,MATCH($C661,'Policy Characteristics'!$C:$C,0)))</f>
        <v>산업</v>
      </c>
      <c r="B661" t="str">
        <f>IF(ISBLANK(INDEX('Policy Characteristics'!B:B,MATCH($C661,'Policy Characteristics'!$C:$C,0))),"",INDEX('Policy Characteristics'!B:B,MATCH($C661,'Policy Characteristics'!$C:$C,0)))</f>
        <v>전력화 + 수소</v>
      </c>
      <c r="C661" t="str">
        <f>C$467</f>
        <v>Fraction of Industrial Fuel Use Shifted to Other Fuels</v>
      </c>
      <c r="D661" t="str">
        <v>road vehicles 29</v>
      </c>
      <c r="E661" t="str">
        <v>petroleum diesel if</v>
      </c>
      <c r="F661" t="str">
        <v>도로용 자동차</v>
      </c>
      <c r="G661" t="str">
        <v>석유로 변경</v>
      </c>
      <c r="H661">
        <v>1402</v>
      </c>
      <c r="I661" t="str">
        <v>No</v>
      </c>
      <c r="J661" t="str">
        <f>IF(ISBLANK(INDEX('Policy Characteristics'!D:D,MATCH($C661,'Policy Characteristics'!$C:$C,0))),"",INDEX('Policy Characteristics'!D:D,MATCH($C661,'Policy Characteristics'!$C:$C,0)))</f>
        <v>전력화 + 수소</v>
      </c>
      <c r="K661" t="str">
        <f>IF(ISBLANK(INDEX('Policy Characteristics'!E:E,MATCH($C661,'Policy Characteristics'!$C:$C,0))),"",INDEX('Policy Characteristics'!E:E,MATCH($C661,'Policy Characteristics'!$C:$C,0)))</f>
        <v>indst fuel type shifting</v>
      </c>
      <c r="L661">
        <f>IF(ISBLANK(INDEX('Policy Characteristics'!F:F,MATCH($C661,'Policy Characteristics'!$C:$C,0))),"",INDEX('Policy Characteristics'!F:F,MATCH($C661,'Policy Characteristics'!$C:$C,0)))</f>
        <v>0</v>
      </c>
      <c r="M661">
        <f>IF(ISBLANK(INDEX('Policy Characteristics'!G:G,MATCH($C661,'Policy Characteristics'!$C:$C,0))),"",INDEX('Policy Characteristics'!G:G,MATCH($C661,'Policy Characteristics'!$C:$C,0)))</f>
        <v>1</v>
      </c>
      <c r="N661">
        <f>IF(ISBLANK(INDEX('Policy Characteristics'!H:H,MATCH($C661,'Policy Characteristics'!$C:$C,0))),"",INDEX('Policy Characteristics'!H:H,MATCH($C661,'Policy Characteristics'!$C:$C,0)))</f>
        <v>0.01</v>
      </c>
      <c r="O661" t="str">
        <f>IF(ISBLANK(INDEX('Policy Characteristics'!I:I,MATCH($C661,'Policy Characteristics'!$C:$C,0))),"",INDEX('Policy Characteristics'!I:I,MATCH($C661,'Policy Characteristics'!$C:$C,0)))</f>
        <v>연료 전환의 %</v>
      </c>
      <c r="P661" t="str">
        <f>IF(ISBLANK(INDEX('Policy Characteristics'!J:J,MATCH($C661,'Policy Characteristics'!$C:$C,0))),"",INDEX('Policy Characteristics'!J:J,MATCH($C661,'Policy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1" t="str">
        <f>IF(ISBLANK(INDEX('Policy Characteristics'!K:K,MATCH($C661,'Policy Characteristics'!$C:$C,0))),"",INDEX('Policy Characteristics'!K:K,MATCH($C661,'Policy Characteristics'!$C:$C,0)))</f>
        <v>industry-ag-main.html#fuel-switching</v>
      </c>
      <c r="R661" t="str">
        <f>IF(ISBLANK(INDEX('Policy Characteristics'!L:L,MATCH($C661,'Policy Characteristics'!$C:$C,0))),"",INDEX('Policy Characteristics'!L:L,MATCH($C661,'Policy Characteristics'!$C:$C,0)))</f>
        <v>industry-elec-and-hydrogen.html</v>
      </c>
    </row>
    <row r="662">
      <c r="A662" t="str">
        <f>IF(ISBLANK(INDEX('Policy Characteristics'!A:A,MATCH($C662,'Policy Characteristics'!$C:$C,0))),"",INDEX('Policy Characteristics'!A:A,MATCH($C662,'Policy Characteristics'!$C:$C,0)))</f>
        <v>산업</v>
      </c>
      <c r="B662" t="str">
        <f>IF(ISBLANK(INDEX('Policy Characteristics'!B:B,MATCH($C662,'Policy Characteristics'!$C:$C,0))),"",INDEX('Policy Characteristics'!B:B,MATCH($C662,'Policy Characteristics'!$C:$C,0)))</f>
        <v>전력화 + 수소</v>
      </c>
      <c r="C662" t="str">
        <f>C$467</f>
        <v>Fraction of Industrial Fuel Use Shifted to Other Fuels</v>
      </c>
      <c r="D662" t="str">
        <v>road vehicles 29</v>
      </c>
      <c r="E662" t="str">
        <v>heat if</v>
      </c>
      <c r="F662" t="str">
        <v>도로용 자동차</v>
      </c>
      <c r="G662" t="str">
        <v>구매한 열로 변경</v>
      </c>
      <c r="H662">
        <v>1403</v>
      </c>
      <c r="I662" t="str">
        <v>No</v>
      </c>
      <c r="J662" t="str">
        <f>IF(ISBLANK(INDEX('Policy Characteristics'!D:D,MATCH($C662,'Policy Characteristics'!$C:$C,0))),"",INDEX('Policy Characteristics'!D:D,MATCH($C662,'Policy Characteristics'!$C:$C,0)))</f>
        <v>전력화 + 수소</v>
      </c>
      <c r="K662" t="str">
        <f>IF(ISBLANK(INDEX('Policy Characteristics'!E:E,MATCH($C662,'Policy Characteristics'!$C:$C,0))),"",INDEX('Policy Characteristics'!E:E,MATCH($C662,'Policy Characteristics'!$C:$C,0)))</f>
        <v>indst fuel type shifting</v>
      </c>
      <c r="L662">
        <f>IF(ISBLANK(INDEX('Policy Characteristics'!F:F,MATCH($C662,'Policy Characteristics'!$C:$C,0))),"",INDEX('Policy Characteristics'!F:F,MATCH($C662,'Policy Characteristics'!$C:$C,0)))</f>
        <v>0</v>
      </c>
      <c r="M662">
        <f>IF(ISBLANK(INDEX('Policy Characteristics'!G:G,MATCH($C662,'Policy Characteristics'!$C:$C,0))),"",INDEX('Policy Characteristics'!G:G,MATCH($C662,'Policy Characteristics'!$C:$C,0)))</f>
        <v>1</v>
      </c>
      <c r="N662">
        <f>IF(ISBLANK(INDEX('Policy Characteristics'!H:H,MATCH($C662,'Policy Characteristics'!$C:$C,0))),"",INDEX('Policy Characteristics'!H:H,MATCH($C662,'Policy Characteristics'!$C:$C,0)))</f>
        <v>0.01</v>
      </c>
      <c r="O662" t="str">
        <f>IF(ISBLANK(INDEX('Policy Characteristics'!I:I,MATCH($C662,'Policy Characteristics'!$C:$C,0))),"",INDEX('Policy Characteristics'!I:I,MATCH($C662,'Policy Characteristics'!$C:$C,0)))</f>
        <v>연료 전환의 %</v>
      </c>
      <c r="P662" t="str">
        <f>IF(ISBLANK(INDEX('Policy Characteristics'!J:J,MATCH($C662,'Policy Characteristics'!$C:$C,0))),"",INDEX('Policy Characteristics'!J:J,MATCH($C662,'Policy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2" t="str">
        <f>IF(ISBLANK(INDEX('Policy Characteristics'!K:K,MATCH($C662,'Policy Characteristics'!$C:$C,0))),"",INDEX('Policy Characteristics'!K:K,MATCH($C662,'Policy Characteristics'!$C:$C,0)))</f>
        <v>industry-ag-main.html#fuel-switching</v>
      </c>
      <c r="R662" t="str">
        <f>IF(ISBLANK(INDEX('Policy Characteristics'!L:L,MATCH($C662,'Policy Characteristics'!$C:$C,0))),"",INDEX('Policy Characteristics'!L:L,MATCH($C662,'Policy Characteristics'!$C:$C,0)))</f>
        <v>industry-elec-and-hydrogen.html</v>
      </c>
    </row>
    <row r="663">
      <c r="A663" t="str">
        <f>IF(ISBLANK(INDEX('Policy Characteristics'!A:A,MATCH($C663,'Policy Characteristics'!$C:$C,0))),"",INDEX('Policy Characteristics'!A:A,MATCH($C663,'Policy Characteristics'!$C:$C,0)))</f>
        <v>산업</v>
      </c>
      <c r="B663" t="str">
        <f>IF(ISBLANK(INDEX('Policy Characteristics'!B:B,MATCH($C663,'Policy Characteristics'!$C:$C,0))),"",INDEX('Policy Characteristics'!B:B,MATCH($C663,'Policy Characteristics'!$C:$C,0)))</f>
        <v>전력화 + 수소</v>
      </c>
      <c r="C663" t="str">
        <f>C$467</f>
        <v>Fraction of Industrial Fuel Use Shifted to Other Fuels</v>
      </c>
      <c r="D663" t="str">
        <v>road vehicles 29</v>
      </c>
      <c r="E663" t="str">
        <v>crude oil if</v>
      </c>
      <c r="F663" t="str">
        <v>도로용 자동차</v>
      </c>
      <c r="G663" t="str">
        <v>원유로 변경</v>
      </c>
      <c r="H663">
        <v>1404</v>
      </c>
      <c r="I663" t="str">
        <v>No</v>
      </c>
      <c r="J663" t="str">
        <f>IF(ISBLANK(INDEX('Policy Characteristics'!D:D,MATCH($C663,'Policy Characteristics'!$C:$C,0))),"",INDEX('Policy Characteristics'!D:D,MATCH($C663,'Policy Characteristics'!$C:$C,0)))</f>
        <v>전력화 + 수소</v>
      </c>
      <c r="K663" t="str">
        <f>IF(ISBLANK(INDEX('Policy Characteristics'!E:E,MATCH($C663,'Policy Characteristics'!$C:$C,0))),"",INDEX('Policy Characteristics'!E:E,MATCH($C663,'Policy Characteristics'!$C:$C,0)))</f>
        <v>indst fuel type shifting</v>
      </c>
      <c r="L663">
        <f>IF(ISBLANK(INDEX('Policy Characteristics'!F:F,MATCH($C663,'Policy Characteristics'!$C:$C,0))),"",INDEX('Policy Characteristics'!F:F,MATCH($C663,'Policy Characteristics'!$C:$C,0)))</f>
        <v>0</v>
      </c>
      <c r="M663">
        <f>IF(ISBLANK(INDEX('Policy Characteristics'!G:G,MATCH($C663,'Policy Characteristics'!$C:$C,0))),"",INDEX('Policy Characteristics'!G:G,MATCH($C663,'Policy Characteristics'!$C:$C,0)))</f>
        <v>1</v>
      </c>
      <c r="N663">
        <f>IF(ISBLANK(INDEX('Policy Characteristics'!H:H,MATCH($C663,'Policy Characteristics'!$C:$C,0))),"",INDEX('Policy Characteristics'!H:H,MATCH($C663,'Policy Characteristics'!$C:$C,0)))</f>
        <v>0.01</v>
      </c>
      <c r="O663" t="str">
        <f>IF(ISBLANK(INDEX('Policy Characteristics'!I:I,MATCH($C663,'Policy Characteristics'!$C:$C,0))),"",INDEX('Policy Characteristics'!I:I,MATCH($C663,'Policy Characteristics'!$C:$C,0)))</f>
        <v>연료 전환의 %</v>
      </c>
      <c r="P663" t="str">
        <f>IF(ISBLANK(INDEX('Policy Characteristics'!J:J,MATCH($C663,'Policy Characteristics'!$C:$C,0))),"",INDEX('Policy Characteristics'!J:J,MATCH($C663,'Policy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3" t="str">
        <f>IF(ISBLANK(INDEX('Policy Characteristics'!K:K,MATCH($C663,'Policy Characteristics'!$C:$C,0))),"",INDEX('Policy Characteristics'!K:K,MATCH($C663,'Policy Characteristics'!$C:$C,0)))</f>
        <v>industry-ag-main.html#fuel-switching</v>
      </c>
      <c r="R663" t="str">
        <f>IF(ISBLANK(INDEX('Policy Characteristics'!L:L,MATCH($C663,'Policy Characteristics'!$C:$C,0))),"",INDEX('Policy Characteristics'!L:L,MATCH($C663,'Policy Characteristics'!$C:$C,0)))</f>
        <v>industry-elec-and-hydrogen.html</v>
      </c>
    </row>
    <row r="664">
      <c r="A664" t="str">
        <f>IF(ISBLANK(INDEX('Policy Characteristics'!A:A,MATCH($C664,'Policy Characteristics'!$C:$C,0))),"",INDEX('Policy Characteristics'!A:A,MATCH($C664,'Policy Characteristics'!$C:$C,0)))</f>
        <v>산업</v>
      </c>
      <c r="B664" t="str">
        <f>IF(ISBLANK(INDEX('Policy Characteristics'!B:B,MATCH($C664,'Policy Characteristics'!$C:$C,0))),"",INDEX('Policy Characteristics'!B:B,MATCH($C664,'Policy Characteristics'!$C:$C,0)))</f>
        <v>전력화 + 수소</v>
      </c>
      <c r="C664" t="str">
        <f>C$467</f>
        <v>Fraction of Industrial Fuel Use Shifted to Other Fuels</v>
      </c>
      <c r="D664" t="str">
        <v>road vehicles 29</v>
      </c>
      <c r="E664" t="str">
        <v>heavy or residual fuel oil if</v>
      </c>
      <c r="F664" t="str">
        <v>도로용 자동차</v>
      </c>
      <c r="G664" t="str">
        <v>중유 또는 잔유로 변경</v>
      </c>
      <c r="H664">
        <v>1405</v>
      </c>
      <c r="I664" t="str">
        <v>No</v>
      </c>
      <c r="J664" t="str">
        <f>IF(ISBLANK(INDEX('Policy Characteristics'!D:D,MATCH($C664,'Policy Characteristics'!$C:$C,0))),"",INDEX('Policy Characteristics'!D:D,MATCH($C664,'Policy Characteristics'!$C:$C,0)))</f>
        <v>전력화 + 수소</v>
      </c>
      <c r="K664" t="str">
        <f>IF(ISBLANK(INDEX('Policy Characteristics'!E:E,MATCH($C664,'Policy Characteristics'!$C:$C,0))),"",INDEX('Policy Characteristics'!E:E,MATCH($C664,'Policy Characteristics'!$C:$C,0)))</f>
        <v>indst fuel type shifting</v>
      </c>
      <c r="L664">
        <f>IF(ISBLANK(INDEX('Policy Characteristics'!F:F,MATCH($C664,'Policy Characteristics'!$C:$C,0))),"",INDEX('Policy Characteristics'!F:F,MATCH($C664,'Policy Characteristics'!$C:$C,0)))</f>
        <v>0</v>
      </c>
      <c r="M664">
        <f>IF(ISBLANK(INDEX('Policy Characteristics'!G:G,MATCH($C664,'Policy Characteristics'!$C:$C,0))),"",INDEX('Policy Characteristics'!G:G,MATCH($C664,'Policy Characteristics'!$C:$C,0)))</f>
        <v>1</v>
      </c>
      <c r="N664">
        <f>IF(ISBLANK(INDEX('Policy Characteristics'!H:H,MATCH($C664,'Policy Characteristics'!$C:$C,0))),"",INDEX('Policy Characteristics'!H:H,MATCH($C664,'Policy Characteristics'!$C:$C,0)))</f>
        <v>0.01</v>
      </c>
      <c r="O664" t="str">
        <f>IF(ISBLANK(INDEX('Policy Characteristics'!I:I,MATCH($C664,'Policy Characteristics'!$C:$C,0))),"",INDEX('Policy Characteristics'!I:I,MATCH($C664,'Policy Characteristics'!$C:$C,0)))</f>
        <v>연료 전환의 %</v>
      </c>
      <c r="P664" t="str">
        <f>IF(ISBLANK(INDEX('Policy Characteristics'!J:J,MATCH($C664,'Policy Characteristics'!$C:$C,0))),"",INDEX('Policy Characteristics'!J:J,MATCH($C664,'Policy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4" t="str">
        <f>IF(ISBLANK(INDEX('Policy Characteristics'!K:K,MATCH($C664,'Policy Characteristics'!$C:$C,0))),"",INDEX('Policy Characteristics'!K:K,MATCH($C664,'Policy Characteristics'!$C:$C,0)))</f>
        <v>industry-ag-main.html#fuel-switching</v>
      </c>
      <c r="R664" t="str">
        <f>IF(ISBLANK(INDEX('Policy Characteristics'!L:L,MATCH($C664,'Policy Characteristics'!$C:$C,0))),"",INDEX('Policy Characteristics'!L:L,MATCH($C664,'Policy Characteristics'!$C:$C,0)))</f>
        <v>industry-elec-and-hydrogen.html</v>
      </c>
    </row>
    <row r="665">
      <c r="A665" t="str">
        <f>IF(ISBLANK(INDEX('Policy Characteristics'!A:A,MATCH($C665,'Policy Characteristics'!$C:$C,0))),"",INDEX('Policy Characteristics'!A:A,MATCH($C665,'Policy Characteristics'!$C:$C,0)))</f>
        <v>산업</v>
      </c>
      <c r="B665" t="str">
        <f>IF(ISBLANK(INDEX('Policy Characteristics'!B:B,MATCH($C665,'Policy Characteristics'!$C:$C,0))),"",INDEX('Policy Characteristics'!B:B,MATCH($C665,'Policy Characteristics'!$C:$C,0)))</f>
        <v>전력화 + 수소</v>
      </c>
      <c r="C665" t="str">
        <f>C$467</f>
        <v>Fraction of Industrial Fuel Use Shifted to Other Fuels</v>
      </c>
      <c r="D665" t="str">
        <v>road vehicles 29</v>
      </c>
      <c r="E665" t="str">
        <v>LPG propane or butane if</v>
      </c>
      <c r="F665" t="str">
        <v>도로용 자동차</v>
      </c>
      <c r="G665" t="str">
        <v>LPG 프로판 또는 부탄으로 변경</v>
      </c>
      <c r="H665">
        <v>1406</v>
      </c>
      <c r="I665" t="str">
        <v>No</v>
      </c>
      <c r="J665" t="str">
        <f>IF(ISBLANK(INDEX('Policy Characteristics'!D:D,MATCH($C665,'Policy Characteristics'!$C:$C,0))),"",INDEX('Policy Characteristics'!D:D,MATCH($C665,'Policy Characteristics'!$C:$C,0)))</f>
        <v>전력화 + 수소</v>
      </c>
      <c r="K665" t="str">
        <f>IF(ISBLANK(INDEX('Policy Characteristics'!E:E,MATCH($C665,'Policy Characteristics'!$C:$C,0))),"",INDEX('Policy Characteristics'!E:E,MATCH($C665,'Policy Characteristics'!$C:$C,0)))</f>
        <v>indst fuel type shifting</v>
      </c>
      <c r="L665">
        <f>IF(ISBLANK(INDEX('Policy Characteristics'!F:F,MATCH($C665,'Policy Characteristics'!$C:$C,0))),"",INDEX('Policy Characteristics'!F:F,MATCH($C665,'Policy Characteristics'!$C:$C,0)))</f>
        <v>0</v>
      </c>
      <c r="M665">
        <f>IF(ISBLANK(INDEX('Policy Characteristics'!G:G,MATCH($C665,'Policy Characteristics'!$C:$C,0))),"",INDEX('Policy Characteristics'!G:G,MATCH($C665,'Policy Characteristics'!$C:$C,0)))</f>
        <v>1</v>
      </c>
      <c r="N665">
        <f>IF(ISBLANK(INDEX('Policy Characteristics'!H:H,MATCH($C665,'Policy Characteristics'!$C:$C,0))),"",INDEX('Policy Characteristics'!H:H,MATCH($C665,'Policy Characteristics'!$C:$C,0)))</f>
        <v>0.01</v>
      </c>
      <c r="O665" t="str">
        <f>IF(ISBLANK(INDEX('Policy Characteristics'!I:I,MATCH($C665,'Policy Characteristics'!$C:$C,0))),"",INDEX('Policy Characteristics'!I:I,MATCH($C665,'Policy Characteristics'!$C:$C,0)))</f>
        <v>연료 전환의 %</v>
      </c>
      <c r="P665" t="str">
        <f>IF(ISBLANK(INDEX('Policy Characteristics'!J:J,MATCH($C665,'Policy Characteristics'!$C:$C,0))),"",INDEX('Policy Characteristics'!J:J,MATCH($C665,'Policy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5" t="str">
        <f>IF(ISBLANK(INDEX('Policy Characteristics'!K:K,MATCH($C665,'Policy Characteristics'!$C:$C,0))),"",INDEX('Policy Characteristics'!K:K,MATCH($C665,'Policy Characteristics'!$C:$C,0)))</f>
        <v>industry-ag-main.html#fuel-switching</v>
      </c>
      <c r="R665" t="str">
        <f>IF(ISBLANK(INDEX('Policy Characteristics'!L:L,MATCH($C665,'Policy Characteristics'!$C:$C,0))),"",INDEX('Policy Characteristics'!L:L,MATCH($C665,'Policy Characteristics'!$C:$C,0)))</f>
        <v>industry-elec-and-hydrogen.html</v>
      </c>
    </row>
    <row r="666">
      <c r="A666" t="str">
        <f>IF(ISBLANK(INDEX('Policy Characteristics'!A:A,MATCH($C666,'Policy Characteristics'!$C:$C,0))),"",INDEX('Policy Characteristics'!A:A,MATCH($C666,'Policy Characteristics'!$C:$C,0)))</f>
        <v>산업</v>
      </c>
      <c r="B666" t="str">
        <f>IF(ISBLANK(INDEX('Policy Characteristics'!B:B,MATCH($C666,'Policy Characteristics'!$C:$C,0))),"",INDEX('Policy Characteristics'!B:B,MATCH($C666,'Policy Characteristics'!$C:$C,0)))</f>
        <v>전력화 + 수소</v>
      </c>
      <c r="C666" t="str">
        <f>C$467</f>
        <v>Fraction of Industrial Fuel Use Shifted to Other Fuels</v>
      </c>
      <c r="D666" t="str">
        <v>road vehicles 29</v>
      </c>
      <c r="E666" t="str">
        <v>hydrogen if</v>
      </c>
      <c r="F666" t="str">
        <v>도로용 자동차</v>
      </c>
      <c r="G666" t="str">
        <v>수소로 변경</v>
      </c>
      <c r="H666">
        <v>1407</v>
      </c>
      <c r="I666" t="str">
        <v>Yes</v>
      </c>
      <c r="J666" t="str">
        <f>IF(ISBLANK(INDEX('Policy Characteristics'!D:D,MATCH($C666,'Policy Characteristics'!$C:$C,0))),"",INDEX('Policy Characteristics'!D:D,MATCH($C666,'Policy Characteristics'!$C:$C,0)))</f>
        <v>전력화 + 수소</v>
      </c>
      <c r="K666" t="str">
        <f>IF(ISBLANK(INDEX('Policy Characteristics'!E:E,MATCH($C666,'Policy Characteristics'!$C:$C,0))),"",INDEX('Policy Characteristics'!E:E,MATCH($C666,'Policy Characteristics'!$C:$C,0)))</f>
        <v>indst fuel type shifting</v>
      </c>
      <c r="L666">
        <f>IF(ISBLANK(INDEX('Policy Characteristics'!F:F,MATCH($C666,'Policy Characteristics'!$C:$C,0))),"",INDEX('Policy Characteristics'!F:F,MATCH($C666,'Policy Characteristics'!$C:$C,0)))</f>
        <v>0</v>
      </c>
      <c r="M666">
        <f>IF(ISBLANK(INDEX('Policy Characteristics'!G:G,MATCH($C666,'Policy Characteristics'!$C:$C,0))),"",INDEX('Policy Characteristics'!G:G,MATCH($C666,'Policy Characteristics'!$C:$C,0)))</f>
        <v>1</v>
      </c>
      <c r="N666">
        <f>IF(ISBLANK(INDEX('Policy Characteristics'!H:H,MATCH($C666,'Policy Characteristics'!$C:$C,0))),"",INDEX('Policy Characteristics'!H:H,MATCH($C666,'Policy Characteristics'!$C:$C,0)))</f>
        <v>0.01</v>
      </c>
      <c r="O666" t="str">
        <f>IF(ISBLANK(INDEX('Policy Characteristics'!I:I,MATCH($C666,'Policy Characteristics'!$C:$C,0))),"",INDEX('Policy Characteristics'!I:I,MATCH($C666,'Policy Characteristics'!$C:$C,0)))</f>
        <v>연료 전환의 %</v>
      </c>
      <c r="P666" t="str">
        <f>IF(ISBLANK(INDEX('Policy Characteristics'!J:J,MATCH($C666,'Policy Characteristics'!$C:$C,0))),"",INDEX('Policy Characteristics'!J:J,MATCH($C666,'Policy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6" t="str">
        <f>IF(ISBLANK(INDEX('Policy Characteristics'!K:K,MATCH($C666,'Policy Characteristics'!$C:$C,0))),"",INDEX('Policy Characteristics'!K:K,MATCH($C666,'Policy Characteristics'!$C:$C,0)))</f>
        <v>industry-ag-main.html#fuel-switching</v>
      </c>
      <c r="R666" t="str">
        <f>IF(ISBLANK(INDEX('Policy Characteristics'!L:L,MATCH($C666,'Policy Characteristics'!$C:$C,0))),"",INDEX('Policy Characteristics'!L:L,MATCH($C666,'Policy Characteristics'!$C:$C,0)))</f>
        <v>industry-elec-and-hydrogen.html</v>
      </c>
    </row>
    <row r="667">
      <c r="A667" t="str">
        <f>IF(ISBLANK(INDEX('Policy Characteristics'!A:A,MATCH($C667,'Policy Characteristics'!$C:$C,0))),"",INDEX('Policy Characteristics'!A:A,MATCH($C667,'Policy Characteristics'!$C:$C,0)))</f>
        <v>산업</v>
      </c>
      <c r="B667" t="str">
        <f>IF(ISBLANK(INDEX('Policy Characteristics'!B:B,MATCH($C667,'Policy Characteristics'!$C:$C,0))),"",INDEX('Policy Characteristics'!B:B,MATCH($C667,'Policy Characteristics'!$C:$C,0)))</f>
        <v>전력화 + 수소</v>
      </c>
      <c r="C667" t="str">
        <f>C$467</f>
        <v>Fraction of Industrial Fuel Use Shifted to Other Fuels</v>
      </c>
      <c r="D667" t="str">
        <v>nonroad vehicles 30</v>
      </c>
      <c r="E667" t="str">
        <v>electricity if</v>
      </c>
      <c r="F667" t="str">
        <v>비도로용 자동차</v>
      </c>
      <c r="G667" t="str">
        <v>전력으로 변경</v>
      </c>
      <c r="H667">
        <v>1408</v>
      </c>
      <c r="I667" t="str">
        <v>Yes</v>
      </c>
      <c r="J667" t="str">
        <f>IF(ISBLANK(INDEX('Policy Characteristics'!D:D,MATCH($C667,'Policy Characteristics'!$C:$C,0))),"",INDEX('Policy Characteristics'!D:D,MATCH($C667,'Policy Characteristics'!$C:$C,0)))</f>
        <v>전력화 + 수소</v>
      </c>
      <c r="K667" t="str">
        <f>IF(ISBLANK(INDEX('Policy Characteristics'!E:E,MATCH($C667,'Policy Characteristics'!$C:$C,0))),"",INDEX('Policy Characteristics'!E:E,MATCH($C667,'Policy Characteristics'!$C:$C,0)))</f>
        <v>indst fuel type shifting</v>
      </c>
      <c r="L667">
        <f>IF(ISBLANK(INDEX('Policy Characteristics'!F:F,MATCH($C667,'Policy Characteristics'!$C:$C,0))),"",INDEX('Policy Characteristics'!F:F,MATCH($C667,'Policy Characteristics'!$C:$C,0)))</f>
        <v>0</v>
      </c>
      <c r="M667">
        <f>IF(ISBLANK(INDEX('Policy Characteristics'!G:G,MATCH($C667,'Policy Characteristics'!$C:$C,0))),"",INDEX('Policy Characteristics'!G:G,MATCH($C667,'Policy Characteristics'!$C:$C,0)))</f>
        <v>1</v>
      </c>
      <c r="N667">
        <f>IF(ISBLANK(INDEX('Policy Characteristics'!H:H,MATCH($C667,'Policy Characteristics'!$C:$C,0))),"",INDEX('Policy Characteristics'!H:H,MATCH($C667,'Policy Characteristics'!$C:$C,0)))</f>
        <v>0.01</v>
      </c>
      <c r="O667" t="str">
        <f>IF(ISBLANK(INDEX('Policy Characteristics'!I:I,MATCH($C667,'Policy Characteristics'!$C:$C,0))),"",INDEX('Policy Characteristics'!I:I,MATCH($C667,'Policy Characteristics'!$C:$C,0)))</f>
        <v>연료 전환의 %</v>
      </c>
      <c r="P667" t="str">
        <f>IF(ISBLANK(INDEX('Policy Characteristics'!J:J,MATCH($C667,'Policy Characteristics'!$C:$C,0))),"",INDEX('Policy Characteristics'!J:J,MATCH($C667,'Policy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7" t="str">
        <f>IF(ISBLANK(INDEX('Policy Characteristics'!K:K,MATCH($C667,'Policy Characteristics'!$C:$C,0))),"",INDEX('Policy Characteristics'!K:K,MATCH($C667,'Policy Characteristics'!$C:$C,0)))</f>
        <v>industry-ag-main.html#fuel-switching</v>
      </c>
      <c r="R667" t="str">
        <f>IF(ISBLANK(INDEX('Policy Characteristics'!L:L,MATCH($C667,'Policy Characteristics'!$C:$C,0))),"",INDEX('Policy Characteristics'!L:L,MATCH($C667,'Policy Characteristics'!$C:$C,0)))</f>
        <v>industry-elec-and-hydrogen.html</v>
      </c>
    </row>
    <row r="668">
      <c r="A668" t="str">
        <f>IF(ISBLANK(INDEX('Policy Characteristics'!A:A,MATCH($C668,'Policy Characteristics'!$C:$C,0))),"",INDEX('Policy Characteristics'!A:A,MATCH($C668,'Policy Characteristics'!$C:$C,0)))</f>
        <v>산업</v>
      </c>
      <c r="B668" t="str">
        <f>IF(ISBLANK(INDEX('Policy Characteristics'!B:B,MATCH($C668,'Policy Characteristics'!$C:$C,0))),"",INDEX('Policy Characteristics'!B:B,MATCH($C668,'Policy Characteristics'!$C:$C,0)))</f>
        <v>전력화 + 수소</v>
      </c>
      <c r="C668" t="str">
        <f>C$467</f>
        <v>Fraction of Industrial Fuel Use Shifted to Other Fuels</v>
      </c>
      <c r="D668" t="str">
        <v>nonroad vehicles 30</v>
      </c>
      <c r="E668" t="str">
        <v>hard coal if</v>
      </c>
      <c r="F668" t="str">
        <v>비도로용 자동차</v>
      </c>
      <c r="G668" t="str">
        <v>석탄으로 변경</v>
      </c>
      <c r="H668">
        <v>1409</v>
      </c>
      <c r="I668" t="str">
        <v>No</v>
      </c>
      <c r="J668" t="str">
        <f>IF(ISBLANK(INDEX('Policy Characteristics'!D:D,MATCH($C668,'Policy Characteristics'!$C:$C,0))),"",INDEX('Policy Characteristics'!D:D,MATCH($C668,'Policy Characteristics'!$C:$C,0)))</f>
        <v>전력화 + 수소</v>
      </c>
      <c r="K668" t="str">
        <f>IF(ISBLANK(INDEX('Policy Characteristics'!E:E,MATCH($C668,'Policy Characteristics'!$C:$C,0))),"",INDEX('Policy Characteristics'!E:E,MATCH($C668,'Policy Characteristics'!$C:$C,0)))</f>
        <v>indst fuel type shifting</v>
      </c>
      <c r="L668">
        <f>IF(ISBLANK(INDEX('Policy Characteristics'!F:F,MATCH($C668,'Policy Characteristics'!$C:$C,0))),"",INDEX('Policy Characteristics'!F:F,MATCH($C668,'Policy Characteristics'!$C:$C,0)))</f>
        <v>0</v>
      </c>
      <c r="M668">
        <f>IF(ISBLANK(INDEX('Policy Characteristics'!G:G,MATCH($C668,'Policy Characteristics'!$C:$C,0))),"",INDEX('Policy Characteristics'!G:G,MATCH($C668,'Policy Characteristics'!$C:$C,0)))</f>
        <v>1</v>
      </c>
      <c r="N668">
        <f>IF(ISBLANK(INDEX('Policy Characteristics'!H:H,MATCH($C668,'Policy Characteristics'!$C:$C,0))),"",INDEX('Policy Characteristics'!H:H,MATCH($C668,'Policy Characteristics'!$C:$C,0)))</f>
        <v>0.01</v>
      </c>
      <c r="O668" t="str">
        <f>IF(ISBLANK(INDEX('Policy Characteristics'!I:I,MATCH($C668,'Policy Characteristics'!$C:$C,0))),"",INDEX('Policy Characteristics'!I:I,MATCH($C668,'Policy Characteristics'!$C:$C,0)))</f>
        <v>연료 전환의 %</v>
      </c>
      <c r="P668" t="str">
        <f>IF(ISBLANK(INDEX('Policy Characteristics'!J:J,MATCH($C668,'Policy Characteristics'!$C:$C,0))),"",INDEX('Policy Characteristics'!J:J,MATCH($C668,'Policy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8" t="str">
        <f>IF(ISBLANK(INDEX('Policy Characteristics'!K:K,MATCH($C668,'Policy Characteristics'!$C:$C,0))),"",INDEX('Policy Characteristics'!K:K,MATCH($C668,'Policy Characteristics'!$C:$C,0)))</f>
        <v>industry-ag-main.html#fuel-switching</v>
      </c>
      <c r="R668" t="str">
        <f>IF(ISBLANK(INDEX('Policy Characteristics'!L:L,MATCH($C668,'Policy Characteristics'!$C:$C,0))),"",INDEX('Policy Characteristics'!L:L,MATCH($C668,'Policy Characteristics'!$C:$C,0)))</f>
        <v>industry-elec-and-hydrogen.html</v>
      </c>
    </row>
    <row r="669">
      <c r="A669" t="str">
        <f>IF(ISBLANK(INDEX('Policy Characteristics'!A:A,MATCH($C669,'Policy Characteristics'!$C:$C,0))),"",INDEX('Policy Characteristics'!A:A,MATCH($C669,'Policy Characteristics'!$C:$C,0)))</f>
        <v>산업</v>
      </c>
      <c r="B669" t="str">
        <f>IF(ISBLANK(INDEX('Policy Characteristics'!B:B,MATCH($C669,'Policy Characteristics'!$C:$C,0))),"",INDEX('Policy Characteristics'!B:B,MATCH($C669,'Policy Characteristics'!$C:$C,0)))</f>
        <v>전력화 + 수소</v>
      </c>
      <c r="C669" t="str">
        <f>C$467</f>
        <v>Fraction of Industrial Fuel Use Shifted to Other Fuels</v>
      </c>
      <c r="D669" t="str">
        <v>nonroad vehicles 30</v>
      </c>
      <c r="E669" t="str">
        <v>natural gas if</v>
      </c>
      <c r="F669" t="str">
        <v>비도로용 자동차</v>
      </c>
      <c r="G669" t="str">
        <v>천연가스로 변경</v>
      </c>
      <c r="H669">
        <v>1410</v>
      </c>
      <c r="I669" t="str">
        <v>No</v>
      </c>
      <c r="J669" t="str">
        <f>IF(ISBLANK(INDEX('Policy Characteristics'!D:D,MATCH($C669,'Policy Characteristics'!$C:$C,0))),"",INDEX('Policy Characteristics'!D:D,MATCH($C669,'Policy Characteristics'!$C:$C,0)))</f>
        <v>전력화 + 수소</v>
      </c>
      <c r="K669" t="str">
        <f>IF(ISBLANK(INDEX('Policy Characteristics'!E:E,MATCH($C669,'Policy Characteristics'!$C:$C,0))),"",INDEX('Policy Characteristics'!E:E,MATCH($C669,'Policy Characteristics'!$C:$C,0)))</f>
        <v>indst fuel type shifting</v>
      </c>
      <c r="L669">
        <f>IF(ISBLANK(INDEX('Policy Characteristics'!F:F,MATCH($C669,'Policy Characteristics'!$C:$C,0))),"",INDEX('Policy Characteristics'!F:F,MATCH($C669,'Policy Characteristics'!$C:$C,0)))</f>
        <v>0</v>
      </c>
      <c r="M669">
        <f>IF(ISBLANK(INDEX('Policy Characteristics'!G:G,MATCH($C669,'Policy Characteristics'!$C:$C,0))),"",INDEX('Policy Characteristics'!G:G,MATCH($C669,'Policy Characteristics'!$C:$C,0)))</f>
        <v>1</v>
      </c>
      <c r="N669">
        <f>IF(ISBLANK(INDEX('Policy Characteristics'!H:H,MATCH($C669,'Policy Characteristics'!$C:$C,0))),"",INDEX('Policy Characteristics'!H:H,MATCH($C669,'Policy Characteristics'!$C:$C,0)))</f>
        <v>0.01</v>
      </c>
      <c r="O669" t="str">
        <f>IF(ISBLANK(INDEX('Policy Characteristics'!I:I,MATCH($C669,'Policy Characteristics'!$C:$C,0))),"",INDEX('Policy Characteristics'!I:I,MATCH($C669,'Policy Characteristics'!$C:$C,0)))</f>
        <v>연료 전환의 %</v>
      </c>
      <c r="P669" t="str">
        <f>IF(ISBLANK(INDEX('Policy Characteristics'!J:J,MATCH($C669,'Policy Characteristics'!$C:$C,0))),"",INDEX('Policy Characteristics'!J:J,MATCH($C669,'Policy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9" t="str">
        <f>IF(ISBLANK(INDEX('Policy Characteristics'!K:K,MATCH($C669,'Policy Characteristics'!$C:$C,0))),"",INDEX('Policy Characteristics'!K:K,MATCH($C669,'Policy Characteristics'!$C:$C,0)))</f>
        <v>industry-ag-main.html#fuel-switching</v>
      </c>
      <c r="R669" t="str">
        <f>IF(ISBLANK(INDEX('Policy Characteristics'!L:L,MATCH($C669,'Policy Characteristics'!$C:$C,0))),"",INDEX('Policy Characteristics'!L:L,MATCH($C669,'Policy Characteristics'!$C:$C,0)))</f>
        <v>industry-elec-and-hydrogen.html</v>
      </c>
    </row>
    <row r="670">
      <c r="A670" t="str">
        <f>IF(ISBLANK(INDEX('Policy Characteristics'!A:A,MATCH($C670,'Policy Characteristics'!$C:$C,0))),"",INDEX('Policy Characteristics'!A:A,MATCH($C670,'Policy Characteristics'!$C:$C,0)))</f>
        <v>산업</v>
      </c>
      <c r="B670" t="str">
        <f>IF(ISBLANK(INDEX('Policy Characteristics'!B:B,MATCH($C670,'Policy Characteristics'!$C:$C,0))),"",INDEX('Policy Characteristics'!B:B,MATCH($C670,'Policy Characteristics'!$C:$C,0)))</f>
        <v>전력화 + 수소</v>
      </c>
      <c r="C670" t="str">
        <f>C$467</f>
        <v>Fraction of Industrial Fuel Use Shifted to Other Fuels</v>
      </c>
      <c r="D670" t="str">
        <v>nonroad vehicles 30</v>
      </c>
      <c r="E670" t="str">
        <v>biomass if</v>
      </c>
      <c r="F670" t="str">
        <v>비도로용 자동차</v>
      </c>
      <c r="G670" t="str">
        <v>바이오매스로 변경</v>
      </c>
      <c r="H670">
        <v>1411</v>
      </c>
      <c r="I670" t="str">
        <v>No</v>
      </c>
      <c r="J670" t="str">
        <f>IF(ISBLANK(INDEX('Policy Characteristics'!D:D,MATCH($C670,'Policy Characteristics'!$C:$C,0))),"",INDEX('Policy Characteristics'!D:D,MATCH($C670,'Policy Characteristics'!$C:$C,0)))</f>
        <v>전력화 + 수소</v>
      </c>
      <c r="K670" t="str">
        <f>IF(ISBLANK(INDEX('Policy Characteristics'!E:E,MATCH($C670,'Policy Characteristics'!$C:$C,0))),"",INDEX('Policy Characteristics'!E:E,MATCH($C670,'Policy Characteristics'!$C:$C,0)))</f>
        <v>indst fuel type shifting</v>
      </c>
      <c r="L670">
        <f>IF(ISBLANK(INDEX('Policy Characteristics'!F:F,MATCH($C670,'Policy Characteristics'!$C:$C,0))),"",INDEX('Policy Characteristics'!F:F,MATCH($C670,'Policy Characteristics'!$C:$C,0)))</f>
        <v>0</v>
      </c>
      <c r="M670">
        <f>IF(ISBLANK(INDEX('Policy Characteristics'!G:G,MATCH($C670,'Policy Characteristics'!$C:$C,0))),"",INDEX('Policy Characteristics'!G:G,MATCH($C670,'Policy Characteristics'!$C:$C,0)))</f>
        <v>1</v>
      </c>
      <c r="N670">
        <f>IF(ISBLANK(INDEX('Policy Characteristics'!H:H,MATCH($C670,'Policy Characteristics'!$C:$C,0))),"",INDEX('Policy Characteristics'!H:H,MATCH($C670,'Policy Characteristics'!$C:$C,0)))</f>
        <v>0.01</v>
      </c>
      <c r="O670" t="str">
        <f>IF(ISBLANK(INDEX('Policy Characteristics'!I:I,MATCH($C670,'Policy Characteristics'!$C:$C,0))),"",INDEX('Policy Characteristics'!I:I,MATCH($C670,'Policy Characteristics'!$C:$C,0)))</f>
        <v>연료 전환의 %</v>
      </c>
      <c r="P670" t="str">
        <f>IF(ISBLANK(INDEX('Policy Characteristics'!J:J,MATCH($C670,'Policy Characteristics'!$C:$C,0))),"",INDEX('Policy Characteristics'!J:J,MATCH($C670,'Policy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0" t="str">
        <f>IF(ISBLANK(INDEX('Policy Characteristics'!K:K,MATCH($C670,'Policy Characteristics'!$C:$C,0))),"",INDEX('Policy Characteristics'!K:K,MATCH($C670,'Policy Characteristics'!$C:$C,0)))</f>
        <v>industry-ag-main.html#fuel-switching</v>
      </c>
      <c r="R670" t="str">
        <f>IF(ISBLANK(INDEX('Policy Characteristics'!L:L,MATCH($C670,'Policy Characteristics'!$C:$C,0))),"",INDEX('Policy Characteristics'!L:L,MATCH($C670,'Policy Characteristics'!$C:$C,0)))</f>
        <v>industry-elec-and-hydrogen.html</v>
      </c>
    </row>
    <row r="671">
      <c r="A671" t="str">
        <f>IF(ISBLANK(INDEX('Policy Characteristics'!A:A,MATCH($C671,'Policy Characteristics'!$C:$C,0))),"",INDEX('Policy Characteristics'!A:A,MATCH($C671,'Policy Characteristics'!$C:$C,0)))</f>
        <v>산업</v>
      </c>
      <c r="B671" t="str">
        <f>IF(ISBLANK(INDEX('Policy Characteristics'!B:B,MATCH($C671,'Policy Characteristics'!$C:$C,0))),"",INDEX('Policy Characteristics'!B:B,MATCH($C671,'Policy Characteristics'!$C:$C,0)))</f>
        <v>전력화 + 수소</v>
      </c>
      <c r="C671" t="str">
        <f>C$467</f>
        <v>Fraction of Industrial Fuel Use Shifted to Other Fuels</v>
      </c>
      <c r="D671" t="str">
        <v>nonroad vehicles 30</v>
      </c>
      <c r="E671" t="str">
        <v>petroleum diesel if</v>
      </c>
      <c r="F671" t="str">
        <v>비도로용 자동차</v>
      </c>
      <c r="G671" t="str">
        <v>석유로 변경</v>
      </c>
      <c r="H671">
        <v>1412</v>
      </c>
      <c r="I671" t="str">
        <v>No</v>
      </c>
      <c r="J671" t="str">
        <f>IF(ISBLANK(INDEX('Policy Characteristics'!D:D,MATCH($C671,'Policy Characteristics'!$C:$C,0))),"",INDEX('Policy Characteristics'!D:D,MATCH($C671,'Policy Characteristics'!$C:$C,0)))</f>
        <v>전력화 + 수소</v>
      </c>
      <c r="K671" t="str">
        <f>IF(ISBLANK(INDEX('Policy Characteristics'!E:E,MATCH($C671,'Policy Characteristics'!$C:$C,0))),"",INDEX('Policy Characteristics'!E:E,MATCH($C671,'Policy Characteristics'!$C:$C,0)))</f>
        <v>indst fuel type shifting</v>
      </c>
      <c r="L671">
        <f>IF(ISBLANK(INDEX('Policy Characteristics'!F:F,MATCH($C671,'Policy Characteristics'!$C:$C,0))),"",INDEX('Policy Characteristics'!F:F,MATCH($C671,'Policy Characteristics'!$C:$C,0)))</f>
        <v>0</v>
      </c>
      <c r="M671">
        <f>IF(ISBLANK(INDEX('Policy Characteristics'!G:G,MATCH($C671,'Policy Characteristics'!$C:$C,0))),"",INDEX('Policy Characteristics'!G:G,MATCH($C671,'Policy Characteristics'!$C:$C,0)))</f>
        <v>1</v>
      </c>
      <c r="N671">
        <f>IF(ISBLANK(INDEX('Policy Characteristics'!H:H,MATCH($C671,'Policy Characteristics'!$C:$C,0))),"",INDEX('Policy Characteristics'!H:H,MATCH($C671,'Policy Characteristics'!$C:$C,0)))</f>
        <v>0.01</v>
      </c>
      <c r="O671" t="str">
        <f>IF(ISBLANK(INDEX('Policy Characteristics'!I:I,MATCH($C671,'Policy Characteristics'!$C:$C,0))),"",INDEX('Policy Characteristics'!I:I,MATCH($C671,'Policy Characteristics'!$C:$C,0)))</f>
        <v>연료 전환의 %</v>
      </c>
      <c r="P671" t="str">
        <f>IF(ISBLANK(INDEX('Policy Characteristics'!J:J,MATCH($C671,'Policy Characteristics'!$C:$C,0))),"",INDEX('Policy Characteristics'!J:J,MATCH($C671,'Policy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1" t="str">
        <f>IF(ISBLANK(INDEX('Policy Characteristics'!K:K,MATCH($C671,'Policy Characteristics'!$C:$C,0))),"",INDEX('Policy Characteristics'!K:K,MATCH($C671,'Policy Characteristics'!$C:$C,0)))</f>
        <v>industry-ag-main.html#fuel-switching</v>
      </c>
      <c r="R671" t="str">
        <f>IF(ISBLANK(INDEX('Policy Characteristics'!L:L,MATCH($C671,'Policy Characteristics'!$C:$C,0))),"",INDEX('Policy Characteristics'!L:L,MATCH($C671,'Policy Characteristics'!$C:$C,0)))</f>
        <v>industry-elec-and-hydrogen.html</v>
      </c>
    </row>
    <row r="672">
      <c r="A672" t="str">
        <f>IF(ISBLANK(INDEX('Policy Characteristics'!A:A,MATCH($C672,'Policy Characteristics'!$C:$C,0))),"",INDEX('Policy Characteristics'!A:A,MATCH($C672,'Policy Characteristics'!$C:$C,0)))</f>
        <v>산업</v>
      </c>
      <c r="B672" t="str">
        <f>IF(ISBLANK(INDEX('Policy Characteristics'!B:B,MATCH($C672,'Policy Characteristics'!$C:$C,0))),"",INDEX('Policy Characteristics'!B:B,MATCH($C672,'Policy Characteristics'!$C:$C,0)))</f>
        <v>전력화 + 수소</v>
      </c>
      <c r="C672" t="str">
        <f>C$467</f>
        <v>Fraction of Industrial Fuel Use Shifted to Other Fuels</v>
      </c>
      <c r="D672" t="str">
        <v>nonroad vehicles 30</v>
      </c>
      <c r="E672" t="str">
        <v>heat if</v>
      </c>
      <c r="F672" t="str">
        <v>비도로용 자동차</v>
      </c>
      <c r="G672" t="str">
        <v>구매한 열로 변경</v>
      </c>
      <c r="H672">
        <v>1413</v>
      </c>
      <c r="I672" t="str">
        <v>No</v>
      </c>
      <c r="J672" t="str">
        <f>IF(ISBLANK(INDEX('Policy Characteristics'!D:D,MATCH($C672,'Policy Characteristics'!$C:$C,0))),"",INDEX('Policy Characteristics'!D:D,MATCH($C672,'Policy Characteristics'!$C:$C,0)))</f>
        <v>전력화 + 수소</v>
      </c>
      <c r="K672" t="str">
        <f>IF(ISBLANK(INDEX('Policy Characteristics'!E:E,MATCH($C672,'Policy Characteristics'!$C:$C,0))),"",INDEX('Policy Characteristics'!E:E,MATCH($C672,'Policy Characteristics'!$C:$C,0)))</f>
        <v>indst fuel type shifting</v>
      </c>
      <c r="L672">
        <f>IF(ISBLANK(INDEX('Policy Characteristics'!F:F,MATCH($C672,'Policy Characteristics'!$C:$C,0))),"",INDEX('Policy Characteristics'!F:F,MATCH($C672,'Policy Characteristics'!$C:$C,0)))</f>
        <v>0</v>
      </c>
      <c r="M672">
        <f>IF(ISBLANK(INDEX('Policy Characteristics'!G:G,MATCH($C672,'Policy Characteristics'!$C:$C,0))),"",INDEX('Policy Characteristics'!G:G,MATCH($C672,'Policy Characteristics'!$C:$C,0)))</f>
        <v>1</v>
      </c>
      <c r="N672">
        <f>IF(ISBLANK(INDEX('Policy Characteristics'!H:H,MATCH($C672,'Policy Characteristics'!$C:$C,0))),"",INDEX('Policy Characteristics'!H:H,MATCH($C672,'Policy Characteristics'!$C:$C,0)))</f>
        <v>0.01</v>
      </c>
      <c r="O672" t="str">
        <f>IF(ISBLANK(INDEX('Policy Characteristics'!I:I,MATCH($C672,'Policy Characteristics'!$C:$C,0))),"",INDEX('Policy Characteristics'!I:I,MATCH($C672,'Policy Characteristics'!$C:$C,0)))</f>
        <v>연료 전환의 %</v>
      </c>
      <c r="P672" t="str">
        <f>IF(ISBLANK(INDEX('Policy Characteristics'!J:J,MATCH($C672,'Policy Characteristics'!$C:$C,0))),"",INDEX('Policy Characteristics'!J:J,MATCH($C672,'Policy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2" t="str">
        <f>IF(ISBLANK(INDEX('Policy Characteristics'!K:K,MATCH($C672,'Policy Characteristics'!$C:$C,0))),"",INDEX('Policy Characteristics'!K:K,MATCH($C672,'Policy Characteristics'!$C:$C,0)))</f>
        <v>industry-ag-main.html#fuel-switching</v>
      </c>
      <c r="R672" t="str">
        <f>IF(ISBLANK(INDEX('Policy Characteristics'!L:L,MATCH($C672,'Policy Characteristics'!$C:$C,0))),"",INDEX('Policy Characteristics'!L:L,MATCH($C672,'Policy Characteristics'!$C:$C,0)))</f>
        <v>industry-elec-and-hydrogen.html</v>
      </c>
    </row>
    <row r="673">
      <c r="A673" t="str">
        <f>IF(ISBLANK(INDEX('Policy Characteristics'!A:A,MATCH($C673,'Policy Characteristics'!$C:$C,0))),"",INDEX('Policy Characteristics'!A:A,MATCH($C673,'Policy Characteristics'!$C:$C,0)))</f>
        <v>산업</v>
      </c>
      <c r="B673" t="str">
        <f>IF(ISBLANK(INDEX('Policy Characteristics'!B:B,MATCH($C673,'Policy Characteristics'!$C:$C,0))),"",INDEX('Policy Characteristics'!B:B,MATCH($C673,'Policy Characteristics'!$C:$C,0)))</f>
        <v>전력화 + 수소</v>
      </c>
      <c r="C673" t="str">
        <f>C$467</f>
        <v>Fraction of Industrial Fuel Use Shifted to Other Fuels</v>
      </c>
      <c r="D673" t="str">
        <v>nonroad vehicles 30</v>
      </c>
      <c r="E673" t="str">
        <v>crude oil if</v>
      </c>
      <c r="F673" t="str">
        <v>비도로용 자동차</v>
      </c>
      <c r="G673" t="str">
        <v>원유로 변경</v>
      </c>
      <c r="H673">
        <v>1414</v>
      </c>
      <c r="I673" t="str">
        <v>No</v>
      </c>
      <c r="J673" t="str">
        <f>IF(ISBLANK(INDEX('Policy Characteristics'!D:D,MATCH($C673,'Policy Characteristics'!$C:$C,0))),"",INDEX('Policy Characteristics'!D:D,MATCH($C673,'Policy Characteristics'!$C:$C,0)))</f>
        <v>전력화 + 수소</v>
      </c>
      <c r="K673" t="str">
        <f>IF(ISBLANK(INDEX('Policy Characteristics'!E:E,MATCH($C673,'Policy Characteristics'!$C:$C,0))),"",INDEX('Policy Characteristics'!E:E,MATCH($C673,'Policy Characteristics'!$C:$C,0)))</f>
        <v>indst fuel type shifting</v>
      </c>
      <c r="L673">
        <f>IF(ISBLANK(INDEX('Policy Characteristics'!F:F,MATCH($C673,'Policy Characteristics'!$C:$C,0))),"",INDEX('Policy Characteristics'!F:F,MATCH($C673,'Policy Characteristics'!$C:$C,0)))</f>
        <v>0</v>
      </c>
      <c r="M673">
        <f>IF(ISBLANK(INDEX('Policy Characteristics'!G:G,MATCH($C673,'Policy Characteristics'!$C:$C,0))),"",INDEX('Policy Characteristics'!G:G,MATCH($C673,'Policy Characteristics'!$C:$C,0)))</f>
        <v>1</v>
      </c>
      <c r="N673">
        <f>IF(ISBLANK(INDEX('Policy Characteristics'!H:H,MATCH($C673,'Policy Characteristics'!$C:$C,0))),"",INDEX('Policy Characteristics'!H:H,MATCH($C673,'Policy Characteristics'!$C:$C,0)))</f>
        <v>0.01</v>
      </c>
      <c r="O673" t="str">
        <f>IF(ISBLANK(INDEX('Policy Characteristics'!I:I,MATCH($C673,'Policy Characteristics'!$C:$C,0))),"",INDEX('Policy Characteristics'!I:I,MATCH($C673,'Policy Characteristics'!$C:$C,0)))</f>
        <v>연료 전환의 %</v>
      </c>
      <c r="P673" t="str">
        <f>IF(ISBLANK(INDEX('Policy Characteristics'!J:J,MATCH($C673,'Policy Characteristics'!$C:$C,0))),"",INDEX('Policy Characteristics'!J:J,MATCH($C673,'Policy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3" t="str">
        <f>IF(ISBLANK(INDEX('Policy Characteristics'!K:K,MATCH($C673,'Policy Characteristics'!$C:$C,0))),"",INDEX('Policy Characteristics'!K:K,MATCH($C673,'Policy Characteristics'!$C:$C,0)))</f>
        <v>industry-ag-main.html#fuel-switching</v>
      </c>
      <c r="R673" t="str">
        <f>IF(ISBLANK(INDEX('Policy Characteristics'!L:L,MATCH($C673,'Policy Characteristics'!$C:$C,0))),"",INDEX('Policy Characteristics'!L:L,MATCH($C673,'Policy Characteristics'!$C:$C,0)))</f>
        <v>industry-elec-and-hydrogen.html</v>
      </c>
    </row>
    <row r="674">
      <c r="A674" t="str">
        <f>IF(ISBLANK(INDEX('Policy Characteristics'!A:A,MATCH($C674,'Policy Characteristics'!$C:$C,0))),"",INDEX('Policy Characteristics'!A:A,MATCH($C674,'Policy Characteristics'!$C:$C,0)))</f>
        <v>산업</v>
      </c>
      <c r="B674" t="str">
        <f>IF(ISBLANK(INDEX('Policy Characteristics'!B:B,MATCH($C674,'Policy Characteristics'!$C:$C,0))),"",INDEX('Policy Characteristics'!B:B,MATCH($C674,'Policy Characteristics'!$C:$C,0)))</f>
        <v>전력화 + 수소</v>
      </c>
      <c r="C674" t="str">
        <f>C$467</f>
        <v>Fraction of Industrial Fuel Use Shifted to Other Fuels</v>
      </c>
      <c r="D674" t="str">
        <v>nonroad vehicles 30</v>
      </c>
      <c r="E674" t="str">
        <v>heavy or residual fuel oil if</v>
      </c>
      <c r="F674" t="str">
        <v>비도로용 자동차</v>
      </c>
      <c r="G674" t="str">
        <v>중유 또는 잔유로 변경</v>
      </c>
      <c r="H674">
        <v>1415</v>
      </c>
      <c r="I674" t="str">
        <v>No</v>
      </c>
      <c r="J674" t="str">
        <f>IF(ISBLANK(INDEX('Policy Characteristics'!D:D,MATCH($C674,'Policy Characteristics'!$C:$C,0))),"",INDEX('Policy Characteristics'!D:D,MATCH($C674,'Policy Characteristics'!$C:$C,0)))</f>
        <v>전력화 + 수소</v>
      </c>
      <c r="K674" t="str">
        <f>IF(ISBLANK(INDEX('Policy Characteristics'!E:E,MATCH($C674,'Policy Characteristics'!$C:$C,0))),"",INDEX('Policy Characteristics'!E:E,MATCH($C674,'Policy Characteristics'!$C:$C,0)))</f>
        <v>indst fuel type shifting</v>
      </c>
      <c r="L674">
        <f>IF(ISBLANK(INDEX('Policy Characteristics'!F:F,MATCH($C674,'Policy Characteristics'!$C:$C,0))),"",INDEX('Policy Characteristics'!F:F,MATCH($C674,'Policy Characteristics'!$C:$C,0)))</f>
        <v>0</v>
      </c>
      <c r="M674">
        <f>IF(ISBLANK(INDEX('Policy Characteristics'!G:G,MATCH($C674,'Policy Characteristics'!$C:$C,0))),"",INDEX('Policy Characteristics'!G:G,MATCH($C674,'Policy Characteristics'!$C:$C,0)))</f>
        <v>1</v>
      </c>
      <c r="N674">
        <f>IF(ISBLANK(INDEX('Policy Characteristics'!H:H,MATCH($C674,'Policy Characteristics'!$C:$C,0))),"",INDEX('Policy Characteristics'!H:H,MATCH($C674,'Policy Characteristics'!$C:$C,0)))</f>
        <v>0.01</v>
      </c>
      <c r="O674" t="str">
        <f>IF(ISBLANK(INDEX('Policy Characteristics'!I:I,MATCH($C674,'Policy Characteristics'!$C:$C,0))),"",INDEX('Policy Characteristics'!I:I,MATCH($C674,'Policy Characteristics'!$C:$C,0)))</f>
        <v>연료 전환의 %</v>
      </c>
      <c r="P674" t="str">
        <f>IF(ISBLANK(INDEX('Policy Characteristics'!J:J,MATCH($C674,'Policy Characteristics'!$C:$C,0))),"",INDEX('Policy Characteristics'!J:J,MATCH($C674,'Policy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4" t="str">
        <f>IF(ISBLANK(INDEX('Policy Characteristics'!K:K,MATCH($C674,'Policy Characteristics'!$C:$C,0))),"",INDEX('Policy Characteristics'!K:K,MATCH($C674,'Policy Characteristics'!$C:$C,0)))</f>
        <v>industry-ag-main.html#fuel-switching</v>
      </c>
      <c r="R674" t="str">
        <f>IF(ISBLANK(INDEX('Policy Characteristics'!L:L,MATCH($C674,'Policy Characteristics'!$C:$C,0))),"",INDEX('Policy Characteristics'!L:L,MATCH($C674,'Policy Characteristics'!$C:$C,0)))</f>
        <v>industry-elec-and-hydrogen.html</v>
      </c>
    </row>
    <row r="675">
      <c r="A675" t="str">
        <f>IF(ISBLANK(INDEX('Policy Characteristics'!A:A,MATCH($C675,'Policy Characteristics'!$C:$C,0))),"",INDEX('Policy Characteristics'!A:A,MATCH($C675,'Policy Characteristics'!$C:$C,0)))</f>
        <v>산업</v>
      </c>
      <c r="B675" t="str">
        <f>IF(ISBLANK(INDEX('Policy Characteristics'!B:B,MATCH($C675,'Policy Characteristics'!$C:$C,0))),"",INDEX('Policy Characteristics'!B:B,MATCH($C675,'Policy Characteristics'!$C:$C,0)))</f>
        <v>전력화 + 수소</v>
      </c>
      <c r="C675" t="str">
        <f>C$467</f>
        <v>Fraction of Industrial Fuel Use Shifted to Other Fuels</v>
      </c>
      <c r="D675" t="str">
        <v>nonroad vehicles 30</v>
      </c>
      <c r="E675" t="str">
        <v>LPG propane or butane if</v>
      </c>
      <c r="F675" t="str">
        <v>비도로용 자동차</v>
      </c>
      <c r="G675" t="str">
        <v>LPG 프로판 또는 부탄으로 변경</v>
      </c>
      <c r="H675">
        <v>1416</v>
      </c>
      <c r="I675" t="str">
        <v>No</v>
      </c>
      <c r="J675" t="str">
        <f>IF(ISBLANK(INDEX('Policy Characteristics'!D:D,MATCH($C675,'Policy Characteristics'!$C:$C,0))),"",INDEX('Policy Characteristics'!D:D,MATCH($C675,'Policy Characteristics'!$C:$C,0)))</f>
        <v>전력화 + 수소</v>
      </c>
      <c r="K675" t="str">
        <f>IF(ISBLANK(INDEX('Policy Characteristics'!E:E,MATCH($C675,'Policy Characteristics'!$C:$C,0))),"",INDEX('Policy Characteristics'!E:E,MATCH($C675,'Policy Characteristics'!$C:$C,0)))</f>
        <v>indst fuel type shifting</v>
      </c>
      <c r="L675">
        <f>IF(ISBLANK(INDEX('Policy Characteristics'!F:F,MATCH($C675,'Policy Characteristics'!$C:$C,0))),"",INDEX('Policy Characteristics'!F:F,MATCH($C675,'Policy Characteristics'!$C:$C,0)))</f>
        <v>0</v>
      </c>
      <c r="M675">
        <f>IF(ISBLANK(INDEX('Policy Characteristics'!G:G,MATCH($C675,'Policy Characteristics'!$C:$C,0))),"",INDEX('Policy Characteristics'!G:G,MATCH($C675,'Policy Characteristics'!$C:$C,0)))</f>
        <v>1</v>
      </c>
      <c r="N675">
        <f>IF(ISBLANK(INDEX('Policy Characteristics'!H:H,MATCH($C675,'Policy Characteristics'!$C:$C,0))),"",INDEX('Policy Characteristics'!H:H,MATCH($C675,'Policy Characteristics'!$C:$C,0)))</f>
        <v>0.01</v>
      </c>
      <c r="O675" t="str">
        <f>IF(ISBLANK(INDEX('Policy Characteristics'!I:I,MATCH($C675,'Policy Characteristics'!$C:$C,0))),"",INDEX('Policy Characteristics'!I:I,MATCH($C675,'Policy Characteristics'!$C:$C,0)))</f>
        <v>연료 전환의 %</v>
      </c>
      <c r="P675" t="str">
        <f>IF(ISBLANK(INDEX('Policy Characteristics'!J:J,MATCH($C675,'Policy Characteristics'!$C:$C,0))),"",INDEX('Policy Characteristics'!J:J,MATCH($C675,'Policy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5" t="str">
        <f>IF(ISBLANK(INDEX('Policy Characteristics'!K:K,MATCH($C675,'Policy Characteristics'!$C:$C,0))),"",INDEX('Policy Characteristics'!K:K,MATCH($C675,'Policy Characteristics'!$C:$C,0)))</f>
        <v>industry-ag-main.html#fuel-switching</v>
      </c>
      <c r="R675" t="str">
        <f>IF(ISBLANK(INDEX('Policy Characteristics'!L:L,MATCH($C675,'Policy Characteristics'!$C:$C,0))),"",INDEX('Policy Characteristics'!L:L,MATCH($C675,'Policy Characteristics'!$C:$C,0)))</f>
        <v>industry-elec-and-hydrogen.html</v>
      </c>
    </row>
    <row r="676">
      <c r="A676" t="str">
        <f>IF(ISBLANK(INDEX('Policy Characteristics'!A:A,MATCH($C676,'Policy Characteristics'!$C:$C,0))),"",INDEX('Policy Characteristics'!A:A,MATCH($C676,'Policy Characteristics'!$C:$C,0)))</f>
        <v>산업</v>
      </c>
      <c r="B676" t="str">
        <f>IF(ISBLANK(INDEX('Policy Characteristics'!B:B,MATCH($C676,'Policy Characteristics'!$C:$C,0))),"",INDEX('Policy Characteristics'!B:B,MATCH($C676,'Policy Characteristics'!$C:$C,0)))</f>
        <v>전력화 + 수소</v>
      </c>
      <c r="C676" t="str">
        <f>C$467</f>
        <v>Fraction of Industrial Fuel Use Shifted to Other Fuels</v>
      </c>
      <c r="D676" t="str">
        <v>nonroad vehicles 30</v>
      </c>
      <c r="E676" t="str">
        <v>hydrogen if</v>
      </c>
      <c r="F676" t="str">
        <v>비도로용 자동차</v>
      </c>
      <c r="G676" t="str">
        <v>수소로 변경</v>
      </c>
      <c r="H676">
        <v>1417</v>
      </c>
      <c r="I676" t="str">
        <v>Yes</v>
      </c>
      <c r="J676" t="str">
        <f>IF(ISBLANK(INDEX('Policy Characteristics'!D:D,MATCH($C676,'Policy Characteristics'!$C:$C,0))),"",INDEX('Policy Characteristics'!D:D,MATCH($C676,'Policy Characteristics'!$C:$C,0)))</f>
        <v>전력화 + 수소</v>
      </c>
      <c r="K676" t="str">
        <f>IF(ISBLANK(INDEX('Policy Characteristics'!E:E,MATCH($C676,'Policy Characteristics'!$C:$C,0))),"",INDEX('Policy Characteristics'!E:E,MATCH($C676,'Policy Characteristics'!$C:$C,0)))</f>
        <v>indst fuel type shifting</v>
      </c>
      <c r="L676">
        <f>IF(ISBLANK(INDEX('Policy Characteristics'!F:F,MATCH($C676,'Policy Characteristics'!$C:$C,0))),"",INDEX('Policy Characteristics'!F:F,MATCH($C676,'Policy Characteristics'!$C:$C,0)))</f>
        <v>0</v>
      </c>
      <c r="M676">
        <f>IF(ISBLANK(INDEX('Policy Characteristics'!G:G,MATCH($C676,'Policy Characteristics'!$C:$C,0))),"",INDEX('Policy Characteristics'!G:G,MATCH($C676,'Policy Characteristics'!$C:$C,0)))</f>
        <v>1</v>
      </c>
      <c r="N676">
        <f>IF(ISBLANK(INDEX('Policy Characteristics'!H:H,MATCH($C676,'Policy Characteristics'!$C:$C,0))),"",INDEX('Policy Characteristics'!H:H,MATCH($C676,'Policy Characteristics'!$C:$C,0)))</f>
        <v>0.01</v>
      </c>
      <c r="O676" t="str">
        <f>IF(ISBLANK(INDEX('Policy Characteristics'!I:I,MATCH($C676,'Policy Characteristics'!$C:$C,0))),"",INDEX('Policy Characteristics'!I:I,MATCH($C676,'Policy Characteristics'!$C:$C,0)))</f>
        <v>연료 전환의 %</v>
      </c>
      <c r="P676" t="str">
        <f>IF(ISBLANK(INDEX('Policy Characteristics'!J:J,MATCH($C676,'Policy Characteristics'!$C:$C,0))),"",INDEX('Policy Characteristics'!J:J,MATCH($C676,'Policy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6" t="str">
        <f>IF(ISBLANK(INDEX('Policy Characteristics'!K:K,MATCH($C676,'Policy Characteristics'!$C:$C,0))),"",INDEX('Policy Characteristics'!K:K,MATCH($C676,'Policy Characteristics'!$C:$C,0)))</f>
        <v>industry-ag-main.html#fuel-switching</v>
      </c>
      <c r="R676" t="str">
        <f>IF(ISBLANK(INDEX('Policy Characteristics'!L:L,MATCH($C676,'Policy Characteristics'!$C:$C,0))),"",INDEX('Policy Characteristics'!L:L,MATCH($C676,'Policy Characteristics'!$C:$C,0)))</f>
        <v>industry-elec-and-hydrogen.html</v>
      </c>
    </row>
    <row r="677">
      <c r="A677" t="str">
        <f>IF(ISBLANK(INDEX('Policy Characteristics'!A:A,MATCH($C677,'Policy Characteristics'!$C:$C,0))),"",INDEX('Policy Characteristics'!A:A,MATCH($C677,'Policy Characteristics'!$C:$C,0)))</f>
        <v>산업</v>
      </c>
      <c r="B677" t="str">
        <f>IF(ISBLANK(INDEX('Policy Characteristics'!B:B,MATCH($C677,'Policy Characteristics'!$C:$C,0))),"",INDEX('Policy Characteristics'!B:B,MATCH($C677,'Policy Characteristics'!$C:$C,0)))</f>
        <v>전력화 + 수소</v>
      </c>
      <c r="C677" t="str">
        <f>C$467</f>
        <v>Fraction of Industrial Fuel Use Shifted to Other Fuels</v>
      </c>
      <c r="D677" t="str">
        <v>other manufacturing 31T33</v>
      </c>
      <c r="E677" t="str">
        <v>electricity if</v>
      </c>
      <c r="F677" t="str">
        <v>기타 제조업</v>
      </c>
      <c r="G677" t="str">
        <v>전력으로 변경</v>
      </c>
      <c r="H677">
        <v>1418</v>
      </c>
      <c r="I677" t="str">
        <v>Yes</v>
      </c>
      <c r="J677" t="str">
        <f>IF(ISBLANK(INDEX('Policy Characteristics'!D:D,MATCH($C677,'Policy Characteristics'!$C:$C,0))),"",INDEX('Policy Characteristics'!D:D,MATCH($C677,'Policy Characteristics'!$C:$C,0)))</f>
        <v>전력화 + 수소</v>
      </c>
      <c r="K677" t="str">
        <f>IF(ISBLANK(INDEX('Policy Characteristics'!E:E,MATCH($C677,'Policy Characteristics'!$C:$C,0))),"",INDEX('Policy Characteristics'!E:E,MATCH($C677,'Policy Characteristics'!$C:$C,0)))</f>
        <v>indst fuel type shifting</v>
      </c>
      <c r="L677">
        <f>IF(ISBLANK(INDEX('Policy Characteristics'!F:F,MATCH($C677,'Policy Characteristics'!$C:$C,0))),"",INDEX('Policy Characteristics'!F:F,MATCH($C677,'Policy Characteristics'!$C:$C,0)))</f>
        <v>0</v>
      </c>
      <c r="M677">
        <f>IF(ISBLANK(INDEX('Policy Characteristics'!G:G,MATCH($C677,'Policy Characteristics'!$C:$C,0))),"",INDEX('Policy Characteristics'!G:G,MATCH($C677,'Policy Characteristics'!$C:$C,0)))</f>
        <v>1</v>
      </c>
      <c r="N677">
        <f>IF(ISBLANK(INDEX('Policy Characteristics'!H:H,MATCH($C677,'Policy Characteristics'!$C:$C,0))),"",INDEX('Policy Characteristics'!H:H,MATCH($C677,'Policy Characteristics'!$C:$C,0)))</f>
        <v>0.01</v>
      </c>
      <c r="O677" t="str">
        <f>IF(ISBLANK(INDEX('Policy Characteristics'!I:I,MATCH($C677,'Policy Characteristics'!$C:$C,0))),"",INDEX('Policy Characteristics'!I:I,MATCH($C677,'Policy Characteristics'!$C:$C,0)))</f>
        <v>연료 전환의 %</v>
      </c>
      <c r="P677" t="str">
        <f>IF(ISBLANK(INDEX('Policy Characteristics'!J:J,MATCH($C677,'Policy Characteristics'!$C:$C,0))),"",INDEX('Policy Characteristics'!J:J,MATCH($C677,'Policy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7" t="str">
        <f>IF(ISBLANK(INDEX('Policy Characteristics'!K:K,MATCH($C677,'Policy Characteristics'!$C:$C,0))),"",INDEX('Policy Characteristics'!K:K,MATCH($C677,'Policy Characteristics'!$C:$C,0)))</f>
        <v>industry-ag-main.html#fuel-switching</v>
      </c>
      <c r="R677" t="str">
        <f>IF(ISBLANK(INDEX('Policy Characteristics'!L:L,MATCH($C677,'Policy Characteristics'!$C:$C,0))),"",INDEX('Policy Characteristics'!L:L,MATCH($C677,'Policy Characteristics'!$C:$C,0)))</f>
        <v>industry-elec-and-hydrogen.html</v>
      </c>
    </row>
    <row r="678">
      <c r="A678" t="str">
        <f>IF(ISBLANK(INDEX('Policy Characteristics'!A:A,MATCH($C678,'Policy Characteristics'!$C:$C,0))),"",INDEX('Policy Characteristics'!A:A,MATCH($C678,'Policy Characteristics'!$C:$C,0)))</f>
        <v>산업</v>
      </c>
      <c r="B678" t="str">
        <f>IF(ISBLANK(INDEX('Policy Characteristics'!B:B,MATCH($C678,'Policy Characteristics'!$C:$C,0))),"",INDEX('Policy Characteristics'!B:B,MATCH($C678,'Policy Characteristics'!$C:$C,0)))</f>
        <v>전력화 + 수소</v>
      </c>
      <c r="C678" t="str">
        <f>C$467</f>
        <v>Fraction of Industrial Fuel Use Shifted to Other Fuels</v>
      </c>
      <c r="D678" t="str">
        <v>other manufacturing 31T33</v>
      </c>
      <c r="E678" t="str">
        <v>hard coal if</v>
      </c>
      <c r="F678" t="str">
        <v>기타 제조업</v>
      </c>
      <c r="G678" t="str">
        <v>석탄으로 변경</v>
      </c>
      <c r="H678">
        <v>1419</v>
      </c>
      <c r="I678" t="str">
        <v>No</v>
      </c>
      <c r="J678" t="str">
        <f>IF(ISBLANK(INDEX('Policy Characteristics'!D:D,MATCH($C678,'Policy Characteristics'!$C:$C,0))),"",INDEX('Policy Characteristics'!D:D,MATCH($C678,'Policy Characteristics'!$C:$C,0)))</f>
        <v>전력화 + 수소</v>
      </c>
      <c r="K678" t="str">
        <f>IF(ISBLANK(INDEX('Policy Characteristics'!E:E,MATCH($C678,'Policy Characteristics'!$C:$C,0))),"",INDEX('Policy Characteristics'!E:E,MATCH($C678,'Policy Characteristics'!$C:$C,0)))</f>
        <v>indst fuel type shifting</v>
      </c>
      <c r="L678">
        <f>IF(ISBLANK(INDEX('Policy Characteristics'!F:F,MATCH($C678,'Policy Characteristics'!$C:$C,0))),"",INDEX('Policy Characteristics'!F:F,MATCH($C678,'Policy Characteristics'!$C:$C,0)))</f>
        <v>0</v>
      </c>
      <c r="M678">
        <f>IF(ISBLANK(INDEX('Policy Characteristics'!G:G,MATCH($C678,'Policy Characteristics'!$C:$C,0))),"",INDEX('Policy Characteristics'!G:G,MATCH($C678,'Policy Characteristics'!$C:$C,0)))</f>
        <v>1</v>
      </c>
      <c r="N678">
        <f>IF(ISBLANK(INDEX('Policy Characteristics'!H:H,MATCH($C678,'Policy Characteristics'!$C:$C,0))),"",INDEX('Policy Characteristics'!H:H,MATCH($C678,'Policy Characteristics'!$C:$C,0)))</f>
        <v>0.01</v>
      </c>
      <c r="O678" t="str">
        <f>IF(ISBLANK(INDEX('Policy Characteristics'!I:I,MATCH($C678,'Policy Characteristics'!$C:$C,0))),"",INDEX('Policy Characteristics'!I:I,MATCH($C678,'Policy Characteristics'!$C:$C,0)))</f>
        <v>연료 전환의 %</v>
      </c>
      <c r="P678" t="str">
        <f>IF(ISBLANK(INDEX('Policy Characteristics'!J:J,MATCH($C678,'Policy Characteristics'!$C:$C,0))),"",INDEX('Policy Characteristics'!J:J,MATCH($C678,'Policy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8" t="str">
        <f>IF(ISBLANK(INDEX('Policy Characteristics'!K:K,MATCH($C678,'Policy Characteristics'!$C:$C,0))),"",INDEX('Policy Characteristics'!K:K,MATCH($C678,'Policy Characteristics'!$C:$C,0)))</f>
        <v>industry-ag-main.html#fuel-switching</v>
      </c>
      <c r="R678" t="str">
        <f>IF(ISBLANK(INDEX('Policy Characteristics'!L:L,MATCH($C678,'Policy Characteristics'!$C:$C,0))),"",INDEX('Policy Characteristics'!L:L,MATCH($C678,'Policy Characteristics'!$C:$C,0)))</f>
        <v>industry-elec-and-hydrogen.html</v>
      </c>
    </row>
    <row r="679">
      <c r="A679" t="str">
        <f>IF(ISBLANK(INDEX('Policy Characteristics'!A:A,MATCH($C679,'Policy Characteristics'!$C:$C,0))),"",INDEX('Policy Characteristics'!A:A,MATCH($C679,'Policy Characteristics'!$C:$C,0)))</f>
        <v>산업</v>
      </c>
      <c r="B679" t="str">
        <f>IF(ISBLANK(INDEX('Policy Characteristics'!B:B,MATCH($C679,'Policy Characteristics'!$C:$C,0))),"",INDEX('Policy Characteristics'!B:B,MATCH($C679,'Policy Characteristics'!$C:$C,0)))</f>
        <v>전력화 + 수소</v>
      </c>
      <c r="C679" t="str">
        <f>C$467</f>
        <v>Fraction of Industrial Fuel Use Shifted to Other Fuels</v>
      </c>
      <c r="D679" t="str">
        <v>other manufacturing 31T33</v>
      </c>
      <c r="E679" t="str">
        <v>natural gas if</v>
      </c>
      <c r="F679" t="str">
        <v>기타 제조업</v>
      </c>
      <c r="G679" t="str">
        <v>천연가스로 변경</v>
      </c>
      <c r="H679">
        <v>1420</v>
      </c>
      <c r="I679" t="str">
        <v>No</v>
      </c>
      <c r="J679" t="str">
        <f>IF(ISBLANK(INDEX('Policy Characteristics'!D:D,MATCH($C679,'Policy Characteristics'!$C:$C,0))),"",INDEX('Policy Characteristics'!D:D,MATCH($C679,'Policy Characteristics'!$C:$C,0)))</f>
        <v>전력화 + 수소</v>
      </c>
      <c r="K679" t="str">
        <f>IF(ISBLANK(INDEX('Policy Characteristics'!E:E,MATCH($C679,'Policy Characteristics'!$C:$C,0))),"",INDEX('Policy Characteristics'!E:E,MATCH($C679,'Policy Characteristics'!$C:$C,0)))</f>
        <v>indst fuel type shifting</v>
      </c>
      <c r="L679">
        <f>IF(ISBLANK(INDEX('Policy Characteristics'!F:F,MATCH($C679,'Policy Characteristics'!$C:$C,0))),"",INDEX('Policy Characteristics'!F:F,MATCH($C679,'Policy Characteristics'!$C:$C,0)))</f>
        <v>0</v>
      </c>
      <c r="M679">
        <f>IF(ISBLANK(INDEX('Policy Characteristics'!G:G,MATCH($C679,'Policy Characteristics'!$C:$C,0))),"",INDEX('Policy Characteristics'!G:G,MATCH($C679,'Policy Characteristics'!$C:$C,0)))</f>
        <v>1</v>
      </c>
      <c r="N679">
        <f>IF(ISBLANK(INDEX('Policy Characteristics'!H:H,MATCH($C679,'Policy Characteristics'!$C:$C,0))),"",INDEX('Policy Characteristics'!H:H,MATCH($C679,'Policy Characteristics'!$C:$C,0)))</f>
        <v>0.01</v>
      </c>
      <c r="O679" t="str">
        <f>IF(ISBLANK(INDEX('Policy Characteristics'!I:I,MATCH($C679,'Policy Characteristics'!$C:$C,0))),"",INDEX('Policy Characteristics'!I:I,MATCH($C679,'Policy Characteristics'!$C:$C,0)))</f>
        <v>연료 전환의 %</v>
      </c>
      <c r="P679" t="str">
        <f>IF(ISBLANK(INDEX('Policy Characteristics'!J:J,MATCH($C679,'Policy Characteristics'!$C:$C,0))),"",INDEX('Policy Characteristics'!J:J,MATCH($C679,'Policy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9" t="str">
        <f>IF(ISBLANK(INDEX('Policy Characteristics'!K:K,MATCH($C679,'Policy Characteristics'!$C:$C,0))),"",INDEX('Policy Characteristics'!K:K,MATCH($C679,'Policy Characteristics'!$C:$C,0)))</f>
        <v>industry-ag-main.html#fuel-switching</v>
      </c>
      <c r="R679" t="str">
        <f>IF(ISBLANK(INDEX('Policy Characteristics'!L:L,MATCH($C679,'Policy Characteristics'!$C:$C,0))),"",INDEX('Policy Characteristics'!L:L,MATCH($C679,'Policy Characteristics'!$C:$C,0)))</f>
        <v>industry-elec-and-hydrogen.html</v>
      </c>
    </row>
    <row r="680">
      <c r="A680" t="str">
        <f>IF(ISBLANK(INDEX('Policy Characteristics'!A:A,MATCH($C680,'Policy Characteristics'!$C:$C,0))),"",INDEX('Policy Characteristics'!A:A,MATCH($C680,'Policy Characteristics'!$C:$C,0)))</f>
        <v>산업</v>
      </c>
      <c r="B680" t="str">
        <f>IF(ISBLANK(INDEX('Policy Characteristics'!B:B,MATCH($C680,'Policy Characteristics'!$C:$C,0))),"",INDEX('Policy Characteristics'!B:B,MATCH($C680,'Policy Characteristics'!$C:$C,0)))</f>
        <v>전력화 + 수소</v>
      </c>
      <c r="C680" t="str">
        <f>C$467</f>
        <v>Fraction of Industrial Fuel Use Shifted to Other Fuels</v>
      </c>
      <c r="D680" t="str">
        <v>other manufacturing 31T33</v>
      </c>
      <c r="E680" t="str">
        <v>biomass if</v>
      </c>
      <c r="F680" t="str">
        <v>기타 제조업</v>
      </c>
      <c r="G680" t="str">
        <v>바이오매스로 변경</v>
      </c>
      <c r="H680">
        <v>1421</v>
      </c>
      <c r="I680" t="str">
        <v>No</v>
      </c>
      <c r="J680" t="str">
        <f>IF(ISBLANK(INDEX('Policy Characteristics'!D:D,MATCH($C680,'Policy Characteristics'!$C:$C,0))),"",INDEX('Policy Characteristics'!D:D,MATCH($C680,'Policy Characteristics'!$C:$C,0)))</f>
        <v>전력화 + 수소</v>
      </c>
      <c r="K680" t="str">
        <f>IF(ISBLANK(INDEX('Policy Characteristics'!E:E,MATCH($C680,'Policy Characteristics'!$C:$C,0))),"",INDEX('Policy Characteristics'!E:E,MATCH($C680,'Policy Characteristics'!$C:$C,0)))</f>
        <v>indst fuel type shifting</v>
      </c>
      <c r="L680">
        <f>IF(ISBLANK(INDEX('Policy Characteristics'!F:F,MATCH($C680,'Policy Characteristics'!$C:$C,0))),"",INDEX('Policy Characteristics'!F:F,MATCH($C680,'Policy Characteristics'!$C:$C,0)))</f>
        <v>0</v>
      </c>
      <c r="M680">
        <f>IF(ISBLANK(INDEX('Policy Characteristics'!G:G,MATCH($C680,'Policy Characteristics'!$C:$C,0))),"",INDEX('Policy Characteristics'!G:G,MATCH($C680,'Policy Characteristics'!$C:$C,0)))</f>
        <v>1</v>
      </c>
      <c r="N680">
        <f>IF(ISBLANK(INDEX('Policy Characteristics'!H:H,MATCH($C680,'Policy Characteristics'!$C:$C,0))),"",INDEX('Policy Characteristics'!H:H,MATCH($C680,'Policy Characteristics'!$C:$C,0)))</f>
        <v>0.01</v>
      </c>
      <c r="O680" t="str">
        <f>IF(ISBLANK(INDEX('Policy Characteristics'!I:I,MATCH($C680,'Policy Characteristics'!$C:$C,0))),"",INDEX('Policy Characteristics'!I:I,MATCH($C680,'Policy Characteristics'!$C:$C,0)))</f>
        <v>연료 전환의 %</v>
      </c>
      <c r="P680" t="str">
        <f>IF(ISBLANK(INDEX('Policy Characteristics'!J:J,MATCH($C680,'Policy Characteristics'!$C:$C,0))),"",INDEX('Policy Characteristics'!J:J,MATCH($C680,'Policy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0" t="str">
        <f>IF(ISBLANK(INDEX('Policy Characteristics'!K:K,MATCH($C680,'Policy Characteristics'!$C:$C,0))),"",INDEX('Policy Characteristics'!K:K,MATCH($C680,'Policy Characteristics'!$C:$C,0)))</f>
        <v>industry-ag-main.html#fuel-switching</v>
      </c>
      <c r="R680" t="str">
        <f>IF(ISBLANK(INDEX('Policy Characteristics'!L:L,MATCH($C680,'Policy Characteristics'!$C:$C,0))),"",INDEX('Policy Characteristics'!L:L,MATCH($C680,'Policy Characteristics'!$C:$C,0)))</f>
        <v>industry-elec-and-hydrogen.html</v>
      </c>
    </row>
    <row r="681">
      <c r="A681" t="str">
        <f>IF(ISBLANK(INDEX('Policy Characteristics'!A:A,MATCH($C681,'Policy Characteristics'!$C:$C,0))),"",INDEX('Policy Characteristics'!A:A,MATCH($C681,'Policy Characteristics'!$C:$C,0)))</f>
        <v>산업</v>
      </c>
      <c r="B681" t="str">
        <f>IF(ISBLANK(INDEX('Policy Characteristics'!B:B,MATCH($C681,'Policy Characteristics'!$C:$C,0))),"",INDEX('Policy Characteristics'!B:B,MATCH($C681,'Policy Characteristics'!$C:$C,0)))</f>
        <v>전력화 + 수소</v>
      </c>
      <c r="C681" t="str">
        <f>C$467</f>
        <v>Fraction of Industrial Fuel Use Shifted to Other Fuels</v>
      </c>
      <c r="D681" t="str">
        <v>other manufacturing 31T33</v>
      </c>
      <c r="E681" t="str">
        <v>petroleum diesel if</v>
      </c>
      <c r="F681" t="str">
        <v>기타 제조업</v>
      </c>
      <c r="G681" t="str">
        <v>석유로 변경</v>
      </c>
      <c r="H681">
        <v>1422</v>
      </c>
      <c r="I681" t="str">
        <v>No</v>
      </c>
      <c r="J681" t="str">
        <f>IF(ISBLANK(INDEX('Policy Characteristics'!D:D,MATCH($C681,'Policy Characteristics'!$C:$C,0))),"",INDEX('Policy Characteristics'!D:D,MATCH($C681,'Policy Characteristics'!$C:$C,0)))</f>
        <v>전력화 + 수소</v>
      </c>
      <c r="K681" t="str">
        <f>IF(ISBLANK(INDEX('Policy Characteristics'!E:E,MATCH($C681,'Policy Characteristics'!$C:$C,0))),"",INDEX('Policy Characteristics'!E:E,MATCH($C681,'Policy Characteristics'!$C:$C,0)))</f>
        <v>indst fuel type shifting</v>
      </c>
      <c r="L681">
        <f>IF(ISBLANK(INDEX('Policy Characteristics'!F:F,MATCH($C681,'Policy Characteristics'!$C:$C,0))),"",INDEX('Policy Characteristics'!F:F,MATCH($C681,'Policy Characteristics'!$C:$C,0)))</f>
        <v>0</v>
      </c>
      <c r="M681">
        <f>IF(ISBLANK(INDEX('Policy Characteristics'!G:G,MATCH($C681,'Policy Characteristics'!$C:$C,0))),"",INDEX('Policy Characteristics'!G:G,MATCH($C681,'Policy Characteristics'!$C:$C,0)))</f>
        <v>1</v>
      </c>
      <c r="N681">
        <f>IF(ISBLANK(INDEX('Policy Characteristics'!H:H,MATCH($C681,'Policy Characteristics'!$C:$C,0))),"",INDEX('Policy Characteristics'!H:H,MATCH($C681,'Policy Characteristics'!$C:$C,0)))</f>
        <v>0.01</v>
      </c>
      <c r="O681" t="str">
        <f>IF(ISBLANK(INDEX('Policy Characteristics'!I:I,MATCH($C681,'Policy Characteristics'!$C:$C,0))),"",INDEX('Policy Characteristics'!I:I,MATCH($C681,'Policy Characteristics'!$C:$C,0)))</f>
        <v>연료 전환의 %</v>
      </c>
      <c r="P681" t="str">
        <f>IF(ISBLANK(INDEX('Policy Characteristics'!J:J,MATCH($C681,'Policy Characteristics'!$C:$C,0))),"",INDEX('Policy Characteristics'!J:J,MATCH($C681,'Policy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1" t="str">
        <f>IF(ISBLANK(INDEX('Policy Characteristics'!K:K,MATCH($C681,'Policy Characteristics'!$C:$C,0))),"",INDEX('Policy Characteristics'!K:K,MATCH($C681,'Policy Characteristics'!$C:$C,0)))</f>
        <v>industry-ag-main.html#fuel-switching</v>
      </c>
      <c r="R681" t="str">
        <f>IF(ISBLANK(INDEX('Policy Characteristics'!L:L,MATCH($C681,'Policy Characteristics'!$C:$C,0))),"",INDEX('Policy Characteristics'!L:L,MATCH($C681,'Policy Characteristics'!$C:$C,0)))</f>
        <v>industry-elec-and-hydrogen.html</v>
      </c>
    </row>
    <row r="682">
      <c r="A682" t="str">
        <f>IF(ISBLANK(INDEX('Policy Characteristics'!A:A,MATCH($C682,'Policy Characteristics'!$C:$C,0))),"",INDEX('Policy Characteristics'!A:A,MATCH($C682,'Policy Characteristics'!$C:$C,0)))</f>
        <v>산업</v>
      </c>
      <c r="B682" t="str">
        <f>IF(ISBLANK(INDEX('Policy Characteristics'!B:B,MATCH($C682,'Policy Characteristics'!$C:$C,0))),"",INDEX('Policy Characteristics'!B:B,MATCH($C682,'Policy Characteristics'!$C:$C,0)))</f>
        <v>전력화 + 수소</v>
      </c>
      <c r="C682" t="str">
        <f>C$467</f>
        <v>Fraction of Industrial Fuel Use Shifted to Other Fuels</v>
      </c>
      <c r="D682" t="str">
        <v>other manufacturing 31T33</v>
      </c>
      <c r="E682" t="str">
        <v>heat if</v>
      </c>
      <c r="F682" t="str">
        <v>기타 제조업</v>
      </c>
      <c r="G682" t="str">
        <v>구매한 열로 변경</v>
      </c>
      <c r="H682">
        <v>1423</v>
      </c>
      <c r="I682" t="str">
        <v>No</v>
      </c>
      <c r="J682" t="str">
        <f>IF(ISBLANK(INDEX('Policy Characteristics'!D:D,MATCH($C682,'Policy Characteristics'!$C:$C,0))),"",INDEX('Policy Characteristics'!D:D,MATCH($C682,'Policy Characteristics'!$C:$C,0)))</f>
        <v>전력화 + 수소</v>
      </c>
      <c r="K682" t="str">
        <f>IF(ISBLANK(INDEX('Policy Characteristics'!E:E,MATCH($C682,'Policy Characteristics'!$C:$C,0))),"",INDEX('Policy Characteristics'!E:E,MATCH($C682,'Policy Characteristics'!$C:$C,0)))</f>
        <v>indst fuel type shifting</v>
      </c>
      <c r="L682">
        <f>IF(ISBLANK(INDEX('Policy Characteristics'!F:F,MATCH($C682,'Policy Characteristics'!$C:$C,0))),"",INDEX('Policy Characteristics'!F:F,MATCH($C682,'Policy Characteristics'!$C:$C,0)))</f>
        <v>0</v>
      </c>
      <c r="M682">
        <f>IF(ISBLANK(INDEX('Policy Characteristics'!G:G,MATCH($C682,'Policy Characteristics'!$C:$C,0))),"",INDEX('Policy Characteristics'!G:G,MATCH($C682,'Policy Characteristics'!$C:$C,0)))</f>
        <v>1</v>
      </c>
      <c r="N682">
        <f>IF(ISBLANK(INDEX('Policy Characteristics'!H:H,MATCH($C682,'Policy Characteristics'!$C:$C,0))),"",INDEX('Policy Characteristics'!H:H,MATCH($C682,'Policy Characteristics'!$C:$C,0)))</f>
        <v>0.01</v>
      </c>
      <c r="O682" t="str">
        <f>IF(ISBLANK(INDEX('Policy Characteristics'!I:I,MATCH($C682,'Policy Characteristics'!$C:$C,0))),"",INDEX('Policy Characteristics'!I:I,MATCH($C682,'Policy Characteristics'!$C:$C,0)))</f>
        <v>연료 전환의 %</v>
      </c>
      <c r="P682" t="str">
        <f>IF(ISBLANK(INDEX('Policy Characteristics'!J:J,MATCH($C682,'Policy Characteristics'!$C:$C,0))),"",INDEX('Policy Characteristics'!J:J,MATCH($C682,'Policy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2" t="str">
        <f>IF(ISBLANK(INDEX('Policy Characteristics'!K:K,MATCH($C682,'Policy Characteristics'!$C:$C,0))),"",INDEX('Policy Characteristics'!K:K,MATCH($C682,'Policy Characteristics'!$C:$C,0)))</f>
        <v>industry-ag-main.html#fuel-switching</v>
      </c>
      <c r="R682" t="str">
        <f>IF(ISBLANK(INDEX('Policy Characteristics'!L:L,MATCH($C682,'Policy Characteristics'!$C:$C,0))),"",INDEX('Policy Characteristics'!L:L,MATCH($C682,'Policy Characteristics'!$C:$C,0)))</f>
        <v>industry-elec-and-hydrogen.html</v>
      </c>
    </row>
    <row r="683">
      <c r="A683" t="str">
        <f>IF(ISBLANK(INDEX('Policy Characteristics'!A:A,MATCH($C683,'Policy Characteristics'!$C:$C,0))),"",INDEX('Policy Characteristics'!A:A,MATCH($C683,'Policy Characteristics'!$C:$C,0)))</f>
        <v>산업</v>
      </c>
      <c r="B683" t="str">
        <f>IF(ISBLANK(INDEX('Policy Characteristics'!B:B,MATCH($C683,'Policy Characteristics'!$C:$C,0))),"",INDEX('Policy Characteristics'!B:B,MATCH($C683,'Policy Characteristics'!$C:$C,0)))</f>
        <v>전력화 + 수소</v>
      </c>
      <c r="C683" t="str">
        <f>C$467</f>
        <v>Fraction of Industrial Fuel Use Shifted to Other Fuels</v>
      </c>
      <c r="D683" t="str">
        <v>other manufacturing 31T33</v>
      </c>
      <c r="E683" t="str">
        <v>crude oil if</v>
      </c>
      <c r="F683" t="str">
        <v>기타 제조업</v>
      </c>
      <c r="G683" t="str">
        <v>원유로 변경</v>
      </c>
      <c r="H683">
        <v>1424</v>
      </c>
      <c r="I683" t="str">
        <v>No</v>
      </c>
      <c r="J683" t="str">
        <f>IF(ISBLANK(INDEX('Policy Characteristics'!D:D,MATCH($C683,'Policy Characteristics'!$C:$C,0))),"",INDEX('Policy Characteristics'!D:D,MATCH($C683,'Policy Characteristics'!$C:$C,0)))</f>
        <v>전력화 + 수소</v>
      </c>
      <c r="K683" t="str">
        <f>IF(ISBLANK(INDEX('Policy Characteristics'!E:E,MATCH($C683,'Policy Characteristics'!$C:$C,0))),"",INDEX('Policy Characteristics'!E:E,MATCH($C683,'Policy Characteristics'!$C:$C,0)))</f>
        <v>indst fuel type shifting</v>
      </c>
      <c r="L683">
        <f>IF(ISBLANK(INDEX('Policy Characteristics'!F:F,MATCH($C683,'Policy Characteristics'!$C:$C,0))),"",INDEX('Policy Characteristics'!F:F,MATCH($C683,'Policy Characteristics'!$C:$C,0)))</f>
        <v>0</v>
      </c>
      <c r="M683">
        <f>IF(ISBLANK(INDEX('Policy Characteristics'!G:G,MATCH($C683,'Policy Characteristics'!$C:$C,0))),"",INDEX('Policy Characteristics'!G:G,MATCH($C683,'Policy Characteristics'!$C:$C,0)))</f>
        <v>1</v>
      </c>
      <c r="N683">
        <f>IF(ISBLANK(INDEX('Policy Characteristics'!H:H,MATCH($C683,'Policy Characteristics'!$C:$C,0))),"",INDEX('Policy Characteristics'!H:H,MATCH($C683,'Policy Characteristics'!$C:$C,0)))</f>
        <v>0.01</v>
      </c>
      <c r="O683" t="str">
        <f>IF(ISBLANK(INDEX('Policy Characteristics'!I:I,MATCH($C683,'Policy Characteristics'!$C:$C,0))),"",INDEX('Policy Characteristics'!I:I,MATCH($C683,'Policy Characteristics'!$C:$C,0)))</f>
        <v>연료 전환의 %</v>
      </c>
      <c r="P683" t="str">
        <f>IF(ISBLANK(INDEX('Policy Characteristics'!J:J,MATCH($C683,'Policy Characteristics'!$C:$C,0))),"",INDEX('Policy Characteristics'!J:J,MATCH($C683,'Policy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3" t="str">
        <f>IF(ISBLANK(INDEX('Policy Characteristics'!K:K,MATCH($C683,'Policy Characteristics'!$C:$C,0))),"",INDEX('Policy Characteristics'!K:K,MATCH($C683,'Policy Characteristics'!$C:$C,0)))</f>
        <v>industry-ag-main.html#fuel-switching</v>
      </c>
      <c r="R683" t="str">
        <f>IF(ISBLANK(INDEX('Policy Characteristics'!L:L,MATCH($C683,'Policy Characteristics'!$C:$C,0))),"",INDEX('Policy Characteristics'!L:L,MATCH($C683,'Policy Characteristics'!$C:$C,0)))</f>
        <v>industry-elec-and-hydrogen.html</v>
      </c>
    </row>
    <row r="684">
      <c r="A684" t="str">
        <f>IF(ISBLANK(INDEX('Policy Characteristics'!A:A,MATCH($C684,'Policy Characteristics'!$C:$C,0))),"",INDEX('Policy Characteristics'!A:A,MATCH($C684,'Policy Characteristics'!$C:$C,0)))</f>
        <v>산업</v>
      </c>
      <c r="B684" t="str">
        <f>IF(ISBLANK(INDEX('Policy Characteristics'!B:B,MATCH($C684,'Policy Characteristics'!$C:$C,0))),"",INDEX('Policy Characteristics'!B:B,MATCH($C684,'Policy Characteristics'!$C:$C,0)))</f>
        <v>전력화 + 수소</v>
      </c>
      <c r="C684" t="str">
        <f>C$467</f>
        <v>Fraction of Industrial Fuel Use Shifted to Other Fuels</v>
      </c>
      <c r="D684" t="str">
        <v>other manufacturing 31T33</v>
      </c>
      <c r="E684" t="str">
        <v>heavy or residual fuel oil if</v>
      </c>
      <c r="F684" t="str">
        <v>기타 제조업</v>
      </c>
      <c r="G684" t="str">
        <v>중유 또는 잔유로 변경</v>
      </c>
      <c r="H684">
        <v>1425</v>
      </c>
      <c r="I684" t="str">
        <v>No</v>
      </c>
      <c r="J684" t="str">
        <f>IF(ISBLANK(INDEX('Policy Characteristics'!D:D,MATCH($C684,'Policy Characteristics'!$C:$C,0))),"",INDEX('Policy Characteristics'!D:D,MATCH($C684,'Policy Characteristics'!$C:$C,0)))</f>
        <v>전력화 + 수소</v>
      </c>
      <c r="K684" t="str">
        <f>IF(ISBLANK(INDEX('Policy Characteristics'!E:E,MATCH($C684,'Policy Characteristics'!$C:$C,0))),"",INDEX('Policy Characteristics'!E:E,MATCH($C684,'Policy Characteristics'!$C:$C,0)))</f>
        <v>indst fuel type shifting</v>
      </c>
      <c r="L684">
        <f>IF(ISBLANK(INDEX('Policy Characteristics'!F:F,MATCH($C684,'Policy Characteristics'!$C:$C,0))),"",INDEX('Policy Characteristics'!F:F,MATCH($C684,'Policy Characteristics'!$C:$C,0)))</f>
        <v>0</v>
      </c>
      <c r="M684">
        <f>IF(ISBLANK(INDEX('Policy Characteristics'!G:G,MATCH($C684,'Policy Characteristics'!$C:$C,0))),"",INDEX('Policy Characteristics'!G:G,MATCH($C684,'Policy Characteristics'!$C:$C,0)))</f>
        <v>1</v>
      </c>
      <c r="N684">
        <f>IF(ISBLANK(INDEX('Policy Characteristics'!H:H,MATCH($C684,'Policy Characteristics'!$C:$C,0))),"",INDEX('Policy Characteristics'!H:H,MATCH($C684,'Policy Characteristics'!$C:$C,0)))</f>
        <v>0.01</v>
      </c>
      <c r="O684" t="str">
        <f>IF(ISBLANK(INDEX('Policy Characteristics'!I:I,MATCH($C684,'Policy Characteristics'!$C:$C,0))),"",INDEX('Policy Characteristics'!I:I,MATCH($C684,'Policy Characteristics'!$C:$C,0)))</f>
        <v>연료 전환의 %</v>
      </c>
      <c r="P684" t="str">
        <f>IF(ISBLANK(INDEX('Policy Characteristics'!J:J,MATCH($C684,'Policy Characteristics'!$C:$C,0))),"",INDEX('Policy Characteristics'!J:J,MATCH($C684,'Policy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4" t="str">
        <f>IF(ISBLANK(INDEX('Policy Characteristics'!K:K,MATCH($C684,'Policy Characteristics'!$C:$C,0))),"",INDEX('Policy Characteristics'!K:K,MATCH($C684,'Policy Characteristics'!$C:$C,0)))</f>
        <v>industry-ag-main.html#fuel-switching</v>
      </c>
      <c r="R684" t="str">
        <f>IF(ISBLANK(INDEX('Policy Characteristics'!L:L,MATCH($C684,'Policy Characteristics'!$C:$C,0))),"",INDEX('Policy Characteristics'!L:L,MATCH($C684,'Policy Characteristics'!$C:$C,0)))</f>
        <v>industry-elec-and-hydrogen.html</v>
      </c>
    </row>
    <row r="685">
      <c r="A685" t="str">
        <f>IF(ISBLANK(INDEX('Policy Characteristics'!A:A,MATCH($C685,'Policy Characteristics'!$C:$C,0))),"",INDEX('Policy Characteristics'!A:A,MATCH($C685,'Policy Characteristics'!$C:$C,0)))</f>
        <v>산업</v>
      </c>
      <c r="B685" t="str">
        <f>IF(ISBLANK(INDEX('Policy Characteristics'!B:B,MATCH($C685,'Policy Characteristics'!$C:$C,0))),"",INDEX('Policy Characteristics'!B:B,MATCH($C685,'Policy Characteristics'!$C:$C,0)))</f>
        <v>전력화 + 수소</v>
      </c>
      <c r="C685" t="str">
        <f>C$467</f>
        <v>Fraction of Industrial Fuel Use Shifted to Other Fuels</v>
      </c>
      <c r="D685" t="str">
        <v>other manufacturing 31T33</v>
      </c>
      <c r="E685" t="str">
        <v>LPG propane or butane if</v>
      </c>
      <c r="F685" t="str">
        <v>기타 제조업</v>
      </c>
      <c r="G685" t="str">
        <v>LPG 프로판 또는 부탄으로 변경</v>
      </c>
      <c r="H685">
        <v>1426</v>
      </c>
      <c r="I685" t="str">
        <v>No</v>
      </c>
      <c r="J685" t="str">
        <f>IF(ISBLANK(INDEX('Policy Characteristics'!D:D,MATCH($C685,'Policy Characteristics'!$C:$C,0))),"",INDEX('Policy Characteristics'!D:D,MATCH($C685,'Policy Characteristics'!$C:$C,0)))</f>
        <v>전력화 + 수소</v>
      </c>
      <c r="K685" t="str">
        <f>IF(ISBLANK(INDEX('Policy Characteristics'!E:E,MATCH($C685,'Policy Characteristics'!$C:$C,0))),"",INDEX('Policy Characteristics'!E:E,MATCH($C685,'Policy Characteristics'!$C:$C,0)))</f>
        <v>indst fuel type shifting</v>
      </c>
      <c r="L685">
        <f>IF(ISBLANK(INDEX('Policy Characteristics'!F:F,MATCH($C685,'Policy Characteristics'!$C:$C,0))),"",INDEX('Policy Characteristics'!F:F,MATCH($C685,'Policy Characteristics'!$C:$C,0)))</f>
        <v>0</v>
      </c>
      <c r="M685">
        <f>IF(ISBLANK(INDEX('Policy Characteristics'!G:G,MATCH($C685,'Policy Characteristics'!$C:$C,0))),"",INDEX('Policy Characteristics'!G:G,MATCH($C685,'Policy Characteristics'!$C:$C,0)))</f>
        <v>1</v>
      </c>
      <c r="N685">
        <f>IF(ISBLANK(INDEX('Policy Characteristics'!H:H,MATCH($C685,'Policy Characteristics'!$C:$C,0))),"",INDEX('Policy Characteristics'!H:H,MATCH($C685,'Policy Characteristics'!$C:$C,0)))</f>
        <v>0.01</v>
      </c>
      <c r="O685" t="str">
        <f>IF(ISBLANK(INDEX('Policy Characteristics'!I:I,MATCH($C685,'Policy Characteristics'!$C:$C,0))),"",INDEX('Policy Characteristics'!I:I,MATCH($C685,'Policy Characteristics'!$C:$C,0)))</f>
        <v>연료 전환의 %</v>
      </c>
      <c r="P685" t="str">
        <f>IF(ISBLANK(INDEX('Policy Characteristics'!J:J,MATCH($C685,'Policy Characteristics'!$C:$C,0))),"",INDEX('Policy Characteristics'!J:J,MATCH($C685,'Policy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5" t="str">
        <f>IF(ISBLANK(INDEX('Policy Characteristics'!K:K,MATCH($C685,'Policy Characteristics'!$C:$C,0))),"",INDEX('Policy Characteristics'!K:K,MATCH($C685,'Policy Characteristics'!$C:$C,0)))</f>
        <v>industry-ag-main.html#fuel-switching</v>
      </c>
      <c r="R685" t="str">
        <f>IF(ISBLANK(INDEX('Policy Characteristics'!L:L,MATCH($C685,'Policy Characteristics'!$C:$C,0))),"",INDEX('Policy Characteristics'!L:L,MATCH($C685,'Policy Characteristics'!$C:$C,0)))</f>
        <v>industry-elec-and-hydrogen.html</v>
      </c>
    </row>
    <row r="686">
      <c r="A686" t="str">
        <f>IF(ISBLANK(INDEX('Policy Characteristics'!A:A,MATCH($C686,'Policy Characteristics'!$C:$C,0))),"",INDEX('Policy Characteristics'!A:A,MATCH($C686,'Policy Characteristics'!$C:$C,0)))</f>
        <v>산업</v>
      </c>
      <c r="B686" t="str">
        <f>IF(ISBLANK(INDEX('Policy Characteristics'!B:B,MATCH($C686,'Policy Characteristics'!$C:$C,0))),"",INDEX('Policy Characteristics'!B:B,MATCH($C686,'Policy Characteristics'!$C:$C,0)))</f>
        <v>전력화 + 수소</v>
      </c>
      <c r="C686" t="str">
        <f>C$467</f>
        <v>Fraction of Industrial Fuel Use Shifted to Other Fuels</v>
      </c>
      <c r="D686" t="str">
        <v>other manufacturing 31T33</v>
      </c>
      <c r="E686" t="str">
        <v>hydrogen if</v>
      </c>
      <c r="F686" t="str">
        <v>기타 제조업</v>
      </c>
      <c r="G686" t="str">
        <v>수소로 변경</v>
      </c>
      <c r="H686">
        <v>1427</v>
      </c>
      <c r="I686" t="str">
        <v>Yes</v>
      </c>
      <c r="J686" t="str">
        <f>IF(ISBLANK(INDEX('Policy Characteristics'!D:D,MATCH($C686,'Policy Characteristics'!$C:$C,0))),"",INDEX('Policy Characteristics'!D:D,MATCH($C686,'Policy Characteristics'!$C:$C,0)))</f>
        <v>전력화 + 수소</v>
      </c>
      <c r="K686" t="str">
        <f>IF(ISBLANK(INDEX('Policy Characteristics'!E:E,MATCH($C686,'Policy Characteristics'!$C:$C,0))),"",INDEX('Policy Characteristics'!E:E,MATCH($C686,'Policy Characteristics'!$C:$C,0)))</f>
        <v>indst fuel type shifting</v>
      </c>
      <c r="L686">
        <f>IF(ISBLANK(INDEX('Policy Characteristics'!F:F,MATCH($C686,'Policy Characteristics'!$C:$C,0))),"",INDEX('Policy Characteristics'!F:F,MATCH($C686,'Policy Characteristics'!$C:$C,0)))</f>
        <v>0</v>
      </c>
      <c r="M686">
        <f>IF(ISBLANK(INDEX('Policy Characteristics'!G:G,MATCH($C686,'Policy Characteristics'!$C:$C,0))),"",INDEX('Policy Characteristics'!G:G,MATCH($C686,'Policy Characteristics'!$C:$C,0)))</f>
        <v>1</v>
      </c>
      <c r="N686">
        <f>IF(ISBLANK(INDEX('Policy Characteristics'!H:H,MATCH($C686,'Policy Characteristics'!$C:$C,0))),"",INDEX('Policy Characteristics'!H:H,MATCH($C686,'Policy Characteristics'!$C:$C,0)))</f>
        <v>0.01</v>
      </c>
      <c r="O686" t="str">
        <f>IF(ISBLANK(INDEX('Policy Characteristics'!I:I,MATCH($C686,'Policy Characteristics'!$C:$C,0))),"",INDEX('Policy Characteristics'!I:I,MATCH($C686,'Policy Characteristics'!$C:$C,0)))</f>
        <v>연료 전환의 %</v>
      </c>
      <c r="P686" t="str">
        <f>IF(ISBLANK(INDEX('Policy Characteristics'!J:J,MATCH($C686,'Policy Characteristics'!$C:$C,0))),"",INDEX('Policy Characteristics'!J:J,MATCH($C686,'Policy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6" t="str">
        <f>IF(ISBLANK(INDEX('Policy Characteristics'!K:K,MATCH($C686,'Policy Characteristics'!$C:$C,0))),"",INDEX('Policy Characteristics'!K:K,MATCH($C686,'Policy Characteristics'!$C:$C,0)))</f>
        <v>industry-ag-main.html#fuel-switching</v>
      </c>
      <c r="R686" t="str">
        <f>IF(ISBLANK(INDEX('Policy Characteristics'!L:L,MATCH($C686,'Policy Characteristics'!$C:$C,0))),"",INDEX('Policy Characteristics'!L:L,MATCH($C686,'Policy Characteristics'!$C:$C,0)))</f>
        <v>industry-elec-and-hydrogen.html</v>
      </c>
    </row>
    <row r="687">
      <c r="A687" t="str">
        <f>IF(ISBLANK(INDEX('Policy Characteristics'!A:A,MATCH($C687,'Policy Characteristics'!$C:$C,0))),"",INDEX('Policy Characteristics'!A:A,MATCH($C687,'Policy Characteristics'!$C:$C,0)))</f>
        <v>산업</v>
      </c>
      <c r="B687" t="str">
        <f>IF(ISBLANK(INDEX('Policy Characteristics'!B:B,MATCH($C687,'Policy Characteristics'!$C:$C,0))),"",INDEX('Policy Characteristics'!B:B,MATCH($C687,'Policy Characteristics'!$C:$C,0)))</f>
        <v>전력화 + 수소</v>
      </c>
      <c r="C687" t="str">
        <f>C$467</f>
        <v>Fraction of Industrial Fuel Use Shifted to Other Fuels</v>
      </c>
      <c r="D687" t="str">
        <v>energy pipelines and gas processing 352T353</v>
      </c>
      <c r="E687" t="str">
        <v>electricity if</v>
      </c>
      <c r="F687" t="str">
        <v>에너지 파이프라인 및 가스 처리</v>
      </c>
      <c r="G687" t="str">
        <v>전력으로 변경</v>
      </c>
      <c r="H687">
        <v>1428</v>
      </c>
      <c r="I687" t="str">
        <v>Yes</v>
      </c>
      <c r="J687" t="str">
        <f>IF(ISBLANK(INDEX('Policy Characteristics'!D:D,MATCH($C687,'Policy Characteristics'!$C:$C,0))),"",INDEX('Policy Characteristics'!D:D,MATCH($C687,'Policy Characteristics'!$C:$C,0)))</f>
        <v>전력화 + 수소</v>
      </c>
      <c r="K687" t="str">
        <f>IF(ISBLANK(INDEX('Policy Characteristics'!E:E,MATCH($C687,'Policy Characteristics'!$C:$C,0))),"",INDEX('Policy Characteristics'!E:E,MATCH($C687,'Policy Characteristics'!$C:$C,0)))</f>
        <v>indst fuel type shifting</v>
      </c>
      <c r="L687">
        <f>IF(ISBLANK(INDEX('Policy Characteristics'!F:F,MATCH($C687,'Policy Characteristics'!$C:$C,0))),"",INDEX('Policy Characteristics'!F:F,MATCH($C687,'Policy Characteristics'!$C:$C,0)))</f>
        <v>0</v>
      </c>
      <c r="M687">
        <f>IF(ISBLANK(INDEX('Policy Characteristics'!G:G,MATCH($C687,'Policy Characteristics'!$C:$C,0))),"",INDEX('Policy Characteristics'!G:G,MATCH($C687,'Policy Characteristics'!$C:$C,0)))</f>
        <v>1</v>
      </c>
      <c r="N687">
        <f>IF(ISBLANK(INDEX('Policy Characteristics'!H:H,MATCH($C687,'Policy Characteristics'!$C:$C,0))),"",INDEX('Policy Characteristics'!H:H,MATCH($C687,'Policy Characteristics'!$C:$C,0)))</f>
        <v>0.01</v>
      </c>
      <c r="O687" t="str">
        <f>IF(ISBLANK(INDEX('Policy Characteristics'!I:I,MATCH($C687,'Policy Characteristics'!$C:$C,0))),"",INDEX('Policy Characteristics'!I:I,MATCH($C687,'Policy Characteristics'!$C:$C,0)))</f>
        <v>연료 전환의 %</v>
      </c>
      <c r="P687" t="str">
        <f>IF(ISBLANK(INDEX('Policy Characteristics'!J:J,MATCH($C687,'Policy Characteristics'!$C:$C,0))),"",INDEX('Policy Characteristics'!J:J,MATCH($C687,'Policy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7" t="str">
        <f>IF(ISBLANK(INDEX('Policy Characteristics'!K:K,MATCH($C687,'Policy Characteristics'!$C:$C,0))),"",INDEX('Policy Characteristics'!K:K,MATCH($C687,'Policy Characteristics'!$C:$C,0)))</f>
        <v>industry-ag-main.html#fuel-switching</v>
      </c>
      <c r="R687" t="str">
        <f>IF(ISBLANK(INDEX('Policy Characteristics'!L:L,MATCH($C687,'Policy Characteristics'!$C:$C,0))),"",INDEX('Policy Characteristics'!L:L,MATCH($C687,'Policy Characteristics'!$C:$C,0)))</f>
        <v>industry-elec-and-hydrogen.html</v>
      </c>
    </row>
    <row r="688">
      <c r="A688" t="str">
        <f>IF(ISBLANK(INDEX('Policy Characteristics'!A:A,MATCH($C688,'Policy Characteristics'!$C:$C,0))),"",INDEX('Policy Characteristics'!A:A,MATCH($C688,'Policy Characteristics'!$C:$C,0)))</f>
        <v>산업</v>
      </c>
      <c r="B688" t="str">
        <f>IF(ISBLANK(INDEX('Policy Characteristics'!B:B,MATCH($C688,'Policy Characteristics'!$C:$C,0))),"",INDEX('Policy Characteristics'!B:B,MATCH($C688,'Policy Characteristics'!$C:$C,0)))</f>
        <v>전력화 + 수소</v>
      </c>
      <c r="C688" t="str">
        <f>C$467</f>
        <v>Fraction of Industrial Fuel Use Shifted to Other Fuels</v>
      </c>
      <c r="D688" t="str">
        <v>energy pipelines and gas processing 352T353</v>
      </c>
      <c r="E688" t="str">
        <v>hard coal if</v>
      </c>
      <c r="F688" t="str">
        <v>에너지 파이프라인 및 가스 처리</v>
      </c>
      <c r="G688" t="str">
        <v>석탄으로 변경</v>
      </c>
      <c r="H688">
        <v>1429</v>
      </c>
      <c r="I688" t="str">
        <v>No</v>
      </c>
      <c r="J688" t="str">
        <f>IF(ISBLANK(INDEX('Policy Characteristics'!D:D,MATCH($C688,'Policy Characteristics'!$C:$C,0))),"",INDEX('Policy Characteristics'!D:D,MATCH($C688,'Policy Characteristics'!$C:$C,0)))</f>
        <v>전력화 + 수소</v>
      </c>
      <c r="K688" t="str">
        <f>IF(ISBLANK(INDEX('Policy Characteristics'!E:E,MATCH($C688,'Policy Characteristics'!$C:$C,0))),"",INDEX('Policy Characteristics'!E:E,MATCH($C688,'Policy Characteristics'!$C:$C,0)))</f>
        <v>indst fuel type shifting</v>
      </c>
      <c r="L688">
        <f>IF(ISBLANK(INDEX('Policy Characteristics'!F:F,MATCH($C688,'Policy Characteristics'!$C:$C,0))),"",INDEX('Policy Characteristics'!F:F,MATCH($C688,'Policy Characteristics'!$C:$C,0)))</f>
        <v>0</v>
      </c>
      <c r="M688">
        <f>IF(ISBLANK(INDEX('Policy Characteristics'!G:G,MATCH($C688,'Policy Characteristics'!$C:$C,0))),"",INDEX('Policy Characteristics'!G:G,MATCH($C688,'Policy Characteristics'!$C:$C,0)))</f>
        <v>1</v>
      </c>
      <c r="N688">
        <f>IF(ISBLANK(INDEX('Policy Characteristics'!H:H,MATCH($C688,'Policy Characteristics'!$C:$C,0))),"",INDEX('Policy Characteristics'!H:H,MATCH($C688,'Policy Characteristics'!$C:$C,0)))</f>
        <v>0.01</v>
      </c>
      <c r="O688" t="str">
        <f>IF(ISBLANK(INDEX('Policy Characteristics'!I:I,MATCH($C688,'Policy Characteristics'!$C:$C,0))),"",INDEX('Policy Characteristics'!I:I,MATCH($C688,'Policy Characteristics'!$C:$C,0)))</f>
        <v>연료 전환의 %</v>
      </c>
      <c r="P688" t="str">
        <f>IF(ISBLANK(INDEX('Policy Characteristics'!J:J,MATCH($C688,'Policy Characteristics'!$C:$C,0))),"",INDEX('Policy Characteristics'!J:J,MATCH($C688,'Policy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8" t="str">
        <f>IF(ISBLANK(INDEX('Policy Characteristics'!K:K,MATCH($C688,'Policy Characteristics'!$C:$C,0))),"",INDEX('Policy Characteristics'!K:K,MATCH($C688,'Policy Characteristics'!$C:$C,0)))</f>
        <v>industry-ag-main.html#fuel-switching</v>
      </c>
      <c r="R688" t="str">
        <f>IF(ISBLANK(INDEX('Policy Characteristics'!L:L,MATCH($C688,'Policy Characteristics'!$C:$C,0))),"",INDEX('Policy Characteristics'!L:L,MATCH($C688,'Policy Characteristics'!$C:$C,0)))</f>
        <v>industry-elec-and-hydrogen.html</v>
      </c>
    </row>
    <row r="689">
      <c r="A689" t="str">
        <f>IF(ISBLANK(INDEX('Policy Characteristics'!A:A,MATCH($C689,'Policy Characteristics'!$C:$C,0))),"",INDEX('Policy Characteristics'!A:A,MATCH($C689,'Policy Characteristics'!$C:$C,0)))</f>
        <v>산업</v>
      </c>
      <c r="B689" t="str">
        <f>IF(ISBLANK(INDEX('Policy Characteristics'!B:B,MATCH($C689,'Policy Characteristics'!$C:$C,0))),"",INDEX('Policy Characteristics'!B:B,MATCH($C689,'Policy Characteristics'!$C:$C,0)))</f>
        <v>전력화 + 수소</v>
      </c>
      <c r="C689" t="str">
        <f>C$467</f>
        <v>Fraction of Industrial Fuel Use Shifted to Other Fuels</v>
      </c>
      <c r="D689" t="str">
        <v>energy pipelines and gas processing 352T353</v>
      </c>
      <c r="E689" t="str">
        <v>natural gas if</v>
      </c>
      <c r="F689" t="str">
        <v>에너지 파이프라인 및 가스 처리</v>
      </c>
      <c r="G689" t="str">
        <v>천연가스로 변경</v>
      </c>
      <c r="H689">
        <v>1430</v>
      </c>
      <c r="I689" t="str">
        <v>No</v>
      </c>
      <c r="J689" t="str">
        <f>IF(ISBLANK(INDEX('Policy Characteristics'!D:D,MATCH($C689,'Policy Characteristics'!$C:$C,0))),"",INDEX('Policy Characteristics'!D:D,MATCH($C689,'Policy Characteristics'!$C:$C,0)))</f>
        <v>전력화 + 수소</v>
      </c>
      <c r="K689" t="str">
        <f>IF(ISBLANK(INDEX('Policy Characteristics'!E:E,MATCH($C689,'Policy Characteristics'!$C:$C,0))),"",INDEX('Policy Characteristics'!E:E,MATCH($C689,'Policy Characteristics'!$C:$C,0)))</f>
        <v>indst fuel type shifting</v>
      </c>
      <c r="L689">
        <f>IF(ISBLANK(INDEX('Policy Characteristics'!F:F,MATCH($C689,'Policy Characteristics'!$C:$C,0))),"",INDEX('Policy Characteristics'!F:F,MATCH($C689,'Policy Characteristics'!$C:$C,0)))</f>
        <v>0</v>
      </c>
      <c r="M689">
        <f>IF(ISBLANK(INDEX('Policy Characteristics'!G:G,MATCH($C689,'Policy Characteristics'!$C:$C,0))),"",INDEX('Policy Characteristics'!G:G,MATCH($C689,'Policy Characteristics'!$C:$C,0)))</f>
        <v>1</v>
      </c>
      <c r="N689">
        <f>IF(ISBLANK(INDEX('Policy Characteristics'!H:H,MATCH($C689,'Policy Characteristics'!$C:$C,0))),"",INDEX('Policy Characteristics'!H:H,MATCH($C689,'Policy Characteristics'!$C:$C,0)))</f>
        <v>0.01</v>
      </c>
      <c r="O689" t="str">
        <f>IF(ISBLANK(INDEX('Policy Characteristics'!I:I,MATCH($C689,'Policy Characteristics'!$C:$C,0))),"",INDEX('Policy Characteristics'!I:I,MATCH($C689,'Policy Characteristics'!$C:$C,0)))</f>
        <v>연료 전환의 %</v>
      </c>
      <c r="P689" t="str">
        <f>IF(ISBLANK(INDEX('Policy Characteristics'!J:J,MATCH($C689,'Policy Characteristics'!$C:$C,0))),"",INDEX('Policy Characteristics'!J:J,MATCH($C689,'Policy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9" t="str">
        <f>IF(ISBLANK(INDEX('Policy Characteristics'!K:K,MATCH($C689,'Policy Characteristics'!$C:$C,0))),"",INDEX('Policy Characteristics'!K:K,MATCH($C689,'Policy Characteristics'!$C:$C,0)))</f>
        <v>industry-ag-main.html#fuel-switching</v>
      </c>
      <c r="R689" t="str">
        <f>IF(ISBLANK(INDEX('Policy Characteristics'!L:L,MATCH($C689,'Policy Characteristics'!$C:$C,0))),"",INDEX('Policy Characteristics'!L:L,MATCH($C689,'Policy Characteristics'!$C:$C,0)))</f>
        <v>industry-elec-and-hydrogen.html</v>
      </c>
    </row>
    <row r="690">
      <c r="A690" t="str">
        <f>IF(ISBLANK(INDEX('Policy Characteristics'!A:A,MATCH($C690,'Policy Characteristics'!$C:$C,0))),"",INDEX('Policy Characteristics'!A:A,MATCH($C690,'Policy Characteristics'!$C:$C,0)))</f>
        <v>산업</v>
      </c>
      <c r="B690" t="str">
        <f>IF(ISBLANK(INDEX('Policy Characteristics'!B:B,MATCH($C690,'Policy Characteristics'!$C:$C,0))),"",INDEX('Policy Characteristics'!B:B,MATCH($C690,'Policy Characteristics'!$C:$C,0)))</f>
        <v>전력화 + 수소</v>
      </c>
      <c r="C690" t="str">
        <f>C$467</f>
        <v>Fraction of Industrial Fuel Use Shifted to Other Fuels</v>
      </c>
      <c r="D690" t="str">
        <v>energy pipelines and gas processing 352T353</v>
      </c>
      <c r="E690" t="str">
        <v>biomass if</v>
      </c>
      <c r="F690" t="str">
        <v>에너지 파이프라인 및 가스 처리</v>
      </c>
      <c r="G690" t="str">
        <v>바이오매스로 변경</v>
      </c>
      <c r="H690">
        <v>1431</v>
      </c>
      <c r="I690" t="str">
        <v>No</v>
      </c>
      <c r="J690" t="str">
        <f>IF(ISBLANK(INDEX('Policy Characteristics'!D:D,MATCH($C690,'Policy Characteristics'!$C:$C,0))),"",INDEX('Policy Characteristics'!D:D,MATCH($C690,'Policy Characteristics'!$C:$C,0)))</f>
        <v>전력화 + 수소</v>
      </c>
      <c r="K690" t="str">
        <f>IF(ISBLANK(INDEX('Policy Characteristics'!E:E,MATCH($C690,'Policy Characteristics'!$C:$C,0))),"",INDEX('Policy Characteristics'!E:E,MATCH($C690,'Policy Characteristics'!$C:$C,0)))</f>
        <v>indst fuel type shifting</v>
      </c>
      <c r="L690">
        <f>IF(ISBLANK(INDEX('Policy Characteristics'!F:F,MATCH($C690,'Policy Characteristics'!$C:$C,0))),"",INDEX('Policy Characteristics'!F:F,MATCH($C690,'Policy Characteristics'!$C:$C,0)))</f>
        <v>0</v>
      </c>
      <c r="M690">
        <f>IF(ISBLANK(INDEX('Policy Characteristics'!G:G,MATCH($C690,'Policy Characteristics'!$C:$C,0))),"",INDEX('Policy Characteristics'!G:G,MATCH($C690,'Policy Characteristics'!$C:$C,0)))</f>
        <v>1</v>
      </c>
      <c r="N690">
        <f>IF(ISBLANK(INDEX('Policy Characteristics'!H:H,MATCH($C690,'Policy Characteristics'!$C:$C,0))),"",INDEX('Policy Characteristics'!H:H,MATCH($C690,'Policy Characteristics'!$C:$C,0)))</f>
        <v>0.01</v>
      </c>
      <c r="O690" t="str">
        <f>IF(ISBLANK(INDEX('Policy Characteristics'!I:I,MATCH($C690,'Policy Characteristics'!$C:$C,0))),"",INDEX('Policy Characteristics'!I:I,MATCH($C690,'Policy Characteristics'!$C:$C,0)))</f>
        <v>연료 전환의 %</v>
      </c>
      <c r="P690" t="str">
        <f>IF(ISBLANK(INDEX('Policy Characteristics'!J:J,MATCH($C690,'Policy Characteristics'!$C:$C,0))),"",INDEX('Policy Characteristics'!J:J,MATCH($C690,'Policy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0" t="str">
        <f>IF(ISBLANK(INDEX('Policy Characteristics'!K:K,MATCH($C690,'Policy Characteristics'!$C:$C,0))),"",INDEX('Policy Characteristics'!K:K,MATCH($C690,'Policy Characteristics'!$C:$C,0)))</f>
        <v>industry-ag-main.html#fuel-switching</v>
      </c>
      <c r="R690" t="str">
        <f>IF(ISBLANK(INDEX('Policy Characteristics'!L:L,MATCH($C690,'Policy Characteristics'!$C:$C,0))),"",INDEX('Policy Characteristics'!L:L,MATCH($C690,'Policy Characteristics'!$C:$C,0)))</f>
        <v>industry-elec-and-hydrogen.html</v>
      </c>
    </row>
    <row r="691">
      <c r="A691" t="str">
        <f>IF(ISBLANK(INDEX('Policy Characteristics'!A:A,MATCH($C691,'Policy Characteristics'!$C:$C,0))),"",INDEX('Policy Characteristics'!A:A,MATCH($C691,'Policy Characteristics'!$C:$C,0)))</f>
        <v>산업</v>
      </c>
      <c r="B691" t="str">
        <f>IF(ISBLANK(INDEX('Policy Characteristics'!B:B,MATCH($C691,'Policy Characteristics'!$C:$C,0))),"",INDEX('Policy Characteristics'!B:B,MATCH($C691,'Policy Characteristics'!$C:$C,0)))</f>
        <v>전력화 + 수소</v>
      </c>
      <c r="C691" t="str">
        <f>C$467</f>
        <v>Fraction of Industrial Fuel Use Shifted to Other Fuels</v>
      </c>
      <c r="D691" t="str">
        <v>energy pipelines and gas processing 352T353</v>
      </c>
      <c r="E691" t="str">
        <v>petroleum diesel if</v>
      </c>
      <c r="F691" t="str">
        <v>에너지 파이프라인 및 가스 처리</v>
      </c>
      <c r="G691" t="str">
        <v>석유로 변경</v>
      </c>
      <c r="H691">
        <v>1432</v>
      </c>
      <c r="I691" t="str">
        <v>No</v>
      </c>
      <c r="J691" t="str">
        <f>IF(ISBLANK(INDEX('Policy Characteristics'!D:D,MATCH($C691,'Policy Characteristics'!$C:$C,0))),"",INDEX('Policy Characteristics'!D:D,MATCH($C691,'Policy Characteristics'!$C:$C,0)))</f>
        <v>전력화 + 수소</v>
      </c>
      <c r="K691" t="str">
        <f>IF(ISBLANK(INDEX('Policy Characteristics'!E:E,MATCH($C691,'Policy Characteristics'!$C:$C,0))),"",INDEX('Policy Characteristics'!E:E,MATCH($C691,'Policy Characteristics'!$C:$C,0)))</f>
        <v>indst fuel type shifting</v>
      </c>
      <c r="L691">
        <f>IF(ISBLANK(INDEX('Policy Characteristics'!F:F,MATCH($C691,'Policy Characteristics'!$C:$C,0))),"",INDEX('Policy Characteristics'!F:F,MATCH($C691,'Policy Characteristics'!$C:$C,0)))</f>
        <v>0</v>
      </c>
      <c r="M691">
        <f>IF(ISBLANK(INDEX('Policy Characteristics'!G:G,MATCH($C691,'Policy Characteristics'!$C:$C,0))),"",INDEX('Policy Characteristics'!G:G,MATCH($C691,'Policy Characteristics'!$C:$C,0)))</f>
        <v>1</v>
      </c>
      <c r="N691">
        <f>IF(ISBLANK(INDEX('Policy Characteristics'!H:H,MATCH($C691,'Policy Characteristics'!$C:$C,0))),"",INDEX('Policy Characteristics'!H:H,MATCH($C691,'Policy Characteristics'!$C:$C,0)))</f>
        <v>0.01</v>
      </c>
      <c r="O691" t="str">
        <f>IF(ISBLANK(INDEX('Policy Characteristics'!I:I,MATCH($C691,'Policy Characteristics'!$C:$C,0))),"",INDEX('Policy Characteristics'!I:I,MATCH($C691,'Policy Characteristics'!$C:$C,0)))</f>
        <v>연료 전환의 %</v>
      </c>
      <c r="P691" t="str">
        <f>IF(ISBLANK(INDEX('Policy Characteristics'!J:J,MATCH($C691,'Policy Characteristics'!$C:$C,0))),"",INDEX('Policy Characteristics'!J:J,MATCH($C691,'Policy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1" t="str">
        <f>IF(ISBLANK(INDEX('Policy Characteristics'!K:K,MATCH($C691,'Policy Characteristics'!$C:$C,0))),"",INDEX('Policy Characteristics'!K:K,MATCH($C691,'Policy Characteristics'!$C:$C,0)))</f>
        <v>industry-ag-main.html#fuel-switching</v>
      </c>
      <c r="R691" t="str">
        <f>IF(ISBLANK(INDEX('Policy Characteristics'!L:L,MATCH($C691,'Policy Characteristics'!$C:$C,0))),"",INDEX('Policy Characteristics'!L:L,MATCH($C691,'Policy Characteristics'!$C:$C,0)))</f>
        <v>industry-elec-and-hydrogen.html</v>
      </c>
    </row>
    <row r="692">
      <c r="A692" t="str">
        <f>IF(ISBLANK(INDEX('Policy Characteristics'!A:A,MATCH($C692,'Policy Characteristics'!$C:$C,0))),"",INDEX('Policy Characteristics'!A:A,MATCH($C692,'Policy Characteristics'!$C:$C,0)))</f>
        <v>산업</v>
      </c>
      <c r="B692" t="str">
        <f>IF(ISBLANK(INDEX('Policy Characteristics'!B:B,MATCH($C692,'Policy Characteristics'!$C:$C,0))),"",INDEX('Policy Characteristics'!B:B,MATCH($C692,'Policy Characteristics'!$C:$C,0)))</f>
        <v>전력화 + 수소</v>
      </c>
      <c r="C692" t="str">
        <f>C$467</f>
        <v>Fraction of Industrial Fuel Use Shifted to Other Fuels</v>
      </c>
      <c r="D692" t="str">
        <v>energy pipelines and gas processing 352T353</v>
      </c>
      <c r="E692" t="str">
        <v>heat if</v>
      </c>
      <c r="F692" t="str">
        <v>에너지 파이프라인 및 가스 처리</v>
      </c>
      <c r="G692" t="str">
        <v>구매한 열로 변경</v>
      </c>
      <c r="H692">
        <v>1433</v>
      </c>
      <c r="I692" t="str">
        <v>No</v>
      </c>
      <c r="J692" t="str">
        <f>IF(ISBLANK(INDEX('Policy Characteristics'!D:D,MATCH($C692,'Policy Characteristics'!$C:$C,0))),"",INDEX('Policy Characteristics'!D:D,MATCH($C692,'Policy Characteristics'!$C:$C,0)))</f>
        <v>전력화 + 수소</v>
      </c>
      <c r="K692" t="str">
        <f>IF(ISBLANK(INDEX('Policy Characteristics'!E:E,MATCH($C692,'Policy Characteristics'!$C:$C,0))),"",INDEX('Policy Characteristics'!E:E,MATCH($C692,'Policy Characteristics'!$C:$C,0)))</f>
        <v>indst fuel type shifting</v>
      </c>
      <c r="L692">
        <f>IF(ISBLANK(INDEX('Policy Characteristics'!F:F,MATCH($C692,'Policy Characteristics'!$C:$C,0))),"",INDEX('Policy Characteristics'!F:F,MATCH($C692,'Policy Characteristics'!$C:$C,0)))</f>
        <v>0</v>
      </c>
      <c r="M692">
        <f>IF(ISBLANK(INDEX('Policy Characteristics'!G:G,MATCH($C692,'Policy Characteristics'!$C:$C,0))),"",INDEX('Policy Characteristics'!G:G,MATCH($C692,'Policy Characteristics'!$C:$C,0)))</f>
        <v>1</v>
      </c>
      <c r="N692">
        <f>IF(ISBLANK(INDEX('Policy Characteristics'!H:H,MATCH($C692,'Policy Characteristics'!$C:$C,0))),"",INDEX('Policy Characteristics'!H:H,MATCH($C692,'Policy Characteristics'!$C:$C,0)))</f>
        <v>0.01</v>
      </c>
      <c r="O692" t="str">
        <f>IF(ISBLANK(INDEX('Policy Characteristics'!I:I,MATCH($C692,'Policy Characteristics'!$C:$C,0))),"",INDEX('Policy Characteristics'!I:I,MATCH($C692,'Policy Characteristics'!$C:$C,0)))</f>
        <v>연료 전환의 %</v>
      </c>
      <c r="P692" t="str">
        <f>IF(ISBLANK(INDEX('Policy Characteristics'!J:J,MATCH($C692,'Policy Characteristics'!$C:$C,0))),"",INDEX('Policy Characteristics'!J:J,MATCH($C692,'Policy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2" t="str">
        <f>IF(ISBLANK(INDEX('Policy Characteristics'!K:K,MATCH($C692,'Policy Characteristics'!$C:$C,0))),"",INDEX('Policy Characteristics'!K:K,MATCH($C692,'Policy Characteristics'!$C:$C,0)))</f>
        <v>industry-ag-main.html#fuel-switching</v>
      </c>
      <c r="R692" t="str">
        <f>IF(ISBLANK(INDEX('Policy Characteristics'!L:L,MATCH($C692,'Policy Characteristics'!$C:$C,0))),"",INDEX('Policy Characteristics'!L:L,MATCH($C692,'Policy Characteristics'!$C:$C,0)))</f>
        <v>industry-elec-and-hydrogen.html</v>
      </c>
    </row>
    <row r="693">
      <c r="A693" t="str">
        <f>IF(ISBLANK(INDEX('Policy Characteristics'!A:A,MATCH($C693,'Policy Characteristics'!$C:$C,0))),"",INDEX('Policy Characteristics'!A:A,MATCH($C693,'Policy Characteristics'!$C:$C,0)))</f>
        <v>산업</v>
      </c>
      <c r="B693" t="str">
        <f>IF(ISBLANK(INDEX('Policy Characteristics'!B:B,MATCH($C693,'Policy Characteristics'!$C:$C,0))),"",INDEX('Policy Characteristics'!B:B,MATCH($C693,'Policy Characteristics'!$C:$C,0)))</f>
        <v>전력화 + 수소</v>
      </c>
      <c r="C693" t="str">
        <f>C$467</f>
        <v>Fraction of Industrial Fuel Use Shifted to Other Fuels</v>
      </c>
      <c r="D693" t="str">
        <v>energy pipelines and gas processing 352T353</v>
      </c>
      <c r="E693" t="str">
        <v>crude oil if</v>
      </c>
      <c r="F693" t="str">
        <v>에너지 파이프라인 및 가스 처리</v>
      </c>
      <c r="G693" t="str">
        <v>원유로 변경</v>
      </c>
      <c r="H693">
        <v>1434</v>
      </c>
      <c r="I693" t="str">
        <v>No</v>
      </c>
      <c r="J693" t="str">
        <f>IF(ISBLANK(INDEX('Policy Characteristics'!D:D,MATCH($C693,'Policy Characteristics'!$C:$C,0))),"",INDEX('Policy Characteristics'!D:D,MATCH($C693,'Policy Characteristics'!$C:$C,0)))</f>
        <v>전력화 + 수소</v>
      </c>
      <c r="K693" t="str">
        <f>IF(ISBLANK(INDEX('Policy Characteristics'!E:E,MATCH($C693,'Policy Characteristics'!$C:$C,0))),"",INDEX('Policy Characteristics'!E:E,MATCH($C693,'Policy Characteristics'!$C:$C,0)))</f>
        <v>indst fuel type shifting</v>
      </c>
      <c r="L693">
        <f>IF(ISBLANK(INDEX('Policy Characteristics'!F:F,MATCH($C693,'Policy Characteristics'!$C:$C,0))),"",INDEX('Policy Characteristics'!F:F,MATCH($C693,'Policy Characteristics'!$C:$C,0)))</f>
        <v>0</v>
      </c>
      <c r="M693">
        <f>IF(ISBLANK(INDEX('Policy Characteristics'!G:G,MATCH($C693,'Policy Characteristics'!$C:$C,0))),"",INDEX('Policy Characteristics'!G:G,MATCH($C693,'Policy Characteristics'!$C:$C,0)))</f>
        <v>1</v>
      </c>
      <c r="N693">
        <f>IF(ISBLANK(INDEX('Policy Characteristics'!H:H,MATCH($C693,'Policy Characteristics'!$C:$C,0))),"",INDEX('Policy Characteristics'!H:H,MATCH($C693,'Policy Characteristics'!$C:$C,0)))</f>
        <v>0.01</v>
      </c>
      <c r="O693" t="str">
        <f>IF(ISBLANK(INDEX('Policy Characteristics'!I:I,MATCH($C693,'Policy Characteristics'!$C:$C,0))),"",INDEX('Policy Characteristics'!I:I,MATCH($C693,'Policy Characteristics'!$C:$C,0)))</f>
        <v>연료 전환의 %</v>
      </c>
      <c r="P693" t="str">
        <f>IF(ISBLANK(INDEX('Policy Characteristics'!J:J,MATCH($C693,'Policy Characteristics'!$C:$C,0))),"",INDEX('Policy Characteristics'!J:J,MATCH($C693,'Policy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3" t="str">
        <f>IF(ISBLANK(INDEX('Policy Characteristics'!K:K,MATCH($C693,'Policy Characteristics'!$C:$C,0))),"",INDEX('Policy Characteristics'!K:K,MATCH($C693,'Policy Characteristics'!$C:$C,0)))</f>
        <v>industry-ag-main.html#fuel-switching</v>
      </c>
      <c r="R693" t="str">
        <f>IF(ISBLANK(INDEX('Policy Characteristics'!L:L,MATCH($C693,'Policy Characteristics'!$C:$C,0))),"",INDEX('Policy Characteristics'!L:L,MATCH($C693,'Policy Characteristics'!$C:$C,0)))</f>
        <v>industry-elec-and-hydrogen.html</v>
      </c>
    </row>
    <row r="694">
      <c r="A694" t="str">
        <f>IF(ISBLANK(INDEX('Policy Characteristics'!A:A,MATCH($C694,'Policy Characteristics'!$C:$C,0))),"",INDEX('Policy Characteristics'!A:A,MATCH($C694,'Policy Characteristics'!$C:$C,0)))</f>
        <v>산업</v>
      </c>
      <c r="B694" t="str">
        <f>IF(ISBLANK(INDEX('Policy Characteristics'!B:B,MATCH($C694,'Policy Characteristics'!$C:$C,0))),"",INDEX('Policy Characteristics'!B:B,MATCH($C694,'Policy Characteristics'!$C:$C,0)))</f>
        <v>전력화 + 수소</v>
      </c>
      <c r="C694" t="str">
        <f>C$467</f>
        <v>Fraction of Industrial Fuel Use Shifted to Other Fuels</v>
      </c>
      <c r="D694" t="str">
        <v>energy pipelines and gas processing 352T353</v>
      </c>
      <c r="E694" t="str">
        <v>heavy or residual fuel oil if</v>
      </c>
      <c r="F694" t="str">
        <v>에너지 파이프라인 및 가스 처리</v>
      </c>
      <c r="G694" t="str">
        <v>중유 또는 잔유로 변경</v>
      </c>
      <c r="H694">
        <v>1435</v>
      </c>
      <c r="I694" t="str">
        <v>No</v>
      </c>
      <c r="J694" t="str">
        <f>IF(ISBLANK(INDEX('Policy Characteristics'!D:D,MATCH($C694,'Policy Characteristics'!$C:$C,0))),"",INDEX('Policy Characteristics'!D:D,MATCH($C694,'Policy Characteristics'!$C:$C,0)))</f>
        <v>전력화 + 수소</v>
      </c>
      <c r="K694" t="str">
        <f>IF(ISBLANK(INDEX('Policy Characteristics'!E:E,MATCH($C694,'Policy Characteristics'!$C:$C,0))),"",INDEX('Policy Characteristics'!E:E,MATCH($C694,'Policy Characteristics'!$C:$C,0)))</f>
        <v>indst fuel type shifting</v>
      </c>
      <c r="L694">
        <f>IF(ISBLANK(INDEX('Policy Characteristics'!F:F,MATCH($C694,'Policy Characteristics'!$C:$C,0))),"",INDEX('Policy Characteristics'!F:F,MATCH($C694,'Policy Characteristics'!$C:$C,0)))</f>
        <v>0</v>
      </c>
      <c r="M694">
        <f>IF(ISBLANK(INDEX('Policy Characteristics'!G:G,MATCH($C694,'Policy Characteristics'!$C:$C,0))),"",INDEX('Policy Characteristics'!G:G,MATCH($C694,'Policy Characteristics'!$C:$C,0)))</f>
        <v>1</v>
      </c>
      <c r="N694">
        <f>IF(ISBLANK(INDEX('Policy Characteristics'!H:H,MATCH($C694,'Policy Characteristics'!$C:$C,0))),"",INDEX('Policy Characteristics'!H:H,MATCH($C694,'Policy Characteristics'!$C:$C,0)))</f>
        <v>0.01</v>
      </c>
      <c r="O694" t="str">
        <f>IF(ISBLANK(INDEX('Policy Characteristics'!I:I,MATCH($C694,'Policy Characteristics'!$C:$C,0))),"",INDEX('Policy Characteristics'!I:I,MATCH($C694,'Policy Characteristics'!$C:$C,0)))</f>
        <v>연료 전환의 %</v>
      </c>
      <c r="P694" t="str">
        <f>IF(ISBLANK(INDEX('Policy Characteristics'!J:J,MATCH($C694,'Policy Characteristics'!$C:$C,0))),"",INDEX('Policy Characteristics'!J:J,MATCH($C694,'Policy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4" t="str">
        <f>IF(ISBLANK(INDEX('Policy Characteristics'!K:K,MATCH($C694,'Policy Characteristics'!$C:$C,0))),"",INDEX('Policy Characteristics'!K:K,MATCH($C694,'Policy Characteristics'!$C:$C,0)))</f>
        <v>industry-ag-main.html#fuel-switching</v>
      </c>
      <c r="R694" t="str">
        <f>IF(ISBLANK(INDEX('Policy Characteristics'!L:L,MATCH($C694,'Policy Characteristics'!$C:$C,0))),"",INDEX('Policy Characteristics'!L:L,MATCH($C694,'Policy Characteristics'!$C:$C,0)))</f>
        <v>industry-elec-and-hydrogen.html</v>
      </c>
    </row>
    <row r="695">
      <c r="A695" t="str">
        <f>IF(ISBLANK(INDEX('Policy Characteristics'!A:A,MATCH($C695,'Policy Characteristics'!$C:$C,0))),"",INDEX('Policy Characteristics'!A:A,MATCH($C695,'Policy Characteristics'!$C:$C,0)))</f>
        <v>산업</v>
      </c>
      <c r="B695" t="str">
        <f>IF(ISBLANK(INDEX('Policy Characteristics'!B:B,MATCH($C695,'Policy Characteristics'!$C:$C,0))),"",INDEX('Policy Characteristics'!B:B,MATCH($C695,'Policy Characteristics'!$C:$C,0)))</f>
        <v>전력화 + 수소</v>
      </c>
      <c r="C695" t="str">
        <f>C$467</f>
        <v>Fraction of Industrial Fuel Use Shifted to Other Fuels</v>
      </c>
      <c r="D695" t="str">
        <v>energy pipelines and gas processing 352T353</v>
      </c>
      <c r="E695" t="str">
        <v>LPG propane or butane if</v>
      </c>
      <c r="F695" t="str">
        <v>에너지 파이프라인 및 가스 처리</v>
      </c>
      <c r="G695" t="str">
        <v>LPG 프로판 또는 부탄으로 변경</v>
      </c>
      <c r="H695">
        <v>1436</v>
      </c>
      <c r="I695" t="str">
        <v>No</v>
      </c>
      <c r="J695" t="str">
        <f>IF(ISBLANK(INDEX('Policy Characteristics'!D:D,MATCH($C695,'Policy Characteristics'!$C:$C,0))),"",INDEX('Policy Characteristics'!D:D,MATCH($C695,'Policy Characteristics'!$C:$C,0)))</f>
        <v>전력화 + 수소</v>
      </c>
      <c r="K695" t="str">
        <f>IF(ISBLANK(INDEX('Policy Characteristics'!E:E,MATCH($C695,'Policy Characteristics'!$C:$C,0))),"",INDEX('Policy Characteristics'!E:E,MATCH($C695,'Policy Characteristics'!$C:$C,0)))</f>
        <v>indst fuel type shifting</v>
      </c>
      <c r="L695">
        <f>IF(ISBLANK(INDEX('Policy Characteristics'!F:F,MATCH($C695,'Policy Characteristics'!$C:$C,0))),"",INDEX('Policy Characteristics'!F:F,MATCH($C695,'Policy Characteristics'!$C:$C,0)))</f>
        <v>0</v>
      </c>
      <c r="M695">
        <f>IF(ISBLANK(INDEX('Policy Characteristics'!G:G,MATCH($C695,'Policy Characteristics'!$C:$C,0))),"",INDEX('Policy Characteristics'!G:G,MATCH($C695,'Policy Characteristics'!$C:$C,0)))</f>
        <v>1</v>
      </c>
      <c r="N695">
        <f>IF(ISBLANK(INDEX('Policy Characteristics'!H:H,MATCH($C695,'Policy Characteristics'!$C:$C,0))),"",INDEX('Policy Characteristics'!H:H,MATCH($C695,'Policy Characteristics'!$C:$C,0)))</f>
        <v>0.01</v>
      </c>
      <c r="O695" t="str">
        <f>IF(ISBLANK(INDEX('Policy Characteristics'!I:I,MATCH($C695,'Policy Characteristics'!$C:$C,0))),"",INDEX('Policy Characteristics'!I:I,MATCH($C695,'Policy Characteristics'!$C:$C,0)))</f>
        <v>연료 전환의 %</v>
      </c>
      <c r="P695" t="str">
        <f>IF(ISBLANK(INDEX('Policy Characteristics'!J:J,MATCH($C695,'Policy Characteristics'!$C:$C,0))),"",INDEX('Policy Characteristics'!J:J,MATCH($C695,'Policy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5" t="str">
        <f>IF(ISBLANK(INDEX('Policy Characteristics'!K:K,MATCH($C695,'Policy Characteristics'!$C:$C,0))),"",INDEX('Policy Characteristics'!K:K,MATCH($C695,'Policy Characteristics'!$C:$C,0)))</f>
        <v>industry-ag-main.html#fuel-switching</v>
      </c>
      <c r="R695" t="str">
        <f>IF(ISBLANK(INDEX('Policy Characteristics'!L:L,MATCH($C695,'Policy Characteristics'!$C:$C,0))),"",INDEX('Policy Characteristics'!L:L,MATCH($C695,'Policy Characteristics'!$C:$C,0)))</f>
        <v>industry-elec-and-hydrogen.html</v>
      </c>
    </row>
    <row r="696">
      <c r="A696" t="str">
        <f>IF(ISBLANK(INDEX('Policy Characteristics'!A:A,MATCH($C696,'Policy Characteristics'!$C:$C,0))),"",INDEX('Policy Characteristics'!A:A,MATCH($C696,'Policy Characteristics'!$C:$C,0)))</f>
        <v>산업</v>
      </c>
      <c r="B696" t="str">
        <f>IF(ISBLANK(INDEX('Policy Characteristics'!B:B,MATCH($C696,'Policy Characteristics'!$C:$C,0))),"",INDEX('Policy Characteristics'!B:B,MATCH($C696,'Policy Characteristics'!$C:$C,0)))</f>
        <v>전력화 + 수소</v>
      </c>
      <c r="C696" t="str">
        <f>C$467</f>
        <v>Fraction of Industrial Fuel Use Shifted to Other Fuels</v>
      </c>
      <c r="D696" t="str">
        <v>energy pipelines and gas processing 352T353</v>
      </c>
      <c r="E696" t="str">
        <v>hydrogen if</v>
      </c>
      <c r="F696" t="str">
        <v>에너지 파이프라인 및 가스 처리</v>
      </c>
      <c r="G696" t="str">
        <v>수소로 변경</v>
      </c>
      <c r="H696">
        <v>1437</v>
      </c>
      <c r="I696" t="str">
        <v>Yes</v>
      </c>
      <c r="J696" t="str">
        <f>IF(ISBLANK(INDEX('Policy Characteristics'!D:D,MATCH($C696,'Policy Characteristics'!$C:$C,0))),"",INDEX('Policy Characteristics'!D:D,MATCH($C696,'Policy Characteristics'!$C:$C,0)))</f>
        <v>전력화 + 수소</v>
      </c>
      <c r="K696" t="str">
        <f>IF(ISBLANK(INDEX('Policy Characteristics'!E:E,MATCH($C696,'Policy Characteristics'!$C:$C,0))),"",INDEX('Policy Characteristics'!E:E,MATCH($C696,'Policy Characteristics'!$C:$C,0)))</f>
        <v>indst fuel type shifting</v>
      </c>
      <c r="L696">
        <f>IF(ISBLANK(INDEX('Policy Characteristics'!F:F,MATCH($C696,'Policy Characteristics'!$C:$C,0))),"",INDEX('Policy Characteristics'!F:F,MATCH($C696,'Policy Characteristics'!$C:$C,0)))</f>
        <v>0</v>
      </c>
      <c r="M696">
        <f>IF(ISBLANK(INDEX('Policy Characteristics'!G:G,MATCH($C696,'Policy Characteristics'!$C:$C,0))),"",INDEX('Policy Characteristics'!G:G,MATCH($C696,'Policy Characteristics'!$C:$C,0)))</f>
        <v>1</v>
      </c>
      <c r="N696">
        <f>IF(ISBLANK(INDEX('Policy Characteristics'!H:H,MATCH($C696,'Policy Characteristics'!$C:$C,0))),"",INDEX('Policy Characteristics'!H:H,MATCH($C696,'Policy Characteristics'!$C:$C,0)))</f>
        <v>0.01</v>
      </c>
      <c r="O696" t="str">
        <f>IF(ISBLANK(INDEX('Policy Characteristics'!I:I,MATCH($C696,'Policy Characteristics'!$C:$C,0))),"",INDEX('Policy Characteristics'!I:I,MATCH($C696,'Policy Characteristics'!$C:$C,0)))</f>
        <v>연료 전환의 %</v>
      </c>
      <c r="P696" t="str">
        <f>IF(ISBLANK(INDEX('Policy Characteristics'!J:J,MATCH($C696,'Policy Characteristics'!$C:$C,0))),"",INDEX('Policy Characteristics'!J:J,MATCH($C696,'Policy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6" t="str">
        <f>IF(ISBLANK(INDEX('Policy Characteristics'!K:K,MATCH($C696,'Policy Characteristics'!$C:$C,0))),"",INDEX('Policy Characteristics'!K:K,MATCH($C696,'Policy Characteristics'!$C:$C,0)))</f>
        <v>industry-ag-main.html#fuel-switching</v>
      </c>
      <c r="R696" t="str">
        <f>IF(ISBLANK(INDEX('Policy Characteristics'!L:L,MATCH($C696,'Policy Characteristics'!$C:$C,0))),"",INDEX('Policy Characteristics'!L:L,MATCH($C696,'Policy Characteristics'!$C:$C,0)))</f>
        <v>industry-elec-and-hydrogen.html</v>
      </c>
    </row>
    <row r="697">
      <c r="A697" t="str">
        <f>IF(ISBLANK(INDEX('Policy Characteristics'!A:A,MATCH($C697,'Policy Characteristics'!$C:$C,0))),"",INDEX('Policy Characteristics'!A:A,MATCH($C697,'Policy Characteristics'!$C:$C,0)))</f>
        <v>산업</v>
      </c>
      <c r="B697" t="str">
        <f>IF(ISBLANK(INDEX('Policy Characteristics'!B:B,MATCH($C697,'Policy Characteristics'!$C:$C,0))),"",INDEX('Policy Characteristics'!B:B,MATCH($C697,'Policy Characteristics'!$C:$C,0)))</f>
        <v>전력화 + 수소</v>
      </c>
      <c r="C697" t="str">
        <f>C$467</f>
        <v>Fraction of Industrial Fuel Use Shifted to Other Fuels</v>
      </c>
      <c r="D697" t="str">
        <v>water and waste 36T39</v>
      </c>
      <c r="E697" t="str">
        <v>electricity if</v>
      </c>
      <c r="F697" t="str">
        <v>물 및 폐기물</v>
      </c>
      <c r="G697" t="str">
        <v>전력으로 변경</v>
      </c>
      <c r="H697">
        <v>1438</v>
      </c>
      <c r="I697" t="str">
        <v>No</v>
      </c>
      <c r="J697" t="str">
        <f>IF(ISBLANK(INDEX('Policy Characteristics'!D:D,MATCH($C697,'Policy Characteristics'!$C:$C,0))),"",INDEX('Policy Characteristics'!D:D,MATCH($C697,'Policy Characteristics'!$C:$C,0)))</f>
        <v>전력화 + 수소</v>
      </c>
      <c r="K697" t="str">
        <f>IF(ISBLANK(INDEX('Policy Characteristics'!E:E,MATCH($C697,'Policy Characteristics'!$C:$C,0))),"",INDEX('Policy Characteristics'!E:E,MATCH($C697,'Policy Characteristics'!$C:$C,0)))</f>
        <v>indst fuel type shifting</v>
      </c>
      <c r="L697">
        <f>IF(ISBLANK(INDEX('Policy Characteristics'!F:F,MATCH($C697,'Policy Characteristics'!$C:$C,0))),"",INDEX('Policy Characteristics'!F:F,MATCH($C697,'Policy Characteristics'!$C:$C,0)))</f>
        <v>0</v>
      </c>
      <c r="M697">
        <f>IF(ISBLANK(INDEX('Policy Characteristics'!G:G,MATCH($C697,'Policy Characteristics'!$C:$C,0))),"",INDEX('Policy Characteristics'!G:G,MATCH($C697,'Policy Characteristics'!$C:$C,0)))</f>
        <v>1</v>
      </c>
      <c r="N697">
        <f>IF(ISBLANK(INDEX('Policy Characteristics'!H:H,MATCH($C697,'Policy Characteristics'!$C:$C,0))),"",INDEX('Policy Characteristics'!H:H,MATCH($C697,'Policy Characteristics'!$C:$C,0)))</f>
        <v>0.01</v>
      </c>
      <c r="O697" t="str">
        <f>IF(ISBLANK(INDEX('Policy Characteristics'!I:I,MATCH($C697,'Policy Characteristics'!$C:$C,0))),"",INDEX('Policy Characteristics'!I:I,MATCH($C697,'Policy Characteristics'!$C:$C,0)))</f>
        <v>연료 전환의 %</v>
      </c>
      <c r="P697" t="str">
        <f>IF(ISBLANK(INDEX('Policy Characteristics'!J:J,MATCH($C697,'Policy Characteristics'!$C:$C,0))),"",INDEX('Policy Characteristics'!J:J,MATCH($C697,'Policy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7" t="str">
        <f>IF(ISBLANK(INDEX('Policy Characteristics'!K:K,MATCH($C697,'Policy Characteristics'!$C:$C,0))),"",INDEX('Policy Characteristics'!K:K,MATCH($C697,'Policy Characteristics'!$C:$C,0)))</f>
        <v>industry-ag-main.html#fuel-switching</v>
      </c>
      <c r="R697" t="str">
        <f>IF(ISBLANK(INDEX('Policy Characteristics'!L:L,MATCH($C697,'Policy Characteristics'!$C:$C,0))),"",INDEX('Policy Characteristics'!L:L,MATCH($C697,'Policy Characteristics'!$C:$C,0)))</f>
        <v>industry-elec-and-hydrogen.html</v>
      </c>
    </row>
    <row r="698">
      <c r="A698" t="str">
        <f>IF(ISBLANK(INDEX('Policy Characteristics'!A:A,MATCH($C698,'Policy Characteristics'!$C:$C,0))),"",INDEX('Policy Characteristics'!A:A,MATCH($C698,'Policy Characteristics'!$C:$C,0)))</f>
        <v>산업</v>
      </c>
      <c r="B698" t="str">
        <f>IF(ISBLANK(INDEX('Policy Characteristics'!B:B,MATCH($C698,'Policy Characteristics'!$C:$C,0))),"",INDEX('Policy Characteristics'!B:B,MATCH($C698,'Policy Characteristics'!$C:$C,0)))</f>
        <v>전력화 + 수소</v>
      </c>
      <c r="C698" t="str">
        <f>C$467</f>
        <v>Fraction of Industrial Fuel Use Shifted to Other Fuels</v>
      </c>
      <c r="D698" t="str">
        <v>water and waste 36T39</v>
      </c>
      <c r="E698" t="str">
        <v>hard coal if</v>
      </c>
      <c r="F698" t="str">
        <v>물 및 폐기물</v>
      </c>
      <c r="G698" t="str">
        <v>석탄으로 변경</v>
      </c>
      <c r="H698">
        <v>1439</v>
      </c>
      <c r="I698" t="str">
        <v>No</v>
      </c>
      <c r="J698" t="str">
        <f>IF(ISBLANK(INDEX('Policy Characteristics'!D:D,MATCH($C698,'Policy Characteristics'!$C:$C,0))),"",INDEX('Policy Characteristics'!D:D,MATCH($C698,'Policy Characteristics'!$C:$C,0)))</f>
        <v>전력화 + 수소</v>
      </c>
      <c r="K698" t="str">
        <f>IF(ISBLANK(INDEX('Policy Characteristics'!E:E,MATCH($C698,'Policy Characteristics'!$C:$C,0))),"",INDEX('Policy Characteristics'!E:E,MATCH($C698,'Policy Characteristics'!$C:$C,0)))</f>
        <v>indst fuel type shifting</v>
      </c>
      <c r="L698">
        <f>IF(ISBLANK(INDEX('Policy Characteristics'!F:F,MATCH($C698,'Policy Characteristics'!$C:$C,0))),"",INDEX('Policy Characteristics'!F:F,MATCH($C698,'Policy Characteristics'!$C:$C,0)))</f>
        <v>0</v>
      </c>
      <c r="M698">
        <f>IF(ISBLANK(INDEX('Policy Characteristics'!G:G,MATCH($C698,'Policy Characteristics'!$C:$C,0))),"",INDEX('Policy Characteristics'!G:G,MATCH($C698,'Policy Characteristics'!$C:$C,0)))</f>
        <v>1</v>
      </c>
      <c r="N698">
        <f>IF(ISBLANK(INDEX('Policy Characteristics'!H:H,MATCH($C698,'Policy Characteristics'!$C:$C,0))),"",INDEX('Policy Characteristics'!H:H,MATCH($C698,'Policy Characteristics'!$C:$C,0)))</f>
        <v>0.01</v>
      </c>
      <c r="O698" t="str">
        <f>IF(ISBLANK(INDEX('Policy Characteristics'!I:I,MATCH($C698,'Policy Characteristics'!$C:$C,0))),"",INDEX('Policy Characteristics'!I:I,MATCH($C698,'Policy Characteristics'!$C:$C,0)))</f>
        <v>연료 전환의 %</v>
      </c>
      <c r="P698" t="str">
        <f>IF(ISBLANK(INDEX('Policy Characteristics'!J:J,MATCH($C698,'Policy Characteristics'!$C:$C,0))),"",INDEX('Policy Characteristics'!J:J,MATCH($C698,'Policy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8" t="str">
        <f>IF(ISBLANK(INDEX('Policy Characteristics'!K:K,MATCH($C698,'Policy Characteristics'!$C:$C,0))),"",INDEX('Policy Characteristics'!K:K,MATCH($C698,'Policy Characteristics'!$C:$C,0)))</f>
        <v>industry-ag-main.html#fuel-switching</v>
      </c>
      <c r="R698" t="str">
        <f>IF(ISBLANK(INDEX('Policy Characteristics'!L:L,MATCH($C698,'Policy Characteristics'!$C:$C,0))),"",INDEX('Policy Characteristics'!L:L,MATCH($C698,'Policy Characteristics'!$C:$C,0)))</f>
        <v>industry-elec-and-hydrogen.html</v>
      </c>
    </row>
    <row r="699">
      <c r="A699" t="str">
        <f>IF(ISBLANK(INDEX('Policy Characteristics'!A:A,MATCH($C699,'Policy Characteristics'!$C:$C,0))),"",INDEX('Policy Characteristics'!A:A,MATCH($C699,'Policy Characteristics'!$C:$C,0)))</f>
        <v>산업</v>
      </c>
      <c r="B699" t="str">
        <f>IF(ISBLANK(INDEX('Policy Characteristics'!B:B,MATCH($C699,'Policy Characteristics'!$C:$C,0))),"",INDEX('Policy Characteristics'!B:B,MATCH($C699,'Policy Characteristics'!$C:$C,0)))</f>
        <v>전력화 + 수소</v>
      </c>
      <c r="C699" t="str">
        <f>C$467</f>
        <v>Fraction of Industrial Fuel Use Shifted to Other Fuels</v>
      </c>
      <c r="D699" t="str">
        <v>water and waste 36T39</v>
      </c>
      <c r="E699" t="str">
        <v>natural gas if</v>
      </c>
      <c r="F699" t="str">
        <v>물 및 폐기물</v>
      </c>
      <c r="G699" t="str">
        <v>천연가스로 변경</v>
      </c>
      <c r="H699">
        <v>1440</v>
      </c>
      <c r="I699" t="str">
        <v>No</v>
      </c>
      <c r="J699" t="str">
        <f>IF(ISBLANK(INDEX('Policy Characteristics'!D:D,MATCH($C699,'Policy Characteristics'!$C:$C,0))),"",INDEX('Policy Characteristics'!D:D,MATCH($C699,'Policy Characteristics'!$C:$C,0)))</f>
        <v>전력화 + 수소</v>
      </c>
      <c r="K699" t="str">
        <f>IF(ISBLANK(INDEX('Policy Characteristics'!E:E,MATCH($C699,'Policy Characteristics'!$C:$C,0))),"",INDEX('Policy Characteristics'!E:E,MATCH($C699,'Policy Characteristics'!$C:$C,0)))</f>
        <v>indst fuel type shifting</v>
      </c>
      <c r="L699">
        <f>IF(ISBLANK(INDEX('Policy Characteristics'!F:F,MATCH($C699,'Policy Characteristics'!$C:$C,0))),"",INDEX('Policy Characteristics'!F:F,MATCH($C699,'Policy Characteristics'!$C:$C,0)))</f>
        <v>0</v>
      </c>
      <c r="M699">
        <f>IF(ISBLANK(INDEX('Policy Characteristics'!G:G,MATCH($C699,'Policy Characteristics'!$C:$C,0))),"",INDEX('Policy Characteristics'!G:G,MATCH($C699,'Policy Characteristics'!$C:$C,0)))</f>
        <v>1</v>
      </c>
      <c r="N699">
        <f>IF(ISBLANK(INDEX('Policy Characteristics'!H:H,MATCH($C699,'Policy Characteristics'!$C:$C,0))),"",INDEX('Policy Characteristics'!H:H,MATCH($C699,'Policy Characteristics'!$C:$C,0)))</f>
        <v>0.01</v>
      </c>
      <c r="O699" t="str">
        <f>IF(ISBLANK(INDEX('Policy Characteristics'!I:I,MATCH($C699,'Policy Characteristics'!$C:$C,0))),"",INDEX('Policy Characteristics'!I:I,MATCH($C699,'Policy Characteristics'!$C:$C,0)))</f>
        <v>연료 전환의 %</v>
      </c>
      <c r="P699" t="str">
        <f>IF(ISBLANK(INDEX('Policy Characteristics'!J:J,MATCH($C699,'Policy Characteristics'!$C:$C,0))),"",INDEX('Policy Characteristics'!J:J,MATCH($C699,'Policy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9" t="str">
        <f>IF(ISBLANK(INDEX('Policy Characteristics'!K:K,MATCH($C699,'Policy Characteristics'!$C:$C,0))),"",INDEX('Policy Characteristics'!K:K,MATCH($C699,'Policy Characteristics'!$C:$C,0)))</f>
        <v>industry-ag-main.html#fuel-switching</v>
      </c>
      <c r="R699" t="str">
        <f>IF(ISBLANK(INDEX('Policy Characteristics'!L:L,MATCH($C699,'Policy Characteristics'!$C:$C,0))),"",INDEX('Policy Characteristics'!L:L,MATCH($C699,'Policy Characteristics'!$C:$C,0)))</f>
        <v>industry-elec-and-hydrogen.html</v>
      </c>
    </row>
    <row r="700">
      <c r="A700" t="str">
        <f>IF(ISBLANK(INDEX('Policy Characteristics'!A:A,MATCH($C700,'Policy Characteristics'!$C:$C,0))),"",INDEX('Policy Characteristics'!A:A,MATCH($C700,'Policy Characteristics'!$C:$C,0)))</f>
        <v>산업</v>
      </c>
      <c r="B700" t="str">
        <f>IF(ISBLANK(INDEX('Policy Characteristics'!B:B,MATCH($C700,'Policy Characteristics'!$C:$C,0))),"",INDEX('Policy Characteristics'!B:B,MATCH($C700,'Policy Characteristics'!$C:$C,0)))</f>
        <v>전력화 + 수소</v>
      </c>
      <c r="C700" t="str">
        <f>C$467</f>
        <v>Fraction of Industrial Fuel Use Shifted to Other Fuels</v>
      </c>
      <c r="D700" t="str">
        <v>water and waste 36T39</v>
      </c>
      <c r="E700" t="str">
        <v>biomass if</v>
      </c>
      <c r="F700" t="str">
        <v>물 및 폐기물</v>
      </c>
      <c r="G700" t="str">
        <v>바이오매스로 변경</v>
      </c>
      <c r="H700">
        <v>1441</v>
      </c>
      <c r="I700" t="str">
        <v>No</v>
      </c>
      <c r="J700" t="str">
        <f>IF(ISBLANK(INDEX('Policy Characteristics'!D:D,MATCH($C700,'Policy Characteristics'!$C:$C,0))),"",INDEX('Policy Characteristics'!D:D,MATCH($C700,'Policy Characteristics'!$C:$C,0)))</f>
        <v>전력화 + 수소</v>
      </c>
      <c r="K700" t="str">
        <f>IF(ISBLANK(INDEX('Policy Characteristics'!E:E,MATCH($C700,'Policy Characteristics'!$C:$C,0))),"",INDEX('Policy Characteristics'!E:E,MATCH($C700,'Policy Characteristics'!$C:$C,0)))</f>
        <v>indst fuel type shifting</v>
      </c>
      <c r="L700">
        <f>IF(ISBLANK(INDEX('Policy Characteristics'!F:F,MATCH($C700,'Policy Characteristics'!$C:$C,0))),"",INDEX('Policy Characteristics'!F:F,MATCH($C700,'Policy Characteristics'!$C:$C,0)))</f>
        <v>0</v>
      </c>
      <c r="M700">
        <f>IF(ISBLANK(INDEX('Policy Characteristics'!G:G,MATCH($C700,'Policy Characteristics'!$C:$C,0))),"",INDEX('Policy Characteristics'!G:G,MATCH($C700,'Policy Characteristics'!$C:$C,0)))</f>
        <v>1</v>
      </c>
      <c r="N700">
        <f>IF(ISBLANK(INDEX('Policy Characteristics'!H:H,MATCH($C700,'Policy Characteristics'!$C:$C,0))),"",INDEX('Policy Characteristics'!H:H,MATCH($C700,'Policy Characteristics'!$C:$C,0)))</f>
        <v>0.01</v>
      </c>
      <c r="O700" t="str">
        <f>IF(ISBLANK(INDEX('Policy Characteristics'!I:I,MATCH($C700,'Policy Characteristics'!$C:$C,0))),"",INDEX('Policy Characteristics'!I:I,MATCH($C700,'Policy Characteristics'!$C:$C,0)))</f>
        <v>연료 전환의 %</v>
      </c>
      <c r="P700" t="str">
        <f>IF(ISBLANK(INDEX('Policy Characteristics'!J:J,MATCH($C700,'Policy Characteristics'!$C:$C,0))),"",INDEX('Policy Characteristics'!J:J,MATCH($C700,'Policy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0" t="str">
        <f>IF(ISBLANK(INDEX('Policy Characteristics'!K:K,MATCH($C700,'Policy Characteristics'!$C:$C,0))),"",INDEX('Policy Characteristics'!K:K,MATCH($C700,'Policy Characteristics'!$C:$C,0)))</f>
        <v>industry-ag-main.html#fuel-switching</v>
      </c>
      <c r="R700" t="str">
        <f>IF(ISBLANK(INDEX('Policy Characteristics'!L:L,MATCH($C700,'Policy Characteristics'!$C:$C,0))),"",INDEX('Policy Characteristics'!L:L,MATCH($C700,'Policy Characteristics'!$C:$C,0)))</f>
        <v>industry-elec-and-hydrogen.html</v>
      </c>
    </row>
    <row r="701">
      <c r="A701" t="str">
        <f>IF(ISBLANK(INDEX('Policy Characteristics'!A:A,MATCH($C701,'Policy Characteristics'!$C:$C,0))),"",INDEX('Policy Characteristics'!A:A,MATCH($C701,'Policy Characteristics'!$C:$C,0)))</f>
        <v>산업</v>
      </c>
      <c r="B701" t="str">
        <f>IF(ISBLANK(INDEX('Policy Characteristics'!B:B,MATCH($C701,'Policy Characteristics'!$C:$C,0))),"",INDEX('Policy Characteristics'!B:B,MATCH($C701,'Policy Characteristics'!$C:$C,0)))</f>
        <v>전력화 + 수소</v>
      </c>
      <c r="C701" t="str">
        <f>C$467</f>
        <v>Fraction of Industrial Fuel Use Shifted to Other Fuels</v>
      </c>
      <c r="D701" t="str">
        <v>water and waste 36T39</v>
      </c>
      <c r="E701" t="str">
        <v>petroleum diesel if</v>
      </c>
      <c r="F701" t="str">
        <v>물 및 폐기물</v>
      </c>
      <c r="G701" t="str">
        <v>석유로 변경</v>
      </c>
      <c r="H701">
        <v>1442</v>
      </c>
      <c r="I701" t="str">
        <v>No</v>
      </c>
      <c r="J701" t="str">
        <f>IF(ISBLANK(INDEX('Policy Characteristics'!D:D,MATCH($C701,'Policy Characteristics'!$C:$C,0))),"",INDEX('Policy Characteristics'!D:D,MATCH($C701,'Policy Characteristics'!$C:$C,0)))</f>
        <v>전력화 + 수소</v>
      </c>
      <c r="K701" t="str">
        <f>IF(ISBLANK(INDEX('Policy Characteristics'!E:E,MATCH($C701,'Policy Characteristics'!$C:$C,0))),"",INDEX('Policy Characteristics'!E:E,MATCH($C701,'Policy Characteristics'!$C:$C,0)))</f>
        <v>indst fuel type shifting</v>
      </c>
      <c r="L701">
        <f>IF(ISBLANK(INDEX('Policy Characteristics'!F:F,MATCH($C701,'Policy Characteristics'!$C:$C,0))),"",INDEX('Policy Characteristics'!F:F,MATCH($C701,'Policy Characteristics'!$C:$C,0)))</f>
        <v>0</v>
      </c>
      <c r="M701">
        <f>IF(ISBLANK(INDEX('Policy Characteristics'!G:G,MATCH($C701,'Policy Characteristics'!$C:$C,0))),"",INDEX('Policy Characteristics'!G:G,MATCH($C701,'Policy Characteristics'!$C:$C,0)))</f>
        <v>1</v>
      </c>
      <c r="N701">
        <f>IF(ISBLANK(INDEX('Policy Characteristics'!H:H,MATCH($C701,'Policy Characteristics'!$C:$C,0))),"",INDEX('Policy Characteristics'!H:H,MATCH($C701,'Policy Characteristics'!$C:$C,0)))</f>
        <v>0.01</v>
      </c>
      <c r="O701" t="str">
        <f>IF(ISBLANK(INDEX('Policy Characteristics'!I:I,MATCH($C701,'Policy Characteristics'!$C:$C,0))),"",INDEX('Policy Characteristics'!I:I,MATCH($C701,'Policy Characteristics'!$C:$C,0)))</f>
        <v>연료 전환의 %</v>
      </c>
      <c r="P701" t="str">
        <f>IF(ISBLANK(INDEX('Policy Characteristics'!J:J,MATCH($C701,'Policy Characteristics'!$C:$C,0))),"",INDEX('Policy Characteristics'!J:J,MATCH($C701,'Policy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1" t="str">
        <f>IF(ISBLANK(INDEX('Policy Characteristics'!K:K,MATCH($C701,'Policy Characteristics'!$C:$C,0))),"",INDEX('Policy Characteristics'!K:K,MATCH($C701,'Policy Characteristics'!$C:$C,0)))</f>
        <v>industry-ag-main.html#fuel-switching</v>
      </c>
      <c r="R701" t="str">
        <f>IF(ISBLANK(INDEX('Policy Characteristics'!L:L,MATCH($C701,'Policy Characteristics'!$C:$C,0))),"",INDEX('Policy Characteristics'!L:L,MATCH($C701,'Policy Characteristics'!$C:$C,0)))</f>
        <v>industry-elec-and-hydrogen.html</v>
      </c>
    </row>
    <row r="702">
      <c r="A702" t="str">
        <f>IF(ISBLANK(INDEX('Policy Characteristics'!A:A,MATCH($C702,'Policy Characteristics'!$C:$C,0))),"",INDEX('Policy Characteristics'!A:A,MATCH($C702,'Policy Characteristics'!$C:$C,0)))</f>
        <v>산업</v>
      </c>
      <c r="B702" t="str">
        <f>IF(ISBLANK(INDEX('Policy Characteristics'!B:B,MATCH($C702,'Policy Characteristics'!$C:$C,0))),"",INDEX('Policy Characteristics'!B:B,MATCH($C702,'Policy Characteristics'!$C:$C,0)))</f>
        <v>전력화 + 수소</v>
      </c>
      <c r="C702" t="str">
        <f>C$467</f>
        <v>Fraction of Industrial Fuel Use Shifted to Other Fuels</v>
      </c>
      <c r="D702" t="str">
        <v>water and waste 36T39</v>
      </c>
      <c r="E702" t="str">
        <v>heat if</v>
      </c>
      <c r="F702" t="str">
        <v>물 및 폐기물</v>
      </c>
      <c r="G702" t="str">
        <v>구매한 열로 변경</v>
      </c>
      <c r="H702">
        <v>1443</v>
      </c>
      <c r="I702" t="str">
        <v>No</v>
      </c>
      <c r="J702" t="str">
        <f>IF(ISBLANK(INDEX('Policy Characteristics'!D:D,MATCH($C702,'Policy Characteristics'!$C:$C,0))),"",INDEX('Policy Characteristics'!D:D,MATCH($C702,'Policy Characteristics'!$C:$C,0)))</f>
        <v>전력화 + 수소</v>
      </c>
      <c r="K702" t="str">
        <f>IF(ISBLANK(INDEX('Policy Characteristics'!E:E,MATCH($C702,'Policy Characteristics'!$C:$C,0))),"",INDEX('Policy Characteristics'!E:E,MATCH($C702,'Policy Characteristics'!$C:$C,0)))</f>
        <v>indst fuel type shifting</v>
      </c>
      <c r="L702">
        <f>IF(ISBLANK(INDEX('Policy Characteristics'!F:F,MATCH($C702,'Policy Characteristics'!$C:$C,0))),"",INDEX('Policy Characteristics'!F:F,MATCH($C702,'Policy Characteristics'!$C:$C,0)))</f>
        <v>0</v>
      </c>
      <c r="M702">
        <f>IF(ISBLANK(INDEX('Policy Characteristics'!G:G,MATCH($C702,'Policy Characteristics'!$C:$C,0))),"",INDEX('Policy Characteristics'!G:G,MATCH($C702,'Policy Characteristics'!$C:$C,0)))</f>
        <v>1</v>
      </c>
      <c r="N702">
        <f>IF(ISBLANK(INDEX('Policy Characteristics'!H:H,MATCH($C702,'Policy Characteristics'!$C:$C,0))),"",INDEX('Policy Characteristics'!H:H,MATCH($C702,'Policy Characteristics'!$C:$C,0)))</f>
        <v>0.01</v>
      </c>
      <c r="O702" t="str">
        <f>IF(ISBLANK(INDEX('Policy Characteristics'!I:I,MATCH($C702,'Policy Characteristics'!$C:$C,0))),"",INDEX('Policy Characteristics'!I:I,MATCH($C702,'Policy Characteristics'!$C:$C,0)))</f>
        <v>연료 전환의 %</v>
      </c>
      <c r="P702" t="str">
        <f>IF(ISBLANK(INDEX('Policy Characteristics'!J:J,MATCH($C702,'Policy Characteristics'!$C:$C,0))),"",INDEX('Policy Characteristics'!J:J,MATCH($C702,'Policy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2" t="str">
        <f>IF(ISBLANK(INDEX('Policy Characteristics'!K:K,MATCH($C702,'Policy Characteristics'!$C:$C,0))),"",INDEX('Policy Characteristics'!K:K,MATCH($C702,'Policy Characteristics'!$C:$C,0)))</f>
        <v>industry-ag-main.html#fuel-switching</v>
      </c>
      <c r="R702" t="str">
        <f>IF(ISBLANK(INDEX('Policy Characteristics'!L:L,MATCH($C702,'Policy Characteristics'!$C:$C,0))),"",INDEX('Policy Characteristics'!L:L,MATCH($C702,'Policy Characteristics'!$C:$C,0)))</f>
        <v>industry-elec-and-hydrogen.html</v>
      </c>
    </row>
    <row r="703">
      <c r="A703" t="str">
        <f>IF(ISBLANK(INDEX('Policy Characteristics'!A:A,MATCH($C703,'Policy Characteristics'!$C:$C,0))),"",INDEX('Policy Characteristics'!A:A,MATCH($C703,'Policy Characteristics'!$C:$C,0)))</f>
        <v>산업</v>
      </c>
      <c r="B703" t="str">
        <f>IF(ISBLANK(INDEX('Policy Characteristics'!B:B,MATCH($C703,'Policy Characteristics'!$C:$C,0))),"",INDEX('Policy Characteristics'!B:B,MATCH($C703,'Policy Characteristics'!$C:$C,0)))</f>
        <v>전력화 + 수소</v>
      </c>
      <c r="C703" t="str">
        <f>C$467</f>
        <v>Fraction of Industrial Fuel Use Shifted to Other Fuels</v>
      </c>
      <c r="D703" t="str">
        <v>water and waste 36T39</v>
      </c>
      <c r="E703" t="str">
        <v>crude oil if</v>
      </c>
      <c r="F703" t="str">
        <v>물 및 폐기물</v>
      </c>
      <c r="G703" t="str">
        <v>원유로 변경</v>
      </c>
      <c r="H703">
        <v>1444</v>
      </c>
      <c r="I703" t="str">
        <v>No</v>
      </c>
      <c r="J703" t="str">
        <f>IF(ISBLANK(INDEX('Policy Characteristics'!D:D,MATCH($C703,'Policy Characteristics'!$C:$C,0))),"",INDEX('Policy Characteristics'!D:D,MATCH($C703,'Policy Characteristics'!$C:$C,0)))</f>
        <v>전력화 + 수소</v>
      </c>
      <c r="K703" t="str">
        <f>IF(ISBLANK(INDEX('Policy Characteristics'!E:E,MATCH($C703,'Policy Characteristics'!$C:$C,0))),"",INDEX('Policy Characteristics'!E:E,MATCH($C703,'Policy Characteristics'!$C:$C,0)))</f>
        <v>indst fuel type shifting</v>
      </c>
      <c r="L703">
        <f>IF(ISBLANK(INDEX('Policy Characteristics'!F:F,MATCH($C703,'Policy Characteristics'!$C:$C,0))),"",INDEX('Policy Characteristics'!F:F,MATCH($C703,'Policy Characteristics'!$C:$C,0)))</f>
        <v>0</v>
      </c>
      <c r="M703">
        <f>IF(ISBLANK(INDEX('Policy Characteristics'!G:G,MATCH($C703,'Policy Characteristics'!$C:$C,0))),"",INDEX('Policy Characteristics'!G:G,MATCH($C703,'Policy Characteristics'!$C:$C,0)))</f>
        <v>1</v>
      </c>
      <c r="N703">
        <f>IF(ISBLANK(INDEX('Policy Characteristics'!H:H,MATCH($C703,'Policy Characteristics'!$C:$C,0))),"",INDEX('Policy Characteristics'!H:H,MATCH($C703,'Policy Characteristics'!$C:$C,0)))</f>
        <v>0.01</v>
      </c>
      <c r="O703" t="str">
        <f>IF(ISBLANK(INDEX('Policy Characteristics'!I:I,MATCH($C703,'Policy Characteristics'!$C:$C,0))),"",INDEX('Policy Characteristics'!I:I,MATCH($C703,'Policy Characteristics'!$C:$C,0)))</f>
        <v>연료 전환의 %</v>
      </c>
      <c r="P703" t="str">
        <f>IF(ISBLANK(INDEX('Policy Characteristics'!J:J,MATCH($C703,'Policy Characteristics'!$C:$C,0))),"",INDEX('Policy Characteristics'!J:J,MATCH($C703,'Policy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3" t="str">
        <f>IF(ISBLANK(INDEX('Policy Characteristics'!K:K,MATCH($C703,'Policy Characteristics'!$C:$C,0))),"",INDEX('Policy Characteristics'!K:K,MATCH($C703,'Policy Characteristics'!$C:$C,0)))</f>
        <v>industry-ag-main.html#fuel-switching</v>
      </c>
      <c r="R703" t="str">
        <f>IF(ISBLANK(INDEX('Policy Characteristics'!L:L,MATCH($C703,'Policy Characteristics'!$C:$C,0))),"",INDEX('Policy Characteristics'!L:L,MATCH($C703,'Policy Characteristics'!$C:$C,0)))</f>
        <v>industry-elec-and-hydrogen.html</v>
      </c>
    </row>
    <row r="704">
      <c r="A704" t="str">
        <f>IF(ISBLANK(INDEX('Policy Characteristics'!A:A,MATCH($C704,'Policy Characteristics'!$C:$C,0))),"",INDEX('Policy Characteristics'!A:A,MATCH($C704,'Policy Characteristics'!$C:$C,0)))</f>
        <v>산업</v>
      </c>
      <c r="B704" t="str">
        <f>IF(ISBLANK(INDEX('Policy Characteristics'!B:B,MATCH($C704,'Policy Characteristics'!$C:$C,0))),"",INDEX('Policy Characteristics'!B:B,MATCH($C704,'Policy Characteristics'!$C:$C,0)))</f>
        <v>전력화 + 수소</v>
      </c>
      <c r="C704" t="str">
        <f>C$467</f>
        <v>Fraction of Industrial Fuel Use Shifted to Other Fuels</v>
      </c>
      <c r="D704" t="str">
        <v>water and waste 36T39</v>
      </c>
      <c r="E704" t="str">
        <v>heavy or residual fuel oil if</v>
      </c>
      <c r="F704" t="str">
        <v>물 및 폐기물</v>
      </c>
      <c r="G704" t="str">
        <v>중유 또는 잔유로 변경</v>
      </c>
      <c r="H704">
        <v>1445</v>
      </c>
      <c r="I704" t="str">
        <v>No</v>
      </c>
      <c r="J704" t="str">
        <f>IF(ISBLANK(INDEX('Policy Characteristics'!D:D,MATCH($C704,'Policy Characteristics'!$C:$C,0))),"",INDEX('Policy Characteristics'!D:D,MATCH($C704,'Policy Characteristics'!$C:$C,0)))</f>
        <v>전력화 + 수소</v>
      </c>
      <c r="K704" t="str">
        <f>IF(ISBLANK(INDEX('Policy Characteristics'!E:E,MATCH($C704,'Policy Characteristics'!$C:$C,0))),"",INDEX('Policy Characteristics'!E:E,MATCH($C704,'Policy Characteristics'!$C:$C,0)))</f>
        <v>indst fuel type shifting</v>
      </c>
      <c r="L704">
        <f>IF(ISBLANK(INDEX('Policy Characteristics'!F:F,MATCH($C704,'Policy Characteristics'!$C:$C,0))),"",INDEX('Policy Characteristics'!F:F,MATCH($C704,'Policy Characteristics'!$C:$C,0)))</f>
        <v>0</v>
      </c>
      <c r="M704">
        <f>IF(ISBLANK(INDEX('Policy Characteristics'!G:G,MATCH($C704,'Policy Characteristics'!$C:$C,0))),"",INDEX('Policy Characteristics'!G:G,MATCH($C704,'Policy Characteristics'!$C:$C,0)))</f>
        <v>1</v>
      </c>
      <c r="N704">
        <f>IF(ISBLANK(INDEX('Policy Characteristics'!H:H,MATCH($C704,'Policy Characteristics'!$C:$C,0))),"",INDEX('Policy Characteristics'!H:H,MATCH($C704,'Policy Characteristics'!$C:$C,0)))</f>
        <v>0.01</v>
      </c>
      <c r="O704" t="str">
        <f>IF(ISBLANK(INDEX('Policy Characteristics'!I:I,MATCH($C704,'Policy Characteristics'!$C:$C,0))),"",INDEX('Policy Characteristics'!I:I,MATCH($C704,'Policy Characteristics'!$C:$C,0)))</f>
        <v>연료 전환의 %</v>
      </c>
      <c r="P704" t="str">
        <f>IF(ISBLANK(INDEX('Policy Characteristics'!J:J,MATCH($C704,'Policy Characteristics'!$C:$C,0))),"",INDEX('Policy Characteristics'!J:J,MATCH($C704,'Policy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4" t="str">
        <f>IF(ISBLANK(INDEX('Policy Characteristics'!K:K,MATCH($C704,'Policy Characteristics'!$C:$C,0))),"",INDEX('Policy Characteristics'!K:K,MATCH($C704,'Policy Characteristics'!$C:$C,0)))</f>
        <v>industry-ag-main.html#fuel-switching</v>
      </c>
      <c r="R704" t="str">
        <f>IF(ISBLANK(INDEX('Policy Characteristics'!L:L,MATCH($C704,'Policy Characteristics'!$C:$C,0))),"",INDEX('Policy Characteristics'!L:L,MATCH($C704,'Policy Characteristics'!$C:$C,0)))</f>
        <v>industry-elec-and-hydrogen.html</v>
      </c>
    </row>
    <row r="705">
      <c r="A705" t="str">
        <f>IF(ISBLANK(INDEX('Policy Characteristics'!A:A,MATCH($C705,'Policy Characteristics'!$C:$C,0))),"",INDEX('Policy Characteristics'!A:A,MATCH($C705,'Policy Characteristics'!$C:$C,0)))</f>
        <v>산업</v>
      </c>
      <c r="B705" t="str">
        <f>IF(ISBLANK(INDEX('Policy Characteristics'!B:B,MATCH($C705,'Policy Characteristics'!$C:$C,0))),"",INDEX('Policy Characteristics'!B:B,MATCH($C705,'Policy Characteristics'!$C:$C,0)))</f>
        <v>전력화 + 수소</v>
      </c>
      <c r="C705" t="str">
        <f>C$467</f>
        <v>Fraction of Industrial Fuel Use Shifted to Other Fuels</v>
      </c>
      <c r="D705" t="str">
        <v>water and waste 36T39</v>
      </c>
      <c r="E705" t="str">
        <v>LPG propane or butane if</v>
      </c>
      <c r="F705" t="str">
        <v>물 및 폐기물</v>
      </c>
      <c r="G705" t="str">
        <v>LPG 프로판 또는 부탄으로 변경</v>
      </c>
      <c r="H705">
        <v>1446</v>
      </c>
      <c r="I705" t="str">
        <v>No</v>
      </c>
      <c r="J705" t="str">
        <f>IF(ISBLANK(INDEX('Policy Characteristics'!D:D,MATCH($C705,'Policy Characteristics'!$C:$C,0))),"",INDEX('Policy Characteristics'!D:D,MATCH($C705,'Policy Characteristics'!$C:$C,0)))</f>
        <v>전력화 + 수소</v>
      </c>
      <c r="K705" t="str">
        <f>IF(ISBLANK(INDEX('Policy Characteristics'!E:E,MATCH($C705,'Policy Characteristics'!$C:$C,0))),"",INDEX('Policy Characteristics'!E:E,MATCH($C705,'Policy Characteristics'!$C:$C,0)))</f>
        <v>indst fuel type shifting</v>
      </c>
      <c r="L705">
        <f>IF(ISBLANK(INDEX('Policy Characteristics'!F:F,MATCH($C705,'Policy Characteristics'!$C:$C,0))),"",INDEX('Policy Characteristics'!F:F,MATCH($C705,'Policy Characteristics'!$C:$C,0)))</f>
        <v>0</v>
      </c>
      <c r="M705">
        <f>IF(ISBLANK(INDEX('Policy Characteristics'!G:G,MATCH($C705,'Policy Characteristics'!$C:$C,0))),"",INDEX('Policy Characteristics'!G:G,MATCH($C705,'Policy Characteristics'!$C:$C,0)))</f>
        <v>1</v>
      </c>
      <c r="N705">
        <f>IF(ISBLANK(INDEX('Policy Characteristics'!H:H,MATCH($C705,'Policy Characteristics'!$C:$C,0))),"",INDEX('Policy Characteristics'!H:H,MATCH($C705,'Policy Characteristics'!$C:$C,0)))</f>
        <v>0.01</v>
      </c>
      <c r="O705" t="str">
        <f>IF(ISBLANK(INDEX('Policy Characteristics'!I:I,MATCH($C705,'Policy Characteristics'!$C:$C,0))),"",INDEX('Policy Characteristics'!I:I,MATCH($C705,'Policy Characteristics'!$C:$C,0)))</f>
        <v>연료 전환의 %</v>
      </c>
      <c r="P705" t="str">
        <f>IF(ISBLANK(INDEX('Policy Characteristics'!J:J,MATCH($C705,'Policy Characteristics'!$C:$C,0))),"",INDEX('Policy Characteristics'!J:J,MATCH($C705,'Policy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5" t="str">
        <f>IF(ISBLANK(INDEX('Policy Characteristics'!K:K,MATCH($C705,'Policy Characteristics'!$C:$C,0))),"",INDEX('Policy Characteristics'!K:K,MATCH($C705,'Policy Characteristics'!$C:$C,0)))</f>
        <v>industry-ag-main.html#fuel-switching</v>
      </c>
      <c r="R705" t="str">
        <f>IF(ISBLANK(INDEX('Policy Characteristics'!L:L,MATCH($C705,'Policy Characteristics'!$C:$C,0))),"",INDEX('Policy Characteristics'!L:L,MATCH($C705,'Policy Characteristics'!$C:$C,0)))</f>
        <v>industry-elec-and-hydrogen.html</v>
      </c>
    </row>
    <row r="706">
      <c r="A706" t="str">
        <f>IF(ISBLANK(INDEX('Policy Characteristics'!A:A,MATCH($C706,'Policy Characteristics'!$C:$C,0))),"",INDEX('Policy Characteristics'!A:A,MATCH($C706,'Policy Characteristics'!$C:$C,0)))</f>
        <v>산업</v>
      </c>
      <c r="B706" t="str">
        <f>IF(ISBLANK(INDEX('Policy Characteristics'!B:B,MATCH($C706,'Policy Characteristics'!$C:$C,0))),"",INDEX('Policy Characteristics'!B:B,MATCH($C706,'Policy Characteristics'!$C:$C,0)))</f>
        <v>전력화 + 수소</v>
      </c>
      <c r="C706" t="str">
        <f>C$467</f>
        <v>Fraction of Industrial Fuel Use Shifted to Other Fuels</v>
      </c>
      <c r="D706" t="str">
        <v>water and waste 36T39</v>
      </c>
      <c r="E706" t="str">
        <v>hydrogen if</v>
      </c>
      <c r="F706" t="str">
        <v>물 및 폐기물</v>
      </c>
      <c r="G706" t="str">
        <v>수소로 변경</v>
      </c>
      <c r="H706">
        <v>1447</v>
      </c>
      <c r="I706" t="str">
        <v>No</v>
      </c>
      <c r="J706" t="str">
        <f>IF(ISBLANK(INDEX('Policy Characteristics'!D:D,MATCH($C706,'Policy Characteristics'!$C:$C,0))),"",INDEX('Policy Characteristics'!D:D,MATCH($C706,'Policy Characteristics'!$C:$C,0)))</f>
        <v>전력화 + 수소</v>
      </c>
      <c r="K706" t="str">
        <f>IF(ISBLANK(INDEX('Policy Characteristics'!E:E,MATCH($C706,'Policy Characteristics'!$C:$C,0))),"",INDEX('Policy Characteristics'!E:E,MATCH($C706,'Policy Characteristics'!$C:$C,0)))</f>
        <v>indst fuel type shifting</v>
      </c>
      <c r="L706">
        <f>IF(ISBLANK(INDEX('Policy Characteristics'!F:F,MATCH($C706,'Policy Characteristics'!$C:$C,0))),"",INDEX('Policy Characteristics'!F:F,MATCH($C706,'Policy Characteristics'!$C:$C,0)))</f>
        <v>0</v>
      </c>
      <c r="M706">
        <f>IF(ISBLANK(INDEX('Policy Characteristics'!G:G,MATCH($C706,'Policy Characteristics'!$C:$C,0))),"",INDEX('Policy Characteristics'!G:G,MATCH($C706,'Policy Characteristics'!$C:$C,0)))</f>
        <v>1</v>
      </c>
      <c r="N706">
        <f>IF(ISBLANK(INDEX('Policy Characteristics'!H:H,MATCH($C706,'Policy Characteristics'!$C:$C,0))),"",INDEX('Policy Characteristics'!H:H,MATCH($C706,'Policy Characteristics'!$C:$C,0)))</f>
        <v>0.01</v>
      </c>
      <c r="O706" t="str">
        <f>IF(ISBLANK(INDEX('Policy Characteristics'!I:I,MATCH($C706,'Policy Characteristics'!$C:$C,0))),"",INDEX('Policy Characteristics'!I:I,MATCH($C706,'Policy Characteristics'!$C:$C,0)))</f>
        <v>연료 전환의 %</v>
      </c>
      <c r="P706" t="str">
        <f>IF(ISBLANK(INDEX('Policy Characteristics'!J:J,MATCH($C706,'Policy Characteristics'!$C:$C,0))),"",INDEX('Policy Characteristics'!J:J,MATCH($C706,'Policy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6" t="str">
        <f>IF(ISBLANK(INDEX('Policy Characteristics'!K:K,MATCH($C706,'Policy Characteristics'!$C:$C,0))),"",INDEX('Policy Characteristics'!K:K,MATCH($C706,'Policy Characteristics'!$C:$C,0)))</f>
        <v>industry-ag-main.html#fuel-switching</v>
      </c>
      <c r="R706" t="str">
        <f>IF(ISBLANK(INDEX('Policy Characteristics'!L:L,MATCH($C706,'Policy Characteristics'!$C:$C,0))),"",INDEX('Policy Characteristics'!L:L,MATCH($C706,'Policy Characteristics'!$C:$C,0)))</f>
        <v>industry-elec-and-hydrogen.html</v>
      </c>
    </row>
    <row r="707">
      <c r="A707" t="str">
        <f>IF(ISBLANK(INDEX('Policy Characteristics'!A:A,MATCH($C707,'Policy Characteristics'!$C:$C,0))),"",INDEX('Policy Characteristics'!A:A,MATCH($C707,'Policy Characteristics'!$C:$C,0)))</f>
        <v>산업</v>
      </c>
      <c r="B707" t="str">
        <f>IF(ISBLANK(INDEX('Policy Characteristics'!B:B,MATCH($C707,'Policy Characteristics'!$C:$C,0))),"",INDEX('Policy Characteristics'!B:B,MATCH($C707,'Policy Characteristics'!$C:$C,0)))</f>
        <v>전력화 + 수소</v>
      </c>
      <c r="C707" t="str">
        <f>C$467</f>
        <v>Fraction of Industrial Fuel Use Shifted to Other Fuels</v>
      </c>
      <c r="D707" t="str">
        <v>construction 41T43</v>
      </c>
      <c r="E707" t="str">
        <v>electricity if</v>
      </c>
      <c r="F707" t="str">
        <v>건설</v>
      </c>
      <c r="G707" t="str">
        <v>전력으로 변경</v>
      </c>
      <c r="H707">
        <v>1448</v>
      </c>
      <c r="I707" t="str">
        <v>Yes</v>
      </c>
      <c r="J707" t="str">
        <f>IF(ISBLANK(INDEX('Policy Characteristics'!D:D,MATCH($C707,'Policy Characteristics'!$C:$C,0))),"",INDEX('Policy Characteristics'!D:D,MATCH($C707,'Policy Characteristics'!$C:$C,0)))</f>
        <v>전력화 + 수소</v>
      </c>
      <c r="K707" t="str">
        <f>IF(ISBLANK(INDEX('Policy Characteristics'!E:E,MATCH($C707,'Policy Characteristics'!$C:$C,0))),"",INDEX('Policy Characteristics'!E:E,MATCH($C707,'Policy Characteristics'!$C:$C,0)))</f>
        <v>indst fuel type shifting</v>
      </c>
      <c r="L707">
        <f>IF(ISBLANK(INDEX('Policy Characteristics'!F:F,MATCH($C707,'Policy Characteristics'!$C:$C,0))),"",INDEX('Policy Characteristics'!F:F,MATCH($C707,'Policy Characteristics'!$C:$C,0)))</f>
        <v>0</v>
      </c>
      <c r="M707">
        <f>IF(ISBLANK(INDEX('Policy Characteristics'!G:G,MATCH($C707,'Policy Characteristics'!$C:$C,0))),"",INDEX('Policy Characteristics'!G:G,MATCH($C707,'Policy Characteristics'!$C:$C,0)))</f>
        <v>1</v>
      </c>
      <c r="N707">
        <f>IF(ISBLANK(INDEX('Policy Characteristics'!H:H,MATCH($C707,'Policy Characteristics'!$C:$C,0))),"",INDEX('Policy Characteristics'!H:H,MATCH($C707,'Policy Characteristics'!$C:$C,0)))</f>
        <v>0.01</v>
      </c>
      <c r="O707" t="str">
        <f>IF(ISBLANK(INDEX('Policy Characteristics'!I:I,MATCH($C707,'Policy Characteristics'!$C:$C,0))),"",INDEX('Policy Characteristics'!I:I,MATCH($C707,'Policy Characteristics'!$C:$C,0)))</f>
        <v>연료 전환의 %</v>
      </c>
      <c r="P707" t="str">
        <f>IF(ISBLANK(INDEX('Policy Characteristics'!J:J,MATCH($C707,'Policy Characteristics'!$C:$C,0))),"",INDEX('Policy Characteristics'!J:J,MATCH($C707,'Policy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7" t="str">
        <f>IF(ISBLANK(INDEX('Policy Characteristics'!K:K,MATCH($C707,'Policy Characteristics'!$C:$C,0))),"",INDEX('Policy Characteristics'!K:K,MATCH($C707,'Policy Characteristics'!$C:$C,0)))</f>
        <v>industry-ag-main.html#fuel-switching</v>
      </c>
      <c r="R707" t="str">
        <f>IF(ISBLANK(INDEX('Policy Characteristics'!L:L,MATCH($C707,'Policy Characteristics'!$C:$C,0))),"",INDEX('Policy Characteristics'!L:L,MATCH($C707,'Policy Characteristics'!$C:$C,0)))</f>
        <v>industry-elec-and-hydrogen.html</v>
      </c>
    </row>
    <row r="708">
      <c r="A708" t="str">
        <f>IF(ISBLANK(INDEX('Policy Characteristics'!A:A,MATCH($C708,'Policy Characteristics'!$C:$C,0))),"",INDEX('Policy Characteristics'!A:A,MATCH($C708,'Policy Characteristics'!$C:$C,0)))</f>
        <v>산업</v>
      </c>
      <c r="B708" t="str">
        <f>IF(ISBLANK(INDEX('Policy Characteristics'!B:B,MATCH($C708,'Policy Characteristics'!$C:$C,0))),"",INDEX('Policy Characteristics'!B:B,MATCH($C708,'Policy Characteristics'!$C:$C,0)))</f>
        <v>전력화 + 수소</v>
      </c>
      <c r="C708" t="str">
        <f>C$467</f>
        <v>Fraction of Industrial Fuel Use Shifted to Other Fuels</v>
      </c>
      <c r="D708" t="str">
        <v>construction 41T43</v>
      </c>
      <c r="E708" t="str">
        <v>hard coal if</v>
      </c>
      <c r="F708" t="str">
        <v>건설</v>
      </c>
      <c r="G708" t="str">
        <v>석탄으로 변경</v>
      </c>
      <c r="H708">
        <v>1449</v>
      </c>
      <c r="I708" t="str">
        <v>No</v>
      </c>
      <c r="J708" t="str">
        <f>IF(ISBLANK(INDEX('Policy Characteristics'!D:D,MATCH($C708,'Policy Characteristics'!$C:$C,0))),"",INDEX('Policy Characteristics'!D:D,MATCH($C708,'Policy Characteristics'!$C:$C,0)))</f>
        <v>전력화 + 수소</v>
      </c>
      <c r="K708" t="str">
        <f>IF(ISBLANK(INDEX('Policy Characteristics'!E:E,MATCH($C708,'Policy Characteristics'!$C:$C,0))),"",INDEX('Policy Characteristics'!E:E,MATCH($C708,'Policy Characteristics'!$C:$C,0)))</f>
        <v>indst fuel type shifting</v>
      </c>
      <c r="L708">
        <f>IF(ISBLANK(INDEX('Policy Characteristics'!F:F,MATCH($C708,'Policy Characteristics'!$C:$C,0))),"",INDEX('Policy Characteristics'!F:F,MATCH($C708,'Policy Characteristics'!$C:$C,0)))</f>
        <v>0</v>
      </c>
      <c r="M708">
        <f>IF(ISBLANK(INDEX('Policy Characteristics'!G:G,MATCH($C708,'Policy Characteristics'!$C:$C,0))),"",INDEX('Policy Characteristics'!G:G,MATCH($C708,'Policy Characteristics'!$C:$C,0)))</f>
        <v>1</v>
      </c>
      <c r="N708">
        <f>IF(ISBLANK(INDEX('Policy Characteristics'!H:H,MATCH($C708,'Policy Characteristics'!$C:$C,0))),"",INDEX('Policy Characteristics'!H:H,MATCH($C708,'Policy Characteristics'!$C:$C,0)))</f>
        <v>0.01</v>
      </c>
      <c r="O708" t="str">
        <f>IF(ISBLANK(INDEX('Policy Characteristics'!I:I,MATCH($C708,'Policy Characteristics'!$C:$C,0))),"",INDEX('Policy Characteristics'!I:I,MATCH($C708,'Policy Characteristics'!$C:$C,0)))</f>
        <v>연료 전환의 %</v>
      </c>
      <c r="P708" t="str">
        <f>IF(ISBLANK(INDEX('Policy Characteristics'!J:J,MATCH($C708,'Policy Characteristics'!$C:$C,0))),"",INDEX('Policy Characteristics'!J:J,MATCH($C708,'Policy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8" t="str">
        <f>IF(ISBLANK(INDEX('Policy Characteristics'!K:K,MATCH($C708,'Policy Characteristics'!$C:$C,0))),"",INDEX('Policy Characteristics'!K:K,MATCH($C708,'Policy Characteristics'!$C:$C,0)))</f>
        <v>industry-ag-main.html#fuel-switching</v>
      </c>
      <c r="R708" t="str">
        <f>IF(ISBLANK(INDEX('Policy Characteristics'!L:L,MATCH($C708,'Policy Characteristics'!$C:$C,0))),"",INDEX('Policy Characteristics'!L:L,MATCH($C708,'Policy Characteristics'!$C:$C,0)))</f>
        <v>industry-elec-and-hydrogen.html</v>
      </c>
    </row>
    <row r="709">
      <c r="A709" t="str">
        <f>IF(ISBLANK(INDEX('Policy Characteristics'!A:A,MATCH($C709,'Policy Characteristics'!$C:$C,0))),"",INDEX('Policy Characteristics'!A:A,MATCH($C709,'Policy Characteristics'!$C:$C,0)))</f>
        <v>산업</v>
      </c>
      <c r="B709" t="str">
        <f>IF(ISBLANK(INDEX('Policy Characteristics'!B:B,MATCH($C709,'Policy Characteristics'!$C:$C,0))),"",INDEX('Policy Characteristics'!B:B,MATCH($C709,'Policy Characteristics'!$C:$C,0)))</f>
        <v>전력화 + 수소</v>
      </c>
      <c r="C709" t="str">
        <f>C$467</f>
        <v>Fraction of Industrial Fuel Use Shifted to Other Fuels</v>
      </c>
      <c r="D709" t="str">
        <v>construction 41T43</v>
      </c>
      <c r="E709" t="str">
        <v>natural gas if</v>
      </c>
      <c r="F709" t="str">
        <v>건설</v>
      </c>
      <c r="G709" t="str">
        <v>천연가스로 변경</v>
      </c>
      <c r="H709">
        <v>1450</v>
      </c>
      <c r="I709" t="str">
        <v>No</v>
      </c>
      <c r="J709" t="str">
        <f>IF(ISBLANK(INDEX('Policy Characteristics'!D:D,MATCH($C709,'Policy Characteristics'!$C:$C,0))),"",INDEX('Policy Characteristics'!D:D,MATCH($C709,'Policy Characteristics'!$C:$C,0)))</f>
        <v>전력화 + 수소</v>
      </c>
      <c r="K709" t="str">
        <f>IF(ISBLANK(INDEX('Policy Characteristics'!E:E,MATCH($C709,'Policy Characteristics'!$C:$C,0))),"",INDEX('Policy Characteristics'!E:E,MATCH($C709,'Policy Characteristics'!$C:$C,0)))</f>
        <v>indst fuel type shifting</v>
      </c>
      <c r="L709">
        <f>IF(ISBLANK(INDEX('Policy Characteristics'!F:F,MATCH($C709,'Policy Characteristics'!$C:$C,0))),"",INDEX('Policy Characteristics'!F:F,MATCH($C709,'Policy Characteristics'!$C:$C,0)))</f>
        <v>0</v>
      </c>
      <c r="M709">
        <f>IF(ISBLANK(INDEX('Policy Characteristics'!G:G,MATCH($C709,'Policy Characteristics'!$C:$C,0))),"",INDEX('Policy Characteristics'!G:G,MATCH($C709,'Policy Characteristics'!$C:$C,0)))</f>
        <v>1</v>
      </c>
      <c r="N709">
        <f>IF(ISBLANK(INDEX('Policy Characteristics'!H:H,MATCH($C709,'Policy Characteristics'!$C:$C,0))),"",INDEX('Policy Characteristics'!H:H,MATCH($C709,'Policy Characteristics'!$C:$C,0)))</f>
        <v>0.01</v>
      </c>
      <c r="O709" t="str">
        <f>IF(ISBLANK(INDEX('Policy Characteristics'!I:I,MATCH($C709,'Policy Characteristics'!$C:$C,0))),"",INDEX('Policy Characteristics'!I:I,MATCH($C709,'Policy Characteristics'!$C:$C,0)))</f>
        <v>연료 전환의 %</v>
      </c>
      <c r="P709" t="str">
        <f>IF(ISBLANK(INDEX('Policy Characteristics'!J:J,MATCH($C709,'Policy Characteristics'!$C:$C,0))),"",INDEX('Policy Characteristics'!J:J,MATCH($C709,'Policy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9" t="str">
        <f>IF(ISBLANK(INDEX('Policy Characteristics'!K:K,MATCH($C709,'Policy Characteristics'!$C:$C,0))),"",INDEX('Policy Characteristics'!K:K,MATCH($C709,'Policy Characteristics'!$C:$C,0)))</f>
        <v>industry-ag-main.html#fuel-switching</v>
      </c>
      <c r="R709" t="str">
        <f>IF(ISBLANK(INDEX('Policy Characteristics'!L:L,MATCH($C709,'Policy Characteristics'!$C:$C,0))),"",INDEX('Policy Characteristics'!L:L,MATCH($C709,'Policy Characteristics'!$C:$C,0)))</f>
        <v>industry-elec-and-hydrogen.html</v>
      </c>
    </row>
    <row r="710">
      <c r="A710" t="str">
        <f>IF(ISBLANK(INDEX('Policy Characteristics'!A:A,MATCH($C710,'Policy Characteristics'!$C:$C,0))),"",INDEX('Policy Characteristics'!A:A,MATCH($C710,'Policy Characteristics'!$C:$C,0)))</f>
        <v>산업</v>
      </c>
      <c r="B710" t="str">
        <f>IF(ISBLANK(INDEX('Policy Characteristics'!B:B,MATCH($C710,'Policy Characteristics'!$C:$C,0))),"",INDEX('Policy Characteristics'!B:B,MATCH($C710,'Policy Characteristics'!$C:$C,0)))</f>
        <v>전력화 + 수소</v>
      </c>
      <c r="C710" t="str">
        <f>C$467</f>
        <v>Fraction of Industrial Fuel Use Shifted to Other Fuels</v>
      </c>
      <c r="D710" t="str">
        <v>construction 41T43</v>
      </c>
      <c r="E710" t="str">
        <v>biomass if</v>
      </c>
      <c r="F710" t="str">
        <v>건설</v>
      </c>
      <c r="G710" t="str">
        <v>바이오매스로 변경</v>
      </c>
      <c r="H710">
        <v>1451</v>
      </c>
      <c r="I710" t="str">
        <v>No</v>
      </c>
      <c r="J710" t="str">
        <f>IF(ISBLANK(INDEX('Policy Characteristics'!D:D,MATCH($C710,'Policy Characteristics'!$C:$C,0))),"",INDEX('Policy Characteristics'!D:D,MATCH($C710,'Policy Characteristics'!$C:$C,0)))</f>
        <v>전력화 + 수소</v>
      </c>
      <c r="K710" t="str">
        <f>IF(ISBLANK(INDEX('Policy Characteristics'!E:E,MATCH($C710,'Policy Characteristics'!$C:$C,0))),"",INDEX('Policy Characteristics'!E:E,MATCH($C710,'Policy Characteristics'!$C:$C,0)))</f>
        <v>indst fuel type shifting</v>
      </c>
      <c r="L710">
        <f>IF(ISBLANK(INDEX('Policy Characteristics'!F:F,MATCH($C710,'Policy Characteristics'!$C:$C,0))),"",INDEX('Policy Characteristics'!F:F,MATCH($C710,'Policy Characteristics'!$C:$C,0)))</f>
        <v>0</v>
      </c>
      <c r="M710">
        <f>IF(ISBLANK(INDEX('Policy Characteristics'!G:G,MATCH($C710,'Policy Characteristics'!$C:$C,0))),"",INDEX('Policy Characteristics'!G:G,MATCH($C710,'Policy Characteristics'!$C:$C,0)))</f>
        <v>1</v>
      </c>
      <c r="N710">
        <f>IF(ISBLANK(INDEX('Policy Characteristics'!H:H,MATCH($C710,'Policy Characteristics'!$C:$C,0))),"",INDEX('Policy Characteristics'!H:H,MATCH($C710,'Policy Characteristics'!$C:$C,0)))</f>
        <v>0.01</v>
      </c>
      <c r="O710" t="str">
        <f>IF(ISBLANK(INDEX('Policy Characteristics'!I:I,MATCH($C710,'Policy Characteristics'!$C:$C,0))),"",INDEX('Policy Characteristics'!I:I,MATCH($C710,'Policy Characteristics'!$C:$C,0)))</f>
        <v>연료 전환의 %</v>
      </c>
      <c r="P710" t="str">
        <f>IF(ISBLANK(INDEX('Policy Characteristics'!J:J,MATCH($C710,'Policy Characteristics'!$C:$C,0))),"",INDEX('Policy Characteristics'!J:J,MATCH($C710,'Policy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0" t="str">
        <f>IF(ISBLANK(INDEX('Policy Characteristics'!K:K,MATCH($C710,'Policy Characteristics'!$C:$C,0))),"",INDEX('Policy Characteristics'!K:K,MATCH($C710,'Policy Characteristics'!$C:$C,0)))</f>
        <v>industry-ag-main.html#fuel-switching</v>
      </c>
      <c r="R710" t="str">
        <f>IF(ISBLANK(INDEX('Policy Characteristics'!L:L,MATCH($C710,'Policy Characteristics'!$C:$C,0))),"",INDEX('Policy Characteristics'!L:L,MATCH($C710,'Policy Characteristics'!$C:$C,0)))</f>
        <v>industry-elec-and-hydrogen.html</v>
      </c>
    </row>
    <row r="711">
      <c r="A711" t="str">
        <f>IF(ISBLANK(INDEX('Policy Characteristics'!A:A,MATCH($C711,'Policy Characteristics'!$C:$C,0))),"",INDEX('Policy Characteristics'!A:A,MATCH($C711,'Policy Characteristics'!$C:$C,0)))</f>
        <v>산업</v>
      </c>
      <c r="B711" t="str">
        <f>IF(ISBLANK(INDEX('Policy Characteristics'!B:B,MATCH($C711,'Policy Characteristics'!$C:$C,0))),"",INDEX('Policy Characteristics'!B:B,MATCH($C711,'Policy Characteristics'!$C:$C,0)))</f>
        <v>전력화 + 수소</v>
      </c>
      <c r="C711" t="str">
        <f>C$467</f>
        <v>Fraction of Industrial Fuel Use Shifted to Other Fuels</v>
      </c>
      <c r="D711" t="str">
        <v>construction 41T43</v>
      </c>
      <c r="E711" t="str">
        <v>petroleum diesel if</v>
      </c>
      <c r="F711" t="str">
        <v>건설</v>
      </c>
      <c r="G711" t="str">
        <v>석유로 변경</v>
      </c>
      <c r="H711">
        <v>1452</v>
      </c>
      <c r="I711" t="str">
        <v>No</v>
      </c>
      <c r="J711" t="str">
        <f>IF(ISBLANK(INDEX('Policy Characteristics'!D:D,MATCH($C711,'Policy Characteristics'!$C:$C,0))),"",INDEX('Policy Characteristics'!D:D,MATCH($C711,'Policy Characteristics'!$C:$C,0)))</f>
        <v>전력화 + 수소</v>
      </c>
      <c r="K711" t="str">
        <f>IF(ISBLANK(INDEX('Policy Characteristics'!E:E,MATCH($C711,'Policy Characteristics'!$C:$C,0))),"",INDEX('Policy Characteristics'!E:E,MATCH($C711,'Policy Characteristics'!$C:$C,0)))</f>
        <v>indst fuel type shifting</v>
      </c>
      <c r="L711">
        <f>IF(ISBLANK(INDEX('Policy Characteristics'!F:F,MATCH($C711,'Policy Characteristics'!$C:$C,0))),"",INDEX('Policy Characteristics'!F:F,MATCH($C711,'Policy Characteristics'!$C:$C,0)))</f>
        <v>0</v>
      </c>
      <c r="M711">
        <f>IF(ISBLANK(INDEX('Policy Characteristics'!G:G,MATCH($C711,'Policy Characteristics'!$C:$C,0))),"",INDEX('Policy Characteristics'!G:G,MATCH($C711,'Policy Characteristics'!$C:$C,0)))</f>
        <v>1</v>
      </c>
      <c r="N711">
        <f>IF(ISBLANK(INDEX('Policy Characteristics'!H:H,MATCH($C711,'Policy Characteristics'!$C:$C,0))),"",INDEX('Policy Characteristics'!H:H,MATCH($C711,'Policy Characteristics'!$C:$C,0)))</f>
        <v>0.01</v>
      </c>
      <c r="O711" t="str">
        <f>IF(ISBLANK(INDEX('Policy Characteristics'!I:I,MATCH($C711,'Policy Characteristics'!$C:$C,0))),"",INDEX('Policy Characteristics'!I:I,MATCH($C711,'Policy Characteristics'!$C:$C,0)))</f>
        <v>연료 전환의 %</v>
      </c>
      <c r="P711" t="str">
        <f>IF(ISBLANK(INDEX('Policy Characteristics'!J:J,MATCH($C711,'Policy Characteristics'!$C:$C,0))),"",INDEX('Policy Characteristics'!J:J,MATCH($C711,'Policy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1" t="str">
        <f>IF(ISBLANK(INDEX('Policy Characteristics'!K:K,MATCH($C711,'Policy Characteristics'!$C:$C,0))),"",INDEX('Policy Characteristics'!K:K,MATCH($C711,'Policy Characteristics'!$C:$C,0)))</f>
        <v>industry-ag-main.html#fuel-switching</v>
      </c>
      <c r="R711" t="str">
        <f>IF(ISBLANK(INDEX('Policy Characteristics'!L:L,MATCH($C711,'Policy Characteristics'!$C:$C,0))),"",INDEX('Policy Characteristics'!L:L,MATCH($C711,'Policy Characteristics'!$C:$C,0)))</f>
        <v>industry-elec-and-hydrogen.html</v>
      </c>
    </row>
    <row r="712">
      <c r="A712" t="str">
        <f>IF(ISBLANK(INDEX('Policy Characteristics'!A:A,MATCH($C712,'Policy Characteristics'!$C:$C,0))),"",INDEX('Policy Characteristics'!A:A,MATCH($C712,'Policy Characteristics'!$C:$C,0)))</f>
        <v>산업</v>
      </c>
      <c r="B712" t="str">
        <f>IF(ISBLANK(INDEX('Policy Characteristics'!B:B,MATCH($C712,'Policy Characteristics'!$C:$C,0))),"",INDEX('Policy Characteristics'!B:B,MATCH($C712,'Policy Characteristics'!$C:$C,0)))</f>
        <v>전력화 + 수소</v>
      </c>
      <c r="C712" t="str">
        <f>C$467</f>
        <v>Fraction of Industrial Fuel Use Shifted to Other Fuels</v>
      </c>
      <c r="D712" t="str">
        <v>construction 41T43</v>
      </c>
      <c r="E712" t="str">
        <v>heat if</v>
      </c>
      <c r="F712" t="str">
        <v>건설</v>
      </c>
      <c r="G712" t="str">
        <v>구매한 열로 변경</v>
      </c>
      <c r="H712">
        <v>1453</v>
      </c>
      <c r="I712" t="str">
        <v>No</v>
      </c>
      <c r="J712" t="str">
        <f>IF(ISBLANK(INDEX('Policy Characteristics'!D:D,MATCH($C712,'Policy Characteristics'!$C:$C,0))),"",INDEX('Policy Characteristics'!D:D,MATCH($C712,'Policy Characteristics'!$C:$C,0)))</f>
        <v>전력화 + 수소</v>
      </c>
      <c r="K712" t="str">
        <f>IF(ISBLANK(INDEX('Policy Characteristics'!E:E,MATCH($C712,'Policy Characteristics'!$C:$C,0))),"",INDEX('Policy Characteristics'!E:E,MATCH($C712,'Policy Characteristics'!$C:$C,0)))</f>
        <v>indst fuel type shifting</v>
      </c>
      <c r="L712">
        <f>IF(ISBLANK(INDEX('Policy Characteristics'!F:F,MATCH($C712,'Policy Characteristics'!$C:$C,0))),"",INDEX('Policy Characteristics'!F:F,MATCH($C712,'Policy Characteristics'!$C:$C,0)))</f>
        <v>0</v>
      </c>
      <c r="M712">
        <f>IF(ISBLANK(INDEX('Policy Characteristics'!G:G,MATCH($C712,'Policy Characteristics'!$C:$C,0))),"",INDEX('Policy Characteristics'!G:G,MATCH($C712,'Policy Characteristics'!$C:$C,0)))</f>
        <v>1</v>
      </c>
      <c r="N712">
        <f>IF(ISBLANK(INDEX('Policy Characteristics'!H:H,MATCH($C712,'Policy Characteristics'!$C:$C,0))),"",INDEX('Policy Characteristics'!H:H,MATCH($C712,'Policy Characteristics'!$C:$C,0)))</f>
        <v>0.01</v>
      </c>
      <c r="O712" t="str">
        <f>IF(ISBLANK(INDEX('Policy Characteristics'!I:I,MATCH($C712,'Policy Characteristics'!$C:$C,0))),"",INDEX('Policy Characteristics'!I:I,MATCH($C712,'Policy Characteristics'!$C:$C,0)))</f>
        <v>연료 전환의 %</v>
      </c>
      <c r="P712" t="str">
        <f>IF(ISBLANK(INDEX('Policy Characteristics'!J:J,MATCH($C712,'Policy Characteristics'!$C:$C,0))),"",INDEX('Policy Characteristics'!J:J,MATCH($C712,'Policy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2" t="str">
        <f>IF(ISBLANK(INDEX('Policy Characteristics'!K:K,MATCH($C712,'Policy Characteristics'!$C:$C,0))),"",INDEX('Policy Characteristics'!K:K,MATCH($C712,'Policy Characteristics'!$C:$C,0)))</f>
        <v>industry-ag-main.html#fuel-switching</v>
      </c>
      <c r="R712" t="str">
        <f>IF(ISBLANK(INDEX('Policy Characteristics'!L:L,MATCH($C712,'Policy Characteristics'!$C:$C,0))),"",INDEX('Policy Characteristics'!L:L,MATCH($C712,'Policy Characteristics'!$C:$C,0)))</f>
        <v>industry-elec-and-hydrogen.html</v>
      </c>
    </row>
    <row r="713">
      <c r="A713" t="str">
        <f>IF(ISBLANK(INDEX('Policy Characteristics'!A:A,MATCH($C713,'Policy Characteristics'!$C:$C,0))),"",INDEX('Policy Characteristics'!A:A,MATCH($C713,'Policy Characteristics'!$C:$C,0)))</f>
        <v>산업</v>
      </c>
      <c r="B713" t="str">
        <f>IF(ISBLANK(INDEX('Policy Characteristics'!B:B,MATCH($C713,'Policy Characteristics'!$C:$C,0))),"",INDEX('Policy Characteristics'!B:B,MATCH($C713,'Policy Characteristics'!$C:$C,0)))</f>
        <v>전력화 + 수소</v>
      </c>
      <c r="C713" t="str">
        <f>C$467</f>
        <v>Fraction of Industrial Fuel Use Shifted to Other Fuels</v>
      </c>
      <c r="D713" t="str">
        <v>construction 41T43</v>
      </c>
      <c r="E713" t="str">
        <v>crude oil if</v>
      </c>
      <c r="F713" t="str">
        <v>건설</v>
      </c>
      <c r="G713" t="str">
        <v>원유로 변경</v>
      </c>
      <c r="H713">
        <v>1454</v>
      </c>
      <c r="I713" t="str">
        <v>No</v>
      </c>
      <c r="J713" t="str">
        <f>IF(ISBLANK(INDEX('Policy Characteristics'!D:D,MATCH($C713,'Policy Characteristics'!$C:$C,0))),"",INDEX('Policy Characteristics'!D:D,MATCH($C713,'Policy Characteristics'!$C:$C,0)))</f>
        <v>전력화 + 수소</v>
      </c>
      <c r="K713" t="str">
        <f>IF(ISBLANK(INDEX('Policy Characteristics'!E:E,MATCH($C713,'Policy Characteristics'!$C:$C,0))),"",INDEX('Policy Characteristics'!E:E,MATCH($C713,'Policy Characteristics'!$C:$C,0)))</f>
        <v>indst fuel type shifting</v>
      </c>
      <c r="L713">
        <f>IF(ISBLANK(INDEX('Policy Characteristics'!F:F,MATCH($C713,'Policy Characteristics'!$C:$C,0))),"",INDEX('Policy Characteristics'!F:F,MATCH($C713,'Policy Characteristics'!$C:$C,0)))</f>
        <v>0</v>
      </c>
      <c r="M713">
        <f>IF(ISBLANK(INDEX('Policy Characteristics'!G:G,MATCH($C713,'Policy Characteristics'!$C:$C,0))),"",INDEX('Policy Characteristics'!G:G,MATCH($C713,'Policy Characteristics'!$C:$C,0)))</f>
        <v>1</v>
      </c>
      <c r="N713">
        <f>IF(ISBLANK(INDEX('Policy Characteristics'!H:H,MATCH($C713,'Policy Characteristics'!$C:$C,0))),"",INDEX('Policy Characteristics'!H:H,MATCH($C713,'Policy Characteristics'!$C:$C,0)))</f>
        <v>0.01</v>
      </c>
      <c r="O713" t="str">
        <f>IF(ISBLANK(INDEX('Policy Characteristics'!I:I,MATCH($C713,'Policy Characteristics'!$C:$C,0))),"",INDEX('Policy Characteristics'!I:I,MATCH($C713,'Policy Characteristics'!$C:$C,0)))</f>
        <v>연료 전환의 %</v>
      </c>
      <c r="P713" t="str">
        <f>IF(ISBLANK(INDEX('Policy Characteristics'!J:J,MATCH($C713,'Policy Characteristics'!$C:$C,0))),"",INDEX('Policy Characteristics'!J:J,MATCH($C713,'Policy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3" t="str">
        <f>IF(ISBLANK(INDEX('Policy Characteristics'!K:K,MATCH($C713,'Policy Characteristics'!$C:$C,0))),"",INDEX('Policy Characteristics'!K:K,MATCH($C713,'Policy Characteristics'!$C:$C,0)))</f>
        <v>industry-ag-main.html#fuel-switching</v>
      </c>
      <c r="R713" t="str">
        <f>IF(ISBLANK(INDEX('Policy Characteristics'!L:L,MATCH($C713,'Policy Characteristics'!$C:$C,0))),"",INDEX('Policy Characteristics'!L:L,MATCH($C713,'Policy Characteristics'!$C:$C,0)))</f>
        <v>industry-elec-and-hydrogen.html</v>
      </c>
    </row>
    <row r="714">
      <c r="A714" t="str">
        <f>IF(ISBLANK(INDEX('Policy Characteristics'!A:A,MATCH($C714,'Policy Characteristics'!$C:$C,0))),"",INDEX('Policy Characteristics'!A:A,MATCH($C714,'Policy Characteristics'!$C:$C,0)))</f>
        <v>산업</v>
      </c>
      <c r="B714" t="str">
        <f>IF(ISBLANK(INDEX('Policy Characteristics'!B:B,MATCH($C714,'Policy Characteristics'!$C:$C,0))),"",INDEX('Policy Characteristics'!B:B,MATCH($C714,'Policy Characteristics'!$C:$C,0)))</f>
        <v>전력화 + 수소</v>
      </c>
      <c r="C714" t="str">
        <f>C$467</f>
        <v>Fraction of Industrial Fuel Use Shifted to Other Fuels</v>
      </c>
      <c r="D714" t="str">
        <v>construction 41T43</v>
      </c>
      <c r="E714" t="str">
        <v>heavy or residual fuel oil if</v>
      </c>
      <c r="F714" t="str">
        <v>건설</v>
      </c>
      <c r="G714" t="str">
        <v>중유 또는 잔유로 변경</v>
      </c>
      <c r="H714">
        <v>1455</v>
      </c>
      <c r="I714" t="str">
        <v>No</v>
      </c>
      <c r="J714" t="str">
        <f>IF(ISBLANK(INDEX('Policy Characteristics'!D:D,MATCH($C714,'Policy Characteristics'!$C:$C,0))),"",INDEX('Policy Characteristics'!D:D,MATCH($C714,'Policy Characteristics'!$C:$C,0)))</f>
        <v>전력화 + 수소</v>
      </c>
      <c r="K714" t="str">
        <f>IF(ISBLANK(INDEX('Policy Characteristics'!E:E,MATCH($C714,'Policy Characteristics'!$C:$C,0))),"",INDEX('Policy Characteristics'!E:E,MATCH($C714,'Policy Characteristics'!$C:$C,0)))</f>
        <v>indst fuel type shifting</v>
      </c>
      <c r="L714">
        <f>IF(ISBLANK(INDEX('Policy Characteristics'!F:F,MATCH($C714,'Policy Characteristics'!$C:$C,0))),"",INDEX('Policy Characteristics'!F:F,MATCH($C714,'Policy Characteristics'!$C:$C,0)))</f>
        <v>0</v>
      </c>
      <c r="M714">
        <f>IF(ISBLANK(INDEX('Policy Characteristics'!G:G,MATCH($C714,'Policy Characteristics'!$C:$C,0))),"",INDEX('Policy Characteristics'!G:G,MATCH($C714,'Policy Characteristics'!$C:$C,0)))</f>
        <v>1</v>
      </c>
      <c r="N714">
        <f>IF(ISBLANK(INDEX('Policy Characteristics'!H:H,MATCH($C714,'Policy Characteristics'!$C:$C,0))),"",INDEX('Policy Characteristics'!H:H,MATCH($C714,'Policy Characteristics'!$C:$C,0)))</f>
        <v>0.01</v>
      </c>
      <c r="O714" t="str">
        <f>IF(ISBLANK(INDEX('Policy Characteristics'!I:I,MATCH($C714,'Policy Characteristics'!$C:$C,0))),"",INDEX('Policy Characteristics'!I:I,MATCH($C714,'Policy Characteristics'!$C:$C,0)))</f>
        <v>연료 전환의 %</v>
      </c>
      <c r="P714" t="str">
        <f>IF(ISBLANK(INDEX('Policy Characteristics'!J:J,MATCH($C714,'Policy Characteristics'!$C:$C,0))),"",INDEX('Policy Characteristics'!J:J,MATCH($C714,'Policy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4" t="str">
        <f>IF(ISBLANK(INDEX('Policy Characteristics'!K:K,MATCH($C714,'Policy Characteristics'!$C:$C,0))),"",INDEX('Policy Characteristics'!K:K,MATCH($C714,'Policy Characteristics'!$C:$C,0)))</f>
        <v>industry-ag-main.html#fuel-switching</v>
      </c>
      <c r="R714" t="str">
        <f>IF(ISBLANK(INDEX('Policy Characteristics'!L:L,MATCH($C714,'Policy Characteristics'!$C:$C,0))),"",INDEX('Policy Characteristics'!L:L,MATCH($C714,'Policy Characteristics'!$C:$C,0)))</f>
        <v>industry-elec-and-hydrogen.html</v>
      </c>
    </row>
    <row r="715">
      <c r="A715" t="str">
        <f>IF(ISBLANK(INDEX('Policy Characteristics'!A:A,MATCH($C715,'Policy Characteristics'!$C:$C,0))),"",INDEX('Policy Characteristics'!A:A,MATCH($C715,'Policy Characteristics'!$C:$C,0)))</f>
        <v>산업</v>
      </c>
      <c r="B715" t="str">
        <f>IF(ISBLANK(INDEX('Policy Characteristics'!B:B,MATCH($C715,'Policy Characteristics'!$C:$C,0))),"",INDEX('Policy Characteristics'!B:B,MATCH($C715,'Policy Characteristics'!$C:$C,0)))</f>
        <v>전력화 + 수소</v>
      </c>
      <c r="C715" t="str">
        <f>C$467</f>
        <v>Fraction of Industrial Fuel Use Shifted to Other Fuels</v>
      </c>
      <c r="D715" t="str">
        <v>construction 41T43</v>
      </c>
      <c r="E715" t="str">
        <v>LPG propane or butane if</v>
      </c>
      <c r="F715" t="str">
        <v>건설</v>
      </c>
      <c r="G715" t="str">
        <v>LPG 프로판 또는 부탄으로 변경</v>
      </c>
      <c r="H715">
        <v>1456</v>
      </c>
      <c r="I715" t="str">
        <v>No</v>
      </c>
      <c r="J715" t="str">
        <f>IF(ISBLANK(INDEX('Policy Characteristics'!D:D,MATCH($C715,'Policy Characteristics'!$C:$C,0))),"",INDEX('Policy Characteristics'!D:D,MATCH($C715,'Policy Characteristics'!$C:$C,0)))</f>
        <v>전력화 + 수소</v>
      </c>
      <c r="K715" t="str">
        <f>IF(ISBLANK(INDEX('Policy Characteristics'!E:E,MATCH($C715,'Policy Characteristics'!$C:$C,0))),"",INDEX('Policy Characteristics'!E:E,MATCH($C715,'Policy Characteristics'!$C:$C,0)))</f>
        <v>indst fuel type shifting</v>
      </c>
      <c r="L715">
        <f>IF(ISBLANK(INDEX('Policy Characteristics'!F:F,MATCH($C715,'Policy Characteristics'!$C:$C,0))),"",INDEX('Policy Characteristics'!F:F,MATCH($C715,'Policy Characteristics'!$C:$C,0)))</f>
        <v>0</v>
      </c>
      <c r="M715">
        <f>IF(ISBLANK(INDEX('Policy Characteristics'!G:G,MATCH($C715,'Policy Characteristics'!$C:$C,0))),"",INDEX('Policy Characteristics'!G:G,MATCH($C715,'Policy Characteristics'!$C:$C,0)))</f>
        <v>1</v>
      </c>
      <c r="N715">
        <f>IF(ISBLANK(INDEX('Policy Characteristics'!H:H,MATCH($C715,'Policy Characteristics'!$C:$C,0))),"",INDEX('Policy Characteristics'!H:H,MATCH($C715,'Policy Characteristics'!$C:$C,0)))</f>
        <v>0.01</v>
      </c>
      <c r="O715" t="str">
        <f>IF(ISBLANK(INDEX('Policy Characteristics'!I:I,MATCH($C715,'Policy Characteristics'!$C:$C,0))),"",INDEX('Policy Characteristics'!I:I,MATCH($C715,'Policy Characteristics'!$C:$C,0)))</f>
        <v>연료 전환의 %</v>
      </c>
      <c r="P715" t="str">
        <f>IF(ISBLANK(INDEX('Policy Characteristics'!J:J,MATCH($C715,'Policy Characteristics'!$C:$C,0))),"",INDEX('Policy Characteristics'!J:J,MATCH($C715,'Policy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5" t="str">
        <f>IF(ISBLANK(INDEX('Policy Characteristics'!K:K,MATCH($C715,'Policy Characteristics'!$C:$C,0))),"",INDEX('Policy Characteristics'!K:K,MATCH($C715,'Policy Characteristics'!$C:$C,0)))</f>
        <v>industry-ag-main.html#fuel-switching</v>
      </c>
      <c r="R715" t="str">
        <f>IF(ISBLANK(INDEX('Policy Characteristics'!L:L,MATCH($C715,'Policy Characteristics'!$C:$C,0))),"",INDEX('Policy Characteristics'!L:L,MATCH($C715,'Policy Characteristics'!$C:$C,0)))</f>
        <v>industry-elec-and-hydrogen.html</v>
      </c>
    </row>
    <row r="716">
      <c r="A716" t="str">
        <f>IF(ISBLANK(INDEX('Policy Characteristics'!A:A,MATCH($C716,'Policy Characteristics'!$C:$C,0))),"",INDEX('Policy Characteristics'!A:A,MATCH($C716,'Policy Characteristics'!$C:$C,0)))</f>
        <v>산업</v>
      </c>
      <c r="B716" t="str">
        <f>IF(ISBLANK(INDEX('Policy Characteristics'!B:B,MATCH($C716,'Policy Characteristics'!$C:$C,0))),"",INDEX('Policy Characteristics'!B:B,MATCH($C716,'Policy Characteristics'!$C:$C,0)))</f>
        <v>전력화 + 수소</v>
      </c>
      <c r="C716" t="str">
        <f>C$467</f>
        <v>Fraction of Industrial Fuel Use Shifted to Other Fuels</v>
      </c>
      <c r="D716" t="str">
        <v>construction 41T43</v>
      </c>
      <c r="E716" t="str">
        <v>hydrogen if</v>
      </c>
      <c r="F716" t="str">
        <v>건설</v>
      </c>
      <c r="G716" t="str">
        <v>수소로 변경</v>
      </c>
      <c r="H716">
        <v>1457</v>
      </c>
      <c r="I716" t="str">
        <v>Yes</v>
      </c>
      <c r="J716" t="str">
        <f>IF(ISBLANK(INDEX('Policy Characteristics'!D:D,MATCH($C716,'Policy Characteristics'!$C:$C,0))),"",INDEX('Policy Characteristics'!D:D,MATCH($C716,'Policy Characteristics'!$C:$C,0)))</f>
        <v>전력화 + 수소</v>
      </c>
      <c r="K716" t="str">
        <f>IF(ISBLANK(INDEX('Policy Characteristics'!E:E,MATCH($C716,'Policy Characteristics'!$C:$C,0))),"",INDEX('Policy Characteristics'!E:E,MATCH($C716,'Policy Characteristics'!$C:$C,0)))</f>
        <v>indst fuel type shifting</v>
      </c>
      <c r="L716">
        <f>IF(ISBLANK(INDEX('Policy Characteristics'!F:F,MATCH($C716,'Policy Characteristics'!$C:$C,0))),"",INDEX('Policy Characteristics'!F:F,MATCH($C716,'Policy Characteristics'!$C:$C,0)))</f>
        <v>0</v>
      </c>
      <c r="M716">
        <f>IF(ISBLANK(INDEX('Policy Characteristics'!G:G,MATCH($C716,'Policy Characteristics'!$C:$C,0))),"",INDEX('Policy Characteristics'!G:G,MATCH($C716,'Policy Characteristics'!$C:$C,0)))</f>
        <v>1</v>
      </c>
      <c r="N716">
        <f>IF(ISBLANK(INDEX('Policy Characteristics'!H:H,MATCH($C716,'Policy Characteristics'!$C:$C,0))),"",INDEX('Policy Characteristics'!H:H,MATCH($C716,'Policy Characteristics'!$C:$C,0)))</f>
        <v>0.01</v>
      </c>
      <c r="O716" t="str">
        <f>IF(ISBLANK(INDEX('Policy Characteristics'!I:I,MATCH($C716,'Policy Characteristics'!$C:$C,0))),"",INDEX('Policy Characteristics'!I:I,MATCH($C716,'Policy Characteristics'!$C:$C,0)))</f>
        <v>연료 전환의 %</v>
      </c>
      <c r="P716" t="str">
        <f>IF(ISBLANK(INDEX('Policy Characteristics'!J:J,MATCH($C716,'Policy Characteristics'!$C:$C,0))),"",INDEX('Policy Characteristics'!J:J,MATCH($C716,'Policy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6" t="str">
        <f>IF(ISBLANK(INDEX('Policy Characteristics'!K:K,MATCH($C716,'Policy Characteristics'!$C:$C,0))),"",INDEX('Policy Characteristics'!K:K,MATCH($C716,'Policy Characteristics'!$C:$C,0)))</f>
        <v>industry-ag-main.html#fuel-switching</v>
      </c>
      <c r="R716" t="str">
        <f>IF(ISBLANK(INDEX('Policy Characteristics'!L:L,MATCH($C716,'Policy Characteristics'!$C:$C,0))),"",INDEX('Policy Characteristics'!L:L,MATCH($C716,'Policy Characteristics'!$C:$C,0)))</f>
        <v>industry-elec-and-hydrogen.html</v>
      </c>
    </row>
    <row r="717">
      <c r="A717" t="str">
        <f>IF(ISBLANK(INDEX('Policy Characteristics'!A:A,MATCH($C717,'Policy Characteristics'!$C:$C,0))),"",INDEX('Policy Characteristics'!A:A,MATCH($C717,'Policy Characteristics'!$C:$C,0)))</f>
        <v>산업</v>
      </c>
      <c r="B717" t="str">
        <f>IF(ISBLANK(INDEX('Policy Characteristics'!B:B,MATCH($C717,'Policy Characteristics'!$C:$C,0))),"",INDEX('Policy Characteristics'!B:B,MATCH($C717,'Policy Characteristics'!$C:$C,0)))</f>
        <v>F-가스 대체</v>
      </c>
      <c r="C717" t="str">
        <v>Fraction of F Gas Substitution Achieved</v>
      </c>
      <c r="H717">
        <v>58</v>
      </c>
      <c r="I717" t="str">
        <v>Yes</v>
      </c>
      <c r="J717" t="str">
        <f>IF(ISBLANK(INDEX('Policy Characteristics'!D:D,MATCH($C717,'Policy Characteristics'!$C:$C,0))),"",INDEX('Policy Characteristics'!D:D,MATCH($C717,'Policy Characteristics'!$C:$C,0)))</f>
        <v>F-가스 조치</v>
      </c>
      <c r="K717" t="str">
        <f>IF(ISBLANK(INDEX('Policy Characteristics'!E:E,MATCH($C717,'Policy Characteristics'!$C:$C,0))),"",INDEX('Policy Characteristics'!E:E,MATCH($C717,'Policy Characteristics'!$C:$C,0)))</f>
        <v>indst f gas substitution</v>
      </c>
      <c r="L717">
        <f>IF(ISBLANK(INDEX('Policy Characteristics'!F:F,MATCH($C717,'Policy Characteristics'!$C:$C,0))),"",INDEX('Policy Characteristics'!F:F,MATCH($C717,'Policy Characteristics'!$C:$C,0)))</f>
        <v>0</v>
      </c>
      <c r="M717">
        <f>IF(ISBLANK(INDEX('Policy Characteristics'!G:G,MATCH($C717,'Policy Characteristics'!$C:$C,0))),"",INDEX('Policy Characteristics'!G:G,MATCH($C717,'Policy Characteristics'!$C:$C,0)))</f>
        <v>1</v>
      </c>
      <c r="N717">
        <f>IF(ISBLANK(INDEX('Policy Characteristics'!H:H,MATCH($C717,'Policy Characteristics'!$C:$C,0))),"",INDEX('Policy Characteristics'!H:H,MATCH($C717,'Policy Characteristics'!$C:$C,0)))</f>
        <v>0.01</v>
      </c>
      <c r="O717" t="str">
        <f>IF(ISBLANK(INDEX('Policy Characteristics'!I:I,MATCH($C717,'Policy Characteristics'!$C:$C,0))),"",INDEX('Policy Characteristics'!I:I,MATCH($C717,'Policy Characteristics'!$C:$C,0)))</f>
        <v>달성 잠재력의 %</v>
      </c>
      <c r="P717" t="str">
        <f>IF(ISBLANK(INDEX('Policy Characteristics'!J:J,MATCH($C717,'Policy Characteristics'!$C:$C,0))),"",INDEX('Policy Characteristics'!J:J,MATCH($C717,'Policy Characteristics'!$C:$C,0)))</f>
        <v>**설명:** 이 정책은 산업 부문에서 덜 유해한 화학약품으로 대체함으로써 온난화지수(GWP)가 높은 불소가스(F-가스)의 배출을 줄입니다. // **설정값 관련 참고 정보:** 이 정책을 전면 시행하면, 2050년에 F-가스 배출은 61% 감소합니다.</v>
      </c>
      <c r="Q717" t="str">
        <f>IF(ISBLANK(INDEX('Policy Characteristics'!K:K,MATCH($C717,'Policy Characteristics'!$C:$C,0))),"",INDEX('Policy Characteristics'!K:K,MATCH($C717,'Policy Characteristics'!$C:$C,0)))</f>
        <v>industry-ag-main.html#avoid-f-gases</v>
      </c>
      <c r="R717" t="str">
        <f>IF(ISBLANK(INDEX('Policy Characteristics'!L:L,MATCH($C717,'Policy Characteristics'!$C:$C,0))),"",INDEX('Policy Characteristics'!L:L,MATCH($C717,'Policy Characteristics'!$C:$C,0)))</f>
        <v>avoid-f-gases.html</v>
      </c>
    </row>
    <row r="718">
      <c r="A718" t="str">
        <f>IF(ISBLANK(INDEX('Policy Characteristics'!A:A,MATCH($C718,'Policy Characteristics'!$C:$C,0))),"",INDEX('Policy Characteristics'!A:A,MATCH($C718,'Policy Characteristics'!$C:$C,0)))</f>
        <v>산업</v>
      </c>
      <c r="B718" t="str">
        <f>IF(ISBLANK(INDEX('Policy Characteristics'!B:B,MATCH($C718,'Policy Characteristics'!$C:$C,0))),"",INDEX('Policy Characteristics'!B:B,MATCH($C718,'Policy Characteristics'!$C:$C,0)))</f>
        <v>F-가스 파괴</v>
      </c>
      <c r="C718" t="str">
        <v>Fraction of F Gas Destruction Achieved</v>
      </c>
      <c r="H718">
        <v>510</v>
      </c>
      <c r="I718" t="str">
        <v>Yes</v>
      </c>
      <c r="J718" t="str">
        <f>IF(ISBLANK(INDEX('Policy Characteristics'!D:D,MATCH($C718,'Policy Characteristics'!$C:$C,0))),"",INDEX('Policy Characteristics'!D:D,MATCH($C718,'Policy Characteristics'!$C:$C,0)))</f>
        <v>F-가스 조치</v>
      </c>
      <c r="K718" t="str">
        <f>IF(ISBLANK(INDEX('Policy Characteristics'!E:E,MATCH($C718,'Policy Characteristics'!$C:$C,0))),"",INDEX('Policy Characteristics'!E:E,MATCH($C718,'Policy Characteristics'!$C:$C,0)))</f>
        <v>indst f gas destruction</v>
      </c>
      <c r="L718">
        <f>IF(ISBLANK(INDEX('Policy Characteristics'!F:F,MATCH($C718,'Policy Characteristics'!$C:$C,0))),"",INDEX('Policy Characteristics'!F:F,MATCH($C718,'Policy Characteristics'!$C:$C,0)))</f>
        <v>0</v>
      </c>
      <c r="M718">
        <f>IF(ISBLANK(INDEX('Policy Characteristics'!G:G,MATCH($C718,'Policy Characteristics'!$C:$C,0))),"",INDEX('Policy Characteristics'!G:G,MATCH($C718,'Policy Characteristics'!$C:$C,0)))</f>
        <v>1</v>
      </c>
      <c r="N718">
        <f>IF(ISBLANK(INDEX('Policy Characteristics'!H:H,MATCH($C718,'Policy Characteristics'!$C:$C,0))),"",INDEX('Policy Characteristics'!H:H,MATCH($C718,'Policy Characteristics'!$C:$C,0)))</f>
        <v>0.01</v>
      </c>
      <c r="O718" t="str">
        <f>IF(ISBLANK(INDEX('Policy Characteristics'!I:I,MATCH($C718,'Policy Characteristics'!$C:$C,0))),"",INDEX('Policy Characteristics'!I:I,MATCH($C718,'Policy Characteristics'!$C:$C,0)))</f>
        <v>달성 잠재력의 %</v>
      </c>
      <c r="P718" t="str">
        <f>IF(ISBLANK(INDEX('Policy Characteristics'!J:J,MATCH($C718,'Policy Characteristics'!$C:$C,0))),"",INDEX('Policy Characteristics'!J:J,MATCH($C718,'Policy Characteristics'!$C:$C,0)))</f>
        <v>**설명:** 이 정책은 제품 생산 과정에 부산물로 생성되는 F-가스를 파괴함으로써 산업 부문에서 온난화지수(GWP)가 높은 불소가스(F-가스)의 배출을 줄입니다. // **설정값 관련 참고 정보:** 이 정책을 전면 시행하면, 2050년에 F-가스 배출은 1% 감소합니다.</v>
      </c>
      <c r="Q718" t="str">
        <f>IF(ISBLANK(INDEX('Policy Characteristics'!K:K,MATCH($C718,'Policy Characteristics'!$C:$C,0))),"",INDEX('Policy Characteristics'!K:K,MATCH($C718,'Policy Characteristics'!$C:$C,0)))</f>
        <v>industry-ag-main.html#avoid-f-gases</v>
      </c>
      <c r="R718" t="str">
        <f>IF(ISBLANK(INDEX('Policy Characteristics'!L:L,MATCH($C718,'Policy Characteristics'!$C:$C,0))),"",INDEX('Policy Characteristics'!L:L,MATCH($C718,'Policy Characteristics'!$C:$C,0)))</f>
        <v>avoid-f-gases.html</v>
      </c>
    </row>
    <row r="719">
      <c r="A719" t="str">
        <f>IF(ISBLANK(INDEX('Policy Characteristics'!A:A,MATCH($C719,'Policy Characteristics'!$C:$C,0))),"",INDEX('Policy Characteristics'!A:A,MATCH($C719,'Policy Characteristics'!$C:$C,0)))</f>
        <v>산업</v>
      </c>
      <c r="B719" t="str">
        <f>IF(ISBLANK(INDEX('Policy Characteristics'!B:B,MATCH($C719,'Policy Characteristics'!$C:$C,0))),"",INDEX('Policy Characteristics'!B:B,MATCH($C719,'Policy Characteristics'!$C:$C,0)))</f>
        <v>F-가스 복구</v>
      </c>
      <c r="C719" t="str">
        <v>Fraction of F Gas Recovery Achieved</v>
      </c>
      <c r="H719">
        <v>511</v>
      </c>
      <c r="I719" t="str">
        <v>Yes</v>
      </c>
      <c r="J719" t="str">
        <f>IF(ISBLANK(INDEX('Policy Characteristics'!D:D,MATCH($C719,'Policy Characteristics'!$C:$C,0))),"",INDEX('Policy Characteristics'!D:D,MATCH($C719,'Policy Characteristics'!$C:$C,0)))</f>
        <v>F-가스 조치</v>
      </c>
      <c r="K719" t="str">
        <f>IF(ISBLANK(INDEX('Policy Characteristics'!E:E,MATCH($C719,'Policy Characteristics'!$C:$C,0))),"",INDEX('Policy Characteristics'!E:E,MATCH($C719,'Policy Characteristics'!$C:$C,0)))</f>
        <v>indst f gas recovery</v>
      </c>
      <c r="L719">
        <f>IF(ISBLANK(INDEX('Policy Characteristics'!F:F,MATCH($C719,'Policy Characteristics'!$C:$C,0))),"",INDEX('Policy Characteristics'!F:F,MATCH($C719,'Policy Characteristics'!$C:$C,0)))</f>
        <v>0</v>
      </c>
      <c r="M719">
        <f>IF(ISBLANK(INDEX('Policy Characteristics'!G:G,MATCH($C719,'Policy Characteristics'!$C:$C,0))),"",INDEX('Policy Characteristics'!G:G,MATCH($C719,'Policy Characteristics'!$C:$C,0)))</f>
        <v>1</v>
      </c>
      <c r="N719">
        <f>IF(ISBLANK(INDEX('Policy Characteristics'!H:H,MATCH($C719,'Policy Characteristics'!$C:$C,0))),"",INDEX('Policy Characteristics'!H:H,MATCH($C719,'Policy Characteristics'!$C:$C,0)))</f>
        <v>0.01</v>
      </c>
      <c r="O719" t="str">
        <f>IF(ISBLANK(INDEX('Policy Characteristics'!I:I,MATCH($C719,'Policy Characteristics'!$C:$C,0))),"",INDEX('Policy Characteristics'!I:I,MATCH($C719,'Policy Characteristics'!$C:$C,0)))</f>
        <v>달성 잠재력의 %</v>
      </c>
      <c r="P719" t="str">
        <f>IF(ISBLANK(INDEX('Policy Characteristics'!J:J,MATCH($C719,'Policy Characteristics'!$C:$C,0))),"",INDEX('Policy Characteristics'!J:J,MATCH($C719,'Policy Characteristics'!$C:$C,0)))</f>
        <v>**설명:** 이 정책은 제품의 마지막 수명 단계에서 제품에 사용된 F-가스를 복구하거나 파괴 또는 재활용함으로써 온난화지수(GWP)가 높은 불소가스(F-가스)의 배출을 줄입니다. // **설정값 관련 참고 정보:** 이 정책을 전면 시행하면, 2050년에 F-가스 배출은 4% 감소합니다.</v>
      </c>
      <c r="Q719" t="str">
        <f>IF(ISBLANK(INDEX('Policy Characteristics'!K:K,MATCH($C719,'Policy Characteristics'!$C:$C,0))),"",INDEX('Policy Characteristics'!K:K,MATCH($C719,'Policy Characteristics'!$C:$C,0)))</f>
        <v>industry-ag-main.html#avoid-f-gases</v>
      </c>
      <c r="R719" t="str">
        <f>IF(ISBLANK(INDEX('Policy Characteristics'!L:L,MATCH($C719,'Policy Characteristics'!$C:$C,0))),"",INDEX('Policy Characteristics'!L:L,MATCH($C719,'Policy Characteristics'!$C:$C,0)))</f>
        <v>avoid-f-gases.html</v>
      </c>
    </row>
    <row r="720">
      <c r="A720" t="str">
        <f>IF(ISBLANK(INDEX('Policy Characteristics'!A:A,MATCH($C720,'Policy Characteristics'!$C:$C,0))),"",INDEX('Policy Characteristics'!A:A,MATCH($C720,'Policy Characteristics'!$C:$C,0)))</f>
        <v>산업</v>
      </c>
      <c r="B720" t="str">
        <f>IF(ISBLANK(INDEX('Policy Characteristics'!B:B,MATCH($C720,'Policy Characteristics'!$C:$C,0))),"",INDEX('Policy Characteristics'!B:B,MATCH($C720,'Policy Characteristics'!$C:$C,0)))</f>
        <v>F-가스 장비 유지보수 및 수리</v>
      </c>
      <c r="C720" t="str">
        <v>Fraction of F Gas Inspct Maint Retrofit Achieved</v>
      </c>
      <c r="H720">
        <v>512</v>
      </c>
      <c r="I720" t="str">
        <v>Yes</v>
      </c>
      <c r="J720" t="str">
        <f>IF(ISBLANK(INDEX('Policy Characteristics'!D:D,MATCH($C720,'Policy Characteristics'!$C:$C,0))),"",INDEX('Policy Characteristics'!D:D,MATCH($C720,'Policy Characteristics'!$C:$C,0)))</f>
        <v>F-가스 조치</v>
      </c>
      <c r="K720" t="str">
        <f>IF(ISBLANK(INDEX('Policy Characteristics'!E:E,MATCH($C720,'Policy Characteristics'!$C:$C,0))),"",INDEX('Policy Characteristics'!E:E,MATCH($C720,'Policy Characteristics'!$C:$C,0)))</f>
        <v>indst f gas inspct maint retrofit</v>
      </c>
      <c r="L720">
        <f>IF(ISBLANK(INDEX('Policy Characteristics'!F:F,MATCH($C720,'Policy Characteristics'!$C:$C,0))),"",INDEX('Policy Characteristics'!F:F,MATCH($C720,'Policy Characteristics'!$C:$C,0)))</f>
        <v>0</v>
      </c>
      <c r="M720">
        <f>IF(ISBLANK(INDEX('Policy Characteristics'!G:G,MATCH($C720,'Policy Characteristics'!$C:$C,0))),"",INDEX('Policy Characteristics'!G:G,MATCH($C720,'Policy Characteristics'!$C:$C,0)))</f>
        <v>1</v>
      </c>
      <c r="N720">
        <f>IF(ISBLANK(INDEX('Policy Characteristics'!H:H,MATCH($C720,'Policy Characteristics'!$C:$C,0))),"",INDEX('Policy Characteristics'!H:H,MATCH($C720,'Policy Characteristics'!$C:$C,0)))</f>
        <v>0.01</v>
      </c>
      <c r="O720" t="str">
        <f>IF(ISBLANK(INDEX('Policy Characteristics'!I:I,MATCH($C720,'Policy Characteristics'!$C:$C,0))),"",INDEX('Policy Characteristics'!I:I,MATCH($C720,'Policy Characteristics'!$C:$C,0)))</f>
        <v>달성 잠재력의 %</v>
      </c>
      <c r="P720" t="str">
        <f>IF(ISBLANK(INDEX('Policy Characteristics'!J:J,MATCH($C720,'Policy Characteristics'!$C:$C,0))),"",INDEX('Policy Characteristics'!J:J,MATCH($C720,'Policy Characteristics'!$C:$C,0)))</f>
        <v>**설명:** 이 정책은 개선된 장비 검사, 유지보수, 수리를 통해 누출 및 손실을 절감함으로써 산업 부문에서 온난화지수(GWP)가 높은 불소가스(F-가스)의 배출을 줄입니다. // **설정값 관련 참고 정보:** 이 정책을 전면 시행하면, 2050년에 F-가스 배출은 1% 감소합니다.</v>
      </c>
      <c r="Q720" t="str">
        <f>IF(ISBLANK(INDEX('Policy Characteristics'!K:K,MATCH($C720,'Policy Characteristics'!$C:$C,0))),"",INDEX('Policy Characteristics'!K:K,MATCH($C720,'Policy Characteristics'!$C:$C,0)))</f>
        <v>industry-ag-main.html#avoid-f-gases</v>
      </c>
      <c r="R720" t="str">
        <f>IF(ISBLANK(INDEX('Policy Characteristics'!L:L,MATCH($C720,'Policy Characteristics'!$C:$C,0))),"",INDEX('Policy Characteristics'!L:L,MATCH($C720,'Policy Characteristics'!$C:$C,0)))</f>
        <v>avoid-f-gases.html</v>
      </c>
    </row>
    <row r="721">
      <c r="A721" t="str">
        <f>IF(ISBLANK(INDEX('Policy Characteristics'!A:A,MATCH($C721,'Policy Characteristics'!$C:$C,0))),"",INDEX('Policy Characteristics'!A:A,MATCH($C721,'Policy Characteristics'!$C:$C,0)))</f>
        <v>산업</v>
      </c>
      <c r="B721" t="str">
        <f>IF(ISBLANK(INDEX('Policy Characteristics'!B:B,MATCH($C721,'Policy Characteristics'!$C:$C,0))),"",INDEX('Policy Characteristics'!B:B,MATCH($C721,'Policy Characteristics'!$C:$C,0)))</f>
        <v>개선된 시스템 디자인</v>
      </c>
      <c r="C721" t="str">
        <v>Fraction of Installation and System Integration Issues Remedied</v>
      </c>
      <c r="H721">
        <v>54</v>
      </c>
      <c r="I721" t="str">
        <v>Yes</v>
      </c>
      <c r="J721" t="str">
        <f>IF(ISBLANK(INDEX('Policy Characteristics'!D:D,MATCH($C721,'Policy Characteristics'!$C:$C,0))),"",INDEX('Policy Characteristics'!D:D,MATCH($C721,'Policy Characteristics'!$C:$C,0)))</f>
        <v>개선된 시스템 디자인</v>
      </c>
      <c r="K721" t="str">
        <f>IF(ISBLANK(INDEX('Policy Characteristics'!E:E,MATCH($C721,'Policy Characteristics'!$C:$C,0))),"",INDEX('Policy Characteristics'!E:E,MATCH($C721,'Policy Characteristics'!$C:$C,0)))</f>
        <v>indst system integration</v>
      </c>
      <c r="L721">
        <f>IF(ISBLANK(INDEX('Policy Characteristics'!F:F,MATCH($C721,'Policy Characteristics'!$C:$C,0))),"",INDEX('Policy Characteristics'!F:F,MATCH($C721,'Policy Characteristics'!$C:$C,0)))</f>
        <v>0</v>
      </c>
      <c r="M721">
        <f>IF(ISBLANK(INDEX('Policy Characteristics'!G:G,MATCH($C721,'Policy Characteristics'!$C:$C,0))),"",INDEX('Policy Characteristics'!G:G,MATCH($C721,'Policy Characteristics'!$C:$C,0)))</f>
        <v>1</v>
      </c>
      <c r="N721">
        <f>IF(ISBLANK(INDEX('Policy Characteristics'!H:H,MATCH($C721,'Policy Characteristics'!$C:$C,0))),"",INDEX('Policy Characteristics'!H:H,MATCH($C721,'Policy Characteristics'!$C:$C,0)))</f>
        <v>0.01</v>
      </c>
      <c r="O721" t="str">
        <f>IF(ISBLANK(INDEX('Policy Characteristics'!I:I,MATCH($C721,'Policy Characteristics'!$C:$C,0))),"",INDEX('Policy Characteristics'!I:I,MATCH($C721,'Policy Characteristics'!$C:$C,0)))</f>
        <v>달성 잠재력의 %</v>
      </c>
      <c r="P721" t="str">
        <f>IF(ISBLANK(INDEX('Policy Characteristics'!J:J,MATCH($C721,'Policy Characteristics'!$C:$C,0))),"",INDEX('Policy Characteristics'!J:J,MATCH($C721,'Policy Characteristics'!$C:$C,0)))</f>
        <v>**설명:** 이 정책은 구성요소의 결합 방식을 개선하고 재료나 에너지 흐름을 개선하여 산업 부문에서 연료 소비를 절감합니다. // **설정값 관련 참고 정보:** 이 정책을 전면 시행하면, 2050년 모든 산업에서 연료 사용을 3.6%까지 줄일 수 있습니다.</v>
      </c>
      <c r="Q721" t="str">
        <f>IF(ISBLANK(INDEX('Policy Characteristics'!K:K,MATCH($C721,'Policy Characteristics'!$C:$C,0))),"",INDEX('Policy Characteristics'!K:K,MATCH($C721,'Policy Characteristics'!$C:$C,0)))</f>
        <v>industry-ag-main.html#system-integ</v>
      </c>
      <c r="R721" t="str">
        <f>IF(ISBLANK(INDEX('Policy Characteristics'!L:L,MATCH($C721,'Policy Characteristics'!$C:$C,0))),"",INDEX('Policy Characteristics'!L:L,MATCH($C721,'Policy Characteristics'!$C:$C,0)))</f>
        <v>improved-system-design.html</v>
      </c>
    </row>
    <row r="722">
      <c r="A722" t="str">
        <f>IF(ISBLANK(INDEX('Policy Characteristics'!A:A,MATCH($C722,'Policy Characteristics'!$C:$C,0))),"",INDEX('Policy Characteristics'!A:A,MATCH($C722,'Policy Characteristics'!$C:$C,0)))</f>
        <v>산업</v>
      </c>
      <c r="B722" t="str">
        <f>IF(ISBLANK(INDEX('Policy Characteristics'!B:B,MATCH($C722,'Policy Characteristics'!$C:$C,0))),"",INDEX('Policy Characteristics'!B:B,MATCH($C722,'Policy Characteristics'!$C:$C,0)))</f>
        <v>산업 에너지 효율 표준</v>
      </c>
      <c r="C722" t="str">
        <v>Percentage Improvement in Eqpt Efficiency Standards above BAU</v>
      </c>
      <c r="D722" t="str">
        <v>agriculture and forestry 01T03</v>
      </c>
      <c r="E722" t="str">
        <v>electricity if</v>
      </c>
      <c r="F722" t="str">
        <v>농업 및 임업</v>
      </c>
      <c r="G722" t="str">
        <v>전력 사용</v>
      </c>
      <c r="H722">
        <v>958</v>
      </c>
      <c r="I722" t="str">
        <v>Yes</v>
      </c>
      <c r="J722" t="str">
        <f>IF(ISBLANK(INDEX('Policy Characteristics'!D:D,MATCH($C722,'Policy Characteristics'!$C:$C,0))),"",INDEX('Policy Characteristics'!D:D,MATCH($C722,'Policy Characteristics'!$C:$C,0)))</f>
        <v>산업 에너지 효율 표준</v>
      </c>
      <c r="K722" t="str">
        <f>IF(ISBLANK(INDEX('Policy Characteristics'!E:E,MATCH($C722,'Policy Characteristics'!$C:$C,0))),"",INDEX('Policy Characteristics'!E:E,MATCH($C722,'Policy Characteristics'!$C:$C,0)))</f>
        <v>indst efficiency standards</v>
      </c>
      <c r="L722">
        <f>IF(ISBLANK(INDEX('Policy Characteristics'!F:F,MATCH($C722,'Policy Characteristics'!$C:$C,0))),"",INDEX('Policy Characteristics'!F:F,MATCH($C722,'Policy Characteristics'!$C:$C,0)))</f>
        <v>0</v>
      </c>
      <c r="M722">
        <f>IF(ISBLANK(INDEX('Policy Characteristics'!G:G,MATCH($C722,'Policy Characteristics'!$C:$C,0))),"",INDEX('Policy Characteristics'!G:G,MATCH($C722,'Policy Characteristics'!$C:$C,0)))</f>
        <v>0.25</v>
      </c>
      <c r="N722">
        <f>IF(ISBLANK(INDEX('Policy Characteristics'!H:H,MATCH($C722,'Policy Characteristics'!$C:$C,0))),"",INDEX('Policy Characteristics'!H:H,MATCH($C722,'Policy Characteristics'!$C:$C,0)))</f>
        <v>0.01</v>
      </c>
      <c r="O722" t="str">
        <f>IF(ISBLANK(INDEX('Policy Characteristics'!I:I,MATCH($C722,'Policy Characteristics'!$C:$C,0))),"",INDEX('Policy Characteristics'!I:I,MATCH($C722,'Policy Characteristics'!$C:$C,0)))</f>
        <v>에너지 사용 감소 %</v>
      </c>
      <c r="P722" t="str">
        <f>IF(ISBLANK(INDEX('Policy Characteristics'!J:J,MATCH($C722,'Policy Characteristics'!$C:$C,0))),"",INDEX('Policy Characteristics'!J:J,MATCH($C722,'Policy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2" t="str">
        <f>IF(ISBLANK(INDEX('Policy Characteristics'!K:K,MATCH($C722,'Policy Characteristics'!$C:$C,0))),"",INDEX('Policy Characteristics'!K:K,MATCH($C722,'Policy Characteristics'!$C:$C,0)))</f>
        <v>industry-ag-main.html#eff-stds</v>
      </c>
      <c r="R722" t="str">
        <f>IF(ISBLANK(INDEX('Policy Characteristics'!L:L,MATCH($C722,'Policy Characteristics'!$C:$C,0))),"",INDEX('Policy Characteristics'!L:L,MATCH($C722,'Policy Characteristics'!$C:$C,0)))</f>
        <v>industry-energy-efficiency-standards.html</v>
      </c>
    </row>
    <row r="723">
      <c r="A723" t="str">
        <f>IF(ISBLANK(INDEX('Policy Characteristics'!A:A,MATCH($C723,'Policy Characteristics'!$C:$C,0))),"",INDEX('Policy Characteristics'!A:A,MATCH($C723,'Policy Characteristics'!$C:$C,0)))</f>
        <v>산업</v>
      </c>
      <c r="B723" t="str">
        <f>IF(ISBLANK(INDEX('Policy Characteristics'!B:B,MATCH($C723,'Policy Characteristics'!$C:$C,0))),"",INDEX('Policy Characteristics'!B:B,MATCH($C723,'Policy Characteristics'!$C:$C,0)))</f>
        <v>산업 에너지 효율 표준</v>
      </c>
      <c r="C723" t="str">
        <f>C$722</f>
        <v>Percentage Improvement in Eqpt Efficiency Standards above BAU</v>
      </c>
      <c r="D723" t="str">
        <v>agriculture and forestry 01T03</v>
      </c>
      <c r="E723" t="str">
        <v>hard coal if</v>
      </c>
      <c r="F723" t="str">
        <v>농업 및 임업</v>
      </c>
      <c r="G723" t="str">
        <v>석탄 사용</v>
      </c>
      <c r="H723">
        <v>959</v>
      </c>
      <c r="I723" t="str">
        <v>No</v>
      </c>
      <c r="J723" t="str">
        <f>IF(ISBLANK(INDEX('Policy Characteristics'!D:D,MATCH($C723,'Policy Characteristics'!$C:$C,0))),"",INDEX('Policy Characteristics'!D:D,MATCH($C723,'Policy Characteristics'!$C:$C,0)))</f>
        <v>산업 에너지 효율 표준</v>
      </c>
      <c r="K723" t="str">
        <f>IF(ISBLANK(INDEX('Policy Characteristics'!E:E,MATCH($C723,'Policy Characteristics'!$C:$C,0))),"",INDEX('Policy Characteristics'!E:E,MATCH($C723,'Policy Characteristics'!$C:$C,0)))</f>
        <v>indst efficiency standards</v>
      </c>
      <c r="L723">
        <f>IF(ISBLANK(INDEX('Policy Characteristics'!F:F,MATCH($C723,'Policy Characteristics'!$C:$C,0))),"",INDEX('Policy Characteristics'!F:F,MATCH($C723,'Policy Characteristics'!$C:$C,0)))</f>
        <v>0</v>
      </c>
      <c r="M723">
        <f>IF(ISBLANK(INDEX('Policy Characteristics'!G:G,MATCH($C723,'Policy Characteristics'!$C:$C,0))),"",INDEX('Policy Characteristics'!G:G,MATCH($C723,'Policy Characteristics'!$C:$C,0)))</f>
        <v>0.25</v>
      </c>
      <c r="N723">
        <f>IF(ISBLANK(INDEX('Policy Characteristics'!H:H,MATCH($C723,'Policy Characteristics'!$C:$C,0))),"",INDEX('Policy Characteristics'!H:H,MATCH($C723,'Policy Characteristics'!$C:$C,0)))</f>
        <v>0.01</v>
      </c>
      <c r="O723" t="str">
        <f>IF(ISBLANK(INDEX('Policy Characteristics'!I:I,MATCH($C723,'Policy Characteristics'!$C:$C,0))),"",INDEX('Policy Characteristics'!I:I,MATCH($C723,'Policy Characteristics'!$C:$C,0)))</f>
        <v>에너지 사용 감소 %</v>
      </c>
      <c r="P723" t="str">
        <f>IF(ISBLANK(INDEX('Policy Characteristics'!J:J,MATCH($C723,'Policy Characteristics'!$C:$C,0))),"",INDEX('Policy Characteristics'!J:J,MATCH($C723,'Policy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3" t="str">
        <f>IF(ISBLANK(INDEX('Policy Characteristics'!K:K,MATCH($C723,'Policy Characteristics'!$C:$C,0))),"",INDEX('Policy Characteristics'!K:K,MATCH($C723,'Policy Characteristics'!$C:$C,0)))</f>
        <v>industry-ag-main.html#eff-stds</v>
      </c>
      <c r="R723" t="str">
        <f>IF(ISBLANK(INDEX('Policy Characteristics'!L:L,MATCH($C723,'Policy Characteristics'!$C:$C,0))),"",INDEX('Policy Characteristics'!L:L,MATCH($C723,'Policy Characteristics'!$C:$C,0)))</f>
        <v>industry-energy-efficiency-standards.html</v>
      </c>
    </row>
    <row r="724">
      <c r="A724" t="str">
        <f>IF(ISBLANK(INDEX('Policy Characteristics'!A:A,MATCH($C724,'Policy Characteristics'!$C:$C,0))),"",INDEX('Policy Characteristics'!A:A,MATCH($C724,'Policy Characteristics'!$C:$C,0)))</f>
        <v>산업</v>
      </c>
      <c r="B724" t="str">
        <f>IF(ISBLANK(INDEX('Policy Characteristics'!B:B,MATCH($C724,'Policy Characteristics'!$C:$C,0))),"",INDEX('Policy Characteristics'!B:B,MATCH($C724,'Policy Characteristics'!$C:$C,0)))</f>
        <v>산업 에너지 효율 표준</v>
      </c>
      <c r="C724" t="str">
        <f>C$722</f>
        <v>Percentage Improvement in Eqpt Efficiency Standards above BAU</v>
      </c>
      <c r="D724" t="str">
        <v>agriculture and forestry 01T03</v>
      </c>
      <c r="E724" t="str">
        <v>natural gas if</v>
      </c>
      <c r="F724" t="str">
        <v>농업 및 임업</v>
      </c>
      <c r="G724" t="str">
        <v>천연가스 사용</v>
      </c>
      <c r="H724">
        <v>960</v>
      </c>
      <c r="I724" t="str">
        <v>Yes</v>
      </c>
      <c r="J724" t="str">
        <f>IF(ISBLANK(INDEX('Policy Characteristics'!D:D,MATCH($C724,'Policy Characteristics'!$C:$C,0))),"",INDEX('Policy Characteristics'!D:D,MATCH($C724,'Policy Characteristics'!$C:$C,0)))</f>
        <v>산업 에너지 효율 표준</v>
      </c>
      <c r="K724" t="str">
        <f>IF(ISBLANK(INDEX('Policy Characteristics'!E:E,MATCH($C724,'Policy Characteristics'!$C:$C,0))),"",INDEX('Policy Characteristics'!E:E,MATCH($C724,'Policy Characteristics'!$C:$C,0)))</f>
        <v>indst efficiency standards</v>
      </c>
      <c r="L724">
        <f>IF(ISBLANK(INDEX('Policy Characteristics'!F:F,MATCH($C724,'Policy Characteristics'!$C:$C,0))),"",INDEX('Policy Characteristics'!F:F,MATCH($C724,'Policy Characteristics'!$C:$C,0)))</f>
        <v>0</v>
      </c>
      <c r="M724">
        <f>IF(ISBLANK(INDEX('Policy Characteristics'!G:G,MATCH($C724,'Policy Characteristics'!$C:$C,0))),"",INDEX('Policy Characteristics'!G:G,MATCH($C724,'Policy Characteristics'!$C:$C,0)))</f>
        <v>0.25</v>
      </c>
      <c r="N724">
        <f>IF(ISBLANK(INDEX('Policy Characteristics'!H:H,MATCH($C724,'Policy Characteristics'!$C:$C,0))),"",INDEX('Policy Characteristics'!H:H,MATCH($C724,'Policy Characteristics'!$C:$C,0)))</f>
        <v>0.01</v>
      </c>
      <c r="O724" t="str">
        <f>IF(ISBLANK(INDEX('Policy Characteristics'!I:I,MATCH($C724,'Policy Characteristics'!$C:$C,0))),"",INDEX('Policy Characteristics'!I:I,MATCH($C724,'Policy Characteristics'!$C:$C,0)))</f>
        <v>에너지 사용 감소 %</v>
      </c>
      <c r="P724" t="str">
        <f>IF(ISBLANK(INDEX('Policy Characteristics'!J:J,MATCH($C724,'Policy Characteristics'!$C:$C,0))),"",INDEX('Policy Characteristics'!J:J,MATCH($C724,'Policy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4" t="str">
        <f>IF(ISBLANK(INDEX('Policy Characteristics'!K:K,MATCH($C724,'Policy Characteristics'!$C:$C,0))),"",INDEX('Policy Characteristics'!K:K,MATCH($C724,'Policy Characteristics'!$C:$C,0)))</f>
        <v>industry-ag-main.html#eff-stds</v>
      </c>
      <c r="R724" t="str">
        <f>IF(ISBLANK(INDEX('Policy Characteristics'!L:L,MATCH($C724,'Policy Characteristics'!$C:$C,0))),"",INDEX('Policy Characteristics'!L:L,MATCH($C724,'Policy Characteristics'!$C:$C,0)))</f>
        <v>industry-energy-efficiency-standards.html</v>
      </c>
    </row>
    <row r="725">
      <c r="A725" t="str">
        <f>IF(ISBLANK(INDEX('Policy Characteristics'!A:A,MATCH($C725,'Policy Characteristics'!$C:$C,0))),"",INDEX('Policy Characteristics'!A:A,MATCH($C725,'Policy Characteristics'!$C:$C,0)))</f>
        <v>산업</v>
      </c>
      <c r="B725" t="str">
        <f>IF(ISBLANK(INDEX('Policy Characteristics'!B:B,MATCH($C725,'Policy Characteristics'!$C:$C,0))),"",INDEX('Policy Characteristics'!B:B,MATCH($C725,'Policy Characteristics'!$C:$C,0)))</f>
        <v>산업 에너지 효율 표준</v>
      </c>
      <c r="C725" t="str">
        <f>C$722</f>
        <v>Percentage Improvement in Eqpt Efficiency Standards above BAU</v>
      </c>
      <c r="D725" t="str">
        <v>agriculture and forestry 01T03</v>
      </c>
      <c r="E725" t="str">
        <v>biomass if</v>
      </c>
      <c r="F725" t="str">
        <v>농업 및 임업</v>
      </c>
      <c r="G725" t="str">
        <v>바이오매스 사용</v>
      </c>
      <c r="H725">
        <v>961</v>
      </c>
      <c r="I725" t="str">
        <v>No</v>
      </c>
      <c r="J725" t="str">
        <f>IF(ISBLANK(INDEX('Policy Characteristics'!D:D,MATCH($C725,'Policy Characteristics'!$C:$C,0))),"",INDEX('Policy Characteristics'!D:D,MATCH($C725,'Policy Characteristics'!$C:$C,0)))</f>
        <v>산업 에너지 효율 표준</v>
      </c>
      <c r="K725" t="str">
        <f>IF(ISBLANK(INDEX('Policy Characteristics'!E:E,MATCH($C725,'Policy Characteristics'!$C:$C,0))),"",INDEX('Policy Characteristics'!E:E,MATCH($C725,'Policy Characteristics'!$C:$C,0)))</f>
        <v>indst efficiency standards</v>
      </c>
      <c r="L725">
        <f>IF(ISBLANK(INDEX('Policy Characteristics'!F:F,MATCH($C725,'Policy Characteristics'!$C:$C,0))),"",INDEX('Policy Characteristics'!F:F,MATCH($C725,'Policy Characteristics'!$C:$C,0)))</f>
        <v>0</v>
      </c>
      <c r="M725">
        <f>IF(ISBLANK(INDEX('Policy Characteristics'!G:G,MATCH($C725,'Policy Characteristics'!$C:$C,0))),"",INDEX('Policy Characteristics'!G:G,MATCH($C725,'Policy Characteristics'!$C:$C,0)))</f>
        <v>0.25</v>
      </c>
      <c r="N725">
        <f>IF(ISBLANK(INDEX('Policy Characteristics'!H:H,MATCH($C725,'Policy Characteristics'!$C:$C,0))),"",INDEX('Policy Characteristics'!H:H,MATCH($C725,'Policy Characteristics'!$C:$C,0)))</f>
        <v>0.01</v>
      </c>
      <c r="O725" t="str">
        <f>IF(ISBLANK(INDEX('Policy Characteristics'!I:I,MATCH($C725,'Policy Characteristics'!$C:$C,0))),"",INDEX('Policy Characteristics'!I:I,MATCH($C725,'Policy Characteristics'!$C:$C,0)))</f>
        <v>에너지 사용 감소 %</v>
      </c>
      <c r="P725" t="str">
        <f>IF(ISBLANK(INDEX('Policy Characteristics'!J:J,MATCH($C725,'Policy Characteristics'!$C:$C,0))),"",INDEX('Policy Characteristics'!J:J,MATCH($C725,'Policy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5" t="str">
        <f>IF(ISBLANK(INDEX('Policy Characteristics'!K:K,MATCH($C725,'Policy Characteristics'!$C:$C,0))),"",INDEX('Policy Characteristics'!K:K,MATCH($C725,'Policy Characteristics'!$C:$C,0)))</f>
        <v>industry-ag-main.html#eff-stds</v>
      </c>
      <c r="R725" t="str">
        <f>IF(ISBLANK(INDEX('Policy Characteristics'!L:L,MATCH($C725,'Policy Characteristics'!$C:$C,0))),"",INDEX('Policy Characteristics'!L:L,MATCH($C725,'Policy Characteristics'!$C:$C,0)))</f>
        <v>industry-energy-efficiency-standards.html</v>
      </c>
    </row>
    <row r="726">
      <c r="A726" t="str">
        <f>IF(ISBLANK(INDEX('Policy Characteristics'!A:A,MATCH($C726,'Policy Characteristics'!$C:$C,0))),"",INDEX('Policy Characteristics'!A:A,MATCH($C726,'Policy Characteristics'!$C:$C,0)))</f>
        <v>산업</v>
      </c>
      <c r="B726" t="str">
        <f>IF(ISBLANK(INDEX('Policy Characteristics'!B:B,MATCH($C726,'Policy Characteristics'!$C:$C,0))),"",INDEX('Policy Characteristics'!B:B,MATCH($C726,'Policy Characteristics'!$C:$C,0)))</f>
        <v>산업 에너지 효율 표준</v>
      </c>
      <c r="C726" t="str">
        <f>C$722</f>
        <v>Percentage Improvement in Eqpt Efficiency Standards above BAU</v>
      </c>
      <c r="D726" t="str">
        <v>agriculture and forestry 01T03</v>
      </c>
      <c r="E726" t="str">
        <v>petroleum diesel if</v>
      </c>
      <c r="F726" t="str">
        <v>농업 및 임업</v>
      </c>
      <c r="G726" t="str">
        <v>석유 사용</v>
      </c>
      <c r="H726">
        <v>962</v>
      </c>
      <c r="I726" t="str">
        <v>Yes</v>
      </c>
      <c r="J726" t="str">
        <f>IF(ISBLANK(INDEX('Policy Characteristics'!D:D,MATCH($C726,'Policy Characteristics'!$C:$C,0))),"",INDEX('Policy Characteristics'!D:D,MATCH($C726,'Policy Characteristics'!$C:$C,0)))</f>
        <v>산업 에너지 효율 표준</v>
      </c>
      <c r="K726" t="str">
        <f>IF(ISBLANK(INDEX('Policy Characteristics'!E:E,MATCH($C726,'Policy Characteristics'!$C:$C,0))),"",INDEX('Policy Characteristics'!E:E,MATCH($C726,'Policy Characteristics'!$C:$C,0)))</f>
        <v>indst efficiency standards</v>
      </c>
      <c r="L726">
        <f>IF(ISBLANK(INDEX('Policy Characteristics'!F:F,MATCH($C726,'Policy Characteristics'!$C:$C,0))),"",INDEX('Policy Characteristics'!F:F,MATCH($C726,'Policy Characteristics'!$C:$C,0)))</f>
        <v>0</v>
      </c>
      <c r="M726">
        <f>IF(ISBLANK(INDEX('Policy Characteristics'!G:G,MATCH($C726,'Policy Characteristics'!$C:$C,0))),"",INDEX('Policy Characteristics'!G:G,MATCH($C726,'Policy Characteristics'!$C:$C,0)))</f>
        <v>0.25</v>
      </c>
      <c r="N726">
        <f>IF(ISBLANK(INDEX('Policy Characteristics'!H:H,MATCH($C726,'Policy Characteristics'!$C:$C,0))),"",INDEX('Policy Characteristics'!H:H,MATCH($C726,'Policy Characteristics'!$C:$C,0)))</f>
        <v>0.01</v>
      </c>
      <c r="O726" t="str">
        <f>IF(ISBLANK(INDEX('Policy Characteristics'!I:I,MATCH($C726,'Policy Characteristics'!$C:$C,0))),"",INDEX('Policy Characteristics'!I:I,MATCH($C726,'Policy Characteristics'!$C:$C,0)))</f>
        <v>에너지 사용 감소 %</v>
      </c>
      <c r="P726" t="str">
        <f>IF(ISBLANK(INDEX('Policy Characteristics'!J:J,MATCH($C726,'Policy Characteristics'!$C:$C,0))),"",INDEX('Policy Characteristics'!J:J,MATCH($C726,'Policy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6" t="str">
        <f>IF(ISBLANK(INDEX('Policy Characteristics'!K:K,MATCH($C726,'Policy Characteristics'!$C:$C,0))),"",INDEX('Policy Characteristics'!K:K,MATCH($C726,'Policy Characteristics'!$C:$C,0)))</f>
        <v>industry-ag-main.html#eff-stds</v>
      </c>
      <c r="R726" t="str">
        <f>IF(ISBLANK(INDEX('Policy Characteristics'!L:L,MATCH($C726,'Policy Characteristics'!$C:$C,0))),"",INDEX('Policy Characteristics'!L:L,MATCH($C726,'Policy Characteristics'!$C:$C,0)))</f>
        <v>industry-energy-efficiency-standards.html</v>
      </c>
    </row>
    <row r="727">
      <c r="A727" t="str">
        <f>IF(ISBLANK(INDEX('Policy Characteristics'!A:A,MATCH($C727,'Policy Characteristics'!$C:$C,0))),"",INDEX('Policy Characteristics'!A:A,MATCH($C727,'Policy Characteristics'!$C:$C,0)))</f>
        <v>산업</v>
      </c>
      <c r="B727" t="str">
        <f>IF(ISBLANK(INDEX('Policy Characteristics'!B:B,MATCH($C727,'Policy Characteristics'!$C:$C,0))),"",INDEX('Policy Characteristics'!B:B,MATCH($C727,'Policy Characteristics'!$C:$C,0)))</f>
        <v>산업 에너지 효율 표준</v>
      </c>
      <c r="C727" t="str">
        <f>C$722</f>
        <v>Percentage Improvement in Eqpt Efficiency Standards above BAU</v>
      </c>
      <c r="D727" t="str">
        <v>agriculture and forestry 01T03</v>
      </c>
      <c r="E727" t="str">
        <v>heat if</v>
      </c>
      <c r="F727" t="str">
        <v>농업 및 임업</v>
      </c>
      <c r="G727" t="str">
        <v>구매한 열 사용</v>
      </c>
      <c r="H727">
        <v>963</v>
      </c>
      <c r="I727" t="str">
        <v>No</v>
      </c>
      <c r="J727" t="str">
        <f>IF(ISBLANK(INDEX('Policy Characteristics'!D:D,MATCH($C727,'Policy Characteristics'!$C:$C,0))),"",INDEX('Policy Characteristics'!D:D,MATCH($C727,'Policy Characteristics'!$C:$C,0)))</f>
        <v>산업 에너지 효율 표준</v>
      </c>
      <c r="K727" t="str">
        <f>IF(ISBLANK(INDEX('Policy Characteristics'!E:E,MATCH($C727,'Policy Characteristics'!$C:$C,0))),"",INDEX('Policy Characteristics'!E:E,MATCH($C727,'Policy Characteristics'!$C:$C,0)))</f>
        <v>indst efficiency standards</v>
      </c>
      <c r="L727">
        <f>IF(ISBLANK(INDEX('Policy Characteristics'!F:F,MATCH($C727,'Policy Characteristics'!$C:$C,0))),"",INDEX('Policy Characteristics'!F:F,MATCH($C727,'Policy Characteristics'!$C:$C,0)))</f>
        <v>0</v>
      </c>
      <c r="M727">
        <f>IF(ISBLANK(INDEX('Policy Characteristics'!G:G,MATCH($C727,'Policy Characteristics'!$C:$C,0))),"",INDEX('Policy Characteristics'!G:G,MATCH($C727,'Policy Characteristics'!$C:$C,0)))</f>
        <v>0.25</v>
      </c>
      <c r="N727">
        <f>IF(ISBLANK(INDEX('Policy Characteristics'!H:H,MATCH($C727,'Policy Characteristics'!$C:$C,0))),"",INDEX('Policy Characteristics'!H:H,MATCH($C727,'Policy Characteristics'!$C:$C,0)))</f>
        <v>0.01</v>
      </c>
      <c r="O727" t="str">
        <f>IF(ISBLANK(INDEX('Policy Characteristics'!I:I,MATCH($C727,'Policy Characteristics'!$C:$C,0))),"",INDEX('Policy Characteristics'!I:I,MATCH($C727,'Policy Characteristics'!$C:$C,0)))</f>
        <v>에너지 사용 감소 %</v>
      </c>
      <c r="P727" t="str">
        <f>IF(ISBLANK(INDEX('Policy Characteristics'!J:J,MATCH($C727,'Policy Characteristics'!$C:$C,0))),"",INDEX('Policy Characteristics'!J:J,MATCH($C727,'Policy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7" t="str">
        <f>IF(ISBLANK(INDEX('Policy Characteristics'!K:K,MATCH($C727,'Policy Characteristics'!$C:$C,0))),"",INDEX('Policy Characteristics'!K:K,MATCH($C727,'Policy Characteristics'!$C:$C,0)))</f>
        <v>industry-ag-main.html#eff-stds</v>
      </c>
      <c r="R727" t="str">
        <f>IF(ISBLANK(INDEX('Policy Characteristics'!L:L,MATCH($C727,'Policy Characteristics'!$C:$C,0))),"",INDEX('Policy Characteristics'!L:L,MATCH($C727,'Policy Characteristics'!$C:$C,0)))</f>
        <v>industry-energy-efficiency-standards.html</v>
      </c>
    </row>
    <row r="728">
      <c r="A728" t="str">
        <f>IF(ISBLANK(INDEX('Policy Characteristics'!A:A,MATCH($C728,'Policy Characteristics'!$C:$C,0))),"",INDEX('Policy Characteristics'!A:A,MATCH($C728,'Policy Characteristics'!$C:$C,0)))</f>
        <v>산업</v>
      </c>
      <c r="B728" t="str">
        <f>IF(ISBLANK(INDEX('Policy Characteristics'!B:B,MATCH($C728,'Policy Characteristics'!$C:$C,0))),"",INDEX('Policy Characteristics'!B:B,MATCH($C728,'Policy Characteristics'!$C:$C,0)))</f>
        <v>산업 에너지 효율 표준</v>
      </c>
      <c r="C728" t="str">
        <f>C$722</f>
        <v>Percentage Improvement in Eqpt Efficiency Standards above BAU</v>
      </c>
      <c r="D728" t="str">
        <v>agriculture and forestry 01T03</v>
      </c>
      <c r="E728" t="str">
        <v>crude oil if</v>
      </c>
      <c r="F728" t="str">
        <v>농업 및 임업</v>
      </c>
      <c r="G728" t="str">
        <v>원유 사용</v>
      </c>
      <c r="H728">
        <v>964</v>
      </c>
      <c r="I728" t="str">
        <v>No</v>
      </c>
      <c r="J728" t="str">
        <f>IF(ISBLANK(INDEX('Policy Characteristics'!D:D,MATCH($C728,'Policy Characteristics'!$C:$C,0))),"",INDEX('Policy Characteristics'!D:D,MATCH($C728,'Policy Characteristics'!$C:$C,0)))</f>
        <v>산업 에너지 효율 표준</v>
      </c>
      <c r="K728" t="str">
        <f>IF(ISBLANK(INDEX('Policy Characteristics'!E:E,MATCH($C728,'Policy Characteristics'!$C:$C,0))),"",INDEX('Policy Characteristics'!E:E,MATCH($C728,'Policy Characteristics'!$C:$C,0)))</f>
        <v>indst efficiency standards</v>
      </c>
      <c r="L728">
        <f>IF(ISBLANK(INDEX('Policy Characteristics'!F:F,MATCH($C728,'Policy Characteristics'!$C:$C,0))),"",INDEX('Policy Characteristics'!F:F,MATCH($C728,'Policy Characteristics'!$C:$C,0)))</f>
        <v>0</v>
      </c>
      <c r="M728">
        <f>IF(ISBLANK(INDEX('Policy Characteristics'!G:G,MATCH($C728,'Policy Characteristics'!$C:$C,0))),"",INDEX('Policy Characteristics'!G:G,MATCH($C728,'Policy Characteristics'!$C:$C,0)))</f>
        <v>0.25</v>
      </c>
      <c r="N728">
        <f>IF(ISBLANK(INDEX('Policy Characteristics'!H:H,MATCH($C728,'Policy Characteristics'!$C:$C,0))),"",INDEX('Policy Characteristics'!H:H,MATCH($C728,'Policy Characteristics'!$C:$C,0)))</f>
        <v>0.01</v>
      </c>
      <c r="O728" t="str">
        <f>IF(ISBLANK(INDEX('Policy Characteristics'!I:I,MATCH($C728,'Policy Characteristics'!$C:$C,0))),"",INDEX('Policy Characteristics'!I:I,MATCH($C728,'Policy Characteristics'!$C:$C,0)))</f>
        <v>에너지 사용 감소 %</v>
      </c>
      <c r="P728" t="str">
        <f>IF(ISBLANK(INDEX('Policy Characteristics'!J:J,MATCH($C728,'Policy Characteristics'!$C:$C,0))),"",INDEX('Policy Characteristics'!J:J,MATCH($C728,'Policy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8" t="str">
        <f>IF(ISBLANK(INDEX('Policy Characteristics'!K:K,MATCH($C728,'Policy Characteristics'!$C:$C,0))),"",INDEX('Policy Characteristics'!K:K,MATCH($C728,'Policy Characteristics'!$C:$C,0)))</f>
        <v>industry-ag-main.html#eff-stds</v>
      </c>
      <c r="R728" t="str">
        <f>IF(ISBLANK(INDEX('Policy Characteristics'!L:L,MATCH($C728,'Policy Characteristics'!$C:$C,0))),"",INDEX('Policy Characteristics'!L:L,MATCH($C728,'Policy Characteristics'!$C:$C,0)))</f>
        <v>industry-energy-efficiency-standards.html</v>
      </c>
    </row>
    <row r="729">
      <c r="A729" t="str">
        <f>IF(ISBLANK(INDEX('Policy Characteristics'!A:A,MATCH($C729,'Policy Characteristics'!$C:$C,0))),"",INDEX('Policy Characteristics'!A:A,MATCH($C729,'Policy Characteristics'!$C:$C,0)))</f>
        <v>산업</v>
      </c>
      <c r="B729" t="str">
        <f>IF(ISBLANK(INDEX('Policy Characteristics'!B:B,MATCH($C729,'Policy Characteristics'!$C:$C,0))),"",INDEX('Policy Characteristics'!B:B,MATCH($C729,'Policy Characteristics'!$C:$C,0)))</f>
        <v>산업 에너지 효율 표준</v>
      </c>
      <c r="C729" t="str">
        <f>C$722</f>
        <v>Percentage Improvement in Eqpt Efficiency Standards above BAU</v>
      </c>
      <c r="D729" t="str">
        <v>agriculture and forestry 01T03</v>
      </c>
      <c r="E729" t="str">
        <v>heavy or residual fuel oil if</v>
      </c>
      <c r="F729" t="str">
        <v>농업 및 임업</v>
      </c>
      <c r="G729" t="str">
        <v>중유 또는 잔여 연료유 사용</v>
      </c>
      <c r="H729">
        <v>965</v>
      </c>
      <c r="I729" t="str">
        <v>Yes</v>
      </c>
      <c r="J729" t="str">
        <f>IF(ISBLANK(INDEX('Policy Characteristics'!D:D,MATCH($C729,'Policy Characteristics'!$C:$C,0))),"",INDEX('Policy Characteristics'!D:D,MATCH($C729,'Policy Characteristics'!$C:$C,0)))</f>
        <v>산업 에너지 효율 표준</v>
      </c>
      <c r="K729" t="str">
        <f>IF(ISBLANK(INDEX('Policy Characteristics'!E:E,MATCH($C729,'Policy Characteristics'!$C:$C,0))),"",INDEX('Policy Characteristics'!E:E,MATCH($C729,'Policy Characteristics'!$C:$C,0)))</f>
        <v>indst efficiency standards</v>
      </c>
      <c r="L729">
        <f>IF(ISBLANK(INDEX('Policy Characteristics'!F:F,MATCH($C729,'Policy Characteristics'!$C:$C,0))),"",INDEX('Policy Characteristics'!F:F,MATCH($C729,'Policy Characteristics'!$C:$C,0)))</f>
        <v>0</v>
      </c>
      <c r="M729">
        <f>IF(ISBLANK(INDEX('Policy Characteristics'!G:G,MATCH($C729,'Policy Characteristics'!$C:$C,0))),"",INDEX('Policy Characteristics'!G:G,MATCH($C729,'Policy Characteristics'!$C:$C,0)))</f>
        <v>0.25</v>
      </c>
      <c r="N729">
        <f>IF(ISBLANK(INDEX('Policy Characteristics'!H:H,MATCH($C729,'Policy Characteristics'!$C:$C,0))),"",INDEX('Policy Characteristics'!H:H,MATCH($C729,'Policy Characteristics'!$C:$C,0)))</f>
        <v>0.01</v>
      </c>
      <c r="O729" t="str">
        <f>IF(ISBLANK(INDEX('Policy Characteristics'!I:I,MATCH($C729,'Policy Characteristics'!$C:$C,0))),"",INDEX('Policy Characteristics'!I:I,MATCH($C729,'Policy Characteristics'!$C:$C,0)))</f>
        <v>에너지 사용 감소 %</v>
      </c>
      <c r="P729" t="str">
        <f>IF(ISBLANK(INDEX('Policy Characteristics'!J:J,MATCH($C729,'Policy Characteristics'!$C:$C,0))),"",INDEX('Policy Characteristics'!J:J,MATCH($C729,'Policy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9" t="str">
        <f>IF(ISBLANK(INDEX('Policy Characteristics'!K:K,MATCH($C729,'Policy Characteristics'!$C:$C,0))),"",INDEX('Policy Characteristics'!K:K,MATCH($C729,'Policy Characteristics'!$C:$C,0)))</f>
        <v>industry-ag-main.html#eff-stds</v>
      </c>
      <c r="R729" t="str">
        <f>IF(ISBLANK(INDEX('Policy Characteristics'!L:L,MATCH($C729,'Policy Characteristics'!$C:$C,0))),"",INDEX('Policy Characteristics'!L:L,MATCH($C729,'Policy Characteristics'!$C:$C,0)))</f>
        <v>industry-energy-efficiency-standards.html</v>
      </c>
    </row>
    <row r="730">
      <c r="A730" t="str">
        <f>IF(ISBLANK(INDEX('Policy Characteristics'!A:A,MATCH($C730,'Policy Characteristics'!$C:$C,0))),"",INDEX('Policy Characteristics'!A:A,MATCH($C730,'Policy Characteristics'!$C:$C,0)))</f>
        <v>산업</v>
      </c>
      <c r="B730" t="str">
        <f>IF(ISBLANK(INDEX('Policy Characteristics'!B:B,MATCH($C730,'Policy Characteristics'!$C:$C,0))),"",INDEX('Policy Characteristics'!B:B,MATCH($C730,'Policy Characteristics'!$C:$C,0)))</f>
        <v>산업 에너지 효율 표준</v>
      </c>
      <c r="C730" t="str">
        <f>C$722</f>
        <v>Percentage Improvement in Eqpt Efficiency Standards above BAU</v>
      </c>
      <c r="D730" t="str">
        <v>agriculture and forestry 01T03</v>
      </c>
      <c r="E730" t="str">
        <v>LPG propane or butane if</v>
      </c>
      <c r="F730" t="str">
        <v>농업 및 임업</v>
      </c>
      <c r="G730" t="str">
        <v>LPG 프로판 또는 부탄 사용</v>
      </c>
      <c r="H730">
        <v>966</v>
      </c>
      <c r="I730" t="str">
        <v>Yes</v>
      </c>
      <c r="J730" t="str">
        <f>IF(ISBLANK(INDEX('Policy Characteristics'!D:D,MATCH($C730,'Policy Characteristics'!$C:$C,0))),"",INDEX('Policy Characteristics'!D:D,MATCH($C730,'Policy Characteristics'!$C:$C,0)))</f>
        <v>산업 에너지 효율 표준</v>
      </c>
      <c r="K730" t="str">
        <f>IF(ISBLANK(INDEX('Policy Characteristics'!E:E,MATCH($C730,'Policy Characteristics'!$C:$C,0))),"",INDEX('Policy Characteristics'!E:E,MATCH($C730,'Policy Characteristics'!$C:$C,0)))</f>
        <v>indst efficiency standards</v>
      </c>
      <c r="L730">
        <f>IF(ISBLANK(INDEX('Policy Characteristics'!F:F,MATCH($C730,'Policy Characteristics'!$C:$C,0))),"",INDEX('Policy Characteristics'!F:F,MATCH($C730,'Policy Characteristics'!$C:$C,0)))</f>
        <v>0</v>
      </c>
      <c r="M730">
        <f>IF(ISBLANK(INDEX('Policy Characteristics'!G:G,MATCH($C730,'Policy Characteristics'!$C:$C,0))),"",INDEX('Policy Characteristics'!G:G,MATCH($C730,'Policy Characteristics'!$C:$C,0)))</f>
        <v>0.25</v>
      </c>
      <c r="N730">
        <f>IF(ISBLANK(INDEX('Policy Characteristics'!H:H,MATCH($C730,'Policy Characteristics'!$C:$C,0))),"",INDEX('Policy Characteristics'!H:H,MATCH($C730,'Policy Characteristics'!$C:$C,0)))</f>
        <v>0.01</v>
      </c>
      <c r="O730" t="str">
        <f>IF(ISBLANK(INDEX('Policy Characteristics'!I:I,MATCH($C730,'Policy Characteristics'!$C:$C,0))),"",INDEX('Policy Characteristics'!I:I,MATCH($C730,'Policy Characteristics'!$C:$C,0)))</f>
        <v>에너지 사용 감소 %</v>
      </c>
      <c r="P730" t="str">
        <f>IF(ISBLANK(INDEX('Policy Characteristics'!J:J,MATCH($C730,'Policy Characteristics'!$C:$C,0))),"",INDEX('Policy Characteristics'!J:J,MATCH($C730,'Policy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0" t="str">
        <f>IF(ISBLANK(INDEX('Policy Characteristics'!K:K,MATCH($C730,'Policy Characteristics'!$C:$C,0))),"",INDEX('Policy Characteristics'!K:K,MATCH($C730,'Policy Characteristics'!$C:$C,0)))</f>
        <v>industry-ag-main.html#eff-stds</v>
      </c>
      <c r="R730" t="str">
        <f>IF(ISBLANK(INDEX('Policy Characteristics'!L:L,MATCH($C730,'Policy Characteristics'!$C:$C,0))),"",INDEX('Policy Characteristics'!L:L,MATCH($C730,'Policy Characteristics'!$C:$C,0)))</f>
        <v>industry-energy-efficiency-standards.html</v>
      </c>
    </row>
    <row r="731">
      <c r="A731" t="str">
        <f>IF(ISBLANK(INDEX('Policy Characteristics'!A:A,MATCH($C731,'Policy Characteristics'!$C:$C,0))),"",INDEX('Policy Characteristics'!A:A,MATCH($C731,'Policy Characteristics'!$C:$C,0)))</f>
        <v>산업</v>
      </c>
      <c r="B731" t="str">
        <f>IF(ISBLANK(INDEX('Policy Characteristics'!B:B,MATCH($C731,'Policy Characteristics'!$C:$C,0))),"",INDEX('Policy Characteristics'!B:B,MATCH($C731,'Policy Characteristics'!$C:$C,0)))</f>
        <v>산업 에너지 효율 표준</v>
      </c>
      <c r="C731" t="str">
        <f>C$722</f>
        <v>Percentage Improvement in Eqpt Efficiency Standards above BAU</v>
      </c>
      <c r="D731" t="str">
        <v>agriculture and forestry 01T03</v>
      </c>
      <c r="E731" t="str">
        <v>hydrogen if</v>
      </c>
      <c r="F731" t="str">
        <v>농업 및 임업</v>
      </c>
      <c r="G731" t="str">
        <v>수소 사용</v>
      </c>
      <c r="H731">
        <v>967</v>
      </c>
      <c r="I731" t="str">
        <v>No</v>
      </c>
      <c r="J731" t="str">
        <f>IF(ISBLANK(INDEX('Policy Characteristics'!D:D,MATCH($C731,'Policy Characteristics'!$C:$C,0))),"",INDEX('Policy Characteristics'!D:D,MATCH($C731,'Policy Characteristics'!$C:$C,0)))</f>
        <v>산업 에너지 효율 표준</v>
      </c>
      <c r="K731" t="str">
        <f>IF(ISBLANK(INDEX('Policy Characteristics'!E:E,MATCH($C731,'Policy Characteristics'!$C:$C,0))),"",INDEX('Policy Characteristics'!E:E,MATCH($C731,'Policy Characteristics'!$C:$C,0)))</f>
        <v>indst efficiency standards</v>
      </c>
      <c r="L731">
        <f>IF(ISBLANK(INDEX('Policy Characteristics'!F:F,MATCH($C731,'Policy Characteristics'!$C:$C,0))),"",INDEX('Policy Characteristics'!F:F,MATCH($C731,'Policy Characteristics'!$C:$C,0)))</f>
        <v>0</v>
      </c>
      <c r="M731">
        <f>IF(ISBLANK(INDEX('Policy Characteristics'!G:G,MATCH($C731,'Policy Characteristics'!$C:$C,0))),"",INDEX('Policy Characteristics'!G:G,MATCH($C731,'Policy Characteristics'!$C:$C,0)))</f>
        <v>0.25</v>
      </c>
      <c r="N731">
        <f>IF(ISBLANK(INDEX('Policy Characteristics'!H:H,MATCH($C731,'Policy Characteristics'!$C:$C,0))),"",INDEX('Policy Characteristics'!H:H,MATCH($C731,'Policy Characteristics'!$C:$C,0)))</f>
        <v>0.01</v>
      </c>
      <c r="O731" t="str">
        <f>IF(ISBLANK(INDEX('Policy Characteristics'!I:I,MATCH($C731,'Policy Characteristics'!$C:$C,0))),"",INDEX('Policy Characteristics'!I:I,MATCH($C731,'Policy Characteristics'!$C:$C,0)))</f>
        <v>에너지 사용 감소 %</v>
      </c>
      <c r="P731" t="str">
        <f>IF(ISBLANK(INDEX('Policy Characteristics'!J:J,MATCH($C731,'Policy Characteristics'!$C:$C,0))),"",INDEX('Policy Characteristics'!J:J,MATCH($C731,'Policy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1" t="str">
        <f>IF(ISBLANK(INDEX('Policy Characteristics'!K:K,MATCH($C731,'Policy Characteristics'!$C:$C,0))),"",INDEX('Policy Characteristics'!K:K,MATCH($C731,'Policy Characteristics'!$C:$C,0)))</f>
        <v>industry-ag-main.html#eff-stds</v>
      </c>
      <c r="R731" t="str">
        <f>IF(ISBLANK(INDEX('Policy Characteristics'!L:L,MATCH($C731,'Policy Characteristics'!$C:$C,0))),"",INDEX('Policy Characteristics'!L:L,MATCH($C731,'Policy Characteristics'!$C:$C,0)))</f>
        <v>industry-energy-efficiency-standards.html</v>
      </c>
    </row>
    <row r="732">
      <c r="A732" t="str">
        <f>IF(ISBLANK(INDEX('Policy Characteristics'!A:A,MATCH($C732,'Policy Characteristics'!$C:$C,0))),"",INDEX('Policy Characteristics'!A:A,MATCH($C732,'Policy Characteristics'!$C:$C,0)))</f>
        <v>산업</v>
      </c>
      <c r="B732" t="str">
        <f>IF(ISBLANK(INDEX('Policy Characteristics'!B:B,MATCH($C732,'Policy Characteristics'!$C:$C,0))),"",INDEX('Policy Characteristics'!B:B,MATCH($C732,'Policy Characteristics'!$C:$C,0)))</f>
        <v>산업 에너지 효율 표준</v>
      </c>
      <c r="C732" t="str">
        <f>C$722</f>
        <v>Percentage Improvement in Eqpt Efficiency Standards above BAU</v>
      </c>
      <c r="D732" t="str">
        <v>coal mining 05</v>
      </c>
      <c r="E732" t="str">
        <v>electricity if</v>
      </c>
      <c r="F732" t="str">
        <v>석탄 채굴</v>
      </c>
      <c r="G732" t="str">
        <v>전력 사용</v>
      </c>
      <c r="H732">
        <v>968</v>
      </c>
      <c r="I732" t="str">
        <v>Yes</v>
      </c>
      <c r="J732" t="str">
        <f>IF(ISBLANK(INDEX('Policy Characteristics'!D:D,MATCH($C732,'Policy Characteristics'!$C:$C,0))),"",INDEX('Policy Characteristics'!D:D,MATCH($C732,'Policy Characteristics'!$C:$C,0)))</f>
        <v>산업 에너지 효율 표준</v>
      </c>
      <c r="K732" t="str">
        <f>IF(ISBLANK(INDEX('Policy Characteristics'!E:E,MATCH($C732,'Policy Characteristics'!$C:$C,0))),"",INDEX('Policy Characteristics'!E:E,MATCH($C732,'Policy Characteristics'!$C:$C,0)))</f>
        <v>indst efficiency standards</v>
      </c>
      <c r="L732">
        <f>IF(ISBLANK(INDEX('Policy Characteristics'!F:F,MATCH($C732,'Policy Characteristics'!$C:$C,0))),"",INDEX('Policy Characteristics'!F:F,MATCH($C732,'Policy Characteristics'!$C:$C,0)))</f>
        <v>0</v>
      </c>
      <c r="M732">
        <f>IF(ISBLANK(INDEX('Policy Characteristics'!G:G,MATCH($C732,'Policy Characteristics'!$C:$C,0))),"",INDEX('Policy Characteristics'!G:G,MATCH($C732,'Policy Characteristics'!$C:$C,0)))</f>
        <v>0.25</v>
      </c>
      <c r="N732">
        <f>IF(ISBLANK(INDEX('Policy Characteristics'!H:H,MATCH($C732,'Policy Characteristics'!$C:$C,0))),"",INDEX('Policy Characteristics'!H:H,MATCH($C732,'Policy Characteristics'!$C:$C,0)))</f>
        <v>0.01</v>
      </c>
      <c r="O732" t="str">
        <f>IF(ISBLANK(INDEX('Policy Characteristics'!I:I,MATCH($C732,'Policy Characteristics'!$C:$C,0))),"",INDEX('Policy Characteristics'!I:I,MATCH($C732,'Policy Characteristics'!$C:$C,0)))</f>
        <v>에너지 사용 감소 %</v>
      </c>
      <c r="P732" t="str">
        <f>IF(ISBLANK(INDEX('Policy Characteristics'!J:J,MATCH($C732,'Policy Characteristics'!$C:$C,0))),"",INDEX('Policy Characteristics'!J:J,MATCH($C732,'Policy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2" t="str">
        <f>IF(ISBLANK(INDEX('Policy Characteristics'!K:K,MATCH($C732,'Policy Characteristics'!$C:$C,0))),"",INDEX('Policy Characteristics'!K:K,MATCH($C732,'Policy Characteristics'!$C:$C,0)))</f>
        <v>industry-ag-main.html#eff-stds</v>
      </c>
      <c r="R732" t="str">
        <f>IF(ISBLANK(INDEX('Policy Characteristics'!L:L,MATCH($C732,'Policy Characteristics'!$C:$C,0))),"",INDEX('Policy Characteristics'!L:L,MATCH($C732,'Policy Characteristics'!$C:$C,0)))</f>
        <v>industry-energy-efficiency-standards.html</v>
      </c>
    </row>
    <row r="733">
      <c r="A733" t="str">
        <f>IF(ISBLANK(INDEX('Policy Characteristics'!A:A,MATCH($C733,'Policy Characteristics'!$C:$C,0))),"",INDEX('Policy Characteristics'!A:A,MATCH($C733,'Policy Characteristics'!$C:$C,0)))</f>
        <v>산업</v>
      </c>
      <c r="B733" t="str">
        <f>IF(ISBLANK(INDEX('Policy Characteristics'!B:B,MATCH($C733,'Policy Characteristics'!$C:$C,0))),"",INDEX('Policy Characteristics'!B:B,MATCH($C733,'Policy Characteristics'!$C:$C,0)))</f>
        <v>산업 에너지 효율 표준</v>
      </c>
      <c r="C733" t="str">
        <f>C$722</f>
        <v>Percentage Improvement in Eqpt Efficiency Standards above BAU</v>
      </c>
      <c r="D733" t="str">
        <v>coal mining 05</v>
      </c>
      <c r="E733" t="str">
        <v>hard coal if</v>
      </c>
      <c r="F733" t="str">
        <v>석탄 채굴</v>
      </c>
      <c r="G733" t="str">
        <v>석탄 사용</v>
      </c>
      <c r="H733">
        <v>969</v>
      </c>
      <c r="I733" t="str">
        <v>Yes</v>
      </c>
      <c r="J733" t="str">
        <f>IF(ISBLANK(INDEX('Policy Characteristics'!D:D,MATCH($C733,'Policy Characteristics'!$C:$C,0))),"",INDEX('Policy Characteristics'!D:D,MATCH($C733,'Policy Characteristics'!$C:$C,0)))</f>
        <v>산업 에너지 효율 표준</v>
      </c>
      <c r="K733" t="str">
        <f>IF(ISBLANK(INDEX('Policy Characteristics'!E:E,MATCH($C733,'Policy Characteristics'!$C:$C,0))),"",INDEX('Policy Characteristics'!E:E,MATCH($C733,'Policy Characteristics'!$C:$C,0)))</f>
        <v>indst efficiency standards</v>
      </c>
      <c r="L733">
        <f>IF(ISBLANK(INDEX('Policy Characteristics'!F:F,MATCH($C733,'Policy Characteristics'!$C:$C,0))),"",INDEX('Policy Characteristics'!F:F,MATCH($C733,'Policy Characteristics'!$C:$C,0)))</f>
        <v>0</v>
      </c>
      <c r="M733">
        <f>IF(ISBLANK(INDEX('Policy Characteristics'!G:G,MATCH($C733,'Policy Characteristics'!$C:$C,0))),"",INDEX('Policy Characteristics'!G:G,MATCH($C733,'Policy Characteristics'!$C:$C,0)))</f>
        <v>0.25</v>
      </c>
      <c r="N733">
        <f>IF(ISBLANK(INDEX('Policy Characteristics'!H:H,MATCH($C733,'Policy Characteristics'!$C:$C,0))),"",INDEX('Policy Characteristics'!H:H,MATCH($C733,'Policy Characteristics'!$C:$C,0)))</f>
        <v>0.01</v>
      </c>
      <c r="O733" t="str">
        <f>IF(ISBLANK(INDEX('Policy Characteristics'!I:I,MATCH($C733,'Policy Characteristics'!$C:$C,0))),"",INDEX('Policy Characteristics'!I:I,MATCH($C733,'Policy Characteristics'!$C:$C,0)))</f>
        <v>에너지 사용 감소 %</v>
      </c>
      <c r="P733" t="str">
        <f>IF(ISBLANK(INDEX('Policy Characteristics'!J:J,MATCH($C733,'Policy Characteristics'!$C:$C,0))),"",INDEX('Policy Characteristics'!J:J,MATCH($C733,'Policy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3" t="str">
        <f>IF(ISBLANK(INDEX('Policy Characteristics'!K:K,MATCH($C733,'Policy Characteristics'!$C:$C,0))),"",INDEX('Policy Characteristics'!K:K,MATCH($C733,'Policy Characteristics'!$C:$C,0)))</f>
        <v>industry-ag-main.html#eff-stds</v>
      </c>
      <c r="R733" t="str">
        <f>IF(ISBLANK(INDEX('Policy Characteristics'!L:L,MATCH($C733,'Policy Characteristics'!$C:$C,0))),"",INDEX('Policy Characteristics'!L:L,MATCH($C733,'Policy Characteristics'!$C:$C,0)))</f>
        <v>industry-energy-efficiency-standards.html</v>
      </c>
    </row>
    <row r="734">
      <c r="A734" t="str">
        <f>IF(ISBLANK(INDEX('Policy Characteristics'!A:A,MATCH($C734,'Policy Characteristics'!$C:$C,0))),"",INDEX('Policy Characteristics'!A:A,MATCH($C734,'Policy Characteristics'!$C:$C,0)))</f>
        <v>산업</v>
      </c>
      <c r="B734" t="str">
        <f>IF(ISBLANK(INDEX('Policy Characteristics'!B:B,MATCH($C734,'Policy Characteristics'!$C:$C,0))),"",INDEX('Policy Characteristics'!B:B,MATCH($C734,'Policy Characteristics'!$C:$C,0)))</f>
        <v>산업 에너지 효율 표준</v>
      </c>
      <c r="C734" t="str">
        <f>C$722</f>
        <v>Percentage Improvement in Eqpt Efficiency Standards above BAU</v>
      </c>
      <c r="D734" t="str">
        <v>coal mining 05</v>
      </c>
      <c r="E734" t="str">
        <v>natural gas if</v>
      </c>
      <c r="F734" t="str">
        <v>석탄 채굴</v>
      </c>
      <c r="G734" t="str">
        <v>천연가스 사용</v>
      </c>
      <c r="H734">
        <v>970</v>
      </c>
      <c r="I734" t="str">
        <v>Yes</v>
      </c>
      <c r="J734" t="str">
        <f>IF(ISBLANK(INDEX('Policy Characteristics'!D:D,MATCH($C734,'Policy Characteristics'!$C:$C,0))),"",INDEX('Policy Characteristics'!D:D,MATCH($C734,'Policy Characteristics'!$C:$C,0)))</f>
        <v>산업 에너지 효율 표준</v>
      </c>
      <c r="K734" t="str">
        <f>IF(ISBLANK(INDEX('Policy Characteristics'!E:E,MATCH($C734,'Policy Characteristics'!$C:$C,0))),"",INDEX('Policy Characteristics'!E:E,MATCH($C734,'Policy Characteristics'!$C:$C,0)))</f>
        <v>indst efficiency standards</v>
      </c>
      <c r="L734">
        <f>IF(ISBLANK(INDEX('Policy Characteristics'!F:F,MATCH($C734,'Policy Characteristics'!$C:$C,0))),"",INDEX('Policy Characteristics'!F:F,MATCH($C734,'Policy Characteristics'!$C:$C,0)))</f>
        <v>0</v>
      </c>
      <c r="M734">
        <f>IF(ISBLANK(INDEX('Policy Characteristics'!G:G,MATCH($C734,'Policy Characteristics'!$C:$C,0))),"",INDEX('Policy Characteristics'!G:G,MATCH($C734,'Policy Characteristics'!$C:$C,0)))</f>
        <v>0.25</v>
      </c>
      <c r="N734">
        <f>IF(ISBLANK(INDEX('Policy Characteristics'!H:H,MATCH($C734,'Policy Characteristics'!$C:$C,0))),"",INDEX('Policy Characteristics'!H:H,MATCH($C734,'Policy Characteristics'!$C:$C,0)))</f>
        <v>0.01</v>
      </c>
      <c r="O734" t="str">
        <f>IF(ISBLANK(INDEX('Policy Characteristics'!I:I,MATCH($C734,'Policy Characteristics'!$C:$C,0))),"",INDEX('Policy Characteristics'!I:I,MATCH($C734,'Policy Characteristics'!$C:$C,0)))</f>
        <v>에너지 사용 감소 %</v>
      </c>
      <c r="P734" t="str">
        <f>IF(ISBLANK(INDEX('Policy Characteristics'!J:J,MATCH($C734,'Policy Characteristics'!$C:$C,0))),"",INDEX('Policy Characteristics'!J:J,MATCH($C734,'Policy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4" t="str">
        <f>IF(ISBLANK(INDEX('Policy Characteristics'!K:K,MATCH($C734,'Policy Characteristics'!$C:$C,0))),"",INDEX('Policy Characteristics'!K:K,MATCH($C734,'Policy Characteristics'!$C:$C,0)))</f>
        <v>industry-ag-main.html#eff-stds</v>
      </c>
      <c r="R734" t="str">
        <f>IF(ISBLANK(INDEX('Policy Characteristics'!L:L,MATCH($C734,'Policy Characteristics'!$C:$C,0))),"",INDEX('Policy Characteristics'!L:L,MATCH($C734,'Policy Characteristics'!$C:$C,0)))</f>
        <v>industry-energy-efficiency-standards.html</v>
      </c>
    </row>
    <row r="735">
      <c r="A735" t="str">
        <f>IF(ISBLANK(INDEX('Policy Characteristics'!A:A,MATCH($C735,'Policy Characteristics'!$C:$C,0))),"",INDEX('Policy Characteristics'!A:A,MATCH($C735,'Policy Characteristics'!$C:$C,0)))</f>
        <v>산업</v>
      </c>
      <c r="B735" t="str">
        <f>IF(ISBLANK(INDEX('Policy Characteristics'!B:B,MATCH($C735,'Policy Characteristics'!$C:$C,0))),"",INDEX('Policy Characteristics'!B:B,MATCH($C735,'Policy Characteristics'!$C:$C,0)))</f>
        <v>산업 에너지 효율 표준</v>
      </c>
      <c r="C735" t="str">
        <f>C$722</f>
        <v>Percentage Improvement in Eqpt Efficiency Standards above BAU</v>
      </c>
      <c r="D735" t="str">
        <v>coal mining 05</v>
      </c>
      <c r="E735" t="str">
        <v>biomass if</v>
      </c>
      <c r="F735" t="str">
        <v>석탄 채굴</v>
      </c>
      <c r="G735" t="str">
        <v>바이오매스 사용</v>
      </c>
      <c r="H735">
        <v>971</v>
      </c>
      <c r="I735" t="str">
        <v>No</v>
      </c>
      <c r="J735" t="str">
        <f>IF(ISBLANK(INDEX('Policy Characteristics'!D:D,MATCH($C735,'Policy Characteristics'!$C:$C,0))),"",INDEX('Policy Characteristics'!D:D,MATCH($C735,'Policy Characteristics'!$C:$C,0)))</f>
        <v>산업 에너지 효율 표준</v>
      </c>
      <c r="K735" t="str">
        <f>IF(ISBLANK(INDEX('Policy Characteristics'!E:E,MATCH($C735,'Policy Characteristics'!$C:$C,0))),"",INDEX('Policy Characteristics'!E:E,MATCH($C735,'Policy Characteristics'!$C:$C,0)))</f>
        <v>indst efficiency standards</v>
      </c>
      <c r="L735">
        <f>IF(ISBLANK(INDEX('Policy Characteristics'!F:F,MATCH($C735,'Policy Characteristics'!$C:$C,0))),"",INDEX('Policy Characteristics'!F:F,MATCH($C735,'Policy Characteristics'!$C:$C,0)))</f>
        <v>0</v>
      </c>
      <c r="M735">
        <f>IF(ISBLANK(INDEX('Policy Characteristics'!G:G,MATCH($C735,'Policy Characteristics'!$C:$C,0))),"",INDEX('Policy Characteristics'!G:G,MATCH($C735,'Policy Characteristics'!$C:$C,0)))</f>
        <v>0.25</v>
      </c>
      <c r="N735">
        <f>IF(ISBLANK(INDEX('Policy Characteristics'!H:H,MATCH($C735,'Policy Characteristics'!$C:$C,0))),"",INDEX('Policy Characteristics'!H:H,MATCH($C735,'Policy Characteristics'!$C:$C,0)))</f>
        <v>0.01</v>
      </c>
      <c r="O735" t="str">
        <f>IF(ISBLANK(INDEX('Policy Characteristics'!I:I,MATCH($C735,'Policy Characteristics'!$C:$C,0))),"",INDEX('Policy Characteristics'!I:I,MATCH($C735,'Policy Characteristics'!$C:$C,0)))</f>
        <v>에너지 사용 감소 %</v>
      </c>
      <c r="P735" t="str">
        <f>IF(ISBLANK(INDEX('Policy Characteristics'!J:J,MATCH($C735,'Policy Characteristics'!$C:$C,0))),"",INDEX('Policy Characteristics'!J:J,MATCH($C735,'Policy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5" t="str">
        <f>IF(ISBLANK(INDEX('Policy Characteristics'!K:K,MATCH($C735,'Policy Characteristics'!$C:$C,0))),"",INDEX('Policy Characteristics'!K:K,MATCH($C735,'Policy Characteristics'!$C:$C,0)))</f>
        <v>industry-ag-main.html#eff-stds</v>
      </c>
      <c r="R735" t="str">
        <f>IF(ISBLANK(INDEX('Policy Characteristics'!L:L,MATCH($C735,'Policy Characteristics'!$C:$C,0))),"",INDEX('Policy Characteristics'!L:L,MATCH($C735,'Policy Characteristics'!$C:$C,0)))</f>
        <v>industry-energy-efficiency-standards.html</v>
      </c>
    </row>
    <row r="736">
      <c r="A736" t="str">
        <f>IF(ISBLANK(INDEX('Policy Characteristics'!A:A,MATCH($C736,'Policy Characteristics'!$C:$C,0))),"",INDEX('Policy Characteristics'!A:A,MATCH($C736,'Policy Characteristics'!$C:$C,0)))</f>
        <v>산업</v>
      </c>
      <c r="B736" t="str">
        <f>IF(ISBLANK(INDEX('Policy Characteristics'!B:B,MATCH($C736,'Policy Characteristics'!$C:$C,0))),"",INDEX('Policy Characteristics'!B:B,MATCH($C736,'Policy Characteristics'!$C:$C,0)))</f>
        <v>산업 에너지 효율 표준</v>
      </c>
      <c r="C736" t="str">
        <f>C$722</f>
        <v>Percentage Improvement in Eqpt Efficiency Standards above BAU</v>
      </c>
      <c r="D736" t="str">
        <v>coal mining 05</v>
      </c>
      <c r="E736" t="str">
        <v>petroleum diesel if</v>
      </c>
      <c r="F736" t="str">
        <v>석탄 채굴</v>
      </c>
      <c r="G736" t="str">
        <v>석유 사용</v>
      </c>
      <c r="H736">
        <v>972</v>
      </c>
      <c r="I736" t="str">
        <v>Yes</v>
      </c>
      <c r="J736" t="str">
        <f>IF(ISBLANK(INDEX('Policy Characteristics'!D:D,MATCH($C736,'Policy Characteristics'!$C:$C,0))),"",INDEX('Policy Characteristics'!D:D,MATCH($C736,'Policy Characteristics'!$C:$C,0)))</f>
        <v>산업 에너지 효율 표준</v>
      </c>
      <c r="K736" t="str">
        <f>IF(ISBLANK(INDEX('Policy Characteristics'!E:E,MATCH($C736,'Policy Characteristics'!$C:$C,0))),"",INDEX('Policy Characteristics'!E:E,MATCH($C736,'Policy Characteristics'!$C:$C,0)))</f>
        <v>indst efficiency standards</v>
      </c>
      <c r="L736">
        <f>IF(ISBLANK(INDEX('Policy Characteristics'!F:F,MATCH($C736,'Policy Characteristics'!$C:$C,0))),"",INDEX('Policy Characteristics'!F:F,MATCH($C736,'Policy Characteristics'!$C:$C,0)))</f>
        <v>0</v>
      </c>
      <c r="M736">
        <f>IF(ISBLANK(INDEX('Policy Characteristics'!G:G,MATCH($C736,'Policy Characteristics'!$C:$C,0))),"",INDEX('Policy Characteristics'!G:G,MATCH($C736,'Policy Characteristics'!$C:$C,0)))</f>
        <v>0.25</v>
      </c>
      <c r="N736">
        <f>IF(ISBLANK(INDEX('Policy Characteristics'!H:H,MATCH($C736,'Policy Characteristics'!$C:$C,0))),"",INDEX('Policy Characteristics'!H:H,MATCH($C736,'Policy Characteristics'!$C:$C,0)))</f>
        <v>0.01</v>
      </c>
      <c r="O736" t="str">
        <f>IF(ISBLANK(INDEX('Policy Characteristics'!I:I,MATCH($C736,'Policy Characteristics'!$C:$C,0))),"",INDEX('Policy Characteristics'!I:I,MATCH($C736,'Policy Characteristics'!$C:$C,0)))</f>
        <v>에너지 사용 감소 %</v>
      </c>
      <c r="P736" t="str">
        <f>IF(ISBLANK(INDEX('Policy Characteristics'!J:J,MATCH($C736,'Policy Characteristics'!$C:$C,0))),"",INDEX('Policy Characteristics'!J:J,MATCH($C736,'Policy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6" t="str">
        <f>IF(ISBLANK(INDEX('Policy Characteristics'!K:K,MATCH($C736,'Policy Characteristics'!$C:$C,0))),"",INDEX('Policy Characteristics'!K:K,MATCH($C736,'Policy Characteristics'!$C:$C,0)))</f>
        <v>industry-ag-main.html#eff-stds</v>
      </c>
      <c r="R736" t="str">
        <f>IF(ISBLANK(INDEX('Policy Characteristics'!L:L,MATCH($C736,'Policy Characteristics'!$C:$C,0))),"",INDEX('Policy Characteristics'!L:L,MATCH($C736,'Policy Characteristics'!$C:$C,0)))</f>
        <v>industry-energy-efficiency-standards.html</v>
      </c>
    </row>
    <row r="737">
      <c r="A737" t="str">
        <f>IF(ISBLANK(INDEX('Policy Characteristics'!A:A,MATCH($C737,'Policy Characteristics'!$C:$C,0))),"",INDEX('Policy Characteristics'!A:A,MATCH($C737,'Policy Characteristics'!$C:$C,0)))</f>
        <v>산업</v>
      </c>
      <c r="B737" t="str">
        <f>IF(ISBLANK(INDEX('Policy Characteristics'!B:B,MATCH($C737,'Policy Characteristics'!$C:$C,0))),"",INDEX('Policy Characteristics'!B:B,MATCH($C737,'Policy Characteristics'!$C:$C,0)))</f>
        <v>산업 에너지 효율 표준</v>
      </c>
      <c r="C737" t="str">
        <f>C$722</f>
        <v>Percentage Improvement in Eqpt Efficiency Standards above BAU</v>
      </c>
      <c r="D737" t="str">
        <v>coal mining 05</v>
      </c>
      <c r="E737" t="str">
        <v>heat if</v>
      </c>
      <c r="F737" t="str">
        <v>석탄 채굴</v>
      </c>
      <c r="G737" t="str">
        <v>구매한 열 사용</v>
      </c>
      <c r="H737">
        <v>973</v>
      </c>
      <c r="I737" t="str">
        <v>No</v>
      </c>
      <c r="J737" t="str">
        <f>IF(ISBLANK(INDEX('Policy Characteristics'!D:D,MATCH($C737,'Policy Characteristics'!$C:$C,0))),"",INDEX('Policy Characteristics'!D:D,MATCH($C737,'Policy Characteristics'!$C:$C,0)))</f>
        <v>산업 에너지 효율 표준</v>
      </c>
      <c r="K737" t="str">
        <f>IF(ISBLANK(INDEX('Policy Characteristics'!E:E,MATCH($C737,'Policy Characteristics'!$C:$C,0))),"",INDEX('Policy Characteristics'!E:E,MATCH($C737,'Policy Characteristics'!$C:$C,0)))</f>
        <v>indst efficiency standards</v>
      </c>
      <c r="L737">
        <f>IF(ISBLANK(INDEX('Policy Characteristics'!F:F,MATCH($C737,'Policy Characteristics'!$C:$C,0))),"",INDEX('Policy Characteristics'!F:F,MATCH($C737,'Policy Characteristics'!$C:$C,0)))</f>
        <v>0</v>
      </c>
      <c r="M737">
        <f>IF(ISBLANK(INDEX('Policy Characteristics'!G:G,MATCH($C737,'Policy Characteristics'!$C:$C,0))),"",INDEX('Policy Characteristics'!G:G,MATCH($C737,'Policy Characteristics'!$C:$C,0)))</f>
        <v>0.25</v>
      </c>
      <c r="N737">
        <f>IF(ISBLANK(INDEX('Policy Characteristics'!H:H,MATCH($C737,'Policy Characteristics'!$C:$C,0))),"",INDEX('Policy Characteristics'!H:H,MATCH($C737,'Policy Characteristics'!$C:$C,0)))</f>
        <v>0.01</v>
      </c>
      <c r="O737" t="str">
        <f>IF(ISBLANK(INDEX('Policy Characteristics'!I:I,MATCH($C737,'Policy Characteristics'!$C:$C,0))),"",INDEX('Policy Characteristics'!I:I,MATCH($C737,'Policy Characteristics'!$C:$C,0)))</f>
        <v>에너지 사용 감소 %</v>
      </c>
      <c r="P737" t="str">
        <f>IF(ISBLANK(INDEX('Policy Characteristics'!J:J,MATCH($C737,'Policy Characteristics'!$C:$C,0))),"",INDEX('Policy Characteristics'!J:J,MATCH($C737,'Policy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7" t="str">
        <f>IF(ISBLANK(INDEX('Policy Characteristics'!K:K,MATCH($C737,'Policy Characteristics'!$C:$C,0))),"",INDEX('Policy Characteristics'!K:K,MATCH($C737,'Policy Characteristics'!$C:$C,0)))</f>
        <v>industry-ag-main.html#eff-stds</v>
      </c>
      <c r="R737" t="str">
        <f>IF(ISBLANK(INDEX('Policy Characteristics'!L:L,MATCH($C737,'Policy Characteristics'!$C:$C,0))),"",INDEX('Policy Characteristics'!L:L,MATCH($C737,'Policy Characteristics'!$C:$C,0)))</f>
        <v>industry-energy-efficiency-standards.html</v>
      </c>
    </row>
    <row r="738">
      <c r="A738" t="str">
        <f>IF(ISBLANK(INDEX('Policy Characteristics'!A:A,MATCH($C738,'Policy Characteristics'!$C:$C,0))),"",INDEX('Policy Characteristics'!A:A,MATCH($C738,'Policy Characteristics'!$C:$C,0)))</f>
        <v>산업</v>
      </c>
      <c r="B738" t="str">
        <f>IF(ISBLANK(INDEX('Policy Characteristics'!B:B,MATCH($C738,'Policy Characteristics'!$C:$C,0))),"",INDEX('Policy Characteristics'!B:B,MATCH($C738,'Policy Characteristics'!$C:$C,0)))</f>
        <v>산업 에너지 효율 표준</v>
      </c>
      <c r="C738" t="str">
        <f>C$722</f>
        <v>Percentage Improvement in Eqpt Efficiency Standards above BAU</v>
      </c>
      <c r="D738" t="str">
        <v>coal mining 05</v>
      </c>
      <c r="E738" t="str">
        <v>crude oil if</v>
      </c>
      <c r="F738" t="str">
        <v>석탄 채굴</v>
      </c>
      <c r="G738" t="str">
        <v>원유 사용</v>
      </c>
      <c r="H738">
        <v>974</v>
      </c>
      <c r="I738" t="str">
        <v>No</v>
      </c>
      <c r="J738" t="str">
        <f>IF(ISBLANK(INDEX('Policy Characteristics'!D:D,MATCH($C738,'Policy Characteristics'!$C:$C,0))),"",INDEX('Policy Characteristics'!D:D,MATCH($C738,'Policy Characteristics'!$C:$C,0)))</f>
        <v>산업 에너지 효율 표준</v>
      </c>
      <c r="K738" t="str">
        <f>IF(ISBLANK(INDEX('Policy Characteristics'!E:E,MATCH($C738,'Policy Characteristics'!$C:$C,0))),"",INDEX('Policy Characteristics'!E:E,MATCH($C738,'Policy Characteristics'!$C:$C,0)))</f>
        <v>indst efficiency standards</v>
      </c>
      <c r="L738">
        <f>IF(ISBLANK(INDEX('Policy Characteristics'!F:F,MATCH($C738,'Policy Characteristics'!$C:$C,0))),"",INDEX('Policy Characteristics'!F:F,MATCH($C738,'Policy Characteristics'!$C:$C,0)))</f>
        <v>0</v>
      </c>
      <c r="M738">
        <f>IF(ISBLANK(INDEX('Policy Characteristics'!G:G,MATCH($C738,'Policy Characteristics'!$C:$C,0))),"",INDEX('Policy Characteristics'!G:G,MATCH($C738,'Policy Characteristics'!$C:$C,0)))</f>
        <v>0.25</v>
      </c>
      <c r="N738">
        <f>IF(ISBLANK(INDEX('Policy Characteristics'!H:H,MATCH($C738,'Policy Characteristics'!$C:$C,0))),"",INDEX('Policy Characteristics'!H:H,MATCH($C738,'Policy Characteristics'!$C:$C,0)))</f>
        <v>0.01</v>
      </c>
      <c r="O738" t="str">
        <f>IF(ISBLANK(INDEX('Policy Characteristics'!I:I,MATCH($C738,'Policy Characteristics'!$C:$C,0))),"",INDEX('Policy Characteristics'!I:I,MATCH($C738,'Policy Characteristics'!$C:$C,0)))</f>
        <v>에너지 사용 감소 %</v>
      </c>
      <c r="P738" t="str">
        <f>IF(ISBLANK(INDEX('Policy Characteristics'!J:J,MATCH($C738,'Policy Characteristics'!$C:$C,0))),"",INDEX('Policy Characteristics'!J:J,MATCH($C738,'Policy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8" t="str">
        <f>IF(ISBLANK(INDEX('Policy Characteristics'!K:K,MATCH($C738,'Policy Characteristics'!$C:$C,0))),"",INDEX('Policy Characteristics'!K:K,MATCH($C738,'Policy Characteristics'!$C:$C,0)))</f>
        <v>industry-ag-main.html#eff-stds</v>
      </c>
      <c r="R738" t="str">
        <f>IF(ISBLANK(INDEX('Policy Characteristics'!L:L,MATCH($C738,'Policy Characteristics'!$C:$C,0))),"",INDEX('Policy Characteristics'!L:L,MATCH($C738,'Policy Characteristics'!$C:$C,0)))</f>
        <v>industry-energy-efficiency-standards.html</v>
      </c>
    </row>
    <row r="739">
      <c r="A739" t="str">
        <f>IF(ISBLANK(INDEX('Policy Characteristics'!A:A,MATCH($C739,'Policy Characteristics'!$C:$C,0))),"",INDEX('Policy Characteristics'!A:A,MATCH($C739,'Policy Characteristics'!$C:$C,0)))</f>
        <v>산업</v>
      </c>
      <c r="B739" t="str">
        <f>IF(ISBLANK(INDEX('Policy Characteristics'!B:B,MATCH($C739,'Policy Characteristics'!$C:$C,0))),"",INDEX('Policy Characteristics'!B:B,MATCH($C739,'Policy Characteristics'!$C:$C,0)))</f>
        <v>산업 에너지 효율 표준</v>
      </c>
      <c r="C739" t="str">
        <f>C$722</f>
        <v>Percentage Improvement in Eqpt Efficiency Standards above BAU</v>
      </c>
      <c r="D739" t="str">
        <v>coal mining 05</v>
      </c>
      <c r="E739" t="str">
        <v>heavy or residual fuel oil if</v>
      </c>
      <c r="F739" t="str">
        <v>석탄 채굴</v>
      </c>
      <c r="G739" t="str">
        <v>중유 또는 잔여 연료유 사용</v>
      </c>
      <c r="H739">
        <v>975</v>
      </c>
      <c r="I739" t="str">
        <v>Yes</v>
      </c>
      <c r="J739" t="str">
        <f>IF(ISBLANK(INDEX('Policy Characteristics'!D:D,MATCH($C739,'Policy Characteristics'!$C:$C,0))),"",INDEX('Policy Characteristics'!D:D,MATCH($C739,'Policy Characteristics'!$C:$C,0)))</f>
        <v>산업 에너지 효율 표준</v>
      </c>
      <c r="K739" t="str">
        <f>IF(ISBLANK(INDEX('Policy Characteristics'!E:E,MATCH($C739,'Policy Characteristics'!$C:$C,0))),"",INDEX('Policy Characteristics'!E:E,MATCH($C739,'Policy Characteristics'!$C:$C,0)))</f>
        <v>indst efficiency standards</v>
      </c>
      <c r="L739">
        <f>IF(ISBLANK(INDEX('Policy Characteristics'!F:F,MATCH($C739,'Policy Characteristics'!$C:$C,0))),"",INDEX('Policy Characteristics'!F:F,MATCH($C739,'Policy Characteristics'!$C:$C,0)))</f>
        <v>0</v>
      </c>
      <c r="M739">
        <f>IF(ISBLANK(INDEX('Policy Characteristics'!G:G,MATCH($C739,'Policy Characteristics'!$C:$C,0))),"",INDEX('Policy Characteristics'!G:G,MATCH($C739,'Policy Characteristics'!$C:$C,0)))</f>
        <v>0.25</v>
      </c>
      <c r="N739">
        <f>IF(ISBLANK(INDEX('Policy Characteristics'!H:H,MATCH($C739,'Policy Characteristics'!$C:$C,0))),"",INDEX('Policy Characteristics'!H:H,MATCH($C739,'Policy Characteristics'!$C:$C,0)))</f>
        <v>0.01</v>
      </c>
      <c r="O739" t="str">
        <f>IF(ISBLANK(INDEX('Policy Characteristics'!I:I,MATCH($C739,'Policy Characteristics'!$C:$C,0))),"",INDEX('Policy Characteristics'!I:I,MATCH($C739,'Policy Characteristics'!$C:$C,0)))</f>
        <v>에너지 사용 감소 %</v>
      </c>
      <c r="P739" t="str">
        <f>IF(ISBLANK(INDEX('Policy Characteristics'!J:J,MATCH($C739,'Policy Characteristics'!$C:$C,0))),"",INDEX('Policy Characteristics'!J:J,MATCH($C739,'Policy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9" t="str">
        <f>IF(ISBLANK(INDEX('Policy Characteristics'!K:K,MATCH($C739,'Policy Characteristics'!$C:$C,0))),"",INDEX('Policy Characteristics'!K:K,MATCH($C739,'Policy Characteristics'!$C:$C,0)))</f>
        <v>industry-ag-main.html#eff-stds</v>
      </c>
      <c r="R739" t="str">
        <f>IF(ISBLANK(INDEX('Policy Characteristics'!L:L,MATCH($C739,'Policy Characteristics'!$C:$C,0))),"",INDEX('Policy Characteristics'!L:L,MATCH($C739,'Policy Characteristics'!$C:$C,0)))</f>
        <v>industry-energy-efficiency-standards.html</v>
      </c>
    </row>
    <row r="740">
      <c r="A740" t="str">
        <f>IF(ISBLANK(INDEX('Policy Characteristics'!A:A,MATCH($C740,'Policy Characteristics'!$C:$C,0))),"",INDEX('Policy Characteristics'!A:A,MATCH($C740,'Policy Characteristics'!$C:$C,0)))</f>
        <v>산업</v>
      </c>
      <c r="B740" t="str">
        <f>IF(ISBLANK(INDEX('Policy Characteristics'!B:B,MATCH($C740,'Policy Characteristics'!$C:$C,0))),"",INDEX('Policy Characteristics'!B:B,MATCH($C740,'Policy Characteristics'!$C:$C,0)))</f>
        <v>산업 에너지 효율 표준</v>
      </c>
      <c r="C740" t="str">
        <f>C$722</f>
        <v>Percentage Improvement in Eqpt Efficiency Standards above BAU</v>
      </c>
      <c r="D740" t="str">
        <v>coal mining 05</v>
      </c>
      <c r="E740" t="str">
        <v>LPG propane or butane if</v>
      </c>
      <c r="F740" t="str">
        <v>석탄 채굴</v>
      </c>
      <c r="G740" t="str">
        <v>LPG 프로판 또는 부탄 사용</v>
      </c>
      <c r="H740">
        <v>976</v>
      </c>
      <c r="I740" t="str">
        <v>No</v>
      </c>
      <c r="J740" t="str">
        <f>IF(ISBLANK(INDEX('Policy Characteristics'!D:D,MATCH($C740,'Policy Characteristics'!$C:$C,0))),"",INDEX('Policy Characteristics'!D:D,MATCH($C740,'Policy Characteristics'!$C:$C,0)))</f>
        <v>산업 에너지 효율 표준</v>
      </c>
      <c r="K740" t="str">
        <f>IF(ISBLANK(INDEX('Policy Characteristics'!E:E,MATCH($C740,'Policy Characteristics'!$C:$C,0))),"",INDEX('Policy Characteristics'!E:E,MATCH($C740,'Policy Characteristics'!$C:$C,0)))</f>
        <v>indst efficiency standards</v>
      </c>
      <c r="L740">
        <f>IF(ISBLANK(INDEX('Policy Characteristics'!F:F,MATCH($C740,'Policy Characteristics'!$C:$C,0))),"",INDEX('Policy Characteristics'!F:F,MATCH($C740,'Policy Characteristics'!$C:$C,0)))</f>
        <v>0</v>
      </c>
      <c r="M740">
        <f>IF(ISBLANK(INDEX('Policy Characteristics'!G:G,MATCH($C740,'Policy Characteristics'!$C:$C,0))),"",INDEX('Policy Characteristics'!G:G,MATCH($C740,'Policy Characteristics'!$C:$C,0)))</f>
        <v>0.25</v>
      </c>
      <c r="N740">
        <f>IF(ISBLANK(INDEX('Policy Characteristics'!H:H,MATCH($C740,'Policy Characteristics'!$C:$C,0))),"",INDEX('Policy Characteristics'!H:H,MATCH($C740,'Policy Characteristics'!$C:$C,0)))</f>
        <v>0.01</v>
      </c>
      <c r="O740" t="str">
        <f>IF(ISBLANK(INDEX('Policy Characteristics'!I:I,MATCH($C740,'Policy Characteristics'!$C:$C,0))),"",INDEX('Policy Characteristics'!I:I,MATCH($C740,'Policy Characteristics'!$C:$C,0)))</f>
        <v>에너지 사용 감소 %</v>
      </c>
      <c r="P740" t="str">
        <f>IF(ISBLANK(INDEX('Policy Characteristics'!J:J,MATCH($C740,'Policy Characteristics'!$C:$C,0))),"",INDEX('Policy Characteristics'!J:J,MATCH($C740,'Policy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0" t="str">
        <f>IF(ISBLANK(INDEX('Policy Characteristics'!K:K,MATCH($C740,'Policy Characteristics'!$C:$C,0))),"",INDEX('Policy Characteristics'!K:K,MATCH($C740,'Policy Characteristics'!$C:$C,0)))</f>
        <v>industry-ag-main.html#eff-stds</v>
      </c>
      <c r="R740" t="str">
        <f>IF(ISBLANK(INDEX('Policy Characteristics'!L:L,MATCH($C740,'Policy Characteristics'!$C:$C,0))),"",INDEX('Policy Characteristics'!L:L,MATCH($C740,'Policy Characteristics'!$C:$C,0)))</f>
        <v>industry-energy-efficiency-standards.html</v>
      </c>
    </row>
    <row r="741">
      <c r="A741" t="str">
        <f>IF(ISBLANK(INDEX('Policy Characteristics'!A:A,MATCH($C741,'Policy Characteristics'!$C:$C,0))),"",INDEX('Policy Characteristics'!A:A,MATCH($C741,'Policy Characteristics'!$C:$C,0)))</f>
        <v>산업</v>
      </c>
      <c r="B741" t="str">
        <f>IF(ISBLANK(INDEX('Policy Characteristics'!B:B,MATCH($C741,'Policy Characteristics'!$C:$C,0))),"",INDEX('Policy Characteristics'!B:B,MATCH($C741,'Policy Characteristics'!$C:$C,0)))</f>
        <v>산업 에너지 효율 표준</v>
      </c>
      <c r="C741" t="str">
        <f>C$722</f>
        <v>Percentage Improvement in Eqpt Efficiency Standards above BAU</v>
      </c>
      <c r="D741" t="str">
        <v>coal mining 05</v>
      </c>
      <c r="E741" t="str">
        <v>hydrogen if</v>
      </c>
      <c r="F741" t="str">
        <v>석탄 채굴</v>
      </c>
      <c r="G741" t="str">
        <v>수소 사용</v>
      </c>
      <c r="H741">
        <v>977</v>
      </c>
      <c r="I741" t="str">
        <v>No</v>
      </c>
      <c r="J741" t="str">
        <f>IF(ISBLANK(INDEX('Policy Characteristics'!D:D,MATCH($C741,'Policy Characteristics'!$C:$C,0))),"",INDEX('Policy Characteristics'!D:D,MATCH($C741,'Policy Characteristics'!$C:$C,0)))</f>
        <v>산업 에너지 효율 표준</v>
      </c>
      <c r="K741" t="str">
        <f>IF(ISBLANK(INDEX('Policy Characteristics'!E:E,MATCH($C741,'Policy Characteristics'!$C:$C,0))),"",INDEX('Policy Characteristics'!E:E,MATCH($C741,'Policy Characteristics'!$C:$C,0)))</f>
        <v>indst efficiency standards</v>
      </c>
      <c r="L741">
        <f>IF(ISBLANK(INDEX('Policy Characteristics'!F:F,MATCH($C741,'Policy Characteristics'!$C:$C,0))),"",INDEX('Policy Characteristics'!F:F,MATCH($C741,'Policy Characteristics'!$C:$C,0)))</f>
        <v>0</v>
      </c>
      <c r="M741">
        <f>IF(ISBLANK(INDEX('Policy Characteristics'!G:G,MATCH($C741,'Policy Characteristics'!$C:$C,0))),"",INDEX('Policy Characteristics'!G:G,MATCH($C741,'Policy Characteristics'!$C:$C,0)))</f>
        <v>0.25</v>
      </c>
      <c r="N741">
        <f>IF(ISBLANK(INDEX('Policy Characteristics'!H:H,MATCH($C741,'Policy Characteristics'!$C:$C,0))),"",INDEX('Policy Characteristics'!H:H,MATCH($C741,'Policy Characteristics'!$C:$C,0)))</f>
        <v>0.01</v>
      </c>
      <c r="O741" t="str">
        <f>IF(ISBLANK(INDEX('Policy Characteristics'!I:I,MATCH($C741,'Policy Characteristics'!$C:$C,0))),"",INDEX('Policy Characteristics'!I:I,MATCH($C741,'Policy Characteristics'!$C:$C,0)))</f>
        <v>에너지 사용 감소 %</v>
      </c>
      <c r="P741" t="str">
        <f>IF(ISBLANK(INDEX('Policy Characteristics'!J:J,MATCH($C741,'Policy Characteristics'!$C:$C,0))),"",INDEX('Policy Characteristics'!J:J,MATCH($C741,'Policy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1" t="str">
        <f>IF(ISBLANK(INDEX('Policy Characteristics'!K:K,MATCH($C741,'Policy Characteristics'!$C:$C,0))),"",INDEX('Policy Characteristics'!K:K,MATCH($C741,'Policy Characteristics'!$C:$C,0)))</f>
        <v>industry-ag-main.html#eff-stds</v>
      </c>
      <c r="R741" t="str">
        <f>IF(ISBLANK(INDEX('Policy Characteristics'!L:L,MATCH($C741,'Policy Characteristics'!$C:$C,0))),"",INDEX('Policy Characteristics'!L:L,MATCH($C741,'Policy Characteristics'!$C:$C,0)))</f>
        <v>industry-energy-efficiency-standards.html</v>
      </c>
    </row>
    <row r="742">
      <c r="A742" t="str">
        <f>IF(ISBLANK(INDEX('Policy Characteristics'!A:A,MATCH($C742,'Policy Characteristics'!$C:$C,0))),"",INDEX('Policy Characteristics'!A:A,MATCH($C742,'Policy Characteristics'!$C:$C,0)))</f>
        <v>산업</v>
      </c>
      <c r="B742" t="str">
        <f>IF(ISBLANK(INDEX('Policy Characteristics'!B:B,MATCH($C742,'Policy Characteristics'!$C:$C,0))),"",INDEX('Policy Characteristics'!B:B,MATCH($C742,'Policy Characteristics'!$C:$C,0)))</f>
        <v>산업 에너지 효율 표준</v>
      </c>
      <c r="C742" t="str">
        <f>C$722</f>
        <v>Percentage Improvement in Eqpt Efficiency Standards above BAU</v>
      </c>
      <c r="D742" t="str">
        <v>oil and gas extraction 06</v>
      </c>
      <c r="E742" t="str">
        <v>electricity if</v>
      </c>
      <c r="F742" t="str">
        <v>기름 및 가스 추출</v>
      </c>
      <c r="G742" t="str">
        <v>전력 사용</v>
      </c>
      <c r="H742">
        <v>978</v>
      </c>
      <c r="I742" t="str">
        <v>Yes</v>
      </c>
      <c r="J742" t="str">
        <f>IF(ISBLANK(INDEX('Policy Characteristics'!D:D,MATCH($C742,'Policy Characteristics'!$C:$C,0))),"",INDEX('Policy Characteristics'!D:D,MATCH($C742,'Policy Characteristics'!$C:$C,0)))</f>
        <v>산업 에너지 효율 표준</v>
      </c>
      <c r="K742" t="str">
        <f>IF(ISBLANK(INDEX('Policy Characteristics'!E:E,MATCH($C742,'Policy Characteristics'!$C:$C,0))),"",INDEX('Policy Characteristics'!E:E,MATCH($C742,'Policy Characteristics'!$C:$C,0)))</f>
        <v>indst efficiency standards</v>
      </c>
      <c r="L742">
        <f>IF(ISBLANK(INDEX('Policy Characteristics'!F:F,MATCH($C742,'Policy Characteristics'!$C:$C,0))),"",INDEX('Policy Characteristics'!F:F,MATCH($C742,'Policy Characteristics'!$C:$C,0)))</f>
        <v>0</v>
      </c>
      <c r="M742">
        <f>IF(ISBLANK(INDEX('Policy Characteristics'!G:G,MATCH($C742,'Policy Characteristics'!$C:$C,0))),"",INDEX('Policy Characteristics'!G:G,MATCH($C742,'Policy Characteristics'!$C:$C,0)))</f>
        <v>0.25</v>
      </c>
      <c r="N742">
        <f>IF(ISBLANK(INDEX('Policy Characteristics'!H:H,MATCH($C742,'Policy Characteristics'!$C:$C,0))),"",INDEX('Policy Characteristics'!H:H,MATCH($C742,'Policy Characteristics'!$C:$C,0)))</f>
        <v>0.01</v>
      </c>
      <c r="O742" t="str">
        <f>IF(ISBLANK(INDEX('Policy Characteristics'!I:I,MATCH($C742,'Policy Characteristics'!$C:$C,0))),"",INDEX('Policy Characteristics'!I:I,MATCH($C742,'Policy Characteristics'!$C:$C,0)))</f>
        <v>에너지 사용 감소 %</v>
      </c>
      <c r="P742" t="str">
        <f>IF(ISBLANK(INDEX('Policy Characteristics'!J:J,MATCH($C742,'Policy Characteristics'!$C:$C,0))),"",INDEX('Policy Characteristics'!J:J,MATCH($C742,'Policy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2" t="str">
        <f>IF(ISBLANK(INDEX('Policy Characteristics'!K:K,MATCH($C742,'Policy Characteristics'!$C:$C,0))),"",INDEX('Policy Characteristics'!K:K,MATCH($C742,'Policy Characteristics'!$C:$C,0)))</f>
        <v>industry-ag-main.html#eff-stds</v>
      </c>
      <c r="R742" t="str">
        <f>IF(ISBLANK(INDEX('Policy Characteristics'!L:L,MATCH($C742,'Policy Characteristics'!$C:$C,0))),"",INDEX('Policy Characteristics'!L:L,MATCH($C742,'Policy Characteristics'!$C:$C,0)))</f>
        <v>industry-energy-efficiency-standards.html</v>
      </c>
    </row>
    <row r="743">
      <c r="A743" t="str">
        <f>IF(ISBLANK(INDEX('Policy Characteristics'!A:A,MATCH($C743,'Policy Characteristics'!$C:$C,0))),"",INDEX('Policy Characteristics'!A:A,MATCH($C743,'Policy Characteristics'!$C:$C,0)))</f>
        <v>산업</v>
      </c>
      <c r="B743" t="str">
        <f>IF(ISBLANK(INDEX('Policy Characteristics'!B:B,MATCH($C743,'Policy Characteristics'!$C:$C,0))),"",INDEX('Policy Characteristics'!B:B,MATCH($C743,'Policy Characteristics'!$C:$C,0)))</f>
        <v>산업 에너지 효율 표준</v>
      </c>
      <c r="C743" t="str">
        <f>C$722</f>
        <v>Percentage Improvement in Eqpt Efficiency Standards above BAU</v>
      </c>
      <c r="D743" t="str">
        <v>oil and gas extraction 06</v>
      </c>
      <c r="E743" t="str">
        <v>hard coal if</v>
      </c>
      <c r="F743" t="str">
        <v>기름 및 가스 추출</v>
      </c>
      <c r="G743" t="str">
        <v>석탄 사용</v>
      </c>
      <c r="H743">
        <v>979</v>
      </c>
      <c r="I743" t="str">
        <v>No</v>
      </c>
      <c r="J743" t="str">
        <f>IF(ISBLANK(INDEX('Policy Characteristics'!D:D,MATCH($C743,'Policy Characteristics'!$C:$C,0))),"",INDEX('Policy Characteristics'!D:D,MATCH($C743,'Policy Characteristics'!$C:$C,0)))</f>
        <v>산업 에너지 효율 표준</v>
      </c>
      <c r="K743" t="str">
        <f>IF(ISBLANK(INDEX('Policy Characteristics'!E:E,MATCH($C743,'Policy Characteristics'!$C:$C,0))),"",INDEX('Policy Characteristics'!E:E,MATCH($C743,'Policy Characteristics'!$C:$C,0)))</f>
        <v>indst efficiency standards</v>
      </c>
      <c r="L743">
        <f>IF(ISBLANK(INDEX('Policy Characteristics'!F:F,MATCH($C743,'Policy Characteristics'!$C:$C,0))),"",INDEX('Policy Characteristics'!F:F,MATCH($C743,'Policy Characteristics'!$C:$C,0)))</f>
        <v>0</v>
      </c>
      <c r="M743">
        <f>IF(ISBLANK(INDEX('Policy Characteristics'!G:G,MATCH($C743,'Policy Characteristics'!$C:$C,0))),"",INDEX('Policy Characteristics'!G:G,MATCH($C743,'Policy Characteristics'!$C:$C,0)))</f>
        <v>0.25</v>
      </c>
      <c r="N743">
        <f>IF(ISBLANK(INDEX('Policy Characteristics'!H:H,MATCH($C743,'Policy Characteristics'!$C:$C,0))),"",INDEX('Policy Characteristics'!H:H,MATCH($C743,'Policy Characteristics'!$C:$C,0)))</f>
        <v>0.01</v>
      </c>
      <c r="O743" t="str">
        <f>IF(ISBLANK(INDEX('Policy Characteristics'!I:I,MATCH($C743,'Policy Characteristics'!$C:$C,0))),"",INDEX('Policy Characteristics'!I:I,MATCH($C743,'Policy Characteristics'!$C:$C,0)))</f>
        <v>에너지 사용 감소 %</v>
      </c>
      <c r="P743" t="str">
        <f>IF(ISBLANK(INDEX('Policy Characteristics'!J:J,MATCH($C743,'Policy Characteristics'!$C:$C,0))),"",INDEX('Policy Characteristics'!J:J,MATCH($C743,'Policy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3" t="str">
        <f>IF(ISBLANK(INDEX('Policy Characteristics'!K:K,MATCH($C743,'Policy Characteristics'!$C:$C,0))),"",INDEX('Policy Characteristics'!K:K,MATCH($C743,'Policy Characteristics'!$C:$C,0)))</f>
        <v>industry-ag-main.html#eff-stds</v>
      </c>
      <c r="R743" t="str">
        <f>IF(ISBLANK(INDEX('Policy Characteristics'!L:L,MATCH($C743,'Policy Characteristics'!$C:$C,0))),"",INDEX('Policy Characteristics'!L:L,MATCH($C743,'Policy Characteristics'!$C:$C,0)))</f>
        <v>industry-energy-efficiency-standards.html</v>
      </c>
    </row>
    <row r="744">
      <c r="A744" t="str">
        <f>IF(ISBLANK(INDEX('Policy Characteristics'!A:A,MATCH($C744,'Policy Characteristics'!$C:$C,0))),"",INDEX('Policy Characteristics'!A:A,MATCH($C744,'Policy Characteristics'!$C:$C,0)))</f>
        <v>산업</v>
      </c>
      <c r="B744" t="str">
        <f>IF(ISBLANK(INDEX('Policy Characteristics'!B:B,MATCH($C744,'Policy Characteristics'!$C:$C,0))),"",INDEX('Policy Characteristics'!B:B,MATCH($C744,'Policy Characteristics'!$C:$C,0)))</f>
        <v>산업 에너지 효율 표준</v>
      </c>
      <c r="C744" t="str">
        <f>C$722</f>
        <v>Percentage Improvement in Eqpt Efficiency Standards above BAU</v>
      </c>
      <c r="D744" t="str">
        <v>oil and gas extraction 06</v>
      </c>
      <c r="E744" t="str">
        <v>natural gas if</v>
      </c>
      <c r="F744" t="str">
        <v>기름 및 가스 추출</v>
      </c>
      <c r="G744" t="str">
        <v>천연가스 사용</v>
      </c>
      <c r="H744">
        <v>980</v>
      </c>
      <c r="I744" t="str">
        <v>Yes</v>
      </c>
      <c r="J744" t="str">
        <f>IF(ISBLANK(INDEX('Policy Characteristics'!D:D,MATCH($C744,'Policy Characteristics'!$C:$C,0))),"",INDEX('Policy Characteristics'!D:D,MATCH($C744,'Policy Characteristics'!$C:$C,0)))</f>
        <v>산업 에너지 효율 표준</v>
      </c>
      <c r="K744" t="str">
        <f>IF(ISBLANK(INDEX('Policy Characteristics'!E:E,MATCH($C744,'Policy Characteristics'!$C:$C,0))),"",INDEX('Policy Characteristics'!E:E,MATCH($C744,'Policy Characteristics'!$C:$C,0)))</f>
        <v>indst efficiency standards</v>
      </c>
      <c r="L744">
        <f>IF(ISBLANK(INDEX('Policy Characteristics'!F:F,MATCH($C744,'Policy Characteristics'!$C:$C,0))),"",INDEX('Policy Characteristics'!F:F,MATCH($C744,'Policy Characteristics'!$C:$C,0)))</f>
        <v>0</v>
      </c>
      <c r="M744">
        <f>IF(ISBLANK(INDEX('Policy Characteristics'!G:G,MATCH($C744,'Policy Characteristics'!$C:$C,0))),"",INDEX('Policy Characteristics'!G:G,MATCH($C744,'Policy Characteristics'!$C:$C,0)))</f>
        <v>0.25</v>
      </c>
      <c r="N744">
        <f>IF(ISBLANK(INDEX('Policy Characteristics'!H:H,MATCH($C744,'Policy Characteristics'!$C:$C,0))),"",INDEX('Policy Characteristics'!H:H,MATCH($C744,'Policy Characteristics'!$C:$C,0)))</f>
        <v>0.01</v>
      </c>
      <c r="O744" t="str">
        <f>IF(ISBLANK(INDEX('Policy Characteristics'!I:I,MATCH($C744,'Policy Characteristics'!$C:$C,0))),"",INDEX('Policy Characteristics'!I:I,MATCH($C744,'Policy Characteristics'!$C:$C,0)))</f>
        <v>에너지 사용 감소 %</v>
      </c>
      <c r="P744" t="str">
        <f>IF(ISBLANK(INDEX('Policy Characteristics'!J:J,MATCH($C744,'Policy Characteristics'!$C:$C,0))),"",INDEX('Policy Characteristics'!J:J,MATCH($C744,'Policy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4" t="str">
        <f>IF(ISBLANK(INDEX('Policy Characteristics'!K:K,MATCH($C744,'Policy Characteristics'!$C:$C,0))),"",INDEX('Policy Characteristics'!K:K,MATCH($C744,'Policy Characteristics'!$C:$C,0)))</f>
        <v>industry-ag-main.html#eff-stds</v>
      </c>
      <c r="R744" t="str">
        <f>IF(ISBLANK(INDEX('Policy Characteristics'!L:L,MATCH($C744,'Policy Characteristics'!$C:$C,0))),"",INDEX('Policy Characteristics'!L:L,MATCH($C744,'Policy Characteristics'!$C:$C,0)))</f>
        <v>industry-energy-efficiency-standards.html</v>
      </c>
    </row>
    <row r="745">
      <c r="A745" t="str">
        <f>IF(ISBLANK(INDEX('Policy Characteristics'!A:A,MATCH($C745,'Policy Characteristics'!$C:$C,0))),"",INDEX('Policy Characteristics'!A:A,MATCH($C745,'Policy Characteristics'!$C:$C,0)))</f>
        <v>산업</v>
      </c>
      <c r="B745" t="str">
        <f>IF(ISBLANK(INDEX('Policy Characteristics'!B:B,MATCH($C745,'Policy Characteristics'!$C:$C,0))),"",INDEX('Policy Characteristics'!B:B,MATCH($C745,'Policy Characteristics'!$C:$C,0)))</f>
        <v>산업 에너지 효율 표준</v>
      </c>
      <c r="C745" t="str">
        <f>C$722</f>
        <v>Percentage Improvement in Eqpt Efficiency Standards above BAU</v>
      </c>
      <c r="D745" t="str">
        <v>oil and gas extraction 06</v>
      </c>
      <c r="E745" t="str">
        <v>biomass if</v>
      </c>
      <c r="F745" t="str">
        <v>기름 및 가스 추출</v>
      </c>
      <c r="G745" t="str">
        <v>바이오매스 사용</v>
      </c>
      <c r="H745">
        <v>981</v>
      </c>
      <c r="I745" t="str">
        <v>No</v>
      </c>
      <c r="J745" t="str">
        <f>IF(ISBLANK(INDEX('Policy Characteristics'!D:D,MATCH($C745,'Policy Characteristics'!$C:$C,0))),"",INDEX('Policy Characteristics'!D:D,MATCH($C745,'Policy Characteristics'!$C:$C,0)))</f>
        <v>산업 에너지 효율 표준</v>
      </c>
      <c r="K745" t="str">
        <f>IF(ISBLANK(INDEX('Policy Characteristics'!E:E,MATCH($C745,'Policy Characteristics'!$C:$C,0))),"",INDEX('Policy Characteristics'!E:E,MATCH($C745,'Policy Characteristics'!$C:$C,0)))</f>
        <v>indst efficiency standards</v>
      </c>
      <c r="L745">
        <f>IF(ISBLANK(INDEX('Policy Characteristics'!F:F,MATCH($C745,'Policy Characteristics'!$C:$C,0))),"",INDEX('Policy Characteristics'!F:F,MATCH($C745,'Policy Characteristics'!$C:$C,0)))</f>
        <v>0</v>
      </c>
      <c r="M745">
        <f>IF(ISBLANK(INDEX('Policy Characteristics'!G:G,MATCH($C745,'Policy Characteristics'!$C:$C,0))),"",INDEX('Policy Characteristics'!G:G,MATCH($C745,'Policy Characteristics'!$C:$C,0)))</f>
        <v>0.25</v>
      </c>
      <c r="N745">
        <f>IF(ISBLANK(INDEX('Policy Characteristics'!H:H,MATCH($C745,'Policy Characteristics'!$C:$C,0))),"",INDEX('Policy Characteristics'!H:H,MATCH($C745,'Policy Characteristics'!$C:$C,0)))</f>
        <v>0.01</v>
      </c>
      <c r="O745" t="str">
        <f>IF(ISBLANK(INDEX('Policy Characteristics'!I:I,MATCH($C745,'Policy Characteristics'!$C:$C,0))),"",INDEX('Policy Characteristics'!I:I,MATCH($C745,'Policy Characteristics'!$C:$C,0)))</f>
        <v>에너지 사용 감소 %</v>
      </c>
      <c r="P745" t="str">
        <f>IF(ISBLANK(INDEX('Policy Characteristics'!J:J,MATCH($C745,'Policy Characteristics'!$C:$C,0))),"",INDEX('Policy Characteristics'!J:J,MATCH($C745,'Policy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5" t="str">
        <f>IF(ISBLANK(INDEX('Policy Characteristics'!K:K,MATCH($C745,'Policy Characteristics'!$C:$C,0))),"",INDEX('Policy Characteristics'!K:K,MATCH($C745,'Policy Characteristics'!$C:$C,0)))</f>
        <v>industry-ag-main.html#eff-stds</v>
      </c>
      <c r="R745" t="str">
        <f>IF(ISBLANK(INDEX('Policy Characteristics'!L:L,MATCH($C745,'Policy Characteristics'!$C:$C,0))),"",INDEX('Policy Characteristics'!L:L,MATCH($C745,'Policy Characteristics'!$C:$C,0)))</f>
        <v>industry-energy-efficiency-standards.html</v>
      </c>
    </row>
    <row r="746">
      <c r="A746" t="str">
        <f>IF(ISBLANK(INDEX('Policy Characteristics'!A:A,MATCH($C746,'Policy Characteristics'!$C:$C,0))),"",INDEX('Policy Characteristics'!A:A,MATCH($C746,'Policy Characteristics'!$C:$C,0)))</f>
        <v>산업</v>
      </c>
      <c r="B746" t="str">
        <f>IF(ISBLANK(INDEX('Policy Characteristics'!B:B,MATCH($C746,'Policy Characteristics'!$C:$C,0))),"",INDEX('Policy Characteristics'!B:B,MATCH($C746,'Policy Characteristics'!$C:$C,0)))</f>
        <v>산업 에너지 효율 표준</v>
      </c>
      <c r="C746" t="str">
        <f>C$722</f>
        <v>Percentage Improvement in Eqpt Efficiency Standards above BAU</v>
      </c>
      <c r="D746" t="str">
        <v>oil and gas extraction 06</v>
      </c>
      <c r="E746" t="str">
        <v>petroleum diesel if</v>
      </c>
      <c r="F746" t="str">
        <v>기름 및 가스 추출</v>
      </c>
      <c r="G746" t="str">
        <v>석유 사용</v>
      </c>
      <c r="H746">
        <v>982</v>
      </c>
      <c r="I746" t="str">
        <v>Yes</v>
      </c>
      <c r="J746" t="str">
        <f>IF(ISBLANK(INDEX('Policy Characteristics'!D:D,MATCH($C746,'Policy Characteristics'!$C:$C,0))),"",INDEX('Policy Characteristics'!D:D,MATCH($C746,'Policy Characteristics'!$C:$C,0)))</f>
        <v>산업 에너지 효율 표준</v>
      </c>
      <c r="K746" t="str">
        <f>IF(ISBLANK(INDEX('Policy Characteristics'!E:E,MATCH($C746,'Policy Characteristics'!$C:$C,0))),"",INDEX('Policy Characteristics'!E:E,MATCH($C746,'Policy Characteristics'!$C:$C,0)))</f>
        <v>indst efficiency standards</v>
      </c>
      <c r="L746">
        <f>IF(ISBLANK(INDEX('Policy Characteristics'!F:F,MATCH($C746,'Policy Characteristics'!$C:$C,0))),"",INDEX('Policy Characteristics'!F:F,MATCH($C746,'Policy Characteristics'!$C:$C,0)))</f>
        <v>0</v>
      </c>
      <c r="M746">
        <f>IF(ISBLANK(INDEX('Policy Characteristics'!G:G,MATCH($C746,'Policy Characteristics'!$C:$C,0))),"",INDEX('Policy Characteristics'!G:G,MATCH($C746,'Policy Characteristics'!$C:$C,0)))</f>
        <v>0.25</v>
      </c>
      <c r="N746">
        <f>IF(ISBLANK(INDEX('Policy Characteristics'!H:H,MATCH($C746,'Policy Characteristics'!$C:$C,0))),"",INDEX('Policy Characteristics'!H:H,MATCH($C746,'Policy Characteristics'!$C:$C,0)))</f>
        <v>0.01</v>
      </c>
      <c r="O746" t="str">
        <f>IF(ISBLANK(INDEX('Policy Characteristics'!I:I,MATCH($C746,'Policy Characteristics'!$C:$C,0))),"",INDEX('Policy Characteristics'!I:I,MATCH($C746,'Policy Characteristics'!$C:$C,0)))</f>
        <v>에너지 사용 감소 %</v>
      </c>
      <c r="P746" t="str">
        <f>IF(ISBLANK(INDEX('Policy Characteristics'!J:J,MATCH($C746,'Policy Characteristics'!$C:$C,0))),"",INDEX('Policy Characteristics'!J:J,MATCH($C746,'Policy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6" t="str">
        <f>IF(ISBLANK(INDEX('Policy Characteristics'!K:K,MATCH($C746,'Policy Characteristics'!$C:$C,0))),"",INDEX('Policy Characteristics'!K:K,MATCH($C746,'Policy Characteristics'!$C:$C,0)))</f>
        <v>industry-ag-main.html#eff-stds</v>
      </c>
      <c r="R746" t="str">
        <f>IF(ISBLANK(INDEX('Policy Characteristics'!L:L,MATCH($C746,'Policy Characteristics'!$C:$C,0))),"",INDEX('Policy Characteristics'!L:L,MATCH($C746,'Policy Characteristics'!$C:$C,0)))</f>
        <v>industry-energy-efficiency-standards.html</v>
      </c>
    </row>
    <row r="747">
      <c r="A747" t="str">
        <f>IF(ISBLANK(INDEX('Policy Characteristics'!A:A,MATCH($C747,'Policy Characteristics'!$C:$C,0))),"",INDEX('Policy Characteristics'!A:A,MATCH($C747,'Policy Characteristics'!$C:$C,0)))</f>
        <v>산업</v>
      </c>
      <c r="B747" t="str">
        <f>IF(ISBLANK(INDEX('Policy Characteristics'!B:B,MATCH($C747,'Policy Characteristics'!$C:$C,0))),"",INDEX('Policy Characteristics'!B:B,MATCH($C747,'Policy Characteristics'!$C:$C,0)))</f>
        <v>산업 에너지 효율 표준</v>
      </c>
      <c r="C747" t="str">
        <f>C$722</f>
        <v>Percentage Improvement in Eqpt Efficiency Standards above BAU</v>
      </c>
      <c r="D747" t="str">
        <v>oil and gas extraction 06</v>
      </c>
      <c r="E747" t="str">
        <v>heat if</v>
      </c>
      <c r="F747" t="str">
        <v>기름 및 가스 추출</v>
      </c>
      <c r="G747" t="str">
        <v>구매한 열 사용</v>
      </c>
      <c r="H747">
        <v>983</v>
      </c>
      <c r="I747" t="str">
        <v>No</v>
      </c>
      <c r="J747" t="str">
        <f>IF(ISBLANK(INDEX('Policy Characteristics'!D:D,MATCH($C747,'Policy Characteristics'!$C:$C,0))),"",INDEX('Policy Characteristics'!D:D,MATCH($C747,'Policy Characteristics'!$C:$C,0)))</f>
        <v>산업 에너지 효율 표준</v>
      </c>
      <c r="K747" t="str">
        <f>IF(ISBLANK(INDEX('Policy Characteristics'!E:E,MATCH($C747,'Policy Characteristics'!$C:$C,0))),"",INDEX('Policy Characteristics'!E:E,MATCH($C747,'Policy Characteristics'!$C:$C,0)))</f>
        <v>indst efficiency standards</v>
      </c>
      <c r="L747">
        <f>IF(ISBLANK(INDEX('Policy Characteristics'!F:F,MATCH($C747,'Policy Characteristics'!$C:$C,0))),"",INDEX('Policy Characteristics'!F:F,MATCH($C747,'Policy Characteristics'!$C:$C,0)))</f>
        <v>0</v>
      </c>
      <c r="M747">
        <f>IF(ISBLANK(INDEX('Policy Characteristics'!G:G,MATCH($C747,'Policy Characteristics'!$C:$C,0))),"",INDEX('Policy Characteristics'!G:G,MATCH($C747,'Policy Characteristics'!$C:$C,0)))</f>
        <v>0.25</v>
      </c>
      <c r="N747">
        <f>IF(ISBLANK(INDEX('Policy Characteristics'!H:H,MATCH($C747,'Policy Characteristics'!$C:$C,0))),"",INDEX('Policy Characteristics'!H:H,MATCH($C747,'Policy Characteristics'!$C:$C,0)))</f>
        <v>0.01</v>
      </c>
      <c r="O747" t="str">
        <f>IF(ISBLANK(INDEX('Policy Characteristics'!I:I,MATCH($C747,'Policy Characteristics'!$C:$C,0))),"",INDEX('Policy Characteristics'!I:I,MATCH($C747,'Policy Characteristics'!$C:$C,0)))</f>
        <v>에너지 사용 감소 %</v>
      </c>
      <c r="P747" t="str">
        <f>IF(ISBLANK(INDEX('Policy Characteristics'!J:J,MATCH($C747,'Policy Characteristics'!$C:$C,0))),"",INDEX('Policy Characteristics'!J:J,MATCH($C747,'Policy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7" t="str">
        <f>IF(ISBLANK(INDEX('Policy Characteristics'!K:K,MATCH($C747,'Policy Characteristics'!$C:$C,0))),"",INDEX('Policy Characteristics'!K:K,MATCH($C747,'Policy Characteristics'!$C:$C,0)))</f>
        <v>industry-ag-main.html#eff-stds</v>
      </c>
      <c r="R747" t="str">
        <f>IF(ISBLANK(INDEX('Policy Characteristics'!L:L,MATCH($C747,'Policy Characteristics'!$C:$C,0))),"",INDEX('Policy Characteristics'!L:L,MATCH($C747,'Policy Characteristics'!$C:$C,0)))</f>
        <v>industry-energy-efficiency-standards.html</v>
      </c>
    </row>
    <row r="748">
      <c r="A748" t="str">
        <f>IF(ISBLANK(INDEX('Policy Characteristics'!A:A,MATCH($C748,'Policy Characteristics'!$C:$C,0))),"",INDEX('Policy Characteristics'!A:A,MATCH($C748,'Policy Characteristics'!$C:$C,0)))</f>
        <v>산업</v>
      </c>
      <c r="B748" t="str">
        <f>IF(ISBLANK(INDEX('Policy Characteristics'!B:B,MATCH($C748,'Policy Characteristics'!$C:$C,0))),"",INDEX('Policy Characteristics'!B:B,MATCH($C748,'Policy Characteristics'!$C:$C,0)))</f>
        <v>산업 에너지 효율 표준</v>
      </c>
      <c r="C748" t="str">
        <f>C$722</f>
        <v>Percentage Improvement in Eqpt Efficiency Standards above BAU</v>
      </c>
      <c r="D748" t="str">
        <v>oil and gas extraction 06</v>
      </c>
      <c r="E748" t="str">
        <v>crude oil if</v>
      </c>
      <c r="F748" t="str">
        <v>기름 및 가스 추출</v>
      </c>
      <c r="G748" t="str">
        <v>원유 사용</v>
      </c>
      <c r="H748">
        <v>984</v>
      </c>
      <c r="I748" t="str">
        <v>No</v>
      </c>
      <c r="J748" t="str">
        <f>IF(ISBLANK(INDEX('Policy Characteristics'!D:D,MATCH($C748,'Policy Characteristics'!$C:$C,0))),"",INDEX('Policy Characteristics'!D:D,MATCH($C748,'Policy Characteristics'!$C:$C,0)))</f>
        <v>산업 에너지 효율 표준</v>
      </c>
      <c r="K748" t="str">
        <f>IF(ISBLANK(INDEX('Policy Characteristics'!E:E,MATCH($C748,'Policy Characteristics'!$C:$C,0))),"",INDEX('Policy Characteristics'!E:E,MATCH($C748,'Policy Characteristics'!$C:$C,0)))</f>
        <v>indst efficiency standards</v>
      </c>
      <c r="L748">
        <f>IF(ISBLANK(INDEX('Policy Characteristics'!F:F,MATCH($C748,'Policy Characteristics'!$C:$C,0))),"",INDEX('Policy Characteristics'!F:F,MATCH($C748,'Policy Characteristics'!$C:$C,0)))</f>
        <v>0</v>
      </c>
      <c r="M748">
        <f>IF(ISBLANK(INDEX('Policy Characteristics'!G:G,MATCH($C748,'Policy Characteristics'!$C:$C,0))),"",INDEX('Policy Characteristics'!G:G,MATCH($C748,'Policy Characteristics'!$C:$C,0)))</f>
        <v>0.25</v>
      </c>
      <c r="N748">
        <f>IF(ISBLANK(INDEX('Policy Characteristics'!H:H,MATCH($C748,'Policy Characteristics'!$C:$C,0))),"",INDEX('Policy Characteristics'!H:H,MATCH($C748,'Policy Characteristics'!$C:$C,0)))</f>
        <v>0.01</v>
      </c>
      <c r="O748" t="str">
        <f>IF(ISBLANK(INDEX('Policy Characteristics'!I:I,MATCH($C748,'Policy Characteristics'!$C:$C,0))),"",INDEX('Policy Characteristics'!I:I,MATCH($C748,'Policy Characteristics'!$C:$C,0)))</f>
        <v>에너지 사용 감소 %</v>
      </c>
      <c r="P748" t="str">
        <f>IF(ISBLANK(INDEX('Policy Characteristics'!J:J,MATCH($C748,'Policy Characteristics'!$C:$C,0))),"",INDEX('Policy Characteristics'!J:J,MATCH($C748,'Policy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8" t="str">
        <f>IF(ISBLANK(INDEX('Policy Characteristics'!K:K,MATCH($C748,'Policy Characteristics'!$C:$C,0))),"",INDEX('Policy Characteristics'!K:K,MATCH($C748,'Policy Characteristics'!$C:$C,0)))</f>
        <v>industry-ag-main.html#eff-stds</v>
      </c>
      <c r="R748" t="str">
        <f>IF(ISBLANK(INDEX('Policy Characteristics'!L:L,MATCH($C748,'Policy Characteristics'!$C:$C,0))),"",INDEX('Policy Characteristics'!L:L,MATCH($C748,'Policy Characteristics'!$C:$C,0)))</f>
        <v>industry-energy-efficiency-standards.html</v>
      </c>
    </row>
    <row r="749">
      <c r="A749" t="str">
        <f>IF(ISBLANK(INDEX('Policy Characteristics'!A:A,MATCH($C749,'Policy Characteristics'!$C:$C,0))),"",INDEX('Policy Characteristics'!A:A,MATCH($C749,'Policy Characteristics'!$C:$C,0)))</f>
        <v>산업</v>
      </c>
      <c r="B749" t="str">
        <f>IF(ISBLANK(INDEX('Policy Characteristics'!B:B,MATCH($C749,'Policy Characteristics'!$C:$C,0))),"",INDEX('Policy Characteristics'!B:B,MATCH($C749,'Policy Characteristics'!$C:$C,0)))</f>
        <v>산업 에너지 효율 표준</v>
      </c>
      <c r="C749" t="str">
        <f>C$722</f>
        <v>Percentage Improvement in Eqpt Efficiency Standards above BAU</v>
      </c>
      <c r="D749" t="str">
        <v>oil and gas extraction 06</v>
      </c>
      <c r="E749" t="str">
        <v>heavy or residual fuel oil if</v>
      </c>
      <c r="F749" t="str">
        <v>기름 및 가스 추출</v>
      </c>
      <c r="G749" t="str">
        <v>중유 또는 잔여 연료유 사용</v>
      </c>
      <c r="H749">
        <v>985</v>
      </c>
      <c r="I749" t="str">
        <v>Yes</v>
      </c>
      <c r="J749" t="str">
        <f>IF(ISBLANK(INDEX('Policy Characteristics'!D:D,MATCH($C749,'Policy Characteristics'!$C:$C,0))),"",INDEX('Policy Characteristics'!D:D,MATCH($C749,'Policy Characteristics'!$C:$C,0)))</f>
        <v>산업 에너지 효율 표준</v>
      </c>
      <c r="K749" t="str">
        <f>IF(ISBLANK(INDEX('Policy Characteristics'!E:E,MATCH($C749,'Policy Characteristics'!$C:$C,0))),"",INDEX('Policy Characteristics'!E:E,MATCH($C749,'Policy Characteristics'!$C:$C,0)))</f>
        <v>indst efficiency standards</v>
      </c>
      <c r="L749">
        <f>IF(ISBLANK(INDEX('Policy Characteristics'!F:F,MATCH($C749,'Policy Characteristics'!$C:$C,0))),"",INDEX('Policy Characteristics'!F:F,MATCH($C749,'Policy Characteristics'!$C:$C,0)))</f>
        <v>0</v>
      </c>
      <c r="M749">
        <f>IF(ISBLANK(INDEX('Policy Characteristics'!G:G,MATCH($C749,'Policy Characteristics'!$C:$C,0))),"",INDEX('Policy Characteristics'!G:G,MATCH($C749,'Policy Characteristics'!$C:$C,0)))</f>
        <v>0.25</v>
      </c>
      <c r="N749">
        <f>IF(ISBLANK(INDEX('Policy Characteristics'!H:H,MATCH($C749,'Policy Characteristics'!$C:$C,0))),"",INDEX('Policy Characteristics'!H:H,MATCH($C749,'Policy Characteristics'!$C:$C,0)))</f>
        <v>0.01</v>
      </c>
      <c r="O749" t="str">
        <f>IF(ISBLANK(INDEX('Policy Characteristics'!I:I,MATCH($C749,'Policy Characteristics'!$C:$C,0))),"",INDEX('Policy Characteristics'!I:I,MATCH($C749,'Policy Characteristics'!$C:$C,0)))</f>
        <v>에너지 사용 감소 %</v>
      </c>
      <c r="P749" t="str">
        <f>IF(ISBLANK(INDEX('Policy Characteristics'!J:J,MATCH($C749,'Policy Characteristics'!$C:$C,0))),"",INDEX('Policy Characteristics'!J:J,MATCH($C749,'Policy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9" t="str">
        <f>IF(ISBLANK(INDEX('Policy Characteristics'!K:K,MATCH($C749,'Policy Characteristics'!$C:$C,0))),"",INDEX('Policy Characteristics'!K:K,MATCH($C749,'Policy Characteristics'!$C:$C,0)))</f>
        <v>industry-ag-main.html#eff-stds</v>
      </c>
      <c r="R749" t="str">
        <f>IF(ISBLANK(INDEX('Policy Characteristics'!L:L,MATCH($C749,'Policy Characteristics'!$C:$C,0))),"",INDEX('Policy Characteristics'!L:L,MATCH($C749,'Policy Characteristics'!$C:$C,0)))</f>
        <v>industry-energy-efficiency-standards.html</v>
      </c>
    </row>
    <row r="750">
      <c r="A750" t="str">
        <f>IF(ISBLANK(INDEX('Policy Characteristics'!A:A,MATCH($C750,'Policy Characteristics'!$C:$C,0))),"",INDEX('Policy Characteristics'!A:A,MATCH($C750,'Policy Characteristics'!$C:$C,0)))</f>
        <v>산업</v>
      </c>
      <c r="B750" t="str">
        <f>IF(ISBLANK(INDEX('Policy Characteristics'!B:B,MATCH($C750,'Policy Characteristics'!$C:$C,0))),"",INDEX('Policy Characteristics'!B:B,MATCH($C750,'Policy Characteristics'!$C:$C,0)))</f>
        <v>산업 에너지 효율 표준</v>
      </c>
      <c r="C750" t="str">
        <f>C$722</f>
        <v>Percentage Improvement in Eqpt Efficiency Standards above BAU</v>
      </c>
      <c r="D750" t="str">
        <v>oil and gas extraction 06</v>
      </c>
      <c r="E750" t="str">
        <v>LPG propane or butane if</v>
      </c>
      <c r="F750" t="str">
        <v>기름 및 가스 추출</v>
      </c>
      <c r="G750" t="str">
        <v>LPG 프로판 또는 부탄 사용</v>
      </c>
      <c r="H750">
        <v>986</v>
      </c>
      <c r="I750" t="str">
        <v>No</v>
      </c>
      <c r="J750" t="str">
        <f>IF(ISBLANK(INDEX('Policy Characteristics'!D:D,MATCH($C750,'Policy Characteristics'!$C:$C,0))),"",INDEX('Policy Characteristics'!D:D,MATCH($C750,'Policy Characteristics'!$C:$C,0)))</f>
        <v>산업 에너지 효율 표준</v>
      </c>
      <c r="K750" t="str">
        <f>IF(ISBLANK(INDEX('Policy Characteristics'!E:E,MATCH($C750,'Policy Characteristics'!$C:$C,0))),"",INDEX('Policy Characteristics'!E:E,MATCH($C750,'Policy Characteristics'!$C:$C,0)))</f>
        <v>indst efficiency standards</v>
      </c>
      <c r="L750">
        <f>IF(ISBLANK(INDEX('Policy Characteristics'!F:F,MATCH($C750,'Policy Characteristics'!$C:$C,0))),"",INDEX('Policy Characteristics'!F:F,MATCH($C750,'Policy Characteristics'!$C:$C,0)))</f>
        <v>0</v>
      </c>
      <c r="M750">
        <f>IF(ISBLANK(INDEX('Policy Characteristics'!G:G,MATCH($C750,'Policy Characteristics'!$C:$C,0))),"",INDEX('Policy Characteristics'!G:G,MATCH($C750,'Policy Characteristics'!$C:$C,0)))</f>
        <v>0.25</v>
      </c>
      <c r="N750">
        <f>IF(ISBLANK(INDEX('Policy Characteristics'!H:H,MATCH($C750,'Policy Characteristics'!$C:$C,0))),"",INDEX('Policy Characteristics'!H:H,MATCH($C750,'Policy Characteristics'!$C:$C,0)))</f>
        <v>0.01</v>
      </c>
      <c r="O750" t="str">
        <f>IF(ISBLANK(INDEX('Policy Characteristics'!I:I,MATCH($C750,'Policy Characteristics'!$C:$C,0))),"",INDEX('Policy Characteristics'!I:I,MATCH($C750,'Policy Characteristics'!$C:$C,0)))</f>
        <v>에너지 사용 감소 %</v>
      </c>
      <c r="P750" t="str">
        <f>IF(ISBLANK(INDEX('Policy Characteristics'!J:J,MATCH($C750,'Policy Characteristics'!$C:$C,0))),"",INDEX('Policy Characteristics'!J:J,MATCH($C750,'Policy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0" t="str">
        <f>IF(ISBLANK(INDEX('Policy Characteristics'!K:K,MATCH($C750,'Policy Characteristics'!$C:$C,0))),"",INDEX('Policy Characteristics'!K:K,MATCH($C750,'Policy Characteristics'!$C:$C,0)))</f>
        <v>industry-ag-main.html#eff-stds</v>
      </c>
      <c r="R750" t="str">
        <f>IF(ISBLANK(INDEX('Policy Characteristics'!L:L,MATCH($C750,'Policy Characteristics'!$C:$C,0))),"",INDEX('Policy Characteristics'!L:L,MATCH($C750,'Policy Characteristics'!$C:$C,0)))</f>
        <v>industry-energy-efficiency-standards.html</v>
      </c>
    </row>
    <row r="751">
      <c r="A751" t="str">
        <f>IF(ISBLANK(INDEX('Policy Characteristics'!A:A,MATCH($C751,'Policy Characteristics'!$C:$C,0))),"",INDEX('Policy Characteristics'!A:A,MATCH($C751,'Policy Characteristics'!$C:$C,0)))</f>
        <v>산업</v>
      </c>
      <c r="B751" t="str">
        <f>IF(ISBLANK(INDEX('Policy Characteristics'!B:B,MATCH($C751,'Policy Characteristics'!$C:$C,0))),"",INDEX('Policy Characteristics'!B:B,MATCH($C751,'Policy Characteristics'!$C:$C,0)))</f>
        <v>산업 에너지 효율 표준</v>
      </c>
      <c r="C751" t="str">
        <f>C$722</f>
        <v>Percentage Improvement in Eqpt Efficiency Standards above BAU</v>
      </c>
      <c r="D751" t="str">
        <v>oil and gas extraction 06</v>
      </c>
      <c r="E751" t="str">
        <v>hydrogen if</v>
      </c>
      <c r="F751" t="str">
        <v>기름 및 가스 추출</v>
      </c>
      <c r="G751" t="str">
        <v>수소 사용</v>
      </c>
      <c r="H751">
        <v>987</v>
      </c>
      <c r="I751" t="str">
        <v>No</v>
      </c>
      <c r="J751" t="str">
        <f>IF(ISBLANK(INDEX('Policy Characteristics'!D:D,MATCH($C751,'Policy Characteristics'!$C:$C,0))),"",INDEX('Policy Characteristics'!D:D,MATCH($C751,'Policy Characteristics'!$C:$C,0)))</f>
        <v>산업 에너지 효율 표준</v>
      </c>
      <c r="K751" t="str">
        <f>IF(ISBLANK(INDEX('Policy Characteristics'!E:E,MATCH($C751,'Policy Characteristics'!$C:$C,0))),"",INDEX('Policy Characteristics'!E:E,MATCH($C751,'Policy Characteristics'!$C:$C,0)))</f>
        <v>indst efficiency standards</v>
      </c>
      <c r="L751">
        <f>IF(ISBLANK(INDEX('Policy Characteristics'!F:F,MATCH($C751,'Policy Characteristics'!$C:$C,0))),"",INDEX('Policy Characteristics'!F:F,MATCH($C751,'Policy Characteristics'!$C:$C,0)))</f>
        <v>0</v>
      </c>
      <c r="M751">
        <f>IF(ISBLANK(INDEX('Policy Characteristics'!G:G,MATCH($C751,'Policy Characteristics'!$C:$C,0))),"",INDEX('Policy Characteristics'!G:G,MATCH($C751,'Policy Characteristics'!$C:$C,0)))</f>
        <v>0.25</v>
      </c>
      <c r="N751">
        <f>IF(ISBLANK(INDEX('Policy Characteristics'!H:H,MATCH($C751,'Policy Characteristics'!$C:$C,0))),"",INDEX('Policy Characteristics'!H:H,MATCH($C751,'Policy Characteristics'!$C:$C,0)))</f>
        <v>0.01</v>
      </c>
      <c r="O751" t="str">
        <f>IF(ISBLANK(INDEX('Policy Characteristics'!I:I,MATCH($C751,'Policy Characteristics'!$C:$C,0))),"",INDEX('Policy Characteristics'!I:I,MATCH($C751,'Policy Characteristics'!$C:$C,0)))</f>
        <v>에너지 사용 감소 %</v>
      </c>
      <c r="P751" t="str">
        <f>IF(ISBLANK(INDEX('Policy Characteristics'!J:J,MATCH($C751,'Policy Characteristics'!$C:$C,0))),"",INDEX('Policy Characteristics'!J:J,MATCH($C751,'Policy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1" t="str">
        <f>IF(ISBLANK(INDEX('Policy Characteristics'!K:K,MATCH($C751,'Policy Characteristics'!$C:$C,0))),"",INDEX('Policy Characteristics'!K:K,MATCH($C751,'Policy Characteristics'!$C:$C,0)))</f>
        <v>industry-ag-main.html#eff-stds</v>
      </c>
      <c r="R751" t="str">
        <f>IF(ISBLANK(INDEX('Policy Characteristics'!L:L,MATCH($C751,'Policy Characteristics'!$C:$C,0))),"",INDEX('Policy Characteristics'!L:L,MATCH($C751,'Policy Characteristics'!$C:$C,0)))</f>
        <v>industry-energy-efficiency-standards.html</v>
      </c>
    </row>
    <row r="752">
      <c r="A752" t="str">
        <f>IF(ISBLANK(INDEX('Policy Characteristics'!A:A,MATCH($C752,'Policy Characteristics'!$C:$C,0))),"",INDEX('Policy Characteristics'!A:A,MATCH($C752,'Policy Characteristics'!$C:$C,0)))</f>
        <v>산업</v>
      </c>
      <c r="B752" t="str">
        <f>IF(ISBLANK(INDEX('Policy Characteristics'!B:B,MATCH($C752,'Policy Characteristics'!$C:$C,0))),"",INDEX('Policy Characteristics'!B:B,MATCH($C752,'Policy Characteristics'!$C:$C,0)))</f>
        <v>산업 에너지 효율 표준</v>
      </c>
      <c r="C752" t="str">
        <f>C$722</f>
        <v>Percentage Improvement in Eqpt Efficiency Standards above BAU</v>
      </c>
      <c r="D752" t="str">
        <v>other mining and quarrying 07T08</v>
      </c>
      <c r="E752" t="str">
        <v>electricity if</v>
      </c>
      <c r="F752" t="str">
        <v>기타 채굴 및 채석</v>
      </c>
      <c r="G752" t="str">
        <v>전력 사용</v>
      </c>
      <c r="H752">
        <v>988</v>
      </c>
      <c r="I752" t="str">
        <v>Yes</v>
      </c>
      <c r="J752" t="str">
        <f>IF(ISBLANK(INDEX('Policy Characteristics'!D:D,MATCH($C752,'Policy Characteristics'!$C:$C,0))),"",INDEX('Policy Characteristics'!D:D,MATCH($C752,'Policy Characteristics'!$C:$C,0)))</f>
        <v>산업 에너지 효율 표준</v>
      </c>
      <c r="K752" t="str">
        <f>IF(ISBLANK(INDEX('Policy Characteristics'!E:E,MATCH($C752,'Policy Characteristics'!$C:$C,0))),"",INDEX('Policy Characteristics'!E:E,MATCH($C752,'Policy Characteristics'!$C:$C,0)))</f>
        <v>indst efficiency standards</v>
      </c>
      <c r="L752">
        <f>IF(ISBLANK(INDEX('Policy Characteristics'!F:F,MATCH($C752,'Policy Characteristics'!$C:$C,0))),"",INDEX('Policy Characteristics'!F:F,MATCH($C752,'Policy Characteristics'!$C:$C,0)))</f>
        <v>0</v>
      </c>
      <c r="M752">
        <f>IF(ISBLANK(INDEX('Policy Characteristics'!G:G,MATCH($C752,'Policy Characteristics'!$C:$C,0))),"",INDEX('Policy Characteristics'!G:G,MATCH($C752,'Policy Characteristics'!$C:$C,0)))</f>
        <v>0.25</v>
      </c>
      <c r="N752">
        <f>IF(ISBLANK(INDEX('Policy Characteristics'!H:H,MATCH($C752,'Policy Characteristics'!$C:$C,0))),"",INDEX('Policy Characteristics'!H:H,MATCH($C752,'Policy Characteristics'!$C:$C,0)))</f>
        <v>0.01</v>
      </c>
      <c r="O752" t="str">
        <f>IF(ISBLANK(INDEX('Policy Characteristics'!I:I,MATCH($C752,'Policy Characteristics'!$C:$C,0))),"",INDEX('Policy Characteristics'!I:I,MATCH($C752,'Policy Characteristics'!$C:$C,0)))</f>
        <v>에너지 사용 감소 %</v>
      </c>
      <c r="P752" t="str">
        <f>IF(ISBLANK(INDEX('Policy Characteristics'!J:J,MATCH($C752,'Policy Characteristics'!$C:$C,0))),"",INDEX('Policy Characteristics'!J:J,MATCH($C752,'Policy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2" t="str">
        <f>IF(ISBLANK(INDEX('Policy Characteristics'!K:K,MATCH($C752,'Policy Characteristics'!$C:$C,0))),"",INDEX('Policy Characteristics'!K:K,MATCH($C752,'Policy Characteristics'!$C:$C,0)))</f>
        <v>industry-ag-main.html#eff-stds</v>
      </c>
      <c r="R752" t="str">
        <f>IF(ISBLANK(INDEX('Policy Characteristics'!L:L,MATCH($C752,'Policy Characteristics'!$C:$C,0))),"",INDEX('Policy Characteristics'!L:L,MATCH($C752,'Policy Characteristics'!$C:$C,0)))</f>
        <v>industry-energy-efficiency-standards.html</v>
      </c>
    </row>
    <row r="753">
      <c r="A753" t="str">
        <f>IF(ISBLANK(INDEX('Policy Characteristics'!A:A,MATCH($C753,'Policy Characteristics'!$C:$C,0))),"",INDEX('Policy Characteristics'!A:A,MATCH($C753,'Policy Characteristics'!$C:$C,0)))</f>
        <v>산업</v>
      </c>
      <c r="B753" t="str">
        <f>IF(ISBLANK(INDEX('Policy Characteristics'!B:B,MATCH($C753,'Policy Characteristics'!$C:$C,0))),"",INDEX('Policy Characteristics'!B:B,MATCH($C753,'Policy Characteristics'!$C:$C,0)))</f>
        <v>산업 에너지 효율 표준</v>
      </c>
      <c r="C753" t="str">
        <f>C$722</f>
        <v>Percentage Improvement in Eqpt Efficiency Standards above BAU</v>
      </c>
      <c r="D753" t="str">
        <v>other mining and quarrying 07T08</v>
      </c>
      <c r="E753" t="str">
        <v>hard coal if</v>
      </c>
      <c r="F753" t="str">
        <v>기타 채굴 및 채석</v>
      </c>
      <c r="G753" t="str">
        <v>석탄 사용</v>
      </c>
      <c r="H753">
        <v>989</v>
      </c>
      <c r="I753" t="str">
        <v>No</v>
      </c>
      <c r="J753" t="str">
        <f>IF(ISBLANK(INDEX('Policy Characteristics'!D:D,MATCH($C753,'Policy Characteristics'!$C:$C,0))),"",INDEX('Policy Characteristics'!D:D,MATCH($C753,'Policy Characteristics'!$C:$C,0)))</f>
        <v>산업 에너지 효율 표준</v>
      </c>
      <c r="K753" t="str">
        <f>IF(ISBLANK(INDEX('Policy Characteristics'!E:E,MATCH($C753,'Policy Characteristics'!$C:$C,0))),"",INDEX('Policy Characteristics'!E:E,MATCH($C753,'Policy Characteristics'!$C:$C,0)))</f>
        <v>indst efficiency standards</v>
      </c>
      <c r="L753">
        <f>IF(ISBLANK(INDEX('Policy Characteristics'!F:F,MATCH($C753,'Policy Characteristics'!$C:$C,0))),"",INDEX('Policy Characteristics'!F:F,MATCH($C753,'Policy Characteristics'!$C:$C,0)))</f>
        <v>0</v>
      </c>
      <c r="M753">
        <f>IF(ISBLANK(INDEX('Policy Characteristics'!G:G,MATCH($C753,'Policy Characteristics'!$C:$C,0))),"",INDEX('Policy Characteristics'!G:G,MATCH($C753,'Policy Characteristics'!$C:$C,0)))</f>
        <v>0.25</v>
      </c>
      <c r="N753">
        <f>IF(ISBLANK(INDEX('Policy Characteristics'!H:H,MATCH($C753,'Policy Characteristics'!$C:$C,0))),"",INDEX('Policy Characteristics'!H:H,MATCH($C753,'Policy Characteristics'!$C:$C,0)))</f>
        <v>0.01</v>
      </c>
      <c r="O753" t="str">
        <f>IF(ISBLANK(INDEX('Policy Characteristics'!I:I,MATCH($C753,'Policy Characteristics'!$C:$C,0))),"",INDEX('Policy Characteristics'!I:I,MATCH($C753,'Policy Characteristics'!$C:$C,0)))</f>
        <v>에너지 사용 감소 %</v>
      </c>
      <c r="P753" t="str">
        <f>IF(ISBLANK(INDEX('Policy Characteristics'!J:J,MATCH($C753,'Policy Characteristics'!$C:$C,0))),"",INDEX('Policy Characteristics'!J:J,MATCH($C753,'Policy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3" t="str">
        <f>IF(ISBLANK(INDEX('Policy Characteristics'!K:K,MATCH($C753,'Policy Characteristics'!$C:$C,0))),"",INDEX('Policy Characteristics'!K:K,MATCH($C753,'Policy Characteristics'!$C:$C,0)))</f>
        <v>industry-ag-main.html#eff-stds</v>
      </c>
      <c r="R753" t="str">
        <f>IF(ISBLANK(INDEX('Policy Characteristics'!L:L,MATCH($C753,'Policy Characteristics'!$C:$C,0))),"",INDEX('Policy Characteristics'!L:L,MATCH($C753,'Policy Characteristics'!$C:$C,0)))</f>
        <v>industry-energy-efficiency-standards.html</v>
      </c>
    </row>
    <row r="754">
      <c r="A754" t="str">
        <f>IF(ISBLANK(INDEX('Policy Characteristics'!A:A,MATCH($C754,'Policy Characteristics'!$C:$C,0))),"",INDEX('Policy Characteristics'!A:A,MATCH($C754,'Policy Characteristics'!$C:$C,0)))</f>
        <v>산업</v>
      </c>
      <c r="B754" t="str">
        <f>IF(ISBLANK(INDEX('Policy Characteristics'!B:B,MATCH($C754,'Policy Characteristics'!$C:$C,0))),"",INDEX('Policy Characteristics'!B:B,MATCH($C754,'Policy Characteristics'!$C:$C,0)))</f>
        <v>산업 에너지 효율 표준</v>
      </c>
      <c r="C754" t="str">
        <f>C$722</f>
        <v>Percentage Improvement in Eqpt Efficiency Standards above BAU</v>
      </c>
      <c r="D754" t="str">
        <v>other mining and quarrying 07T08</v>
      </c>
      <c r="E754" t="str">
        <v>natural gas if</v>
      </c>
      <c r="F754" t="str">
        <v>기타 채굴 및 채석</v>
      </c>
      <c r="G754" t="str">
        <v>천연가스 사용</v>
      </c>
      <c r="H754">
        <v>990</v>
      </c>
      <c r="I754" t="str">
        <v>Yes</v>
      </c>
      <c r="J754" t="str">
        <f>IF(ISBLANK(INDEX('Policy Characteristics'!D:D,MATCH($C754,'Policy Characteristics'!$C:$C,0))),"",INDEX('Policy Characteristics'!D:D,MATCH($C754,'Policy Characteristics'!$C:$C,0)))</f>
        <v>산업 에너지 효율 표준</v>
      </c>
      <c r="K754" t="str">
        <f>IF(ISBLANK(INDEX('Policy Characteristics'!E:E,MATCH($C754,'Policy Characteristics'!$C:$C,0))),"",INDEX('Policy Characteristics'!E:E,MATCH($C754,'Policy Characteristics'!$C:$C,0)))</f>
        <v>indst efficiency standards</v>
      </c>
      <c r="L754">
        <f>IF(ISBLANK(INDEX('Policy Characteristics'!F:F,MATCH($C754,'Policy Characteristics'!$C:$C,0))),"",INDEX('Policy Characteristics'!F:F,MATCH($C754,'Policy Characteristics'!$C:$C,0)))</f>
        <v>0</v>
      </c>
      <c r="M754">
        <f>IF(ISBLANK(INDEX('Policy Characteristics'!G:G,MATCH($C754,'Policy Characteristics'!$C:$C,0))),"",INDEX('Policy Characteristics'!G:G,MATCH($C754,'Policy Characteristics'!$C:$C,0)))</f>
        <v>0.25</v>
      </c>
      <c r="N754">
        <f>IF(ISBLANK(INDEX('Policy Characteristics'!H:H,MATCH($C754,'Policy Characteristics'!$C:$C,0))),"",INDEX('Policy Characteristics'!H:H,MATCH($C754,'Policy Characteristics'!$C:$C,0)))</f>
        <v>0.01</v>
      </c>
      <c r="O754" t="str">
        <f>IF(ISBLANK(INDEX('Policy Characteristics'!I:I,MATCH($C754,'Policy Characteristics'!$C:$C,0))),"",INDEX('Policy Characteristics'!I:I,MATCH($C754,'Policy Characteristics'!$C:$C,0)))</f>
        <v>에너지 사용 감소 %</v>
      </c>
      <c r="P754" t="str">
        <f>IF(ISBLANK(INDEX('Policy Characteristics'!J:J,MATCH($C754,'Policy Characteristics'!$C:$C,0))),"",INDEX('Policy Characteristics'!J:J,MATCH($C754,'Policy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4" t="str">
        <f>IF(ISBLANK(INDEX('Policy Characteristics'!K:K,MATCH($C754,'Policy Characteristics'!$C:$C,0))),"",INDEX('Policy Characteristics'!K:K,MATCH($C754,'Policy Characteristics'!$C:$C,0)))</f>
        <v>industry-ag-main.html#eff-stds</v>
      </c>
      <c r="R754" t="str">
        <f>IF(ISBLANK(INDEX('Policy Characteristics'!L:L,MATCH($C754,'Policy Characteristics'!$C:$C,0))),"",INDEX('Policy Characteristics'!L:L,MATCH($C754,'Policy Characteristics'!$C:$C,0)))</f>
        <v>industry-energy-efficiency-standards.html</v>
      </c>
    </row>
    <row r="755">
      <c r="A755" t="str">
        <f>IF(ISBLANK(INDEX('Policy Characteristics'!A:A,MATCH($C755,'Policy Characteristics'!$C:$C,0))),"",INDEX('Policy Characteristics'!A:A,MATCH($C755,'Policy Characteristics'!$C:$C,0)))</f>
        <v>산업</v>
      </c>
      <c r="B755" t="str">
        <f>IF(ISBLANK(INDEX('Policy Characteristics'!B:B,MATCH($C755,'Policy Characteristics'!$C:$C,0))),"",INDEX('Policy Characteristics'!B:B,MATCH($C755,'Policy Characteristics'!$C:$C,0)))</f>
        <v>산업 에너지 효율 표준</v>
      </c>
      <c r="C755" t="str">
        <f>C$722</f>
        <v>Percentage Improvement in Eqpt Efficiency Standards above BAU</v>
      </c>
      <c r="D755" t="str">
        <v>other mining and quarrying 07T08</v>
      </c>
      <c r="E755" t="str">
        <v>biomass if</v>
      </c>
      <c r="F755" t="str">
        <v>기타 채굴 및 채석</v>
      </c>
      <c r="G755" t="str">
        <v>바이오매스 사용</v>
      </c>
      <c r="H755">
        <v>991</v>
      </c>
      <c r="I755" t="str">
        <v>No</v>
      </c>
      <c r="J755" t="str">
        <f>IF(ISBLANK(INDEX('Policy Characteristics'!D:D,MATCH($C755,'Policy Characteristics'!$C:$C,0))),"",INDEX('Policy Characteristics'!D:D,MATCH($C755,'Policy Characteristics'!$C:$C,0)))</f>
        <v>산업 에너지 효율 표준</v>
      </c>
      <c r="K755" t="str">
        <f>IF(ISBLANK(INDEX('Policy Characteristics'!E:E,MATCH($C755,'Policy Characteristics'!$C:$C,0))),"",INDEX('Policy Characteristics'!E:E,MATCH($C755,'Policy Characteristics'!$C:$C,0)))</f>
        <v>indst efficiency standards</v>
      </c>
      <c r="L755">
        <f>IF(ISBLANK(INDEX('Policy Characteristics'!F:F,MATCH($C755,'Policy Characteristics'!$C:$C,0))),"",INDEX('Policy Characteristics'!F:F,MATCH($C755,'Policy Characteristics'!$C:$C,0)))</f>
        <v>0</v>
      </c>
      <c r="M755">
        <f>IF(ISBLANK(INDEX('Policy Characteristics'!G:G,MATCH($C755,'Policy Characteristics'!$C:$C,0))),"",INDEX('Policy Characteristics'!G:G,MATCH($C755,'Policy Characteristics'!$C:$C,0)))</f>
        <v>0.25</v>
      </c>
      <c r="N755">
        <f>IF(ISBLANK(INDEX('Policy Characteristics'!H:H,MATCH($C755,'Policy Characteristics'!$C:$C,0))),"",INDEX('Policy Characteristics'!H:H,MATCH($C755,'Policy Characteristics'!$C:$C,0)))</f>
        <v>0.01</v>
      </c>
      <c r="O755" t="str">
        <f>IF(ISBLANK(INDEX('Policy Characteristics'!I:I,MATCH($C755,'Policy Characteristics'!$C:$C,0))),"",INDEX('Policy Characteristics'!I:I,MATCH($C755,'Policy Characteristics'!$C:$C,0)))</f>
        <v>에너지 사용 감소 %</v>
      </c>
      <c r="P755" t="str">
        <f>IF(ISBLANK(INDEX('Policy Characteristics'!J:J,MATCH($C755,'Policy Characteristics'!$C:$C,0))),"",INDEX('Policy Characteristics'!J:J,MATCH($C755,'Policy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5" t="str">
        <f>IF(ISBLANK(INDEX('Policy Characteristics'!K:K,MATCH($C755,'Policy Characteristics'!$C:$C,0))),"",INDEX('Policy Characteristics'!K:K,MATCH($C755,'Policy Characteristics'!$C:$C,0)))</f>
        <v>industry-ag-main.html#eff-stds</v>
      </c>
      <c r="R755" t="str">
        <f>IF(ISBLANK(INDEX('Policy Characteristics'!L:L,MATCH($C755,'Policy Characteristics'!$C:$C,0))),"",INDEX('Policy Characteristics'!L:L,MATCH($C755,'Policy Characteristics'!$C:$C,0)))</f>
        <v>industry-energy-efficiency-standards.html</v>
      </c>
    </row>
    <row r="756">
      <c r="A756" t="str">
        <f>IF(ISBLANK(INDEX('Policy Characteristics'!A:A,MATCH($C756,'Policy Characteristics'!$C:$C,0))),"",INDEX('Policy Characteristics'!A:A,MATCH($C756,'Policy Characteristics'!$C:$C,0)))</f>
        <v>산업</v>
      </c>
      <c r="B756" t="str">
        <f>IF(ISBLANK(INDEX('Policy Characteristics'!B:B,MATCH($C756,'Policy Characteristics'!$C:$C,0))),"",INDEX('Policy Characteristics'!B:B,MATCH($C756,'Policy Characteristics'!$C:$C,0)))</f>
        <v>산업 에너지 효율 표준</v>
      </c>
      <c r="C756" t="str">
        <f>C$722</f>
        <v>Percentage Improvement in Eqpt Efficiency Standards above BAU</v>
      </c>
      <c r="D756" t="str">
        <v>other mining and quarrying 07T08</v>
      </c>
      <c r="E756" t="str">
        <v>petroleum diesel if</v>
      </c>
      <c r="F756" t="str">
        <v>기타 채굴 및 채석</v>
      </c>
      <c r="G756" t="str">
        <v>석유 사용</v>
      </c>
      <c r="H756">
        <v>992</v>
      </c>
      <c r="I756" t="str">
        <v>Yes</v>
      </c>
      <c r="J756" t="str">
        <f>IF(ISBLANK(INDEX('Policy Characteristics'!D:D,MATCH($C756,'Policy Characteristics'!$C:$C,0))),"",INDEX('Policy Characteristics'!D:D,MATCH($C756,'Policy Characteristics'!$C:$C,0)))</f>
        <v>산업 에너지 효율 표준</v>
      </c>
      <c r="K756" t="str">
        <f>IF(ISBLANK(INDEX('Policy Characteristics'!E:E,MATCH($C756,'Policy Characteristics'!$C:$C,0))),"",INDEX('Policy Characteristics'!E:E,MATCH($C756,'Policy Characteristics'!$C:$C,0)))</f>
        <v>indst efficiency standards</v>
      </c>
      <c r="L756">
        <f>IF(ISBLANK(INDEX('Policy Characteristics'!F:F,MATCH($C756,'Policy Characteristics'!$C:$C,0))),"",INDEX('Policy Characteristics'!F:F,MATCH($C756,'Policy Characteristics'!$C:$C,0)))</f>
        <v>0</v>
      </c>
      <c r="M756">
        <f>IF(ISBLANK(INDEX('Policy Characteristics'!G:G,MATCH($C756,'Policy Characteristics'!$C:$C,0))),"",INDEX('Policy Characteristics'!G:G,MATCH($C756,'Policy Characteristics'!$C:$C,0)))</f>
        <v>0.25</v>
      </c>
      <c r="N756">
        <f>IF(ISBLANK(INDEX('Policy Characteristics'!H:H,MATCH($C756,'Policy Characteristics'!$C:$C,0))),"",INDEX('Policy Characteristics'!H:H,MATCH($C756,'Policy Characteristics'!$C:$C,0)))</f>
        <v>0.01</v>
      </c>
      <c r="O756" t="str">
        <f>IF(ISBLANK(INDEX('Policy Characteristics'!I:I,MATCH($C756,'Policy Characteristics'!$C:$C,0))),"",INDEX('Policy Characteristics'!I:I,MATCH($C756,'Policy Characteristics'!$C:$C,0)))</f>
        <v>에너지 사용 감소 %</v>
      </c>
      <c r="P756" t="str">
        <f>IF(ISBLANK(INDEX('Policy Characteristics'!J:J,MATCH($C756,'Policy Characteristics'!$C:$C,0))),"",INDEX('Policy Characteristics'!J:J,MATCH($C756,'Policy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6" t="str">
        <f>IF(ISBLANK(INDEX('Policy Characteristics'!K:K,MATCH($C756,'Policy Characteristics'!$C:$C,0))),"",INDEX('Policy Characteristics'!K:K,MATCH($C756,'Policy Characteristics'!$C:$C,0)))</f>
        <v>industry-ag-main.html#eff-stds</v>
      </c>
      <c r="R756" t="str">
        <f>IF(ISBLANK(INDEX('Policy Characteristics'!L:L,MATCH($C756,'Policy Characteristics'!$C:$C,0))),"",INDEX('Policy Characteristics'!L:L,MATCH($C756,'Policy Characteristics'!$C:$C,0)))</f>
        <v>industry-energy-efficiency-standards.html</v>
      </c>
    </row>
    <row r="757">
      <c r="A757" t="str">
        <f>IF(ISBLANK(INDEX('Policy Characteristics'!A:A,MATCH($C757,'Policy Characteristics'!$C:$C,0))),"",INDEX('Policy Characteristics'!A:A,MATCH($C757,'Policy Characteristics'!$C:$C,0)))</f>
        <v>산업</v>
      </c>
      <c r="B757" t="str">
        <f>IF(ISBLANK(INDEX('Policy Characteristics'!B:B,MATCH($C757,'Policy Characteristics'!$C:$C,0))),"",INDEX('Policy Characteristics'!B:B,MATCH($C757,'Policy Characteristics'!$C:$C,0)))</f>
        <v>산업 에너지 효율 표준</v>
      </c>
      <c r="C757" t="str">
        <f>C$722</f>
        <v>Percentage Improvement in Eqpt Efficiency Standards above BAU</v>
      </c>
      <c r="D757" t="str">
        <v>other mining and quarrying 07T08</v>
      </c>
      <c r="E757" t="str">
        <v>heat if</v>
      </c>
      <c r="F757" t="str">
        <v>기타 채굴 및 채석</v>
      </c>
      <c r="G757" t="str">
        <v>구매한 열 사용</v>
      </c>
      <c r="H757">
        <v>993</v>
      </c>
      <c r="I757" t="str">
        <v>No</v>
      </c>
      <c r="J757" t="str">
        <f>IF(ISBLANK(INDEX('Policy Characteristics'!D:D,MATCH($C757,'Policy Characteristics'!$C:$C,0))),"",INDEX('Policy Characteristics'!D:D,MATCH($C757,'Policy Characteristics'!$C:$C,0)))</f>
        <v>산업 에너지 효율 표준</v>
      </c>
      <c r="K757" t="str">
        <f>IF(ISBLANK(INDEX('Policy Characteristics'!E:E,MATCH($C757,'Policy Characteristics'!$C:$C,0))),"",INDEX('Policy Characteristics'!E:E,MATCH($C757,'Policy Characteristics'!$C:$C,0)))</f>
        <v>indst efficiency standards</v>
      </c>
      <c r="L757">
        <f>IF(ISBLANK(INDEX('Policy Characteristics'!F:F,MATCH($C757,'Policy Characteristics'!$C:$C,0))),"",INDEX('Policy Characteristics'!F:F,MATCH($C757,'Policy Characteristics'!$C:$C,0)))</f>
        <v>0</v>
      </c>
      <c r="M757">
        <f>IF(ISBLANK(INDEX('Policy Characteristics'!G:G,MATCH($C757,'Policy Characteristics'!$C:$C,0))),"",INDEX('Policy Characteristics'!G:G,MATCH($C757,'Policy Characteristics'!$C:$C,0)))</f>
        <v>0.25</v>
      </c>
      <c r="N757">
        <f>IF(ISBLANK(INDEX('Policy Characteristics'!H:H,MATCH($C757,'Policy Characteristics'!$C:$C,0))),"",INDEX('Policy Characteristics'!H:H,MATCH($C757,'Policy Characteristics'!$C:$C,0)))</f>
        <v>0.01</v>
      </c>
      <c r="O757" t="str">
        <f>IF(ISBLANK(INDEX('Policy Characteristics'!I:I,MATCH($C757,'Policy Characteristics'!$C:$C,0))),"",INDEX('Policy Characteristics'!I:I,MATCH($C757,'Policy Characteristics'!$C:$C,0)))</f>
        <v>에너지 사용 감소 %</v>
      </c>
      <c r="P757" t="str">
        <f>IF(ISBLANK(INDEX('Policy Characteristics'!J:J,MATCH($C757,'Policy Characteristics'!$C:$C,0))),"",INDEX('Policy Characteristics'!J:J,MATCH($C757,'Policy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7" t="str">
        <f>IF(ISBLANK(INDEX('Policy Characteristics'!K:K,MATCH($C757,'Policy Characteristics'!$C:$C,0))),"",INDEX('Policy Characteristics'!K:K,MATCH($C757,'Policy Characteristics'!$C:$C,0)))</f>
        <v>industry-ag-main.html#eff-stds</v>
      </c>
      <c r="R757" t="str">
        <f>IF(ISBLANK(INDEX('Policy Characteristics'!L:L,MATCH($C757,'Policy Characteristics'!$C:$C,0))),"",INDEX('Policy Characteristics'!L:L,MATCH($C757,'Policy Characteristics'!$C:$C,0)))</f>
        <v>industry-energy-efficiency-standards.html</v>
      </c>
    </row>
    <row r="758">
      <c r="A758" t="str">
        <f>IF(ISBLANK(INDEX('Policy Characteristics'!A:A,MATCH($C758,'Policy Characteristics'!$C:$C,0))),"",INDEX('Policy Characteristics'!A:A,MATCH($C758,'Policy Characteristics'!$C:$C,0)))</f>
        <v>산업</v>
      </c>
      <c r="B758" t="str">
        <f>IF(ISBLANK(INDEX('Policy Characteristics'!B:B,MATCH($C758,'Policy Characteristics'!$C:$C,0))),"",INDEX('Policy Characteristics'!B:B,MATCH($C758,'Policy Characteristics'!$C:$C,0)))</f>
        <v>산업 에너지 효율 표준</v>
      </c>
      <c r="C758" t="str">
        <f>C$722</f>
        <v>Percentage Improvement in Eqpt Efficiency Standards above BAU</v>
      </c>
      <c r="D758" t="str">
        <v>other mining and quarrying 07T08</v>
      </c>
      <c r="E758" t="str">
        <v>crude oil if</v>
      </c>
      <c r="F758" t="str">
        <v>기타 채굴 및 채석</v>
      </c>
      <c r="G758" t="str">
        <v>원유 사용</v>
      </c>
      <c r="H758">
        <v>994</v>
      </c>
      <c r="I758" t="str">
        <v>No</v>
      </c>
      <c r="J758" t="str">
        <f>IF(ISBLANK(INDEX('Policy Characteristics'!D:D,MATCH($C758,'Policy Characteristics'!$C:$C,0))),"",INDEX('Policy Characteristics'!D:D,MATCH($C758,'Policy Characteristics'!$C:$C,0)))</f>
        <v>산업 에너지 효율 표준</v>
      </c>
      <c r="K758" t="str">
        <f>IF(ISBLANK(INDEX('Policy Characteristics'!E:E,MATCH($C758,'Policy Characteristics'!$C:$C,0))),"",INDEX('Policy Characteristics'!E:E,MATCH($C758,'Policy Characteristics'!$C:$C,0)))</f>
        <v>indst efficiency standards</v>
      </c>
      <c r="L758">
        <f>IF(ISBLANK(INDEX('Policy Characteristics'!F:F,MATCH($C758,'Policy Characteristics'!$C:$C,0))),"",INDEX('Policy Characteristics'!F:F,MATCH($C758,'Policy Characteristics'!$C:$C,0)))</f>
        <v>0</v>
      </c>
      <c r="M758">
        <f>IF(ISBLANK(INDEX('Policy Characteristics'!G:G,MATCH($C758,'Policy Characteristics'!$C:$C,0))),"",INDEX('Policy Characteristics'!G:G,MATCH($C758,'Policy Characteristics'!$C:$C,0)))</f>
        <v>0.25</v>
      </c>
      <c r="N758">
        <f>IF(ISBLANK(INDEX('Policy Characteristics'!H:H,MATCH($C758,'Policy Characteristics'!$C:$C,0))),"",INDEX('Policy Characteristics'!H:H,MATCH($C758,'Policy Characteristics'!$C:$C,0)))</f>
        <v>0.01</v>
      </c>
      <c r="O758" t="str">
        <f>IF(ISBLANK(INDEX('Policy Characteristics'!I:I,MATCH($C758,'Policy Characteristics'!$C:$C,0))),"",INDEX('Policy Characteristics'!I:I,MATCH($C758,'Policy Characteristics'!$C:$C,0)))</f>
        <v>에너지 사용 감소 %</v>
      </c>
      <c r="P758" t="str">
        <f>IF(ISBLANK(INDEX('Policy Characteristics'!J:J,MATCH($C758,'Policy Characteristics'!$C:$C,0))),"",INDEX('Policy Characteristics'!J:J,MATCH($C758,'Policy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8" t="str">
        <f>IF(ISBLANK(INDEX('Policy Characteristics'!K:K,MATCH($C758,'Policy Characteristics'!$C:$C,0))),"",INDEX('Policy Characteristics'!K:K,MATCH($C758,'Policy Characteristics'!$C:$C,0)))</f>
        <v>industry-ag-main.html#eff-stds</v>
      </c>
      <c r="R758" t="str">
        <f>IF(ISBLANK(INDEX('Policy Characteristics'!L:L,MATCH($C758,'Policy Characteristics'!$C:$C,0))),"",INDEX('Policy Characteristics'!L:L,MATCH($C758,'Policy Characteristics'!$C:$C,0)))</f>
        <v>industry-energy-efficiency-standards.html</v>
      </c>
    </row>
    <row r="759">
      <c r="A759" t="str">
        <f>IF(ISBLANK(INDEX('Policy Characteristics'!A:A,MATCH($C759,'Policy Characteristics'!$C:$C,0))),"",INDEX('Policy Characteristics'!A:A,MATCH($C759,'Policy Characteristics'!$C:$C,0)))</f>
        <v>산업</v>
      </c>
      <c r="B759" t="str">
        <f>IF(ISBLANK(INDEX('Policy Characteristics'!B:B,MATCH($C759,'Policy Characteristics'!$C:$C,0))),"",INDEX('Policy Characteristics'!B:B,MATCH($C759,'Policy Characteristics'!$C:$C,0)))</f>
        <v>산업 에너지 효율 표준</v>
      </c>
      <c r="C759" t="str">
        <f>C$722</f>
        <v>Percentage Improvement in Eqpt Efficiency Standards above BAU</v>
      </c>
      <c r="D759" t="str">
        <v>other mining and quarrying 07T08</v>
      </c>
      <c r="E759" t="str">
        <v>heavy or residual fuel oil if</v>
      </c>
      <c r="F759" t="str">
        <v>기타 채굴 및 채석</v>
      </c>
      <c r="G759" t="str">
        <v>중유 또는 잔여 연료유 사용</v>
      </c>
      <c r="H759">
        <v>995</v>
      </c>
      <c r="I759" t="str">
        <v>Yes</v>
      </c>
      <c r="J759" t="str">
        <f>IF(ISBLANK(INDEX('Policy Characteristics'!D:D,MATCH($C759,'Policy Characteristics'!$C:$C,0))),"",INDEX('Policy Characteristics'!D:D,MATCH($C759,'Policy Characteristics'!$C:$C,0)))</f>
        <v>산업 에너지 효율 표준</v>
      </c>
      <c r="K759" t="str">
        <f>IF(ISBLANK(INDEX('Policy Characteristics'!E:E,MATCH($C759,'Policy Characteristics'!$C:$C,0))),"",INDEX('Policy Characteristics'!E:E,MATCH($C759,'Policy Characteristics'!$C:$C,0)))</f>
        <v>indst efficiency standards</v>
      </c>
      <c r="L759">
        <f>IF(ISBLANK(INDEX('Policy Characteristics'!F:F,MATCH($C759,'Policy Characteristics'!$C:$C,0))),"",INDEX('Policy Characteristics'!F:F,MATCH($C759,'Policy Characteristics'!$C:$C,0)))</f>
        <v>0</v>
      </c>
      <c r="M759">
        <f>IF(ISBLANK(INDEX('Policy Characteristics'!G:G,MATCH($C759,'Policy Characteristics'!$C:$C,0))),"",INDEX('Policy Characteristics'!G:G,MATCH($C759,'Policy Characteristics'!$C:$C,0)))</f>
        <v>0.25</v>
      </c>
      <c r="N759">
        <f>IF(ISBLANK(INDEX('Policy Characteristics'!H:H,MATCH($C759,'Policy Characteristics'!$C:$C,0))),"",INDEX('Policy Characteristics'!H:H,MATCH($C759,'Policy Characteristics'!$C:$C,0)))</f>
        <v>0.01</v>
      </c>
      <c r="O759" t="str">
        <f>IF(ISBLANK(INDEX('Policy Characteristics'!I:I,MATCH($C759,'Policy Characteristics'!$C:$C,0))),"",INDEX('Policy Characteristics'!I:I,MATCH($C759,'Policy Characteristics'!$C:$C,0)))</f>
        <v>에너지 사용 감소 %</v>
      </c>
      <c r="P759" t="str">
        <f>IF(ISBLANK(INDEX('Policy Characteristics'!J:J,MATCH($C759,'Policy Characteristics'!$C:$C,0))),"",INDEX('Policy Characteristics'!J:J,MATCH($C759,'Policy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9" t="str">
        <f>IF(ISBLANK(INDEX('Policy Characteristics'!K:K,MATCH($C759,'Policy Characteristics'!$C:$C,0))),"",INDEX('Policy Characteristics'!K:K,MATCH($C759,'Policy Characteristics'!$C:$C,0)))</f>
        <v>industry-ag-main.html#eff-stds</v>
      </c>
      <c r="R759" t="str">
        <f>IF(ISBLANK(INDEX('Policy Characteristics'!L:L,MATCH($C759,'Policy Characteristics'!$C:$C,0))),"",INDEX('Policy Characteristics'!L:L,MATCH($C759,'Policy Characteristics'!$C:$C,0)))</f>
        <v>industry-energy-efficiency-standards.html</v>
      </c>
    </row>
    <row r="760">
      <c r="A760" t="str">
        <f>IF(ISBLANK(INDEX('Policy Characteristics'!A:A,MATCH($C760,'Policy Characteristics'!$C:$C,0))),"",INDEX('Policy Characteristics'!A:A,MATCH($C760,'Policy Characteristics'!$C:$C,0)))</f>
        <v>산업</v>
      </c>
      <c r="B760" t="str">
        <f>IF(ISBLANK(INDEX('Policy Characteristics'!B:B,MATCH($C760,'Policy Characteristics'!$C:$C,0))),"",INDEX('Policy Characteristics'!B:B,MATCH($C760,'Policy Characteristics'!$C:$C,0)))</f>
        <v>산업 에너지 효율 표준</v>
      </c>
      <c r="C760" t="str">
        <f>C$722</f>
        <v>Percentage Improvement in Eqpt Efficiency Standards above BAU</v>
      </c>
      <c r="D760" t="str">
        <v>other mining and quarrying 07T08</v>
      </c>
      <c r="E760" t="str">
        <v>LPG propane or butane if</v>
      </c>
      <c r="F760" t="str">
        <v>기타 채굴 및 채석</v>
      </c>
      <c r="G760" t="str">
        <v>LPG 프로판 또는 부탄 사용</v>
      </c>
      <c r="H760">
        <v>996</v>
      </c>
      <c r="I760" t="str">
        <v>No</v>
      </c>
      <c r="J760" t="str">
        <f>IF(ISBLANK(INDEX('Policy Characteristics'!D:D,MATCH($C760,'Policy Characteristics'!$C:$C,0))),"",INDEX('Policy Characteristics'!D:D,MATCH($C760,'Policy Characteristics'!$C:$C,0)))</f>
        <v>산업 에너지 효율 표준</v>
      </c>
      <c r="K760" t="str">
        <f>IF(ISBLANK(INDEX('Policy Characteristics'!E:E,MATCH($C760,'Policy Characteristics'!$C:$C,0))),"",INDEX('Policy Characteristics'!E:E,MATCH($C760,'Policy Characteristics'!$C:$C,0)))</f>
        <v>indst efficiency standards</v>
      </c>
      <c r="L760">
        <f>IF(ISBLANK(INDEX('Policy Characteristics'!F:F,MATCH($C760,'Policy Characteristics'!$C:$C,0))),"",INDEX('Policy Characteristics'!F:F,MATCH($C760,'Policy Characteristics'!$C:$C,0)))</f>
        <v>0</v>
      </c>
      <c r="M760">
        <f>IF(ISBLANK(INDEX('Policy Characteristics'!G:G,MATCH($C760,'Policy Characteristics'!$C:$C,0))),"",INDEX('Policy Characteristics'!G:G,MATCH($C760,'Policy Characteristics'!$C:$C,0)))</f>
        <v>0.25</v>
      </c>
      <c r="N760">
        <f>IF(ISBLANK(INDEX('Policy Characteristics'!H:H,MATCH($C760,'Policy Characteristics'!$C:$C,0))),"",INDEX('Policy Characteristics'!H:H,MATCH($C760,'Policy Characteristics'!$C:$C,0)))</f>
        <v>0.01</v>
      </c>
      <c r="O760" t="str">
        <f>IF(ISBLANK(INDEX('Policy Characteristics'!I:I,MATCH($C760,'Policy Characteristics'!$C:$C,0))),"",INDEX('Policy Characteristics'!I:I,MATCH($C760,'Policy Characteristics'!$C:$C,0)))</f>
        <v>에너지 사용 감소 %</v>
      </c>
      <c r="P760" t="str">
        <f>IF(ISBLANK(INDEX('Policy Characteristics'!J:J,MATCH($C760,'Policy Characteristics'!$C:$C,0))),"",INDEX('Policy Characteristics'!J:J,MATCH($C760,'Policy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0" t="str">
        <f>IF(ISBLANK(INDEX('Policy Characteristics'!K:K,MATCH($C760,'Policy Characteristics'!$C:$C,0))),"",INDEX('Policy Characteristics'!K:K,MATCH($C760,'Policy Characteristics'!$C:$C,0)))</f>
        <v>industry-ag-main.html#eff-stds</v>
      </c>
      <c r="R760" t="str">
        <f>IF(ISBLANK(INDEX('Policy Characteristics'!L:L,MATCH($C760,'Policy Characteristics'!$C:$C,0))),"",INDEX('Policy Characteristics'!L:L,MATCH($C760,'Policy Characteristics'!$C:$C,0)))</f>
        <v>industry-energy-efficiency-standards.html</v>
      </c>
    </row>
    <row r="761">
      <c r="A761" t="str">
        <f>IF(ISBLANK(INDEX('Policy Characteristics'!A:A,MATCH($C761,'Policy Characteristics'!$C:$C,0))),"",INDEX('Policy Characteristics'!A:A,MATCH($C761,'Policy Characteristics'!$C:$C,0)))</f>
        <v>산업</v>
      </c>
      <c r="B761" t="str">
        <f>IF(ISBLANK(INDEX('Policy Characteristics'!B:B,MATCH($C761,'Policy Characteristics'!$C:$C,0))),"",INDEX('Policy Characteristics'!B:B,MATCH($C761,'Policy Characteristics'!$C:$C,0)))</f>
        <v>산업 에너지 효율 표준</v>
      </c>
      <c r="C761" t="str">
        <f>C$722</f>
        <v>Percentage Improvement in Eqpt Efficiency Standards above BAU</v>
      </c>
      <c r="D761" t="str">
        <v>other mining and quarrying 07T08</v>
      </c>
      <c r="E761" t="str">
        <v>hydrogen if</v>
      </c>
      <c r="F761" t="str">
        <v>기타 채굴 및 채석</v>
      </c>
      <c r="G761" t="str">
        <v>수소 사용</v>
      </c>
      <c r="H761">
        <v>997</v>
      </c>
      <c r="I761" t="str">
        <v>No</v>
      </c>
      <c r="J761" t="str">
        <f>IF(ISBLANK(INDEX('Policy Characteristics'!D:D,MATCH($C761,'Policy Characteristics'!$C:$C,0))),"",INDEX('Policy Characteristics'!D:D,MATCH($C761,'Policy Characteristics'!$C:$C,0)))</f>
        <v>산업 에너지 효율 표준</v>
      </c>
      <c r="K761" t="str">
        <f>IF(ISBLANK(INDEX('Policy Characteristics'!E:E,MATCH($C761,'Policy Characteristics'!$C:$C,0))),"",INDEX('Policy Characteristics'!E:E,MATCH($C761,'Policy Characteristics'!$C:$C,0)))</f>
        <v>indst efficiency standards</v>
      </c>
      <c r="L761">
        <f>IF(ISBLANK(INDEX('Policy Characteristics'!F:F,MATCH($C761,'Policy Characteristics'!$C:$C,0))),"",INDEX('Policy Characteristics'!F:F,MATCH($C761,'Policy Characteristics'!$C:$C,0)))</f>
        <v>0</v>
      </c>
      <c r="M761">
        <f>IF(ISBLANK(INDEX('Policy Characteristics'!G:G,MATCH($C761,'Policy Characteristics'!$C:$C,0))),"",INDEX('Policy Characteristics'!G:G,MATCH($C761,'Policy Characteristics'!$C:$C,0)))</f>
        <v>0.25</v>
      </c>
      <c r="N761">
        <f>IF(ISBLANK(INDEX('Policy Characteristics'!H:H,MATCH($C761,'Policy Characteristics'!$C:$C,0))),"",INDEX('Policy Characteristics'!H:H,MATCH($C761,'Policy Characteristics'!$C:$C,0)))</f>
        <v>0.01</v>
      </c>
      <c r="O761" t="str">
        <f>IF(ISBLANK(INDEX('Policy Characteristics'!I:I,MATCH($C761,'Policy Characteristics'!$C:$C,0))),"",INDEX('Policy Characteristics'!I:I,MATCH($C761,'Policy Characteristics'!$C:$C,0)))</f>
        <v>에너지 사용 감소 %</v>
      </c>
      <c r="P761" t="str">
        <f>IF(ISBLANK(INDEX('Policy Characteristics'!J:J,MATCH($C761,'Policy Characteristics'!$C:$C,0))),"",INDEX('Policy Characteristics'!J:J,MATCH($C761,'Policy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1" t="str">
        <f>IF(ISBLANK(INDEX('Policy Characteristics'!K:K,MATCH($C761,'Policy Characteristics'!$C:$C,0))),"",INDEX('Policy Characteristics'!K:K,MATCH($C761,'Policy Characteristics'!$C:$C,0)))</f>
        <v>industry-ag-main.html#eff-stds</v>
      </c>
      <c r="R761" t="str">
        <f>IF(ISBLANK(INDEX('Policy Characteristics'!L:L,MATCH($C761,'Policy Characteristics'!$C:$C,0))),"",INDEX('Policy Characteristics'!L:L,MATCH($C761,'Policy Characteristics'!$C:$C,0)))</f>
        <v>industry-energy-efficiency-standards.html</v>
      </c>
    </row>
    <row r="762">
      <c r="A762" t="str">
        <f>IF(ISBLANK(INDEX('Policy Characteristics'!A:A,MATCH($C762,'Policy Characteristics'!$C:$C,0))),"",INDEX('Policy Characteristics'!A:A,MATCH($C762,'Policy Characteristics'!$C:$C,0)))</f>
        <v>산업</v>
      </c>
      <c r="B762" t="str">
        <f>IF(ISBLANK(INDEX('Policy Characteristics'!B:B,MATCH($C762,'Policy Characteristics'!$C:$C,0))),"",INDEX('Policy Characteristics'!B:B,MATCH($C762,'Policy Characteristics'!$C:$C,0)))</f>
        <v>산업 에너지 효율 표준</v>
      </c>
      <c r="C762" t="str">
        <f>C$722</f>
        <v>Percentage Improvement in Eqpt Efficiency Standards above BAU</v>
      </c>
      <c r="D762" t="str">
        <v>food beverage and tobacco 10T12</v>
      </c>
      <c r="E762" t="str">
        <v>electricity if</v>
      </c>
      <c r="F762" t="str">
        <v>식음료 및 담배</v>
      </c>
      <c r="G762" t="str">
        <v>전력 사용</v>
      </c>
      <c r="H762">
        <v>998</v>
      </c>
      <c r="I762" t="str">
        <v>Yes</v>
      </c>
      <c r="J762" t="str">
        <f>IF(ISBLANK(INDEX('Policy Characteristics'!D:D,MATCH($C762,'Policy Characteristics'!$C:$C,0))),"",INDEX('Policy Characteristics'!D:D,MATCH($C762,'Policy Characteristics'!$C:$C,0)))</f>
        <v>산업 에너지 효율 표준</v>
      </c>
      <c r="K762" t="str">
        <f>IF(ISBLANK(INDEX('Policy Characteristics'!E:E,MATCH($C762,'Policy Characteristics'!$C:$C,0))),"",INDEX('Policy Characteristics'!E:E,MATCH($C762,'Policy Characteristics'!$C:$C,0)))</f>
        <v>indst efficiency standards</v>
      </c>
      <c r="L762">
        <f>IF(ISBLANK(INDEX('Policy Characteristics'!F:F,MATCH($C762,'Policy Characteristics'!$C:$C,0))),"",INDEX('Policy Characteristics'!F:F,MATCH($C762,'Policy Characteristics'!$C:$C,0)))</f>
        <v>0</v>
      </c>
      <c r="M762">
        <f>IF(ISBLANK(INDEX('Policy Characteristics'!G:G,MATCH($C762,'Policy Characteristics'!$C:$C,0))),"",INDEX('Policy Characteristics'!G:G,MATCH($C762,'Policy Characteristics'!$C:$C,0)))</f>
        <v>0.25</v>
      </c>
      <c r="N762">
        <f>IF(ISBLANK(INDEX('Policy Characteristics'!H:H,MATCH($C762,'Policy Characteristics'!$C:$C,0))),"",INDEX('Policy Characteristics'!H:H,MATCH($C762,'Policy Characteristics'!$C:$C,0)))</f>
        <v>0.01</v>
      </c>
      <c r="O762" t="str">
        <f>IF(ISBLANK(INDEX('Policy Characteristics'!I:I,MATCH($C762,'Policy Characteristics'!$C:$C,0))),"",INDEX('Policy Characteristics'!I:I,MATCH($C762,'Policy Characteristics'!$C:$C,0)))</f>
        <v>에너지 사용 감소 %</v>
      </c>
      <c r="P762" t="str">
        <f>IF(ISBLANK(INDEX('Policy Characteristics'!J:J,MATCH($C762,'Policy Characteristics'!$C:$C,0))),"",INDEX('Policy Characteristics'!J:J,MATCH($C762,'Policy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2" t="str">
        <f>IF(ISBLANK(INDEX('Policy Characteristics'!K:K,MATCH($C762,'Policy Characteristics'!$C:$C,0))),"",INDEX('Policy Characteristics'!K:K,MATCH($C762,'Policy Characteristics'!$C:$C,0)))</f>
        <v>industry-ag-main.html#eff-stds</v>
      </c>
      <c r="R762" t="str">
        <f>IF(ISBLANK(INDEX('Policy Characteristics'!L:L,MATCH($C762,'Policy Characteristics'!$C:$C,0))),"",INDEX('Policy Characteristics'!L:L,MATCH($C762,'Policy Characteristics'!$C:$C,0)))</f>
        <v>industry-energy-efficiency-standards.html</v>
      </c>
    </row>
    <row r="763">
      <c r="A763" t="str">
        <f>IF(ISBLANK(INDEX('Policy Characteristics'!A:A,MATCH($C763,'Policy Characteristics'!$C:$C,0))),"",INDEX('Policy Characteristics'!A:A,MATCH($C763,'Policy Characteristics'!$C:$C,0)))</f>
        <v>산업</v>
      </c>
      <c r="B763" t="str">
        <f>IF(ISBLANK(INDEX('Policy Characteristics'!B:B,MATCH($C763,'Policy Characteristics'!$C:$C,0))),"",INDEX('Policy Characteristics'!B:B,MATCH($C763,'Policy Characteristics'!$C:$C,0)))</f>
        <v>산업 에너지 효율 표준</v>
      </c>
      <c r="C763" t="str">
        <f>C$722</f>
        <v>Percentage Improvement in Eqpt Efficiency Standards above BAU</v>
      </c>
      <c r="D763" t="str">
        <v>food beverage and tobacco 10T12</v>
      </c>
      <c r="E763" t="str">
        <v>hard coal if</v>
      </c>
      <c r="F763" t="str">
        <v>식음료 및 담배</v>
      </c>
      <c r="G763" t="str">
        <v>석탄 사용</v>
      </c>
      <c r="H763">
        <v>999</v>
      </c>
      <c r="I763" t="str">
        <v>Yes</v>
      </c>
      <c r="J763" t="str">
        <f>IF(ISBLANK(INDEX('Policy Characteristics'!D:D,MATCH($C763,'Policy Characteristics'!$C:$C,0))),"",INDEX('Policy Characteristics'!D:D,MATCH($C763,'Policy Characteristics'!$C:$C,0)))</f>
        <v>산업 에너지 효율 표준</v>
      </c>
      <c r="K763" t="str">
        <f>IF(ISBLANK(INDEX('Policy Characteristics'!E:E,MATCH($C763,'Policy Characteristics'!$C:$C,0))),"",INDEX('Policy Characteristics'!E:E,MATCH($C763,'Policy Characteristics'!$C:$C,0)))</f>
        <v>indst efficiency standards</v>
      </c>
      <c r="L763">
        <f>IF(ISBLANK(INDEX('Policy Characteristics'!F:F,MATCH($C763,'Policy Characteristics'!$C:$C,0))),"",INDEX('Policy Characteristics'!F:F,MATCH($C763,'Policy Characteristics'!$C:$C,0)))</f>
        <v>0</v>
      </c>
      <c r="M763">
        <f>IF(ISBLANK(INDEX('Policy Characteristics'!G:G,MATCH($C763,'Policy Characteristics'!$C:$C,0))),"",INDEX('Policy Characteristics'!G:G,MATCH($C763,'Policy Characteristics'!$C:$C,0)))</f>
        <v>0.25</v>
      </c>
      <c r="N763">
        <f>IF(ISBLANK(INDEX('Policy Characteristics'!H:H,MATCH($C763,'Policy Characteristics'!$C:$C,0))),"",INDEX('Policy Characteristics'!H:H,MATCH($C763,'Policy Characteristics'!$C:$C,0)))</f>
        <v>0.01</v>
      </c>
      <c r="O763" t="str">
        <f>IF(ISBLANK(INDEX('Policy Characteristics'!I:I,MATCH($C763,'Policy Characteristics'!$C:$C,0))),"",INDEX('Policy Characteristics'!I:I,MATCH($C763,'Policy Characteristics'!$C:$C,0)))</f>
        <v>에너지 사용 감소 %</v>
      </c>
      <c r="P763" t="str">
        <f>IF(ISBLANK(INDEX('Policy Characteristics'!J:J,MATCH($C763,'Policy Characteristics'!$C:$C,0))),"",INDEX('Policy Characteristics'!J:J,MATCH($C763,'Policy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3" t="str">
        <f>IF(ISBLANK(INDEX('Policy Characteristics'!K:K,MATCH($C763,'Policy Characteristics'!$C:$C,0))),"",INDEX('Policy Characteristics'!K:K,MATCH($C763,'Policy Characteristics'!$C:$C,0)))</f>
        <v>industry-ag-main.html#eff-stds</v>
      </c>
      <c r="R763" t="str">
        <f>IF(ISBLANK(INDEX('Policy Characteristics'!L:L,MATCH($C763,'Policy Characteristics'!$C:$C,0))),"",INDEX('Policy Characteristics'!L:L,MATCH($C763,'Policy Characteristics'!$C:$C,0)))</f>
        <v>industry-energy-efficiency-standards.html</v>
      </c>
    </row>
    <row r="764">
      <c r="A764" t="str">
        <f>IF(ISBLANK(INDEX('Policy Characteristics'!A:A,MATCH($C764,'Policy Characteristics'!$C:$C,0))),"",INDEX('Policy Characteristics'!A:A,MATCH($C764,'Policy Characteristics'!$C:$C,0)))</f>
        <v>산업</v>
      </c>
      <c r="B764" t="str">
        <f>IF(ISBLANK(INDEX('Policy Characteristics'!B:B,MATCH($C764,'Policy Characteristics'!$C:$C,0))),"",INDEX('Policy Characteristics'!B:B,MATCH($C764,'Policy Characteristics'!$C:$C,0)))</f>
        <v>산업 에너지 효율 표준</v>
      </c>
      <c r="C764" t="str">
        <f>C$722</f>
        <v>Percentage Improvement in Eqpt Efficiency Standards above BAU</v>
      </c>
      <c r="D764" t="str">
        <v>food beverage and tobacco 10T12</v>
      </c>
      <c r="E764" t="str">
        <v>natural gas if</v>
      </c>
      <c r="F764" t="str">
        <v>식음료 및 담배</v>
      </c>
      <c r="G764" t="str">
        <v>천연가스 사용</v>
      </c>
      <c r="H764">
        <v>1000</v>
      </c>
      <c r="I764" t="str">
        <v>Yes</v>
      </c>
      <c r="J764" t="str">
        <f>IF(ISBLANK(INDEX('Policy Characteristics'!D:D,MATCH($C764,'Policy Characteristics'!$C:$C,0))),"",INDEX('Policy Characteristics'!D:D,MATCH($C764,'Policy Characteristics'!$C:$C,0)))</f>
        <v>산업 에너지 효율 표준</v>
      </c>
      <c r="K764" t="str">
        <f>IF(ISBLANK(INDEX('Policy Characteristics'!E:E,MATCH($C764,'Policy Characteristics'!$C:$C,0))),"",INDEX('Policy Characteristics'!E:E,MATCH($C764,'Policy Characteristics'!$C:$C,0)))</f>
        <v>indst efficiency standards</v>
      </c>
      <c r="L764">
        <f>IF(ISBLANK(INDEX('Policy Characteristics'!F:F,MATCH($C764,'Policy Characteristics'!$C:$C,0))),"",INDEX('Policy Characteristics'!F:F,MATCH($C764,'Policy Characteristics'!$C:$C,0)))</f>
        <v>0</v>
      </c>
      <c r="M764">
        <f>IF(ISBLANK(INDEX('Policy Characteristics'!G:G,MATCH($C764,'Policy Characteristics'!$C:$C,0))),"",INDEX('Policy Characteristics'!G:G,MATCH($C764,'Policy Characteristics'!$C:$C,0)))</f>
        <v>0.25</v>
      </c>
      <c r="N764">
        <f>IF(ISBLANK(INDEX('Policy Characteristics'!H:H,MATCH($C764,'Policy Characteristics'!$C:$C,0))),"",INDEX('Policy Characteristics'!H:H,MATCH($C764,'Policy Characteristics'!$C:$C,0)))</f>
        <v>0.01</v>
      </c>
      <c r="O764" t="str">
        <f>IF(ISBLANK(INDEX('Policy Characteristics'!I:I,MATCH($C764,'Policy Characteristics'!$C:$C,0))),"",INDEX('Policy Characteristics'!I:I,MATCH($C764,'Policy Characteristics'!$C:$C,0)))</f>
        <v>에너지 사용 감소 %</v>
      </c>
      <c r="P764" t="str">
        <f>IF(ISBLANK(INDEX('Policy Characteristics'!J:J,MATCH($C764,'Policy Characteristics'!$C:$C,0))),"",INDEX('Policy Characteristics'!J:J,MATCH($C764,'Policy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4" t="str">
        <f>IF(ISBLANK(INDEX('Policy Characteristics'!K:K,MATCH($C764,'Policy Characteristics'!$C:$C,0))),"",INDEX('Policy Characteristics'!K:K,MATCH($C764,'Policy Characteristics'!$C:$C,0)))</f>
        <v>industry-ag-main.html#eff-stds</v>
      </c>
      <c r="R764" t="str">
        <f>IF(ISBLANK(INDEX('Policy Characteristics'!L:L,MATCH($C764,'Policy Characteristics'!$C:$C,0))),"",INDEX('Policy Characteristics'!L:L,MATCH($C764,'Policy Characteristics'!$C:$C,0)))</f>
        <v>industry-energy-efficiency-standards.html</v>
      </c>
    </row>
    <row r="765">
      <c r="A765" t="str">
        <f>IF(ISBLANK(INDEX('Policy Characteristics'!A:A,MATCH($C765,'Policy Characteristics'!$C:$C,0))),"",INDEX('Policy Characteristics'!A:A,MATCH($C765,'Policy Characteristics'!$C:$C,0)))</f>
        <v>산업</v>
      </c>
      <c r="B765" t="str">
        <f>IF(ISBLANK(INDEX('Policy Characteristics'!B:B,MATCH($C765,'Policy Characteristics'!$C:$C,0))),"",INDEX('Policy Characteristics'!B:B,MATCH($C765,'Policy Characteristics'!$C:$C,0)))</f>
        <v>산업 에너지 효율 표준</v>
      </c>
      <c r="C765" t="str">
        <f>C$722</f>
        <v>Percentage Improvement in Eqpt Efficiency Standards above BAU</v>
      </c>
      <c r="D765" t="str">
        <v>food beverage and tobacco 10T12</v>
      </c>
      <c r="E765" t="str">
        <v>biomass if</v>
      </c>
      <c r="F765" t="str">
        <v>식음료 및 담배</v>
      </c>
      <c r="G765" t="str">
        <v>바이오매스 사용</v>
      </c>
      <c r="H765">
        <v>1001</v>
      </c>
      <c r="I765" t="str">
        <v>No</v>
      </c>
      <c r="J765" t="str">
        <f>IF(ISBLANK(INDEX('Policy Characteristics'!D:D,MATCH($C765,'Policy Characteristics'!$C:$C,0))),"",INDEX('Policy Characteristics'!D:D,MATCH($C765,'Policy Characteristics'!$C:$C,0)))</f>
        <v>산업 에너지 효율 표준</v>
      </c>
      <c r="K765" t="str">
        <f>IF(ISBLANK(INDEX('Policy Characteristics'!E:E,MATCH($C765,'Policy Characteristics'!$C:$C,0))),"",INDEX('Policy Characteristics'!E:E,MATCH($C765,'Policy Characteristics'!$C:$C,0)))</f>
        <v>indst efficiency standards</v>
      </c>
      <c r="L765">
        <f>IF(ISBLANK(INDEX('Policy Characteristics'!F:F,MATCH($C765,'Policy Characteristics'!$C:$C,0))),"",INDEX('Policy Characteristics'!F:F,MATCH($C765,'Policy Characteristics'!$C:$C,0)))</f>
        <v>0</v>
      </c>
      <c r="M765">
        <f>IF(ISBLANK(INDEX('Policy Characteristics'!G:G,MATCH($C765,'Policy Characteristics'!$C:$C,0))),"",INDEX('Policy Characteristics'!G:G,MATCH($C765,'Policy Characteristics'!$C:$C,0)))</f>
        <v>0.25</v>
      </c>
      <c r="N765">
        <f>IF(ISBLANK(INDEX('Policy Characteristics'!H:H,MATCH($C765,'Policy Characteristics'!$C:$C,0))),"",INDEX('Policy Characteristics'!H:H,MATCH($C765,'Policy Characteristics'!$C:$C,0)))</f>
        <v>0.01</v>
      </c>
      <c r="O765" t="str">
        <f>IF(ISBLANK(INDEX('Policy Characteristics'!I:I,MATCH($C765,'Policy Characteristics'!$C:$C,0))),"",INDEX('Policy Characteristics'!I:I,MATCH($C765,'Policy Characteristics'!$C:$C,0)))</f>
        <v>에너지 사용 감소 %</v>
      </c>
      <c r="P765" t="str">
        <f>IF(ISBLANK(INDEX('Policy Characteristics'!J:J,MATCH($C765,'Policy Characteristics'!$C:$C,0))),"",INDEX('Policy Characteristics'!J:J,MATCH($C765,'Policy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5" t="str">
        <f>IF(ISBLANK(INDEX('Policy Characteristics'!K:K,MATCH($C765,'Policy Characteristics'!$C:$C,0))),"",INDEX('Policy Characteristics'!K:K,MATCH($C765,'Policy Characteristics'!$C:$C,0)))</f>
        <v>industry-ag-main.html#eff-stds</v>
      </c>
      <c r="R765" t="str">
        <f>IF(ISBLANK(INDEX('Policy Characteristics'!L:L,MATCH($C765,'Policy Characteristics'!$C:$C,0))),"",INDEX('Policy Characteristics'!L:L,MATCH($C765,'Policy Characteristics'!$C:$C,0)))</f>
        <v>industry-energy-efficiency-standards.html</v>
      </c>
    </row>
    <row r="766">
      <c r="A766" t="str">
        <f>IF(ISBLANK(INDEX('Policy Characteristics'!A:A,MATCH($C766,'Policy Characteristics'!$C:$C,0))),"",INDEX('Policy Characteristics'!A:A,MATCH($C766,'Policy Characteristics'!$C:$C,0)))</f>
        <v>산업</v>
      </c>
      <c r="B766" t="str">
        <f>IF(ISBLANK(INDEX('Policy Characteristics'!B:B,MATCH($C766,'Policy Characteristics'!$C:$C,0))),"",INDEX('Policy Characteristics'!B:B,MATCH($C766,'Policy Characteristics'!$C:$C,0)))</f>
        <v>산업 에너지 효율 표준</v>
      </c>
      <c r="C766" t="str">
        <f>C$722</f>
        <v>Percentage Improvement in Eqpt Efficiency Standards above BAU</v>
      </c>
      <c r="D766" t="str">
        <v>food beverage and tobacco 10T12</v>
      </c>
      <c r="E766" t="str">
        <v>petroleum diesel if</v>
      </c>
      <c r="F766" t="str">
        <v>식음료 및 담배</v>
      </c>
      <c r="G766" t="str">
        <v>석유 사용</v>
      </c>
      <c r="H766">
        <v>1002</v>
      </c>
      <c r="I766" t="str">
        <v>Yes</v>
      </c>
      <c r="J766" t="str">
        <f>IF(ISBLANK(INDEX('Policy Characteristics'!D:D,MATCH($C766,'Policy Characteristics'!$C:$C,0))),"",INDEX('Policy Characteristics'!D:D,MATCH($C766,'Policy Characteristics'!$C:$C,0)))</f>
        <v>산업 에너지 효율 표준</v>
      </c>
      <c r="K766" t="str">
        <f>IF(ISBLANK(INDEX('Policy Characteristics'!E:E,MATCH($C766,'Policy Characteristics'!$C:$C,0))),"",INDEX('Policy Characteristics'!E:E,MATCH($C766,'Policy Characteristics'!$C:$C,0)))</f>
        <v>indst efficiency standards</v>
      </c>
      <c r="L766">
        <f>IF(ISBLANK(INDEX('Policy Characteristics'!F:F,MATCH($C766,'Policy Characteristics'!$C:$C,0))),"",INDEX('Policy Characteristics'!F:F,MATCH($C766,'Policy Characteristics'!$C:$C,0)))</f>
        <v>0</v>
      </c>
      <c r="M766">
        <f>IF(ISBLANK(INDEX('Policy Characteristics'!G:G,MATCH($C766,'Policy Characteristics'!$C:$C,0))),"",INDEX('Policy Characteristics'!G:G,MATCH($C766,'Policy Characteristics'!$C:$C,0)))</f>
        <v>0.25</v>
      </c>
      <c r="N766">
        <f>IF(ISBLANK(INDEX('Policy Characteristics'!H:H,MATCH($C766,'Policy Characteristics'!$C:$C,0))),"",INDEX('Policy Characteristics'!H:H,MATCH($C766,'Policy Characteristics'!$C:$C,0)))</f>
        <v>0.01</v>
      </c>
      <c r="O766" t="str">
        <f>IF(ISBLANK(INDEX('Policy Characteristics'!I:I,MATCH($C766,'Policy Characteristics'!$C:$C,0))),"",INDEX('Policy Characteristics'!I:I,MATCH($C766,'Policy Characteristics'!$C:$C,0)))</f>
        <v>에너지 사용 감소 %</v>
      </c>
      <c r="P766" t="str">
        <f>IF(ISBLANK(INDEX('Policy Characteristics'!J:J,MATCH($C766,'Policy Characteristics'!$C:$C,0))),"",INDEX('Policy Characteristics'!J:J,MATCH($C766,'Policy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6" t="str">
        <f>IF(ISBLANK(INDEX('Policy Characteristics'!K:K,MATCH($C766,'Policy Characteristics'!$C:$C,0))),"",INDEX('Policy Characteristics'!K:K,MATCH($C766,'Policy Characteristics'!$C:$C,0)))</f>
        <v>industry-ag-main.html#eff-stds</v>
      </c>
      <c r="R766" t="str">
        <f>IF(ISBLANK(INDEX('Policy Characteristics'!L:L,MATCH($C766,'Policy Characteristics'!$C:$C,0))),"",INDEX('Policy Characteristics'!L:L,MATCH($C766,'Policy Characteristics'!$C:$C,0)))</f>
        <v>industry-energy-efficiency-standards.html</v>
      </c>
    </row>
    <row r="767">
      <c r="A767" t="str">
        <f>IF(ISBLANK(INDEX('Policy Characteristics'!A:A,MATCH($C767,'Policy Characteristics'!$C:$C,0))),"",INDEX('Policy Characteristics'!A:A,MATCH($C767,'Policy Characteristics'!$C:$C,0)))</f>
        <v>산업</v>
      </c>
      <c r="B767" t="str">
        <f>IF(ISBLANK(INDEX('Policy Characteristics'!B:B,MATCH($C767,'Policy Characteristics'!$C:$C,0))),"",INDEX('Policy Characteristics'!B:B,MATCH($C767,'Policy Characteristics'!$C:$C,0)))</f>
        <v>산업 에너지 효율 표준</v>
      </c>
      <c r="C767" t="str">
        <f>C$722</f>
        <v>Percentage Improvement in Eqpt Efficiency Standards above BAU</v>
      </c>
      <c r="D767" t="str">
        <v>food beverage and tobacco 10T12</v>
      </c>
      <c r="E767" t="str">
        <v>heat if</v>
      </c>
      <c r="F767" t="str">
        <v>식음료 및 담배</v>
      </c>
      <c r="G767" t="str">
        <v>구매한 열 사용</v>
      </c>
      <c r="H767">
        <v>1003</v>
      </c>
      <c r="I767" t="str">
        <v>No</v>
      </c>
      <c r="J767" t="str">
        <f>IF(ISBLANK(INDEX('Policy Characteristics'!D:D,MATCH($C767,'Policy Characteristics'!$C:$C,0))),"",INDEX('Policy Characteristics'!D:D,MATCH($C767,'Policy Characteristics'!$C:$C,0)))</f>
        <v>산업 에너지 효율 표준</v>
      </c>
      <c r="K767" t="str">
        <f>IF(ISBLANK(INDEX('Policy Characteristics'!E:E,MATCH($C767,'Policy Characteristics'!$C:$C,0))),"",INDEX('Policy Characteristics'!E:E,MATCH($C767,'Policy Characteristics'!$C:$C,0)))</f>
        <v>indst efficiency standards</v>
      </c>
      <c r="L767">
        <f>IF(ISBLANK(INDEX('Policy Characteristics'!F:F,MATCH($C767,'Policy Characteristics'!$C:$C,0))),"",INDEX('Policy Characteristics'!F:F,MATCH($C767,'Policy Characteristics'!$C:$C,0)))</f>
        <v>0</v>
      </c>
      <c r="M767">
        <f>IF(ISBLANK(INDEX('Policy Characteristics'!G:G,MATCH($C767,'Policy Characteristics'!$C:$C,0))),"",INDEX('Policy Characteristics'!G:G,MATCH($C767,'Policy Characteristics'!$C:$C,0)))</f>
        <v>0.25</v>
      </c>
      <c r="N767">
        <f>IF(ISBLANK(INDEX('Policy Characteristics'!H:H,MATCH($C767,'Policy Characteristics'!$C:$C,0))),"",INDEX('Policy Characteristics'!H:H,MATCH($C767,'Policy Characteristics'!$C:$C,0)))</f>
        <v>0.01</v>
      </c>
      <c r="O767" t="str">
        <f>IF(ISBLANK(INDEX('Policy Characteristics'!I:I,MATCH($C767,'Policy Characteristics'!$C:$C,0))),"",INDEX('Policy Characteristics'!I:I,MATCH($C767,'Policy Characteristics'!$C:$C,0)))</f>
        <v>에너지 사용 감소 %</v>
      </c>
      <c r="P767" t="str">
        <f>IF(ISBLANK(INDEX('Policy Characteristics'!J:J,MATCH($C767,'Policy Characteristics'!$C:$C,0))),"",INDEX('Policy Characteristics'!J:J,MATCH($C767,'Policy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7" t="str">
        <f>IF(ISBLANK(INDEX('Policy Characteristics'!K:K,MATCH($C767,'Policy Characteristics'!$C:$C,0))),"",INDEX('Policy Characteristics'!K:K,MATCH($C767,'Policy Characteristics'!$C:$C,0)))</f>
        <v>industry-ag-main.html#eff-stds</v>
      </c>
      <c r="R767" t="str">
        <f>IF(ISBLANK(INDEX('Policy Characteristics'!L:L,MATCH($C767,'Policy Characteristics'!$C:$C,0))),"",INDEX('Policy Characteristics'!L:L,MATCH($C767,'Policy Characteristics'!$C:$C,0)))</f>
        <v>industry-energy-efficiency-standards.html</v>
      </c>
    </row>
    <row r="768">
      <c r="A768" t="str">
        <f>IF(ISBLANK(INDEX('Policy Characteristics'!A:A,MATCH($C768,'Policy Characteristics'!$C:$C,0))),"",INDEX('Policy Characteristics'!A:A,MATCH($C768,'Policy Characteristics'!$C:$C,0)))</f>
        <v>산업</v>
      </c>
      <c r="B768" t="str">
        <f>IF(ISBLANK(INDEX('Policy Characteristics'!B:B,MATCH($C768,'Policy Characteristics'!$C:$C,0))),"",INDEX('Policy Characteristics'!B:B,MATCH($C768,'Policy Characteristics'!$C:$C,0)))</f>
        <v>산업 에너지 효율 표준</v>
      </c>
      <c r="C768" t="str">
        <f>C$722</f>
        <v>Percentage Improvement in Eqpt Efficiency Standards above BAU</v>
      </c>
      <c r="D768" t="str">
        <v>food beverage and tobacco 10T12</v>
      </c>
      <c r="E768" t="str">
        <v>crude oil if</v>
      </c>
      <c r="F768" t="str">
        <v>식음료 및 담배</v>
      </c>
      <c r="G768" t="str">
        <v>원유 사용</v>
      </c>
      <c r="H768">
        <v>1004</v>
      </c>
      <c r="I768" t="str">
        <v>No</v>
      </c>
      <c r="J768" t="str">
        <f>IF(ISBLANK(INDEX('Policy Characteristics'!D:D,MATCH($C768,'Policy Characteristics'!$C:$C,0))),"",INDEX('Policy Characteristics'!D:D,MATCH($C768,'Policy Characteristics'!$C:$C,0)))</f>
        <v>산업 에너지 효율 표준</v>
      </c>
      <c r="K768" t="str">
        <f>IF(ISBLANK(INDEX('Policy Characteristics'!E:E,MATCH($C768,'Policy Characteristics'!$C:$C,0))),"",INDEX('Policy Characteristics'!E:E,MATCH($C768,'Policy Characteristics'!$C:$C,0)))</f>
        <v>indst efficiency standards</v>
      </c>
      <c r="L768">
        <f>IF(ISBLANK(INDEX('Policy Characteristics'!F:F,MATCH($C768,'Policy Characteristics'!$C:$C,0))),"",INDEX('Policy Characteristics'!F:F,MATCH($C768,'Policy Characteristics'!$C:$C,0)))</f>
        <v>0</v>
      </c>
      <c r="M768">
        <f>IF(ISBLANK(INDEX('Policy Characteristics'!G:G,MATCH($C768,'Policy Characteristics'!$C:$C,0))),"",INDEX('Policy Characteristics'!G:G,MATCH($C768,'Policy Characteristics'!$C:$C,0)))</f>
        <v>0.25</v>
      </c>
      <c r="N768">
        <f>IF(ISBLANK(INDEX('Policy Characteristics'!H:H,MATCH($C768,'Policy Characteristics'!$C:$C,0))),"",INDEX('Policy Characteristics'!H:H,MATCH($C768,'Policy Characteristics'!$C:$C,0)))</f>
        <v>0.01</v>
      </c>
      <c r="O768" t="str">
        <f>IF(ISBLANK(INDEX('Policy Characteristics'!I:I,MATCH($C768,'Policy Characteristics'!$C:$C,0))),"",INDEX('Policy Characteristics'!I:I,MATCH($C768,'Policy Characteristics'!$C:$C,0)))</f>
        <v>에너지 사용 감소 %</v>
      </c>
      <c r="P768" t="str">
        <f>IF(ISBLANK(INDEX('Policy Characteristics'!J:J,MATCH($C768,'Policy Characteristics'!$C:$C,0))),"",INDEX('Policy Characteristics'!J:J,MATCH($C768,'Policy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8" t="str">
        <f>IF(ISBLANK(INDEX('Policy Characteristics'!K:K,MATCH($C768,'Policy Characteristics'!$C:$C,0))),"",INDEX('Policy Characteristics'!K:K,MATCH($C768,'Policy Characteristics'!$C:$C,0)))</f>
        <v>industry-ag-main.html#eff-stds</v>
      </c>
      <c r="R768" t="str">
        <f>IF(ISBLANK(INDEX('Policy Characteristics'!L:L,MATCH($C768,'Policy Characteristics'!$C:$C,0))),"",INDEX('Policy Characteristics'!L:L,MATCH($C768,'Policy Characteristics'!$C:$C,0)))</f>
        <v>industry-energy-efficiency-standards.html</v>
      </c>
    </row>
    <row r="769">
      <c r="A769" t="str">
        <f>IF(ISBLANK(INDEX('Policy Characteristics'!A:A,MATCH($C769,'Policy Characteristics'!$C:$C,0))),"",INDEX('Policy Characteristics'!A:A,MATCH($C769,'Policy Characteristics'!$C:$C,0)))</f>
        <v>산업</v>
      </c>
      <c r="B769" t="str">
        <f>IF(ISBLANK(INDEX('Policy Characteristics'!B:B,MATCH($C769,'Policy Characteristics'!$C:$C,0))),"",INDEX('Policy Characteristics'!B:B,MATCH($C769,'Policy Characteristics'!$C:$C,0)))</f>
        <v>산업 에너지 효율 표준</v>
      </c>
      <c r="C769" t="str">
        <f>C$722</f>
        <v>Percentage Improvement in Eqpt Efficiency Standards above BAU</v>
      </c>
      <c r="D769" t="str">
        <v>food beverage and tobacco 10T12</v>
      </c>
      <c r="E769" t="str">
        <v>heavy or residual fuel oil if</v>
      </c>
      <c r="F769" t="str">
        <v>식음료 및 담배</v>
      </c>
      <c r="G769" t="str">
        <v>중유 또는 잔여 연료유 사용</v>
      </c>
      <c r="H769">
        <v>1005</v>
      </c>
      <c r="I769" t="str">
        <v>Yes</v>
      </c>
      <c r="J769" t="str">
        <f>IF(ISBLANK(INDEX('Policy Characteristics'!D:D,MATCH($C769,'Policy Characteristics'!$C:$C,0))),"",INDEX('Policy Characteristics'!D:D,MATCH($C769,'Policy Characteristics'!$C:$C,0)))</f>
        <v>산업 에너지 효율 표준</v>
      </c>
      <c r="K769" t="str">
        <f>IF(ISBLANK(INDEX('Policy Characteristics'!E:E,MATCH($C769,'Policy Characteristics'!$C:$C,0))),"",INDEX('Policy Characteristics'!E:E,MATCH($C769,'Policy Characteristics'!$C:$C,0)))</f>
        <v>indst efficiency standards</v>
      </c>
      <c r="L769">
        <f>IF(ISBLANK(INDEX('Policy Characteristics'!F:F,MATCH($C769,'Policy Characteristics'!$C:$C,0))),"",INDEX('Policy Characteristics'!F:F,MATCH($C769,'Policy Characteristics'!$C:$C,0)))</f>
        <v>0</v>
      </c>
      <c r="M769">
        <f>IF(ISBLANK(INDEX('Policy Characteristics'!G:G,MATCH($C769,'Policy Characteristics'!$C:$C,0))),"",INDEX('Policy Characteristics'!G:G,MATCH($C769,'Policy Characteristics'!$C:$C,0)))</f>
        <v>0.25</v>
      </c>
      <c r="N769">
        <f>IF(ISBLANK(INDEX('Policy Characteristics'!H:H,MATCH($C769,'Policy Characteristics'!$C:$C,0))),"",INDEX('Policy Characteristics'!H:H,MATCH($C769,'Policy Characteristics'!$C:$C,0)))</f>
        <v>0.01</v>
      </c>
      <c r="O769" t="str">
        <f>IF(ISBLANK(INDEX('Policy Characteristics'!I:I,MATCH($C769,'Policy Characteristics'!$C:$C,0))),"",INDEX('Policy Characteristics'!I:I,MATCH($C769,'Policy Characteristics'!$C:$C,0)))</f>
        <v>에너지 사용 감소 %</v>
      </c>
      <c r="P769" t="str">
        <f>IF(ISBLANK(INDEX('Policy Characteristics'!J:J,MATCH($C769,'Policy Characteristics'!$C:$C,0))),"",INDEX('Policy Characteristics'!J:J,MATCH($C769,'Policy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9" t="str">
        <f>IF(ISBLANK(INDEX('Policy Characteristics'!K:K,MATCH($C769,'Policy Characteristics'!$C:$C,0))),"",INDEX('Policy Characteristics'!K:K,MATCH($C769,'Policy Characteristics'!$C:$C,0)))</f>
        <v>industry-ag-main.html#eff-stds</v>
      </c>
      <c r="R769" t="str">
        <f>IF(ISBLANK(INDEX('Policy Characteristics'!L:L,MATCH($C769,'Policy Characteristics'!$C:$C,0))),"",INDEX('Policy Characteristics'!L:L,MATCH($C769,'Policy Characteristics'!$C:$C,0)))</f>
        <v>industry-energy-efficiency-standards.html</v>
      </c>
    </row>
    <row r="770">
      <c r="A770" t="str">
        <f>IF(ISBLANK(INDEX('Policy Characteristics'!A:A,MATCH($C770,'Policy Characteristics'!$C:$C,0))),"",INDEX('Policy Characteristics'!A:A,MATCH($C770,'Policy Characteristics'!$C:$C,0)))</f>
        <v>산업</v>
      </c>
      <c r="B770" t="str">
        <f>IF(ISBLANK(INDEX('Policy Characteristics'!B:B,MATCH($C770,'Policy Characteristics'!$C:$C,0))),"",INDEX('Policy Characteristics'!B:B,MATCH($C770,'Policy Characteristics'!$C:$C,0)))</f>
        <v>산업 에너지 효율 표준</v>
      </c>
      <c r="C770" t="str">
        <f>C$722</f>
        <v>Percentage Improvement in Eqpt Efficiency Standards above BAU</v>
      </c>
      <c r="D770" t="str">
        <v>food beverage and tobacco 10T12</v>
      </c>
      <c r="E770" t="str">
        <v>LPG propane or butane if</v>
      </c>
      <c r="F770" t="str">
        <v>식음료 및 담배</v>
      </c>
      <c r="G770" t="str">
        <v>LPG 프로판 또는 부탄 사용</v>
      </c>
      <c r="H770">
        <v>1006</v>
      </c>
      <c r="I770" t="str">
        <v>Yes</v>
      </c>
      <c r="J770" t="str">
        <f>IF(ISBLANK(INDEX('Policy Characteristics'!D:D,MATCH($C770,'Policy Characteristics'!$C:$C,0))),"",INDEX('Policy Characteristics'!D:D,MATCH($C770,'Policy Characteristics'!$C:$C,0)))</f>
        <v>산업 에너지 효율 표준</v>
      </c>
      <c r="K770" t="str">
        <f>IF(ISBLANK(INDEX('Policy Characteristics'!E:E,MATCH($C770,'Policy Characteristics'!$C:$C,0))),"",INDEX('Policy Characteristics'!E:E,MATCH($C770,'Policy Characteristics'!$C:$C,0)))</f>
        <v>indst efficiency standards</v>
      </c>
      <c r="L770">
        <f>IF(ISBLANK(INDEX('Policy Characteristics'!F:F,MATCH($C770,'Policy Characteristics'!$C:$C,0))),"",INDEX('Policy Characteristics'!F:F,MATCH($C770,'Policy Characteristics'!$C:$C,0)))</f>
        <v>0</v>
      </c>
      <c r="M770">
        <f>IF(ISBLANK(INDEX('Policy Characteristics'!G:G,MATCH($C770,'Policy Characteristics'!$C:$C,0))),"",INDEX('Policy Characteristics'!G:G,MATCH($C770,'Policy Characteristics'!$C:$C,0)))</f>
        <v>0.25</v>
      </c>
      <c r="N770">
        <f>IF(ISBLANK(INDEX('Policy Characteristics'!H:H,MATCH($C770,'Policy Characteristics'!$C:$C,0))),"",INDEX('Policy Characteristics'!H:H,MATCH($C770,'Policy Characteristics'!$C:$C,0)))</f>
        <v>0.01</v>
      </c>
      <c r="O770" t="str">
        <f>IF(ISBLANK(INDEX('Policy Characteristics'!I:I,MATCH($C770,'Policy Characteristics'!$C:$C,0))),"",INDEX('Policy Characteristics'!I:I,MATCH($C770,'Policy Characteristics'!$C:$C,0)))</f>
        <v>에너지 사용 감소 %</v>
      </c>
      <c r="P770" t="str">
        <f>IF(ISBLANK(INDEX('Policy Characteristics'!J:J,MATCH($C770,'Policy Characteristics'!$C:$C,0))),"",INDEX('Policy Characteristics'!J:J,MATCH($C770,'Policy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0" t="str">
        <f>IF(ISBLANK(INDEX('Policy Characteristics'!K:K,MATCH($C770,'Policy Characteristics'!$C:$C,0))),"",INDEX('Policy Characteristics'!K:K,MATCH($C770,'Policy Characteristics'!$C:$C,0)))</f>
        <v>industry-ag-main.html#eff-stds</v>
      </c>
      <c r="R770" t="str">
        <f>IF(ISBLANK(INDEX('Policy Characteristics'!L:L,MATCH($C770,'Policy Characteristics'!$C:$C,0))),"",INDEX('Policy Characteristics'!L:L,MATCH($C770,'Policy Characteristics'!$C:$C,0)))</f>
        <v>industry-energy-efficiency-standards.html</v>
      </c>
    </row>
    <row r="771">
      <c r="A771" t="str">
        <f>IF(ISBLANK(INDEX('Policy Characteristics'!A:A,MATCH($C771,'Policy Characteristics'!$C:$C,0))),"",INDEX('Policy Characteristics'!A:A,MATCH($C771,'Policy Characteristics'!$C:$C,0)))</f>
        <v>산업</v>
      </c>
      <c r="B771" t="str">
        <f>IF(ISBLANK(INDEX('Policy Characteristics'!B:B,MATCH($C771,'Policy Characteristics'!$C:$C,0))),"",INDEX('Policy Characteristics'!B:B,MATCH($C771,'Policy Characteristics'!$C:$C,0)))</f>
        <v>산업 에너지 효율 표준</v>
      </c>
      <c r="C771" t="str">
        <f>C$722</f>
        <v>Percentage Improvement in Eqpt Efficiency Standards above BAU</v>
      </c>
      <c r="D771" t="str">
        <v>food beverage and tobacco 10T12</v>
      </c>
      <c r="E771" t="str">
        <v>hydrogen if</v>
      </c>
      <c r="F771" t="str">
        <v>식음료 및 담배</v>
      </c>
      <c r="G771" t="str">
        <v>수소 사용</v>
      </c>
      <c r="H771">
        <v>1007</v>
      </c>
      <c r="I771" t="str">
        <v>No</v>
      </c>
      <c r="J771" t="str">
        <f>IF(ISBLANK(INDEX('Policy Characteristics'!D:D,MATCH($C771,'Policy Characteristics'!$C:$C,0))),"",INDEX('Policy Characteristics'!D:D,MATCH($C771,'Policy Characteristics'!$C:$C,0)))</f>
        <v>산업 에너지 효율 표준</v>
      </c>
      <c r="K771" t="str">
        <f>IF(ISBLANK(INDEX('Policy Characteristics'!E:E,MATCH($C771,'Policy Characteristics'!$C:$C,0))),"",INDEX('Policy Characteristics'!E:E,MATCH($C771,'Policy Characteristics'!$C:$C,0)))</f>
        <v>indst efficiency standards</v>
      </c>
      <c r="L771">
        <f>IF(ISBLANK(INDEX('Policy Characteristics'!F:F,MATCH($C771,'Policy Characteristics'!$C:$C,0))),"",INDEX('Policy Characteristics'!F:F,MATCH($C771,'Policy Characteristics'!$C:$C,0)))</f>
        <v>0</v>
      </c>
      <c r="M771">
        <f>IF(ISBLANK(INDEX('Policy Characteristics'!G:G,MATCH($C771,'Policy Characteristics'!$C:$C,0))),"",INDEX('Policy Characteristics'!G:G,MATCH($C771,'Policy Characteristics'!$C:$C,0)))</f>
        <v>0.25</v>
      </c>
      <c r="N771">
        <f>IF(ISBLANK(INDEX('Policy Characteristics'!H:H,MATCH($C771,'Policy Characteristics'!$C:$C,0))),"",INDEX('Policy Characteristics'!H:H,MATCH($C771,'Policy Characteristics'!$C:$C,0)))</f>
        <v>0.01</v>
      </c>
      <c r="O771" t="str">
        <f>IF(ISBLANK(INDEX('Policy Characteristics'!I:I,MATCH($C771,'Policy Characteristics'!$C:$C,0))),"",INDEX('Policy Characteristics'!I:I,MATCH($C771,'Policy Characteristics'!$C:$C,0)))</f>
        <v>에너지 사용 감소 %</v>
      </c>
      <c r="P771" t="str">
        <f>IF(ISBLANK(INDEX('Policy Characteristics'!J:J,MATCH($C771,'Policy Characteristics'!$C:$C,0))),"",INDEX('Policy Characteristics'!J:J,MATCH($C771,'Policy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1" t="str">
        <f>IF(ISBLANK(INDEX('Policy Characteristics'!K:K,MATCH($C771,'Policy Characteristics'!$C:$C,0))),"",INDEX('Policy Characteristics'!K:K,MATCH($C771,'Policy Characteristics'!$C:$C,0)))</f>
        <v>industry-ag-main.html#eff-stds</v>
      </c>
      <c r="R771" t="str">
        <f>IF(ISBLANK(INDEX('Policy Characteristics'!L:L,MATCH($C771,'Policy Characteristics'!$C:$C,0))),"",INDEX('Policy Characteristics'!L:L,MATCH($C771,'Policy Characteristics'!$C:$C,0)))</f>
        <v>industry-energy-efficiency-standards.html</v>
      </c>
    </row>
    <row r="772">
      <c r="A772" t="str">
        <f>IF(ISBLANK(INDEX('Policy Characteristics'!A:A,MATCH($C772,'Policy Characteristics'!$C:$C,0))),"",INDEX('Policy Characteristics'!A:A,MATCH($C772,'Policy Characteristics'!$C:$C,0)))</f>
        <v>산업</v>
      </c>
      <c r="B772" t="str">
        <f>IF(ISBLANK(INDEX('Policy Characteristics'!B:B,MATCH($C772,'Policy Characteristics'!$C:$C,0))),"",INDEX('Policy Characteristics'!B:B,MATCH($C772,'Policy Characteristics'!$C:$C,0)))</f>
        <v>산업 에너지 효율 표준</v>
      </c>
      <c r="C772" t="str">
        <f>C$722</f>
        <v>Percentage Improvement in Eqpt Efficiency Standards above BAU</v>
      </c>
      <c r="D772" t="str">
        <v>textiles apparel and leather 13T15</v>
      </c>
      <c r="E772" t="str">
        <v>electricity if</v>
      </c>
      <c r="F772" t="str">
        <v>직물 의류 및 가죽</v>
      </c>
      <c r="G772" t="str">
        <v>전력 사용</v>
      </c>
      <c r="H772">
        <v>1008</v>
      </c>
      <c r="I772" t="str">
        <v>Yes</v>
      </c>
      <c r="J772" t="str">
        <f>IF(ISBLANK(INDEX('Policy Characteristics'!D:D,MATCH($C772,'Policy Characteristics'!$C:$C,0))),"",INDEX('Policy Characteristics'!D:D,MATCH($C772,'Policy Characteristics'!$C:$C,0)))</f>
        <v>산업 에너지 효율 표준</v>
      </c>
      <c r="K772" t="str">
        <f>IF(ISBLANK(INDEX('Policy Characteristics'!E:E,MATCH($C772,'Policy Characteristics'!$C:$C,0))),"",INDEX('Policy Characteristics'!E:E,MATCH($C772,'Policy Characteristics'!$C:$C,0)))</f>
        <v>indst efficiency standards</v>
      </c>
      <c r="L772">
        <f>IF(ISBLANK(INDEX('Policy Characteristics'!F:F,MATCH($C772,'Policy Characteristics'!$C:$C,0))),"",INDEX('Policy Characteristics'!F:F,MATCH($C772,'Policy Characteristics'!$C:$C,0)))</f>
        <v>0</v>
      </c>
      <c r="M772">
        <f>IF(ISBLANK(INDEX('Policy Characteristics'!G:G,MATCH($C772,'Policy Characteristics'!$C:$C,0))),"",INDEX('Policy Characteristics'!G:G,MATCH($C772,'Policy Characteristics'!$C:$C,0)))</f>
        <v>0.25</v>
      </c>
      <c r="N772">
        <f>IF(ISBLANK(INDEX('Policy Characteristics'!H:H,MATCH($C772,'Policy Characteristics'!$C:$C,0))),"",INDEX('Policy Characteristics'!H:H,MATCH($C772,'Policy Characteristics'!$C:$C,0)))</f>
        <v>0.01</v>
      </c>
      <c r="O772" t="str">
        <f>IF(ISBLANK(INDEX('Policy Characteristics'!I:I,MATCH($C772,'Policy Characteristics'!$C:$C,0))),"",INDEX('Policy Characteristics'!I:I,MATCH($C772,'Policy Characteristics'!$C:$C,0)))</f>
        <v>에너지 사용 감소 %</v>
      </c>
      <c r="P772" t="str">
        <f>IF(ISBLANK(INDEX('Policy Characteristics'!J:J,MATCH($C772,'Policy Characteristics'!$C:$C,0))),"",INDEX('Policy Characteristics'!J:J,MATCH($C772,'Policy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2" t="str">
        <f>IF(ISBLANK(INDEX('Policy Characteristics'!K:K,MATCH($C772,'Policy Characteristics'!$C:$C,0))),"",INDEX('Policy Characteristics'!K:K,MATCH($C772,'Policy Characteristics'!$C:$C,0)))</f>
        <v>industry-ag-main.html#eff-stds</v>
      </c>
      <c r="R772" t="str">
        <f>IF(ISBLANK(INDEX('Policy Characteristics'!L:L,MATCH($C772,'Policy Characteristics'!$C:$C,0))),"",INDEX('Policy Characteristics'!L:L,MATCH($C772,'Policy Characteristics'!$C:$C,0)))</f>
        <v>industry-energy-efficiency-standards.html</v>
      </c>
    </row>
    <row r="773">
      <c r="A773" t="str">
        <f>IF(ISBLANK(INDEX('Policy Characteristics'!A:A,MATCH($C773,'Policy Characteristics'!$C:$C,0))),"",INDEX('Policy Characteristics'!A:A,MATCH($C773,'Policy Characteristics'!$C:$C,0)))</f>
        <v>산업</v>
      </c>
      <c r="B773" t="str">
        <f>IF(ISBLANK(INDEX('Policy Characteristics'!B:B,MATCH($C773,'Policy Characteristics'!$C:$C,0))),"",INDEX('Policy Characteristics'!B:B,MATCH($C773,'Policy Characteristics'!$C:$C,0)))</f>
        <v>산업 에너지 효율 표준</v>
      </c>
      <c r="C773" t="str">
        <f>C$722</f>
        <v>Percentage Improvement in Eqpt Efficiency Standards above BAU</v>
      </c>
      <c r="D773" t="str">
        <v>textiles apparel and leather 13T15</v>
      </c>
      <c r="E773" t="str">
        <v>hard coal if</v>
      </c>
      <c r="F773" t="str">
        <v>직물 의류 및 가죽</v>
      </c>
      <c r="G773" t="str">
        <v>석탄 사용</v>
      </c>
      <c r="H773">
        <v>1009</v>
      </c>
      <c r="I773" t="str">
        <v>Yes</v>
      </c>
      <c r="J773" t="str">
        <f>IF(ISBLANK(INDEX('Policy Characteristics'!D:D,MATCH($C773,'Policy Characteristics'!$C:$C,0))),"",INDEX('Policy Characteristics'!D:D,MATCH($C773,'Policy Characteristics'!$C:$C,0)))</f>
        <v>산업 에너지 효율 표준</v>
      </c>
      <c r="K773" t="str">
        <f>IF(ISBLANK(INDEX('Policy Characteristics'!E:E,MATCH($C773,'Policy Characteristics'!$C:$C,0))),"",INDEX('Policy Characteristics'!E:E,MATCH($C773,'Policy Characteristics'!$C:$C,0)))</f>
        <v>indst efficiency standards</v>
      </c>
      <c r="L773">
        <f>IF(ISBLANK(INDEX('Policy Characteristics'!F:F,MATCH($C773,'Policy Characteristics'!$C:$C,0))),"",INDEX('Policy Characteristics'!F:F,MATCH($C773,'Policy Characteristics'!$C:$C,0)))</f>
        <v>0</v>
      </c>
      <c r="M773">
        <f>IF(ISBLANK(INDEX('Policy Characteristics'!G:G,MATCH($C773,'Policy Characteristics'!$C:$C,0))),"",INDEX('Policy Characteristics'!G:G,MATCH($C773,'Policy Characteristics'!$C:$C,0)))</f>
        <v>0.25</v>
      </c>
      <c r="N773">
        <f>IF(ISBLANK(INDEX('Policy Characteristics'!H:H,MATCH($C773,'Policy Characteristics'!$C:$C,0))),"",INDEX('Policy Characteristics'!H:H,MATCH($C773,'Policy Characteristics'!$C:$C,0)))</f>
        <v>0.01</v>
      </c>
      <c r="O773" t="str">
        <f>IF(ISBLANK(INDEX('Policy Characteristics'!I:I,MATCH($C773,'Policy Characteristics'!$C:$C,0))),"",INDEX('Policy Characteristics'!I:I,MATCH($C773,'Policy Characteristics'!$C:$C,0)))</f>
        <v>에너지 사용 감소 %</v>
      </c>
      <c r="P773" t="str">
        <f>IF(ISBLANK(INDEX('Policy Characteristics'!J:J,MATCH($C773,'Policy Characteristics'!$C:$C,0))),"",INDEX('Policy Characteristics'!J:J,MATCH($C773,'Policy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3" t="str">
        <f>IF(ISBLANK(INDEX('Policy Characteristics'!K:K,MATCH($C773,'Policy Characteristics'!$C:$C,0))),"",INDEX('Policy Characteristics'!K:K,MATCH($C773,'Policy Characteristics'!$C:$C,0)))</f>
        <v>industry-ag-main.html#eff-stds</v>
      </c>
      <c r="R773" t="str">
        <f>IF(ISBLANK(INDEX('Policy Characteristics'!L:L,MATCH($C773,'Policy Characteristics'!$C:$C,0))),"",INDEX('Policy Characteristics'!L:L,MATCH($C773,'Policy Characteristics'!$C:$C,0)))</f>
        <v>industry-energy-efficiency-standards.html</v>
      </c>
    </row>
    <row r="774">
      <c r="A774" t="str">
        <f>IF(ISBLANK(INDEX('Policy Characteristics'!A:A,MATCH($C774,'Policy Characteristics'!$C:$C,0))),"",INDEX('Policy Characteristics'!A:A,MATCH($C774,'Policy Characteristics'!$C:$C,0)))</f>
        <v>산업</v>
      </c>
      <c r="B774" t="str">
        <f>IF(ISBLANK(INDEX('Policy Characteristics'!B:B,MATCH($C774,'Policy Characteristics'!$C:$C,0))),"",INDEX('Policy Characteristics'!B:B,MATCH($C774,'Policy Characteristics'!$C:$C,0)))</f>
        <v>산업 에너지 효율 표준</v>
      </c>
      <c r="C774" t="str">
        <f>C$722</f>
        <v>Percentage Improvement in Eqpt Efficiency Standards above BAU</v>
      </c>
      <c r="D774" t="str">
        <v>textiles apparel and leather 13T15</v>
      </c>
      <c r="E774" t="str">
        <v>natural gas if</v>
      </c>
      <c r="F774" t="str">
        <v>직물 의류 및 가죽</v>
      </c>
      <c r="G774" t="str">
        <v>천연가스 사용</v>
      </c>
      <c r="H774">
        <v>1010</v>
      </c>
      <c r="I774" t="str">
        <v>Yes</v>
      </c>
      <c r="J774" t="str">
        <f>IF(ISBLANK(INDEX('Policy Characteristics'!D:D,MATCH($C774,'Policy Characteristics'!$C:$C,0))),"",INDEX('Policy Characteristics'!D:D,MATCH($C774,'Policy Characteristics'!$C:$C,0)))</f>
        <v>산업 에너지 효율 표준</v>
      </c>
      <c r="K774" t="str">
        <f>IF(ISBLANK(INDEX('Policy Characteristics'!E:E,MATCH($C774,'Policy Characteristics'!$C:$C,0))),"",INDEX('Policy Characteristics'!E:E,MATCH($C774,'Policy Characteristics'!$C:$C,0)))</f>
        <v>indst efficiency standards</v>
      </c>
      <c r="L774">
        <f>IF(ISBLANK(INDEX('Policy Characteristics'!F:F,MATCH($C774,'Policy Characteristics'!$C:$C,0))),"",INDEX('Policy Characteristics'!F:F,MATCH($C774,'Policy Characteristics'!$C:$C,0)))</f>
        <v>0</v>
      </c>
      <c r="M774">
        <f>IF(ISBLANK(INDEX('Policy Characteristics'!G:G,MATCH($C774,'Policy Characteristics'!$C:$C,0))),"",INDEX('Policy Characteristics'!G:G,MATCH($C774,'Policy Characteristics'!$C:$C,0)))</f>
        <v>0.25</v>
      </c>
      <c r="N774">
        <f>IF(ISBLANK(INDEX('Policy Characteristics'!H:H,MATCH($C774,'Policy Characteristics'!$C:$C,0))),"",INDEX('Policy Characteristics'!H:H,MATCH($C774,'Policy Characteristics'!$C:$C,0)))</f>
        <v>0.01</v>
      </c>
      <c r="O774" t="str">
        <f>IF(ISBLANK(INDEX('Policy Characteristics'!I:I,MATCH($C774,'Policy Characteristics'!$C:$C,0))),"",INDEX('Policy Characteristics'!I:I,MATCH($C774,'Policy Characteristics'!$C:$C,0)))</f>
        <v>에너지 사용 감소 %</v>
      </c>
      <c r="P774" t="str">
        <f>IF(ISBLANK(INDEX('Policy Characteristics'!J:J,MATCH($C774,'Policy Characteristics'!$C:$C,0))),"",INDEX('Policy Characteristics'!J:J,MATCH($C774,'Policy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4" t="str">
        <f>IF(ISBLANK(INDEX('Policy Characteristics'!K:K,MATCH($C774,'Policy Characteristics'!$C:$C,0))),"",INDEX('Policy Characteristics'!K:K,MATCH($C774,'Policy Characteristics'!$C:$C,0)))</f>
        <v>industry-ag-main.html#eff-stds</v>
      </c>
      <c r="R774" t="str">
        <f>IF(ISBLANK(INDEX('Policy Characteristics'!L:L,MATCH($C774,'Policy Characteristics'!$C:$C,0))),"",INDEX('Policy Characteristics'!L:L,MATCH($C774,'Policy Characteristics'!$C:$C,0)))</f>
        <v>industry-energy-efficiency-standards.html</v>
      </c>
    </row>
    <row r="775">
      <c r="A775" t="str">
        <f>IF(ISBLANK(INDEX('Policy Characteristics'!A:A,MATCH($C775,'Policy Characteristics'!$C:$C,0))),"",INDEX('Policy Characteristics'!A:A,MATCH($C775,'Policy Characteristics'!$C:$C,0)))</f>
        <v>산업</v>
      </c>
      <c r="B775" t="str">
        <f>IF(ISBLANK(INDEX('Policy Characteristics'!B:B,MATCH($C775,'Policy Characteristics'!$C:$C,0))),"",INDEX('Policy Characteristics'!B:B,MATCH($C775,'Policy Characteristics'!$C:$C,0)))</f>
        <v>산업 에너지 효율 표준</v>
      </c>
      <c r="C775" t="str">
        <f>C$722</f>
        <v>Percentage Improvement in Eqpt Efficiency Standards above BAU</v>
      </c>
      <c r="D775" t="str">
        <v>textiles apparel and leather 13T15</v>
      </c>
      <c r="E775" t="str">
        <v>biomass if</v>
      </c>
      <c r="F775" t="str">
        <v>직물 의류 및 가죽</v>
      </c>
      <c r="G775" t="str">
        <v>바이오매스 사용</v>
      </c>
      <c r="H775">
        <v>1011</v>
      </c>
      <c r="I775" t="str">
        <v>No</v>
      </c>
      <c r="J775" t="str">
        <f>IF(ISBLANK(INDEX('Policy Characteristics'!D:D,MATCH($C775,'Policy Characteristics'!$C:$C,0))),"",INDEX('Policy Characteristics'!D:D,MATCH($C775,'Policy Characteristics'!$C:$C,0)))</f>
        <v>산업 에너지 효율 표준</v>
      </c>
      <c r="K775" t="str">
        <f>IF(ISBLANK(INDEX('Policy Characteristics'!E:E,MATCH($C775,'Policy Characteristics'!$C:$C,0))),"",INDEX('Policy Characteristics'!E:E,MATCH($C775,'Policy Characteristics'!$C:$C,0)))</f>
        <v>indst efficiency standards</v>
      </c>
      <c r="L775">
        <f>IF(ISBLANK(INDEX('Policy Characteristics'!F:F,MATCH($C775,'Policy Characteristics'!$C:$C,0))),"",INDEX('Policy Characteristics'!F:F,MATCH($C775,'Policy Characteristics'!$C:$C,0)))</f>
        <v>0</v>
      </c>
      <c r="M775">
        <f>IF(ISBLANK(INDEX('Policy Characteristics'!G:G,MATCH($C775,'Policy Characteristics'!$C:$C,0))),"",INDEX('Policy Characteristics'!G:G,MATCH($C775,'Policy Characteristics'!$C:$C,0)))</f>
        <v>0.25</v>
      </c>
      <c r="N775">
        <f>IF(ISBLANK(INDEX('Policy Characteristics'!H:H,MATCH($C775,'Policy Characteristics'!$C:$C,0))),"",INDEX('Policy Characteristics'!H:H,MATCH($C775,'Policy Characteristics'!$C:$C,0)))</f>
        <v>0.01</v>
      </c>
      <c r="O775" t="str">
        <f>IF(ISBLANK(INDEX('Policy Characteristics'!I:I,MATCH($C775,'Policy Characteristics'!$C:$C,0))),"",INDEX('Policy Characteristics'!I:I,MATCH($C775,'Policy Characteristics'!$C:$C,0)))</f>
        <v>에너지 사용 감소 %</v>
      </c>
      <c r="P775" t="str">
        <f>IF(ISBLANK(INDEX('Policy Characteristics'!J:J,MATCH($C775,'Policy Characteristics'!$C:$C,0))),"",INDEX('Policy Characteristics'!J:J,MATCH($C775,'Policy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5" t="str">
        <f>IF(ISBLANK(INDEX('Policy Characteristics'!K:K,MATCH($C775,'Policy Characteristics'!$C:$C,0))),"",INDEX('Policy Characteristics'!K:K,MATCH($C775,'Policy Characteristics'!$C:$C,0)))</f>
        <v>industry-ag-main.html#eff-stds</v>
      </c>
      <c r="R775" t="str">
        <f>IF(ISBLANK(INDEX('Policy Characteristics'!L:L,MATCH($C775,'Policy Characteristics'!$C:$C,0))),"",INDEX('Policy Characteristics'!L:L,MATCH($C775,'Policy Characteristics'!$C:$C,0)))</f>
        <v>industry-energy-efficiency-standards.html</v>
      </c>
    </row>
    <row r="776">
      <c r="A776" t="str">
        <f>IF(ISBLANK(INDEX('Policy Characteristics'!A:A,MATCH($C776,'Policy Characteristics'!$C:$C,0))),"",INDEX('Policy Characteristics'!A:A,MATCH($C776,'Policy Characteristics'!$C:$C,0)))</f>
        <v>산업</v>
      </c>
      <c r="B776" t="str">
        <f>IF(ISBLANK(INDEX('Policy Characteristics'!B:B,MATCH($C776,'Policy Characteristics'!$C:$C,0))),"",INDEX('Policy Characteristics'!B:B,MATCH($C776,'Policy Characteristics'!$C:$C,0)))</f>
        <v>산업 에너지 효율 표준</v>
      </c>
      <c r="C776" t="str">
        <f>C$722</f>
        <v>Percentage Improvement in Eqpt Efficiency Standards above BAU</v>
      </c>
      <c r="D776" t="str">
        <v>textiles apparel and leather 13T15</v>
      </c>
      <c r="E776" t="str">
        <v>petroleum diesel if</v>
      </c>
      <c r="F776" t="str">
        <v>직물 의류 및 가죽</v>
      </c>
      <c r="G776" t="str">
        <v>석유 사용</v>
      </c>
      <c r="H776">
        <v>1012</v>
      </c>
      <c r="I776" t="str">
        <v>Yes</v>
      </c>
      <c r="J776" t="str">
        <f>IF(ISBLANK(INDEX('Policy Characteristics'!D:D,MATCH($C776,'Policy Characteristics'!$C:$C,0))),"",INDEX('Policy Characteristics'!D:D,MATCH($C776,'Policy Characteristics'!$C:$C,0)))</f>
        <v>산업 에너지 효율 표준</v>
      </c>
      <c r="K776" t="str">
        <f>IF(ISBLANK(INDEX('Policy Characteristics'!E:E,MATCH($C776,'Policy Characteristics'!$C:$C,0))),"",INDEX('Policy Characteristics'!E:E,MATCH($C776,'Policy Characteristics'!$C:$C,0)))</f>
        <v>indst efficiency standards</v>
      </c>
      <c r="L776">
        <f>IF(ISBLANK(INDEX('Policy Characteristics'!F:F,MATCH($C776,'Policy Characteristics'!$C:$C,0))),"",INDEX('Policy Characteristics'!F:F,MATCH($C776,'Policy Characteristics'!$C:$C,0)))</f>
        <v>0</v>
      </c>
      <c r="M776">
        <f>IF(ISBLANK(INDEX('Policy Characteristics'!G:G,MATCH($C776,'Policy Characteristics'!$C:$C,0))),"",INDEX('Policy Characteristics'!G:G,MATCH($C776,'Policy Characteristics'!$C:$C,0)))</f>
        <v>0.25</v>
      </c>
      <c r="N776">
        <f>IF(ISBLANK(INDEX('Policy Characteristics'!H:H,MATCH($C776,'Policy Characteristics'!$C:$C,0))),"",INDEX('Policy Characteristics'!H:H,MATCH($C776,'Policy Characteristics'!$C:$C,0)))</f>
        <v>0.01</v>
      </c>
      <c r="O776" t="str">
        <f>IF(ISBLANK(INDEX('Policy Characteristics'!I:I,MATCH($C776,'Policy Characteristics'!$C:$C,0))),"",INDEX('Policy Characteristics'!I:I,MATCH($C776,'Policy Characteristics'!$C:$C,0)))</f>
        <v>에너지 사용 감소 %</v>
      </c>
      <c r="P776" t="str">
        <f>IF(ISBLANK(INDEX('Policy Characteristics'!J:J,MATCH($C776,'Policy Characteristics'!$C:$C,0))),"",INDEX('Policy Characteristics'!J:J,MATCH($C776,'Policy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6" t="str">
        <f>IF(ISBLANK(INDEX('Policy Characteristics'!K:K,MATCH($C776,'Policy Characteristics'!$C:$C,0))),"",INDEX('Policy Characteristics'!K:K,MATCH($C776,'Policy Characteristics'!$C:$C,0)))</f>
        <v>industry-ag-main.html#eff-stds</v>
      </c>
      <c r="R776" t="str">
        <f>IF(ISBLANK(INDEX('Policy Characteristics'!L:L,MATCH($C776,'Policy Characteristics'!$C:$C,0))),"",INDEX('Policy Characteristics'!L:L,MATCH($C776,'Policy Characteristics'!$C:$C,0)))</f>
        <v>industry-energy-efficiency-standards.html</v>
      </c>
    </row>
    <row r="777">
      <c r="A777" t="str">
        <f>IF(ISBLANK(INDEX('Policy Characteristics'!A:A,MATCH($C777,'Policy Characteristics'!$C:$C,0))),"",INDEX('Policy Characteristics'!A:A,MATCH($C777,'Policy Characteristics'!$C:$C,0)))</f>
        <v>산업</v>
      </c>
      <c r="B777" t="str">
        <f>IF(ISBLANK(INDEX('Policy Characteristics'!B:B,MATCH($C777,'Policy Characteristics'!$C:$C,0))),"",INDEX('Policy Characteristics'!B:B,MATCH($C777,'Policy Characteristics'!$C:$C,0)))</f>
        <v>산업 에너지 효율 표준</v>
      </c>
      <c r="C777" t="str">
        <f>C$722</f>
        <v>Percentage Improvement in Eqpt Efficiency Standards above BAU</v>
      </c>
      <c r="D777" t="str">
        <v>textiles apparel and leather 13T15</v>
      </c>
      <c r="E777" t="str">
        <v>heat if</v>
      </c>
      <c r="F777" t="str">
        <v>직물 의류 및 가죽</v>
      </c>
      <c r="G777" t="str">
        <v>구매한 열 사용</v>
      </c>
      <c r="H777">
        <v>1013</v>
      </c>
      <c r="I777" t="str">
        <v>No</v>
      </c>
      <c r="J777" t="str">
        <f>IF(ISBLANK(INDEX('Policy Characteristics'!D:D,MATCH($C777,'Policy Characteristics'!$C:$C,0))),"",INDEX('Policy Characteristics'!D:D,MATCH($C777,'Policy Characteristics'!$C:$C,0)))</f>
        <v>산업 에너지 효율 표준</v>
      </c>
      <c r="K777" t="str">
        <f>IF(ISBLANK(INDEX('Policy Characteristics'!E:E,MATCH($C777,'Policy Characteristics'!$C:$C,0))),"",INDEX('Policy Characteristics'!E:E,MATCH($C777,'Policy Characteristics'!$C:$C,0)))</f>
        <v>indst efficiency standards</v>
      </c>
      <c r="L777">
        <f>IF(ISBLANK(INDEX('Policy Characteristics'!F:F,MATCH($C777,'Policy Characteristics'!$C:$C,0))),"",INDEX('Policy Characteristics'!F:F,MATCH($C777,'Policy Characteristics'!$C:$C,0)))</f>
        <v>0</v>
      </c>
      <c r="M777">
        <f>IF(ISBLANK(INDEX('Policy Characteristics'!G:G,MATCH($C777,'Policy Characteristics'!$C:$C,0))),"",INDEX('Policy Characteristics'!G:G,MATCH($C777,'Policy Characteristics'!$C:$C,0)))</f>
        <v>0.25</v>
      </c>
      <c r="N777">
        <f>IF(ISBLANK(INDEX('Policy Characteristics'!H:H,MATCH($C777,'Policy Characteristics'!$C:$C,0))),"",INDEX('Policy Characteristics'!H:H,MATCH($C777,'Policy Characteristics'!$C:$C,0)))</f>
        <v>0.01</v>
      </c>
      <c r="O777" t="str">
        <f>IF(ISBLANK(INDEX('Policy Characteristics'!I:I,MATCH($C777,'Policy Characteristics'!$C:$C,0))),"",INDEX('Policy Characteristics'!I:I,MATCH($C777,'Policy Characteristics'!$C:$C,0)))</f>
        <v>에너지 사용 감소 %</v>
      </c>
      <c r="P777" t="str">
        <f>IF(ISBLANK(INDEX('Policy Characteristics'!J:J,MATCH($C777,'Policy Characteristics'!$C:$C,0))),"",INDEX('Policy Characteristics'!J:J,MATCH($C777,'Policy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7" t="str">
        <f>IF(ISBLANK(INDEX('Policy Characteristics'!K:K,MATCH($C777,'Policy Characteristics'!$C:$C,0))),"",INDEX('Policy Characteristics'!K:K,MATCH($C777,'Policy Characteristics'!$C:$C,0)))</f>
        <v>industry-ag-main.html#eff-stds</v>
      </c>
      <c r="R777" t="str">
        <f>IF(ISBLANK(INDEX('Policy Characteristics'!L:L,MATCH($C777,'Policy Characteristics'!$C:$C,0))),"",INDEX('Policy Characteristics'!L:L,MATCH($C777,'Policy Characteristics'!$C:$C,0)))</f>
        <v>industry-energy-efficiency-standards.html</v>
      </c>
    </row>
    <row r="778">
      <c r="A778" t="str">
        <f>IF(ISBLANK(INDEX('Policy Characteristics'!A:A,MATCH($C778,'Policy Characteristics'!$C:$C,0))),"",INDEX('Policy Characteristics'!A:A,MATCH($C778,'Policy Characteristics'!$C:$C,0)))</f>
        <v>산업</v>
      </c>
      <c r="B778" t="str">
        <f>IF(ISBLANK(INDEX('Policy Characteristics'!B:B,MATCH($C778,'Policy Characteristics'!$C:$C,0))),"",INDEX('Policy Characteristics'!B:B,MATCH($C778,'Policy Characteristics'!$C:$C,0)))</f>
        <v>산업 에너지 효율 표준</v>
      </c>
      <c r="C778" t="str">
        <f>C$722</f>
        <v>Percentage Improvement in Eqpt Efficiency Standards above BAU</v>
      </c>
      <c r="D778" t="str">
        <v>textiles apparel and leather 13T15</v>
      </c>
      <c r="E778" t="str">
        <v>crude oil if</v>
      </c>
      <c r="F778" t="str">
        <v>직물 의류 및 가죽</v>
      </c>
      <c r="G778" t="str">
        <v>원유 사용</v>
      </c>
      <c r="H778">
        <v>1014</v>
      </c>
      <c r="I778" t="str">
        <v>No</v>
      </c>
      <c r="J778" t="str">
        <f>IF(ISBLANK(INDEX('Policy Characteristics'!D:D,MATCH($C778,'Policy Characteristics'!$C:$C,0))),"",INDEX('Policy Characteristics'!D:D,MATCH($C778,'Policy Characteristics'!$C:$C,0)))</f>
        <v>산업 에너지 효율 표준</v>
      </c>
      <c r="K778" t="str">
        <f>IF(ISBLANK(INDEX('Policy Characteristics'!E:E,MATCH($C778,'Policy Characteristics'!$C:$C,0))),"",INDEX('Policy Characteristics'!E:E,MATCH($C778,'Policy Characteristics'!$C:$C,0)))</f>
        <v>indst efficiency standards</v>
      </c>
      <c r="L778">
        <f>IF(ISBLANK(INDEX('Policy Characteristics'!F:F,MATCH($C778,'Policy Characteristics'!$C:$C,0))),"",INDEX('Policy Characteristics'!F:F,MATCH($C778,'Policy Characteristics'!$C:$C,0)))</f>
        <v>0</v>
      </c>
      <c r="M778">
        <f>IF(ISBLANK(INDEX('Policy Characteristics'!G:G,MATCH($C778,'Policy Characteristics'!$C:$C,0))),"",INDEX('Policy Characteristics'!G:G,MATCH($C778,'Policy Characteristics'!$C:$C,0)))</f>
        <v>0.25</v>
      </c>
      <c r="N778">
        <f>IF(ISBLANK(INDEX('Policy Characteristics'!H:H,MATCH($C778,'Policy Characteristics'!$C:$C,0))),"",INDEX('Policy Characteristics'!H:H,MATCH($C778,'Policy Characteristics'!$C:$C,0)))</f>
        <v>0.01</v>
      </c>
      <c r="O778" t="str">
        <f>IF(ISBLANK(INDEX('Policy Characteristics'!I:I,MATCH($C778,'Policy Characteristics'!$C:$C,0))),"",INDEX('Policy Characteristics'!I:I,MATCH($C778,'Policy Characteristics'!$C:$C,0)))</f>
        <v>에너지 사용 감소 %</v>
      </c>
      <c r="P778" t="str">
        <f>IF(ISBLANK(INDEX('Policy Characteristics'!J:J,MATCH($C778,'Policy Characteristics'!$C:$C,0))),"",INDEX('Policy Characteristics'!J:J,MATCH($C778,'Policy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8" t="str">
        <f>IF(ISBLANK(INDEX('Policy Characteristics'!K:K,MATCH($C778,'Policy Characteristics'!$C:$C,0))),"",INDEX('Policy Characteristics'!K:K,MATCH($C778,'Policy Characteristics'!$C:$C,0)))</f>
        <v>industry-ag-main.html#eff-stds</v>
      </c>
      <c r="R778" t="str">
        <f>IF(ISBLANK(INDEX('Policy Characteristics'!L:L,MATCH($C778,'Policy Characteristics'!$C:$C,0))),"",INDEX('Policy Characteristics'!L:L,MATCH($C778,'Policy Characteristics'!$C:$C,0)))</f>
        <v>industry-energy-efficiency-standards.html</v>
      </c>
    </row>
    <row r="779">
      <c r="A779" t="str">
        <f>IF(ISBLANK(INDEX('Policy Characteristics'!A:A,MATCH($C779,'Policy Characteristics'!$C:$C,0))),"",INDEX('Policy Characteristics'!A:A,MATCH($C779,'Policy Characteristics'!$C:$C,0)))</f>
        <v>산업</v>
      </c>
      <c r="B779" t="str">
        <f>IF(ISBLANK(INDEX('Policy Characteristics'!B:B,MATCH($C779,'Policy Characteristics'!$C:$C,0))),"",INDEX('Policy Characteristics'!B:B,MATCH($C779,'Policy Characteristics'!$C:$C,0)))</f>
        <v>산업 에너지 효율 표준</v>
      </c>
      <c r="C779" t="str">
        <f>C$722</f>
        <v>Percentage Improvement in Eqpt Efficiency Standards above BAU</v>
      </c>
      <c r="D779" t="str">
        <v>textiles apparel and leather 13T15</v>
      </c>
      <c r="E779" t="str">
        <v>heavy or residual fuel oil if</v>
      </c>
      <c r="F779" t="str">
        <v>직물 의류 및 가죽</v>
      </c>
      <c r="G779" t="str">
        <v>중유 또는 잔여 연료유 사용</v>
      </c>
      <c r="H779">
        <v>1015</v>
      </c>
      <c r="I779" t="str">
        <v>Yes</v>
      </c>
      <c r="J779" t="str">
        <f>IF(ISBLANK(INDEX('Policy Characteristics'!D:D,MATCH($C779,'Policy Characteristics'!$C:$C,0))),"",INDEX('Policy Characteristics'!D:D,MATCH($C779,'Policy Characteristics'!$C:$C,0)))</f>
        <v>산업 에너지 효율 표준</v>
      </c>
      <c r="K779" t="str">
        <f>IF(ISBLANK(INDEX('Policy Characteristics'!E:E,MATCH($C779,'Policy Characteristics'!$C:$C,0))),"",INDEX('Policy Characteristics'!E:E,MATCH($C779,'Policy Characteristics'!$C:$C,0)))</f>
        <v>indst efficiency standards</v>
      </c>
      <c r="L779">
        <f>IF(ISBLANK(INDEX('Policy Characteristics'!F:F,MATCH($C779,'Policy Characteristics'!$C:$C,0))),"",INDEX('Policy Characteristics'!F:F,MATCH($C779,'Policy Characteristics'!$C:$C,0)))</f>
        <v>0</v>
      </c>
      <c r="M779">
        <f>IF(ISBLANK(INDEX('Policy Characteristics'!G:G,MATCH($C779,'Policy Characteristics'!$C:$C,0))),"",INDEX('Policy Characteristics'!G:G,MATCH($C779,'Policy Characteristics'!$C:$C,0)))</f>
        <v>0.25</v>
      </c>
      <c r="N779">
        <f>IF(ISBLANK(INDEX('Policy Characteristics'!H:H,MATCH($C779,'Policy Characteristics'!$C:$C,0))),"",INDEX('Policy Characteristics'!H:H,MATCH($C779,'Policy Characteristics'!$C:$C,0)))</f>
        <v>0.01</v>
      </c>
      <c r="O779" t="str">
        <f>IF(ISBLANK(INDEX('Policy Characteristics'!I:I,MATCH($C779,'Policy Characteristics'!$C:$C,0))),"",INDEX('Policy Characteristics'!I:I,MATCH($C779,'Policy Characteristics'!$C:$C,0)))</f>
        <v>에너지 사용 감소 %</v>
      </c>
      <c r="P779" t="str">
        <f>IF(ISBLANK(INDEX('Policy Characteristics'!J:J,MATCH($C779,'Policy Characteristics'!$C:$C,0))),"",INDEX('Policy Characteristics'!J:J,MATCH($C779,'Policy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9" t="str">
        <f>IF(ISBLANK(INDEX('Policy Characteristics'!K:K,MATCH($C779,'Policy Characteristics'!$C:$C,0))),"",INDEX('Policy Characteristics'!K:K,MATCH($C779,'Policy Characteristics'!$C:$C,0)))</f>
        <v>industry-ag-main.html#eff-stds</v>
      </c>
      <c r="R779" t="str">
        <f>IF(ISBLANK(INDEX('Policy Characteristics'!L:L,MATCH($C779,'Policy Characteristics'!$C:$C,0))),"",INDEX('Policy Characteristics'!L:L,MATCH($C779,'Policy Characteristics'!$C:$C,0)))</f>
        <v>industry-energy-efficiency-standards.html</v>
      </c>
    </row>
    <row r="780">
      <c r="A780" t="str">
        <f>IF(ISBLANK(INDEX('Policy Characteristics'!A:A,MATCH($C780,'Policy Characteristics'!$C:$C,0))),"",INDEX('Policy Characteristics'!A:A,MATCH($C780,'Policy Characteristics'!$C:$C,0)))</f>
        <v>산업</v>
      </c>
      <c r="B780" t="str">
        <f>IF(ISBLANK(INDEX('Policy Characteristics'!B:B,MATCH($C780,'Policy Characteristics'!$C:$C,0))),"",INDEX('Policy Characteristics'!B:B,MATCH($C780,'Policy Characteristics'!$C:$C,0)))</f>
        <v>산업 에너지 효율 표준</v>
      </c>
      <c r="C780" t="str">
        <f>C$722</f>
        <v>Percentage Improvement in Eqpt Efficiency Standards above BAU</v>
      </c>
      <c r="D780" t="str">
        <v>textiles apparel and leather 13T15</v>
      </c>
      <c r="E780" t="str">
        <v>LPG propane or butane if</v>
      </c>
      <c r="F780" t="str">
        <v>직물 의류 및 가죽</v>
      </c>
      <c r="G780" t="str">
        <v>LPG 프로판 또는 부탄 사용</v>
      </c>
      <c r="H780">
        <v>1016</v>
      </c>
      <c r="I780" t="str">
        <v>Yes</v>
      </c>
      <c r="J780" t="str">
        <f>IF(ISBLANK(INDEX('Policy Characteristics'!D:D,MATCH($C780,'Policy Characteristics'!$C:$C,0))),"",INDEX('Policy Characteristics'!D:D,MATCH($C780,'Policy Characteristics'!$C:$C,0)))</f>
        <v>산업 에너지 효율 표준</v>
      </c>
      <c r="K780" t="str">
        <f>IF(ISBLANK(INDEX('Policy Characteristics'!E:E,MATCH($C780,'Policy Characteristics'!$C:$C,0))),"",INDEX('Policy Characteristics'!E:E,MATCH($C780,'Policy Characteristics'!$C:$C,0)))</f>
        <v>indst efficiency standards</v>
      </c>
      <c r="L780">
        <f>IF(ISBLANK(INDEX('Policy Characteristics'!F:F,MATCH($C780,'Policy Characteristics'!$C:$C,0))),"",INDEX('Policy Characteristics'!F:F,MATCH($C780,'Policy Characteristics'!$C:$C,0)))</f>
        <v>0</v>
      </c>
      <c r="M780">
        <f>IF(ISBLANK(INDEX('Policy Characteristics'!G:G,MATCH($C780,'Policy Characteristics'!$C:$C,0))),"",INDEX('Policy Characteristics'!G:G,MATCH($C780,'Policy Characteristics'!$C:$C,0)))</f>
        <v>0.25</v>
      </c>
      <c r="N780">
        <f>IF(ISBLANK(INDEX('Policy Characteristics'!H:H,MATCH($C780,'Policy Characteristics'!$C:$C,0))),"",INDEX('Policy Characteristics'!H:H,MATCH($C780,'Policy Characteristics'!$C:$C,0)))</f>
        <v>0.01</v>
      </c>
      <c r="O780" t="str">
        <f>IF(ISBLANK(INDEX('Policy Characteristics'!I:I,MATCH($C780,'Policy Characteristics'!$C:$C,0))),"",INDEX('Policy Characteristics'!I:I,MATCH($C780,'Policy Characteristics'!$C:$C,0)))</f>
        <v>에너지 사용 감소 %</v>
      </c>
      <c r="P780" t="str">
        <f>IF(ISBLANK(INDEX('Policy Characteristics'!J:J,MATCH($C780,'Policy Characteristics'!$C:$C,0))),"",INDEX('Policy Characteristics'!J:J,MATCH($C780,'Policy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0" t="str">
        <f>IF(ISBLANK(INDEX('Policy Characteristics'!K:K,MATCH($C780,'Policy Characteristics'!$C:$C,0))),"",INDEX('Policy Characteristics'!K:K,MATCH($C780,'Policy Characteristics'!$C:$C,0)))</f>
        <v>industry-ag-main.html#eff-stds</v>
      </c>
      <c r="R780" t="str">
        <f>IF(ISBLANK(INDEX('Policy Characteristics'!L:L,MATCH($C780,'Policy Characteristics'!$C:$C,0))),"",INDEX('Policy Characteristics'!L:L,MATCH($C780,'Policy Characteristics'!$C:$C,0)))</f>
        <v>industry-energy-efficiency-standards.html</v>
      </c>
    </row>
    <row r="781">
      <c r="A781" t="str">
        <f>IF(ISBLANK(INDEX('Policy Characteristics'!A:A,MATCH($C781,'Policy Characteristics'!$C:$C,0))),"",INDEX('Policy Characteristics'!A:A,MATCH($C781,'Policy Characteristics'!$C:$C,0)))</f>
        <v>산업</v>
      </c>
      <c r="B781" t="str">
        <f>IF(ISBLANK(INDEX('Policy Characteristics'!B:B,MATCH($C781,'Policy Characteristics'!$C:$C,0))),"",INDEX('Policy Characteristics'!B:B,MATCH($C781,'Policy Characteristics'!$C:$C,0)))</f>
        <v>산업 에너지 효율 표준</v>
      </c>
      <c r="C781" t="str">
        <f>C$722</f>
        <v>Percentage Improvement in Eqpt Efficiency Standards above BAU</v>
      </c>
      <c r="D781" t="str">
        <v>textiles apparel and leather 13T15</v>
      </c>
      <c r="E781" t="str">
        <v>hydrogen if</v>
      </c>
      <c r="F781" t="str">
        <v>직물 의류 및 가죽</v>
      </c>
      <c r="G781" t="str">
        <v>수소 사용</v>
      </c>
      <c r="H781">
        <v>1017</v>
      </c>
      <c r="I781" t="str">
        <v>No</v>
      </c>
      <c r="J781" t="str">
        <f>IF(ISBLANK(INDEX('Policy Characteristics'!D:D,MATCH($C781,'Policy Characteristics'!$C:$C,0))),"",INDEX('Policy Characteristics'!D:D,MATCH($C781,'Policy Characteristics'!$C:$C,0)))</f>
        <v>산업 에너지 효율 표준</v>
      </c>
      <c r="K781" t="str">
        <f>IF(ISBLANK(INDEX('Policy Characteristics'!E:E,MATCH($C781,'Policy Characteristics'!$C:$C,0))),"",INDEX('Policy Characteristics'!E:E,MATCH($C781,'Policy Characteristics'!$C:$C,0)))</f>
        <v>indst efficiency standards</v>
      </c>
      <c r="L781">
        <f>IF(ISBLANK(INDEX('Policy Characteristics'!F:F,MATCH($C781,'Policy Characteristics'!$C:$C,0))),"",INDEX('Policy Characteristics'!F:F,MATCH($C781,'Policy Characteristics'!$C:$C,0)))</f>
        <v>0</v>
      </c>
      <c r="M781">
        <f>IF(ISBLANK(INDEX('Policy Characteristics'!G:G,MATCH($C781,'Policy Characteristics'!$C:$C,0))),"",INDEX('Policy Characteristics'!G:G,MATCH($C781,'Policy Characteristics'!$C:$C,0)))</f>
        <v>0.25</v>
      </c>
      <c r="N781">
        <f>IF(ISBLANK(INDEX('Policy Characteristics'!H:H,MATCH($C781,'Policy Characteristics'!$C:$C,0))),"",INDEX('Policy Characteristics'!H:H,MATCH($C781,'Policy Characteristics'!$C:$C,0)))</f>
        <v>0.01</v>
      </c>
      <c r="O781" t="str">
        <f>IF(ISBLANK(INDEX('Policy Characteristics'!I:I,MATCH($C781,'Policy Characteristics'!$C:$C,0))),"",INDEX('Policy Characteristics'!I:I,MATCH($C781,'Policy Characteristics'!$C:$C,0)))</f>
        <v>에너지 사용 감소 %</v>
      </c>
      <c r="P781" t="str">
        <f>IF(ISBLANK(INDEX('Policy Characteristics'!J:J,MATCH($C781,'Policy Characteristics'!$C:$C,0))),"",INDEX('Policy Characteristics'!J:J,MATCH($C781,'Policy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1" t="str">
        <f>IF(ISBLANK(INDEX('Policy Characteristics'!K:K,MATCH($C781,'Policy Characteristics'!$C:$C,0))),"",INDEX('Policy Characteristics'!K:K,MATCH($C781,'Policy Characteristics'!$C:$C,0)))</f>
        <v>industry-ag-main.html#eff-stds</v>
      </c>
      <c r="R781" t="str">
        <f>IF(ISBLANK(INDEX('Policy Characteristics'!L:L,MATCH($C781,'Policy Characteristics'!$C:$C,0))),"",INDEX('Policy Characteristics'!L:L,MATCH($C781,'Policy Characteristics'!$C:$C,0)))</f>
        <v>industry-energy-efficiency-standards.html</v>
      </c>
    </row>
    <row r="782">
      <c r="A782" t="str">
        <f>IF(ISBLANK(INDEX('Policy Characteristics'!A:A,MATCH($C782,'Policy Characteristics'!$C:$C,0))),"",INDEX('Policy Characteristics'!A:A,MATCH($C782,'Policy Characteristics'!$C:$C,0)))</f>
        <v>산업</v>
      </c>
      <c r="B782" t="str">
        <f>IF(ISBLANK(INDEX('Policy Characteristics'!B:B,MATCH($C782,'Policy Characteristics'!$C:$C,0))),"",INDEX('Policy Characteristics'!B:B,MATCH($C782,'Policy Characteristics'!$C:$C,0)))</f>
        <v>산업 에너지 효율 표준</v>
      </c>
      <c r="C782" t="str">
        <f>C$722</f>
        <v>Percentage Improvement in Eqpt Efficiency Standards above BAU</v>
      </c>
      <c r="D782" t="str">
        <v>wood products 16</v>
      </c>
      <c r="E782" t="str">
        <v>electricity if</v>
      </c>
      <c r="F782" t="str">
        <v>목공품</v>
      </c>
      <c r="G782" t="str">
        <v>전력 사용</v>
      </c>
      <c r="H782">
        <v>1018</v>
      </c>
      <c r="I782" t="str">
        <v>Yes</v>
      </c>
      <c r="J782" t="str">
        <f>IF(ISBLANK(INDEX('Policy Characteristics'!D:D,MATCH($C782,'Policy Characteristics'!$C:$C,0))),"",INDEX('Policy Characteristics'!D:D,MATCH($C782,'Policy Characteristics'!$C:$C,0)))</f>
        <v>산업 에너지 효율 표준</v>
      </c>
      <c r="K782" t="str">
        <f>IF(ISBLANK(INDEX('Policy Characteristics'!E:E,MATCH($C782,'Policy Characteristics'!$C:$C,0))),"",INDEX('Policy Characteristics'!E:E,MATCH($C782,'Policy Characteristics'!$C:$C,0)))</f>
        <v>indst efficiency standards</v>
      </c>
      <c r="L782">
        <f>IF(ISBLANK(INDEX('Policy Characteristics'!F:F,MATCH($C782,'Policy Characteristics'!$C:$C,0))),"",INDEX('Policy Characteristics'!F:F,MATCH($C782,'Policy Characteristics'!$C:$C,0)))</f>
        <v>0</v>
      </c>
      <c r="M782">
        <f>IF(ISBLANK(INDEX('Policy Characteristics'!G:G,MATCH($C782,'Policy Characteristics'!$C:$C,0))),"",INDEX('Policy Characteristics'!G:G,MATCH($C782,'Policy Characteristics'!$C:$C,0)))</f>
        <v>0.25</v>
      </c>
      <c r="N782">
        <f>IF(ISBLANK(INDEX('Policy Characteristics'!H:H,MATCH($C782,'Policy Characteristics'!$C:$C,0))),"",INDEX('Policy Characteristics'!H:H,MATCH($C782,'Policy Characteristics'!$C:$C,0)))</f>
        <v>0.01</v>
      </c>
      <c r="O782" t="str">
        <f>IF(ISBLANK(INDEX('Policy Characteristics'!I:I,MATCH($C782,'Policy Characteristics'!$C:$C,0))),"",INDEX('Policy Characteristics'!I:I,MATCH($C782,'Policy Characteristics'!$C:$C,0)))</f>
        <v>에너지 사용 감소 %</v>
      </c>
      <c r="P782" t="str">
        <f>IF(ISBLANK(INDEX('Policy Characteristics'!J:J,MATCH($C782,'Policy Characteristics'!$C:$C,0))),"",INDEX('Policy Characteristics'!J:J,MATCH($C782,'Policy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2" t="str">
        <f>IF(ISBLANK(INDEX('Policy Characteristics'!K:K,MATCH($C782,'Policy Characteristics'!$C:$C,0))),"",INDEX('Policy Characteristics'!K:K,MATCH($C782,'Policy Characteristics'!$C:$C,0)))</f>
        <v>industry-ag-main.html#eff-stds</v>
      </c>
      <c r="R782" t="str">
        <f>IF(ISBLANK(INDEX('Policy Characteristics'!L:L,MATCH($C782,'Policy Characteristics'!$C:$C,0))),"",INDEX('Policy Characteristics'!L:L,MATCH($C782,'Policy Characteristics'!$C:$C,0)))</f>
        <v>industry-energy-efficiency-standards.html</v>
      </c>
    </row>
    <row r="783">
      <c r="A783" t="str">
        <f>IF(ISBLANK(INDEX('Policy Characteristics'!A:A,MATCH($C783,'Policy Characteristics'!$C:$C,0))),"",INDEX('Policy Characteristics'!A:A,MATCH($C783,'Policy Characteristics'!$C:$C,0)))</f>
        <v>산업</v>
      </c>
      <c r="B783" t="str">
        <f>IF(ISBLANK(INDEX('Policy Characteristics'!B:B,MATCH($C783,'Policy Characteristics'!$C:$C,0))),"",INDEX('Policy Characteristics'!B:B,MATCH($C783,'Policy Characteristics'!$C:$C,0)))</f>
        <v>산업 에너지 효율 표준</v>
      </c>
      <c r="C783" t="str">
        <f>C$722</f>
        <v>Percentage Improvement in Eqpt Efficiency Standards above BAU</v>
      </c>
      <c r="D783" t="str">
        <v>wood products 16</v>
      </c>
      <c r="E783" t="str">
        <v>hard coal if</v>
      </c>
      <c r="F783" t="str">
        <v>목공품</v>
      </c>
      <c r="G783" t="str">
        <v>석탄 사용</v>
      </c>
      <c r="H783">
        <v>1019</v>
      </c>
      <c r="I783" t="str">
        <v>Yes</v>
      </c>
      <c r="J783" t="str">
        <f>IF(ISBLANK(INDEX('Policy Characteristics'!D:D,MATCH($C783,'Policy Characteristics'!$C:$C,0))),"",INDEX('Policy Characteristics'!D:D,MATCH($C783,'Policy Characteristics'!$C:$C,0)))</f>
        <v>산업 에너지 효율 표준</v>
      </c>
      <c r="K783" t="str">
        <f>IF(ISBLANK(INDEX('Policy Characteristics'!E:E,MATCH($C783,'Policy Characteristics'!$C:$C,0))),"",INDEX('Policy Characteristics'!E:E,MATCH($C783,'Policy Characteristics'!$C:$C,0)))</f>
        <v>indst efficiency standards</v>
      </c>
      <c r="L783">
        <f>IF(ISBLANK(INDEX('Policy Characteristics'!F:F,MATCH($C783,'Policy Characteristics'!$C:$C,0))),"",INDEX('Policy Characteristics'!F:F,MATCH($C783,'Policy Characteristics'!$C:$C,0)))</f>
        <v>0</v>
      </c>
      <c r="M783">
        <f>IF(ISBLANK(INDEX('Policy Characteristics'!G:G,MATCH($C783,'Policy Characteristics'!$C:$C,0))),"",INDEX('Policy Characteristics'!G:G,MATCH($C783,'Policy Characteristics'!$C:$C,0)))</f>
        <v>0.25</v>
      </c>
      <c r="N783">
        <f>IF(ISBLANK(INDEX('Policy Characteristics'!H:H,MATCH($C783,'Policy Characteristics'!$C:$C,0))),"",INDEX('Policy Characteristics'!H:H,MATCH($C783,'Policy Characteristics'!$C:$C,0)))</f>
        <v>0.01</v>
      </c>
      <c r="O783" t="str">
        <f>IF(ISBLANK(INDEX('Policy Characteristics'!I:I,MATCH($C783,'Policy Characteristics'!$C:$C,0))),"",INDEX('Policy Characteristics'!I:I,MATCH($C783,'Policy Characteristics'!$C:$C,0)))</f>
        <v>에너지 사용 감소 %</v>
      </c>
      <c r="P783" t="str">
        <f>IF(ISBLANK(INDEX('Policy Characteristics'!J:J,MATCH($C783,'Policy Characteristics'!$C:$C,0))),"",INDEX('Policy Characteristics'!J:J,MATCH($C783,'Policy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3" t="str">
        <f>IF(ISBLANK(INDEX('Policy Characteristics'!K:K,MATCH($C783,'Policy Characteristics'!$C:$C,0))),"",INDEX('Policy Characteristics'!K:K,MATCH($C783,'Policy Characteristics'!$C:$C,0)))</f>
        <v>industry-ag-main.html#eff-stds</v>
      </c>
      <c r="R783" t="str">
        <f>IF(ISBLANK(INDEX('Policy Characteristics'!L:L,MATCH($C783,'Policy Characteristics'!$C:$C,0))),"",INDEX('Policy Characteristics'!L:L,MATCH($C783,'Policy Characteristics'!$C:$C,0)))</f>
        <v>industry-energy-efficiency-standards.html</v>
      </c>
    </row>
    <row r="784">
      <c r="A784" t="str">
        <f>IF(ISBLANK(INDEX('Policy Characteristics'!A:A,MATCH($C784,'Policy Characteristics'!$C:$C,0))),"",INDEX('Policy Characteristics'!A:A,MATCH($C784,'Policy Characteristics'!$C:$C,0)))</f>
        <v>산업</v>
      </c>
      <c r="B784" t="str">
        <f>IF(ISBLANK(INDEX('Policy Characteristics'!B:B,MATCH($C784,'Policy Characteristics'!$C:$C,0))),"",INDEX('Policy Characteristics'!B:B,MATCH($C784,'Policy Characteristics'!$C:$C,0)))</f>
        <v>산업 에너지 효율 표준</v>
      </c>
      <c r="C784" t="str">
        <f>C$722</f>
        <v>Percentage Improvement in Eqpt Efficiency Standards above BAU</v>
      </c>
      <c r="D784" t="str">
        <v>wood products 16</v>
      </c>
      <c r="E784" t="str">
        <v>natural gas if</v>
      </c>
      <c r="F784" t="str">
        <v>목공품</v>
      </c>
      <c r="G784" t="str">
        <v>천연가스 사용</v>
      </c>
      <c r="H784">
        <v>1020</v>
      </c>
      <c r="I784" t="str">
        <v>Yes</v>
      </c>
      <c r="J784" t="str">
        <f>IF(ISBLANK(INDEX('Policy Characteristics'!D:D,MATCH($C784,'Policy Characteristics'!$C:$C,0))),"",INDEX('Policy Characteristics'!D:D,MATCH($C784,'Policy Characteristics'!$C:$C,0)))</f>
        <v>산업 에너지 효율 표준</v>
      </c>
      <c r="K784" t="str">
        <f>IF(ISBLANK(INDEX('Policy Characteristics'!E:E,MATCH($C784,'Policy Characteristics'!$C:$C,0))),"",INDEX('Policy Characteristics'!E:E,MATCH($C784,'Policy Characteristics'!$C:$C,0)))</f>
        <v>indst efficiency standards</v>
      </c>
      <c r="L784">
        <f>IF(ISBLANK(INDEX('Policy Characteristics'!F:F,MATCH($C784,'Policy Characteristics'!$C:$C,0))),"",INDEX('Policy Characteristics'!F:F,MATCH($C784,'Policy Characteristics'!$C:$C,0)))</f>
        <v>0</v>
      </c>
      <c r="M784">
        <f>IF(ISBLANK(INDEX('Policy Characteristics'!G:G,MATCH($C784,'Policy Characteristics'!$C:$C,0))),"",INDEX('Policy Characteristics'!G:G,MATCH($C784,'Policy Characteristics'!$C:$C,0)))</f>
        <v>0.25</v>
      </c>
      <c r="N784">
        <f>IF(ISBLANK(INDEX('Policy Characteristics'!H:H,MATCH($C784,'Policy Characteristics'!$C:$C,0))),"",INDEX('Policy Characteristics'!H:H,MATCH($C784,'Policy Characteristics'!$C:$C,0)))</f>
        <v>0.01</v>
      </c>
      <c r="O784" t="str">
        <f>IF(ISBLANK(INDEX('Policy Characteristics'!I:I,MATCH($C784,'Policy Characteristics'!$C:$C,0))),"",INDEX('Policy Characteristics'!I:I,MATCH($C784,'Policy Characteristics'!$C:$C,0)))</f>
        <v>에너지 사용 감소 %</v>
      </c>
      <c r="P784" t="str">
        <f>IF(ISBLANK(INDEX('Policy Characteristics'!J:J,MATCH($C784,'Policy Characteristics'!$C:$C,0))),"",INDEX('Policy Characteristics'!J:J,MATCH($C784,'Policy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4" t="str">
        <f>IF(ISBLANK(INDEX('Policy Characteristics'!K:K,MATCH($C784,'Policy Characteristics'!$C:$C,0))),"",INDEX('Policy Characteristics'!K:K,MATCH($C784,'Policy Characteristics'!$C:$C,0)))</f>
        <v>industry-ag-main.html#eff-stds</v>
      </c>
      <c r="R784" t="str">
        <f>IF(ISBLANK(INDEX('Policy Characteristics'!L:L,MATCH($C784,'Policy Characteristics'!$C:$C,0))),"",INDEX('Policy Characteristics'!L:L,MATCH($C784,'Policy Characteristics'!$C:$C,0)))</f>
        <v>industry-energy-efficiency-standards.html</v>
      </c>
    </row>
    <row r="785">
      <c r="A785" t="str">
        <f>IF(ISBLANK(INDEX('Policy Characteristics'!A:A,MATCH($C785,'Policy Characteristics'!$C:$C,0))),"",INDEX('Policy Characteristics'!A:A,MATCH($C785,'Policy Characteristics'!$C:$C,0)))</f>
        <v>산업</v>
      </c>
      <c r="B785" t="str">
        <f>IF(ISBLANK(INDEX('Policy Characteristics'!B:B,MATCH($C785,'Policy Characteristics'!$C:$C,0))),"",INDEX('Policy Characteristics'!B:B,MATCH($C785,'Policy Characteristics'!$C:$C,0)))</f>
        <v>산업 에너지 효율 표준</v>
      </c>
      <c r="C785" t="str">
        <f>C$722</f>
        <v>Percentage Improvement in Eqpt Efficiency Standards above BAU</v>
      </c>
      <c r="D785" t="str">
        <v>wood products 16</v>
      </c>
      <c r="E785" t="str">
        <v>biomass if</v>
      </c>
      <c r="F785" t="str">
        <v>목공품</v>
      </c>
      <c r="G785" t="str">
        <v>바이오매스 사용</v>
      </c>
      <c r="H785">
        <v>1021</v>
      </c>
      <c r="I785" t="str">
        <v>No</v>
      </c>
      <c r="J785" t="str">
        <f>IF(ISBLANK(INDEX('Policy Characteristics'!D:D,MATCH($C785,'Policy Characteristics'!$C:$C,0))),"",INDEX('Policy Characteristics'!D:D,MATCH($C785,'Policy Characteristics'!$C:$C,0)))</f>
        <v>산업 에너지 효율 표준</v>
      </c>
      <c r="K785" t="str">
        <f>IF(ISBLANK(INDEX('Policy Characteristics'!E:E,MATCH($C785,'Policy Characteristics'!$C:$C,0))),"",INDEX('Policy Characteristics'!E:E,MATCH($C785,'Policy Characteristics'!$C:$C,0)))</f>
        <v>indst efficiency standards</v>
      </c>
      <c r="L785">
        <f>IF(ISBLANK(INDEX('Policy Characteristics'!F:F,MATCH($C785,'Policy Characteristics'!$C:$C,0))),"",INDEX('Policy Characteristics'!F:F,MATCH($C785,'Policy Characteristics'!$C:$C,0)))</f>
        <v>0</v>
      </c>
      <c r="M785">
        <f>IF(ISBLANK(INDEX('Policy Characteristics'!G:G,MATCH($C785,'Policy Characteristics'!$C:$C,0))),"",INDEX('Policy Characteristics'!G:G,MATCH($C785,'Policy Characteristics'!$C:$C,0)))</f>
        <v>0.25</v>
      </c>
      <c r="N785">
        <f>IF(ISBLANK(INDEX('Policy Characteristics'!H:H,MATCH($C785,'Policy Characteristics'!$C:$C,0))),"",INDEX('Policy Characteristics'!H:H,MATCH($C785,'Policy Characteristics'!$C:$C,0)))</f>
        <v>0.01</v>
      </c>
      <c r="O785" t="str">
        <f>IF(ISBLANK(INDEX('Policy Characteristics'!I:I,MATCH($C785,'Policy Characteristics'!$C:$C,0))),"",INDEX('Policy Characteristics'!I:I,MATCH($C785,'Policy Characteristics'!$C:$C,0)))</f>
        <v>에너지 사용 감소 %</v>
      </c>
      <c r="P785" t="str">
        <f>IF(ISBLANK(INDEX('Policy Characteristics'!J:J,MATCH($C785,'Policy Characteristics'!$C:$C,0))),"",INDEX('Policy Characteristics'!J:J,MATCH($C785,'Policy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5" t="str">
        <f>IF(ISBLANK(INDEX('Policy Characteristics'!K:K,MATCH($C785,'Policy Characteristics'!$C:$C,0))),"",INDEX('Policy Characteristics'!K:K,MATCH($C785,'Policy Characteristics'!$C:$C,0)))</f>
        <v>industry-ag-main.html#eff-stds</v>
      </c>
      <c r="R785" t="str">
        <f>IF(ISBLANK(INDEX('Policy Characteristics'!L:L,MATCH($C785,'Policy Characteristics'!$C:$C,0))),"",INDEX('Policy Characteristics'!L:L,MATCH($C785,'Policy Characteristics'!$C:$C,0)))</f>
        <v>industry-energy-efficiency-standards.html</v>
      </c>
    </row>
    <row r="786">
      <c r="A786" t="str">
        <f>IF(ISBLANK(INDEX('Policy Characteristics'!A:A,MATCH($C786,'Policy Characteristics'!$C:$C,0))),"",INDEX('Policy Characteristics'!A:A,MATCH($C786,'Policy Characteristics'!$C:$C,0)))</f>
        <v>산업</v>
      </c>
      <c r="B786" t="str">
        <f>IF(ISBLANK(INDEX('Policy Characteristics'!B:B,MATCH($C786,'Policy Characteristics'!$C:$C,0))),"",INDEX('Policy Characteristics'!B:B,MATCH($C786,'Policy Characteristics'!$C:$C,0)))</f>
        <v>산업 에너지 효율 표준</v>
      </c>
      <c r="C786" t="str">
        <f>C$722</f>
        <v>Percentage Improvement in Eqpt Efficiency Standards above BAU</v>
      </c>
      <c r="D786" t="str">
        <v>wood products 16</v>
      </c>
      <c r="E786" t="str">
        <v>petroleum diesel if</v>
      </c>
      <c r="F786" t="str">
        <v>목공품</v>
      </c>
      <c r="G786" t="str">
        <v>석유 사용</v>
      </c>
      <c r="H786">
        <v>1022</v>
      </c>
      <c r="I786" t="str">
        <v>Yes</v>
      </c>
      <c r="J786" t="str">
        <f>IF(ISBLANK(INDEX('Policy Characteristics'!D:D,MATCH($C786,'Policy Characteristics'!$C:$C,0))),"",INDEX('Policy Characteristics'!D:D,MATCH($C786,'Policy Characteristics'!$C:$C,0)))</f>
        <v>산업 에너지 효율 표준</v>
      </c>
      <c r="K786" t="str">
        <f>IF(ISBLANK(INDEX('Policy Characteristics'!E:E,MATCH($C786,'Policy Characteristics'!$C:$C,0))),"",INDEX('Policy Characteristics'!E:E,MATCH($C786,'Policy Characteristics'!$C:$C,0)))</f>
        <v>indst efficiency standards</v>
      </c>
      <c r="L786">
        <f>IF(ISBLANK(INDEX('Policy Characteristics'!F:F,MATCH($C786,'Policy Characteristics'!$C:$C,0))),"",INDEX('Policy Characteristics'!F:F,MATCH($C786,'Policy Characteristics'!$C:$C,0)))</f>
        <v>0</v>
      </c>
      <c r="M786">
        <f>IF(ISBLANK(INDEX('Policy Characteristics'!G:G,MATCH($C786,'Policy Characteristics'!$C:$C,0))),"",INDEX('Policy Characteristics'!G:G,MATCH($C786,'Policy Characteristics'!$C:$C,0)))</f>
        <v>0.25</v>
      </c>
      <c r="N786">
        <f>IF(ISBLANK(INDEX('Policy Characteristics'!H:H,MATCH($C786,'Policy Characteristics'!$C:$C,0))),"",INDEX('Policy Characteristics'!H:H,MATCH($C786,'Policy Characteristics'!$C:$C,0)))</f>
        <v>0.01</v>
      </c>
      <c r="O786" t="str">
        <f>IF(ISBLANK(INDEX('Policy Characteristics'!I:I,MATCH($C786,'Policy Characteristics'!$C:$C,0))),"",INDEX('Policy Characteristics'!I:I,MATCH($C786,'Policy Characteristics'!$C:$C,0)))</f>
        <v>에너지 사용 감소 %</v>
      </c>
      <c r="P786" t="str">
        <f>IF(ISBLANK(INDEX('Policy Characteristics'!J:J,MATCH($C786,'Policy Characteristics'!$C:$C,0))),"",INDEX('Policy Characteristics'!J:J,MATCH($C786,'Policy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6" t="str">
        <f>IF(ISBLANK(INDEX('Policy Characteristics'!K:K,MATCH($C786,'Policy Characteristics'!$C:$C,0))),"",INDEX('Policy Characteristics'!K:K,MATCH($C786,'Policy Characteristics'!$C:$C,0)))</f>
        <v>industry-ag-main.html#eff-stds</v>
      </c>
      <c r="R786" t="str">
        <f>IF(ISBLANK(INDEX('Policy Characteristics'!L:L,MATCH($C786,'Policy Characteristics'!$C:$C,0))),"",INDEX('Policy Characteristics'!L:L,MATCH($C786,'Policy Characteristics'!$C:$C,0)))</f>
        <v>industry-energy-efficiency-standards.html</v>
      </c>
    </row>
    <row r="787">
      <c r="A787" t="str">
        <f>IF(ISBLANK(INDEX('Policy Characteristics'!A:A,MATCH($C787,'Policy Characteristics'!$C:$C,0))),"",INDEX('Policy Characteristics'!A:A,MATCH($C787,'Policy Characteristics'!$C:$C,0)))</f>
        <v>산업</v>
      </c>
      <c r="B787" t="str">
        <f>IF(ISBLANK(INDEX('Policy Characteristics'!B:B,MATCH($C787,'Policy Characteristics'!$C:$C,0))),"",INDEX('Policy Characteristics'!B:B,MATCH($C787,'Policy Characteristics'!$C:$C,0)))</f>
        <v>산업 에너지 효율 표준</v>
      </c>
      <c r="C787" t="str">
        <f>C$722</f>
        <v>Percentage Improvement in Eqpt Efficiency Standards above BAU</v>
      </c>
      <c r="D787" t="str">
        <v>wood products 16</v>
      </c>
      <c r="E787" t="str">
        <v>heat if</v>
      </c>
      <c r="F787" t="str">
        <v>목공품</v>
      </c>
      <c r="G787" t="str">
        <v>구매한 열 사용</v>
      </c>
      <c r="H787">
        <v>1023</v>
      </c>
      <c r="I787" t="str">
        <v>No</v>
      </c>
      <c r="J787" t="str">
        <f>IF(ISBLANK(INDEX('Policy Characteristics'!D:D,MATCH($C787,'Policy Characteristics'!$C:$C,0))),"",INDEX('Policy Characteristics'!D:D,MATCH($C787,'Policy Characteristics'!$C:$C,0)))</f>
        <v>산업 에너지 효율 표준</v>
      </c>
      <c r="K787" t="str">
        <f>IF(ISBLANK(INDEX('Policy Characteristics'!E:E,MATCH($C787,'Policy Characteristics'!$C:$C,0))),"",INDEX('Policy Characteristics'!E:E,MATCH($C787,'Policy Characteristics'!$C:$C,0)))</f>
        <v>indst efficiency standards</v>
      </c>
      <c r="L787">
        <f>IF(ISBLANK(INDEX('Policy Characteristics'!F:F,MATCH($C787,'Policy Characteristics'!$C:$C,0))),"",INDEX('Policy Characteristics'!F:F,MATCH($C787,'Policy Characteristics'!$C:$C,0)))</f>
        <v>0</v>
      </c>
      <c r="M787">
        <f>IF(ISBLANK(INDEX('Policy Characteristics'!G:G,MATCH($C787,'Policy Characteristics'!$C:$C,0))),"",INDEX('Policy Characteristics'!G:G,MATCH($C787,'Policy Characteristics'!$C:$C,0)))</f>
        <v>0.25</v>
      </c>
      <c r="N787">
        <f>IF(ISBLANK(INDEX('Policy Characteristics'!H:H,MATCH($C787,'Policy Characteristics'!$C:$C,0))),"",INDEX('Policy Characteristics'!H:H,MATCH($C787,'Policy Characteristics'!$C:$C,0)))</f>
        <v>0.01</v>
      </c>
      <c r="O787" t="str">
        <f>IF(ISBLANK(INDEX('Policy Characteristics'!I:I,MATCH($C787,'Policy Characteristics'!$C:$C,0))),"",INDEX('Policy Characteristics'!I:I,MATCH($C787,'Policy Characteristics'!$C:$C,0)))</f>
        <v>에너지 사용 감소 %</v>
      </c>
      <c r="P787" t="str">
        <f>IF(ISBLANK(INDEX('Policy Characteristics'!J:J,MATCH($C787,'Policy Characteristics'!$C:$C,0))),"",INDEX('Policy Characteristics'!J:J,MATCH($C787,'Policy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7" t="str">
        <f>IF(ISBLANK(INDEX('Policy Characteristics'!K:K,MATCH($C787,'Policy Characteristics'!$C:$C,0))),"",INDEX('Policy Characteristics'!K:K,MATCH($C787,'Policy Characteristics'!$C:$C,0)))</f>
        <v>industry-ag-main.html#eff-stds</v>
      </c>
      <c r="R787" t="str">
        <f>IF(ISBLANK(INDEX('Policy Characteristics'!L:L,MATCH($C787,'Policy Characteristics'!$C:$C,0))),"",INDEX('Policy Characteristics'!L:L,MATCH($C787,'Policy Characteristics'!$C:$C,0)))</f>
        <v>industry-energy-efficiency-standards.html</v>
      </c>
    </row>
    <row r="788">
      <c r="A788" t="str">
        <f>IF(ISBLANK(INDEX('Policy Characteristics'!A:A,MATCH($C788,'Policy Characteristics'!$C:$C,0))),"",INDEX('Policy Characteristics'!A:A,MATCH($C788,'Policy Characteristics'!$C:$C,0)))</f>
        <v>산업</v>
      </c>
      <c r="B788" t="str">
        <f>IF(ISBLANK(INDEX('Policy Characteristics'!B:B,MATCH($C788,'Policy Characteristics'!$C:$C,0))),"",INDEX('Policy Characteristics'!B:B,MATCH($C788,'Policy Characteristics'!$C:$C,0)))</f>
        <v>산업 에너지 효율 표준</v>
      </c>
      <c r="C788" t="str">
        <f>C$722</f>
        <v>Percentage Improvement in Eqpt Efficiency Standards above BAU</v>
      </c>
      <c r="D788" t="str">
        <v>wood products 16</v>
      </c>
      <c r="E788" t="str">
        <v>crude oil if</v>
      </c>
      <c r="F788" t="str">
        <v>목공품</v>
      </c>
      <c r="G788" t="str">
        <v>원유 사용</v>
      </c>
      <c r="H788">
        <v>1024</v>
      </c>
      <c r="I788" t="str">
        <v>No</v>
      </c>
      <c r="J788" t="str">
        <f>IF(ISBLANK(INDEX('Policy Characteristics'!D:D,MATCH($C788,'Policy Characteristics'!$C:$C,0))),"",INDEX('Policy Characteristics'!D:D,MATCH($C788,'Policy Characteristics'!$C:$C,0)))</f>
        <v>산업 에너지 효율 표준</v>
      </c>
      <c r="K788" t="str">
        <f>IF(ISBLANK(INDEX('Policy Characteristics'!E:E,MATCH($C788,'Policy Characteristics'!$C:$C,0))),"",INDEX('Policy Characteristics'!E:E,MATCH($C788,'Policy Characteristics'!$C:$C,0)))</f>
        <v>indst efficiency standards</v>
      </c>
      <c r="L788">
        <f>IF(ISBLANK(INDEX('Policy Characteristics'!F:F,MATCH($C788,'Policy Characteristics'!$C:$C,0))),"",INDEX('Policy Characteristics'!F:F,MATCH($C788,'Policy Characteristics'!$C:$C,0)))</f>
        <v>0</v>
      </c>
      <c r="M788">
        <f>IF(ISBLANK(INDEX('Policy Characteristics'!G:G,MATCH($C788,'Policy Characteristics'!$C:$C,0))),"",INDEX('Policy Characteristics'!G:G,MATCH($C788,'Policy Characteristics'!$C:$C,0)))</f>
        <v>0.25</v>
      </c>
      <c r="N788">
        <f>IF(ISBLANK(INDEX('Policy Characteristics'!H:H,MATCH($C788,'Policy Characteristics'!$C:$C,0))),"",INDEX('Policy Characteristics'!H:H,MATCH($C788,'Policy Characteristics'!$C:$C,0)))</f>
        <v>0.01</v>
      </c>
      <c r="O788" t="str">
        <f>IF(ISBLANK(INDEX('Policy Characteristics'!I:I,MATCH($C788,'Policy Characteristics'!$C:$C,0))),"",INDEX('Policy Characteristics'!I:I,MATCH($C788,'Policy Characteristics'!$C:$C,0)))</f>
        <v>에너지 사용 감소 %</v>
      </c>
      <c r="P788" t="str">
        <f>IF(ISBLANK(INDEX('Policy Characteristics'!J:J,MATCH($C788,'Policy Characteristics'!$C:$C,0))),"",INDEX('Policy Characteristics'!J:J,MATCH($C788,'Policy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8" t="str">
        <f>IF(ISBLANK(INDEX('Policy Characteristics'!K:K,MATCH($C788,'Policy Characteristics'!$C:$C,0))),"",INDEX('Policy Characteristics'!K:K,MATCH($C788,'Policy Characteristics'!$C:$C,0)))</f>
        <v>industry-ag-main.html#eff-stds</v>
      </c>
      <c r="R788" t="str">
        <f>IF(ISBLANK(INDEX('Policy Characteristics'!L:L,MATCH($C788,'Policy Characteristics'!$C:$C,0))),"",INDEX('Policy Characteristics'!L:L,MATCH($C788,'Policy Characteristics'!$C:$C,0)))</f>
        <v>industry-energy-efficiency-standards.html</v>
      </c>
    </row>
    <row r="789">
      <c r="A789" t="str">
        <f>IF(ISBLANK(INDEX('Policy Characteristics'!A:A,MATCH($C789,'Policy Characteristics'!$C:$C,0))),"",INDEX('Policy Characteristics'!A:A,MATCH($C789,'Policy Characteristics'!$C:$C,0)))</f>
        <v>산업</v>
      </c>
      <c r="B789" t="str">
        <f>IF(ISBLANK(INDEX('Policy Characteristics'!B:B,MATCH($C789,'Policy Characteristics'!$C:$C,0))),"",INDEX('Policy Characteristics'!B:B,MATCH($C789,'Policy Characteristics'!$C:$C,0)))</f>
        <v>산업 에너지 효율 표준</v>
      </c>
      <c r="C789" t="str">
        <f>C$722</f>
        <v>Percentage Improvement in Eqpt Efficiency Standards above BAU</v>
      </c>
      <c r="D789" t="str">
        <v>wood products 16</v>
      </c>
      <c r="E789" t="str">
        <v>heavy or residual fuel oil if</v>
      </c>
      <c r="F789" t="str">
        <v>목공품</v>
      </c>
      <c r="G789" t="str">
        <v>중유 또는 잔여 연료유 사용</v>
      </c>
      <c r="H789">
        <v>1025</v>
      </c>
      <c r="I789" t="str">
        <v>Yes</v>
      </c>
      <c r="J789" t="str">
        <f>IF(ISBLANK(INDEX('Policy Characteristics'!D:D,MATCH($C789,'Policy Characteristics'!$C:$C,0))),"",INDEX('Policy Characteristics'!D:D,MATCH($C789,'Policy Characteristics'!$C:$C,0)))</f>
        <v>산업 에너지 효율 표준</v>
      </c>
      <c r="K789" t="str">
        <f>IF(ISBLANK(INDEX('Policy Characteristics'!E:E,MATCH($C789,'Policy Characteristics'!$C:$C,0))),"",INDEX('Policy Characteristics'!E:E,MATCH($C789,'Policy Characteristics'!$C:$C,0)))</f>
        <v>indst efficiency standards</v>
      </c>
      <c r="L789">
        <f>IF(ISBLANK(INDEX('Policy Characteristics'!F:F,MATCH($C789,'Policy Characteristics'!$C:$C,0))),"",INDEX('Policy Characteristics'!F:F,MATCH($C789,'Policy Characteristics'!$C:$C,0)))</f>
        <v>0</v>
      </c>
      <c r="M789">
        <f>IF(ISBLANK(INDEX('Policy Characteristics'!G:G,MATCH($C789,'Policy Characteristics'!$C:$C,0))),"",INDEX('Policy Characteristics'!G:G,MATCH($C789,'Policy Characteristics'!$C:$C,0)))</f>
        <v>0.25</v>
      </c>
      <c r="N789">
        <f>IF(ISBLANK(INDEX('Policy Characteristics'!H:H,MATCH($C789,'Policy Characteristics'!$C:$C,0))),"",INDEX('Policy Characteristics'!H:H,MATCH($C789,'Policy Characteristics'!$C:$C,0)))</f>
        <v>0.01</v>
      </c>
      <c r="O789" t="str">
        <f>IF(ISBLANK(INDEX('Policy Characteristics'!I:I,MATCH($C789,'Policy Characteristics'!$C:$C,0))),"",INDEX('Policy Characteristics'!I:I,MATCH($C789,'Policy Characteristics'!$C:$C,0)))</f>
        <v>에너지 사용 감소 %</v>
      </c>
      <c r="P789" t="str">
        <f>IF(ISBLANK(INDEX('Policy Characteristics'!J:J,MATCH($C789,'Policy Characteristics'!$C:$C,0))),"",INDEX('Policy Characteristics'!J:J,MATCH($C789,'Policy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9" t="str">
        <f>IF(ISBLANK(INDEX('Policy Characteristics'!K:K,MATCH($C789,'Policy Characteristics'!$C:$C,0))),"",INDEX('Policy Characteristics'!K:K,MATCH($C789,'Policy Characteristics'!$C:$C,0)))</f>
        <v>industry-ag-main.html#eff-stds</v>
      </c>
      <c r="R789" t="str">
        <f>IF(ISBLANK(INDEX('Policy Characteristics'!L:L,MATCH($C789,'Policy Characteristics'!$C:$C,0))),"",INDEX('Policy Characteristics'!L:L,MATCH($C789,'Policy Characteristics'!$C:$C,0)))</f>
        <v>industry-energy-efficiency-standards.html</v>
      </c>
    </row>
    <row r="790">
      <c r="A790" t="str">
        <f>IF(ISBLANK(INDEX('Policy Characteristics'!A:A,MATCH($C790,'Policy Characteristics'!$C:$C,0))),"",INDEX('Policy Characteristics'!A:A,MATCH($C790,'Policy Characteristics'!$C:$C,0)))</f>
        <v>산업</v>
      </c>
      <c r="B790" t="str">
        <f>IF(ISBLANK(INDEX('Policy Characteristics'!B:B,MATCH($C790,'Policy Characteristics'!$C:$C,0))),"",INDEX('Policy Characteristics'!B:B,MATCH($C790,'Policy Characteristics'!$C:$C,0)))</f>
        <v>산업 에너지 효율 표준</v>
      </c>
      <c r="C790" t="str">
        <f>C$722</f>
        <v>Percentage Improvement in Eqpt Efficiency Standards above BAU</v>
      </c>
      <c r="D790" t="str">
        <v>wood products 16</v>
      </c>
      <c r="E790" t="str">
        <v>LPG propane or butane if</v>
      </c>
      <c r="F790" t="str">
        <v>목공품</v>
      </c>
      <c r="G790" t="str">
        <v>LPG 프로판 또는 부탄 사용</v>
      </c>
      <c r="H790">
        <v>1026</v>
      </c>
      <c r="I790" t="str">
        <v>Yes</v>
      </c>
      <c r="J790" t="str">
        <f>IF(ISBLANK(INDEX('Policy Characteristics'!D:D,MATCH($C790,'Policy Characteristics'!$C:$C,0))),"",INDEX('Policy Characteristics'!D:D,MATCH($C790,'Policy Characteristics'!$C:$C,0)))</f>
        <v>산업 에너지 효율 표준</v>
      </c>
      <c r="K790" t="str">
        <f>IF(ISBLANK(INDEX('Policy Characteristics'!E:E,MATCH($C790,'Policy Characteristics'!$C:$C,0))),"",INDEX('Policy Characteristics'!E:E,MATCH($C790,'Policy Characteristics'!$C:$C,0)))</f>
        <v>indst efficiency standards</v>
      </c>
      <c r="L790">
        <f>IF(ISBLANK(INDEX('Policy Characteristics'!F:F,MATCH($C790,'Policy Characteristics'!$C:$C,0))),"",INDEX('Policy Characteristics'!F:F,MATCH($C790,'Policy Characteristics'!$C:$C,0)))</f>
        <v>0</v>
      </c>
      <c r="M790">
        <f>IF(ISBLANK(INDEX('Policy Characteristics'!G:G,MATCH($C790,'Policy Characteristics'!$C:$C,0))),"",INDEX('Policy Characteristics'!G:G,MATCH($C790,'Policy Characteristics'!$C:$C,0)))</f>
        <v>0.25</v>
      </c>
      <c r="N790">
        <f>IF(ISBLANK(INDEX('Policy Characteristics'!H:H,MATCH($C790,'Policy Characteristics'!$C:$C,0))),"",INDEX('Policy Characteristics'!H:H,MATCH($C790,'Policy Characteristics'!$C:$C,0)))</f>
        <v>0.01</v>
      </c>
      <c r="O790" t="str">
        <f>IF(ISBLANK(INDEX('Policy Characteristics'!I:I,MATCH($C790,'Policy Characteristics'!$C:$C,0))),"",INDEX('Policy Characteristics'!I:I,MATCH($C790,'Policy Characteristics'!$C:$C,0)))</f>
        <v>에너지 사용 감소 %</v>
      </c>
      <c r="P790" t="str">
        <f>IF(ISBLANK(INDEX('Policy Characteristics'!J:J,MATCH($C790,'Policy Characteristics'!$C:$C,0))),"",INDEX('Policy Characteristics'!J:J,MATCH($C790,'Policy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0" t="str">
        <f>IF(ISBLANK(INDEX('Policy Characteristics'!K:K,MATCH($C790,'Policy Characteristics'!$C:$C,0))),"",INDEX('Policy Characteristics'!K:K,MATCH($C790,'Policy Characteristics'!$C:$C,0)))</f>
        <v>industry-ag-main.html#eff-stds</v>
      </c>
      <c r="R790" t="str">
        <f>IF(ISBLANK(INDEX('Policy Characteristics'!L:L,MATCH($C790,'Policy Characteristics'!$C:$C,0))),"",INDEX('Policy Characteristics'!L:L,MATCH($C790,'Policy Characteristics'!$C:$C,0)))</f>
        <v>industry-energy-efficiency-standards.html</v>
      </c>
    </row>
    <row r="791">
      <c r="A791" t="str">
        <f>IF(ISBLANK(INDEX('Policy Characteristics'!A:A,MATCH($C791,'Policy Characteristics'!$C:$C,0))),"",INDEX('Policy Characteristics'!A:A,MATCH($C791,'Policy Characteristics'!$C:$C,0)))</f>
        <v>산업</v>
      </c>
      <c r="B791" t="str">
        <f>IF(ISBLANK(INDEX('Policy Characteristics'!B:B,MATCH($C791,'Policy Characteristics'!$C:$C,0))),"",INDEX('Policy Characteristics'!B:B,MATCH($C791,'Policy Characteristics'!$C:$C,0)))</f>
        <v>산업 에너지 효율 표준</v>
      </c>
      <c r="C791" t="str">
        <f>C$722</f>
        <v>Percentage Improvement in Eqpt Efficiency Standards above BAU</v>
      </c>
      <c r="D791" t="str">
        <v>wood products 16</v>
      </c>
      <c r="E791" t="str">
        <v>hydrogen if</v>
      </c>
      <c r="F791" t="str">
        <v>목공품</v>
      </c>
      <c r="G791" t="str">
        <v>수소 사용</v>
      </c>
      <c r="H791">
        <v>1027</v>
      </c>
      <c r="I791" t="str">
        <v>No</v>
      </c>
      <c r="J791" t="str">
        <f>IF(ISBLANK(INDEX('Policy Characteristics'!D:D,MATCH($C791,'Policy Characteristics'!$C:$C,0))),"",INDEX('Policy Characteristics'!D:D,MATCH($C791,'Policy Characteristics'!$C:$C,0)))</f>
        <v>산업 에너지 효율 표준</v>
      </c>
      <c r="K791" t="str">
        <f>IF(ISBLANK(INDEX('Policy Characteristics'!E:E,MATCH($C791,'Policy Characteristics'!$C:$C,0))),"",INDEX('Policy Characteristics'!E:E,MATCH($C791,'Policy Characteristics'!$C:$C,0)))</f>
        <v>indst efficiency standards</v>
      </c>
      <c r="L791">
        <f>IF(ISBLANK(INDEX('Policy Characteristics'!F:F,MATCH($C791,'Policy Characteristics'!$C:$C,0))),"",INDEX('Policy Characteristics'!F:F,MATCH($C791,'Policy Characteristics'!$C:$C,0)))</f>
        <v>0</v>
      </c>
      <c r="M791">
        <f>IF(ISBLANK(INDEX('Policy Characteristics'!G:G,MATCH($C791,'Policy Characteristics'!$C:$C,0))),"",INDEX('Policy Characteristics'!G:G,MATCH($C791,'Policy Characteristics'!$C:$C,0)))</f>
        <v>0.25</v>
      </c>
      <c r="N791">
        <f>IF(ISBLANK(INDEX('Policy Characteristics'!H:H,MATCH($C791,'Policy Characteristics'!$C:$C,0))),"",INDEX('Policy Characteristics'!H:H,MATCH($C791,'Policy Characteristics'!$C:$C,0)))</f>
        <v>0.01</v>
      </c>
      <c r="O791" t="str">
        <f>IF(ISBLANK(INDEX('Policy Characteristics'!I:I,MATCH($C791,'Policy Characteristics'!$C:$C,0))),"",INDEX('Policy Characteristics'!I:I,MATCH($C791,'Policy Characteristics'!$C:$C,0)))</f>
        <v>에너지 사용 감소 %</v>
      </c>
      <c r="P791" t="str">
        <f>IF(ISBLANK(INDEX('Policy Characteristics'!J:J,MATCH($C791,'Policy Characteristics'!$C:$C,0))),"",INDEX('Policy Characteristics'!J:J,MATCH($C791,'Policy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1" t="str">
        <f>IF(ISBLANK(INDEX('Policy Characteristics'!K:K,MATCH($C791,'Policy Characteristics'!$C:$C,0))),"",INDEX('Policy Characteristics'!K:K,MATCH($C791,'Policy Characteristics'!$C:$C,0)))</f>
        <v>industry-ag-main.html#eff-stds</v>
      </c>
      <c r="R791" t="str">
        <f>IF(ISBLANK(INDEX('Policy Characteristics'!L:L,MATCH($C791,'Policy Characteristics'!$C:$C,0))),"",INDEX('Policy Characteristics'!L:L,MATCH($C791,'Policy Characteristics'!$C:$C,0)))</f>
        <v>industry-energy-efficiency-standards.html</v>
      </c>
    </row>
    <row r="792">
      <c r="A792" t="str">
        <f>IF(ISBLANK(INDEX('Policy Characteristics'!A:A,MATCH($C792,'Policy Characteristics'!$C:$C,0))),"",INDEX('Policy Characteristics'!A:A,MATCH($C792,'Policy Characteristics'!$C:$C,0)))</f>
        <v>산업</v>
      </c>
      <c r="B792" t="str">
        <f>IF(ISBLANK(INDEX('Policy Characteristics'!B:B,MATCH($C792,'Policy Characteristics'!$C:$C,0))),"",INDEX('Policy Characteristics'!B:B,MATCH($C792,'Policy Characteristics'!$C:$C,0)))</f>
        <v>산업 에너지 효율 표준</v>
      </c>
      <c r="C792" t="str">
        <f>C$722</f>
        <v>Percentage Improvement in Eqpt Efficiency Standards above BAU</v>
      </c>
      <c r="D792" t="str">
        <v>pulp paper and printing 17T18</v>
      </c>
      <c r="E792" t="str">
        <v>electricity if</v>
      </c>
      <c r="F792" t="str">
        <v>펄프 제지 및 인쇄</v>
      </c>
      <c r="G792" t="str">
        <v>전력 사용</v>
      </c>
      <c r="H792">
        <v>1028</v>
      </c>
      <c r="I792" t="str">
        <v>Yes</v>
      </c>
      <c r="J792" t="str">
        <f>IF(ISBLANK(INDEX('Policy Characteristics'!D:D,MATCH($C792,'Policy Characteristics'!$C:$C,0))),"",INDEX('Policy Characteristics'!D:D,MATCH($C792,'Policy Characteristics'!$C:$C,0)))</f>
        <v>산업 에너지 효율 표준</v>
      </c>
      <c r="K792" t="str">
        <f>IF(ISBLANK(INDEX('Policy Characteristics'!E:E,MATCH($C792,'Policy Characteristics'!$C:$C,0))),"",INDEX('Policy Characteristics'!E:E,MATCH($C792,'Policy Characteristics'!$C:$C,0)))</f>
        <v>indst efficiency standards</v>
      </c>
      <c r="L792">
        <f>IF(ISBLANK(INDEX('Policy Characteristics'!F:F,MATCH($C792,'Policy Characteristics'!$C:$C,0))),"",INDEX('Policy Characteristics'!F:F,MATCH($C792,'Policy Characteristics'!$C:$C,0)))</f>
        <v>0</v>
      </c>
      <c r="M792">
        <f>IF(ISBLANK(INDEX('Policy Characteristics'!G:G,MATCH($C792,'Policy Characteristics'!$C:$C,0))),"",INDEX('Policy Characteristics'!G:G,MATCH($C792,'Policy Characteristics'!$C:$C,0)))</f>
        <v>0.25</v>
      </c>
      <c r="N792">
        <f>IF(ISBLANK(INDEX('Policy Characteristics'!H:H,MATCH($C792,'Policy Characteristics'!$C:$C,0))),"",INDEX('Policy Characteristics'!H:H,MATCH($C792,'Policy Characteristics'!$C:$C,0)))</f>
        <v>0.01</v>
      </c>
      <c r="O792" t="str">
        <f>IF(ISBLANK(INDEX('Policy Characteristics'!I:I,MATCH($C792,'Policy Characteristics'!$C:$C,0))),"",INDEX('Policy Characteristics'!I:I,MATCH($C792,'Policy Characteristics'!$C:$C,0)))</f>
        <v>에너지 사용 감소 %</v>
      </c>
      <c r="P792" t="str">
        <f>IF(ISBLANK(INDEX('Policy Characteristics'!J:J,MATCH($C792,'Policy Characteristics'!$C:$C,0))),"",INDEX('Policy Characteristics'!J:J,MATCH($C792,'Policy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2" t="str">
        <f>IF(ISBLANK(INDEX('Policy Characteristics'!K:K,MATCH($C792,'Policy Characteristics'!$C:$C,0))),"",INDEX('Policy Characteristics'!K:K,MATCH($C792,'Policy Characteristics'!$C:$C,0)))</f>
        <v>industry-ag-main.html#eff-stds</v>
      </c>
      <c r="R792" t="str">
        <f>IF(ISBLANK(INDEX('Policy Characteristics'!L:L,MATCH($C792,'Policy Characteristics'!$C:$C,0))),"",INDEX('Policy Characteristics'!L:L,MATCH($C792,'Policy Characteristics'!$C:$C,0)))</f>
        <v>industry-energy-efficiency-standards.html</v>
      </c>
    </row>
    <row r="793">
      <c r="A793" t="str">
        <f>IF(ISBLANK(INDEX('Policy Characteristics'!A:A,MATCH($C793,'Policy Characteristics'!$C:$C,0))),"",INDEX('Policy Characteristics'!A:A,MATCH($C793,'Policy Characteristics'!$C:$C,0)))</f>
        <v>산업</v>
      </c>
      <c r="B793" t="str">
        <f>IF(ISBLANK(INDEX('Policy Characteristics'!B:B,MATCH($C793,'Policy Characteristics'!$C:$C,0))),"",INDEX('Policy Characteristics'!B:B,MATCH($C793,'Policy Characteristics'!$C:$C,0)))</f>
        <v>산업 에너지 효율 표준</v>
      </c>
      <c r="C793" t="str">
        <f>C$722</f>
        <v>Percentage Improvement in Eqpt Efficiency Standards above BAU</v>
      </c>
      <c r="D793" t="str">
        <v>pulp paper and printing 17T18</v>
      </c>
      <c r="E793" t="str">
        <v>hard coal if</v>
      </c>
      <c r="F793" t="str">
        <v>펄프 제지 및 인쇄</v>
      </c>
      <c r="G793" t="str">
        <v>석탄 사용</v>
      </c>
      <c r="H793">
        <v>1029</v>
      </c>
      <c r="I793" t="str">
        <v>Yes</v>
      </c>
      <c r="J793" t="str">
        <f>IF(ISBLANK(INDEX('Policy Characteristics'!D:D,MATCH($C793,'Policy Characteristics'!$C:$C,0))),"",INDEX('Policy Characteristics'!D:D,MATCH($C793,'Policy Characteristics'!$C:$C,0)))</f>
        <v>산업 에너지 효율 표준</v>
      </c>
      <c r="K793" t="str">
        <f>IF(ISBLANK(INDEX('Policy Characteristics'!E:E,MATCH($C793,'Policy Characteristics'!$C:$C,0))),"",INDEX('Policy Characteristics'!E:E,MATCH($C793,'Policy Characteristics'!$C:$C,0)))</f>
        <v>indst efficiency standards</v>
      </c>
      <c r="L793">
        <f>IF(ISBLANK(INDEX('Policy Characteristics'!F:F,MATCH($C793,'Policy Characteristics'!$C:$C,0))),"",INDEX('Policy Characteristics'!F:F,MATCH($C793,'Policy Characteristics'!$C:$C,0)))</f>
        <v>0</v>
      </c>
      <c r="M793">
        <f>IF(ISBLANK(INDEX('Policy Characteristics'!G:G,MATCH($C793,'Policy Characteristics'!$C:$C,0))),"",INDEX('Policy Characteristics'!G:G,MATCH($C793,'Policy Characteristics'!$C:$C,0)))</f>
        <v>0.25</v>
      </c>
      <c r="N793">
        <f>IF(ISBLANK(INDEX('Policy Characteristics'!H:H,MATCH($C793,'Policy Characteristics'!$C:$C,0))),"",INDEX('Policy Characteristics'!H:H,MATCH($C793,'Policy Characteristics'!$C:$C,0)))</f>
        <v>0.01</v>
      </c>
      <c r="O793" t="str">
        <f>IF(ISBLANK(INDEX('Policy Characteristics'!I:I,MATCH($C793,'Policy Characteristics'!$C:$C,0))),"",INDEX('Policy Characteristics'!I:I,MATCH($C793,'Policy Characteristics'!$C:$C,0)))</f>
        <v>에너지 사용 감소 %</v>
      </c>
      <c r="P793" t="str">
        <f>IF(ISBLANK(INDEX('Policy Characteristics'!J:J,MATCH($C793,'Policy Characteristics'!$C:$C,0))),"",INDEX('Policy Characteristics'!J:J,MATCH($C793,'Policy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3" t="str">
        <f>IF(ISBLANK(INDEX('Policy Characteristics'!K:K,MATCH($C793,'Policy Characteristics'!$C:$C,0))),"",INDEX('Policy Characteristics'!K:K,MATCH($C793,'Policy Characteristics'!$C:$C,0)))</f>
        <v>industry-ag-main.html#eff-stds</v>
      </c>
      <c r="R793" t="str">
        <f>IF(ISBLANK(INDEX('Policy Characteristics'!L:L,MATCH($C793,'Policy Characteristics'!$C:$C,0))),"",INDEX('Policy Characteristics'!L:L,MATCH($C793,'Policy Characteristics'!$C:$C,0)))</f>
        <v>industry-energy-efficiency-standards.html</v>
      </c>
    </row>
    <row r="794">
      <c r="A794" t="str">
        <f>IF(ISBLANK(INDEX('Policy Characteristics'!A:A,MATCH($C794,'Policy Characteristics'!$C:$C,0))),"",INDEX('Policy Characteristics'!A:A,MATCH($C794,'Policy Characteristics'!$C:$C,0)))</f>
        <v>산업</v>
      </c>
      <c r="B794" t="str">
        <f>IF(ISBLANK(INDEX('Policy Characteristics'!B:B,MATCH($C794,'Policy Characteristics'!$C:$C,0))),"",INDEX('Policy Characteristics'!B:B,MATCH($C794,'Policy Characteristics'!$C:$C,0)))</f>
        <v>산업 에너지 효율 표준</v>
      </c>
      <c r="C794" t="str">
        <f>C$722</f>
        <v>Percentage Improvement in Eqpt Efficiency Standards above BAU</v>
      </c>
      <c r="D794" t="str">
        <v>pulp paper and printing 17T18</v>
      </c>
      <c r="E794" t="str">
        <v>natural gas if</v>
      </c>
      <c r="F794" t="str">
        <v>펄프 제지 및 인쇄</v>
      </c>
      <c r="G794" t="str">
        <v>천연가스 사용</v>
      </c>
      <c r="H794">
        <v>1030</v>
      </c>
      <c r="I794" t="str">
        <v>Yes</v>
      </c>
      <c r="J794" t="str">
        <f>IF(ISBLANK(INDEX('Policy Characteristics'!D:D,MATCH($C794,'Policy Characteristics'!$C:$C,0))),"",INDEX('Policy Characteristics'!D:D,MATCH($C794,'Policy Characteristics'!$C:$C,0)))</f>
        <v>산업 에너지 효율 표준</v>
      </c>
      <c r="K794" t="str">
        <f>IF(ISBLANK(INDEX('Policy Characteristics'!E:E,MATCH($C794,'Policy Characteristics'!$C:$C,0))),"",INDEX('Policy Characteristics'!E:E,MATCH($C794,'Policy Characteristics'!$C:$C,0)))</f>
        <v>indst efficiency standards</v>
      </c>
      <c r="L794">
        <f>IF(ISBLANK(INDEX('Policy Characteristics'!F:F,MATCH($C794,'Policy Characteristics'!$C:$C,0))),"",INDEX('Policy Characteristics'!F:F,MATCH($C794,'Policy Characteristics'!$C:$C,0)))</f>
        <v>0</v>
      </c>
      <c r="M794">
        <f>IF(ISBLANK(INDEX('Policy Characteristics'!G:G,MATCH($C794,'Policy Characteristics'!$C:$C,0))),"",INDEX('Policy Characteristics'!G:G,MATCH($C794,'Policy Characteristics'!$C:$C,0)))</f>
        <v>0.25</v>
      </c>
      <c r="N794">
        <f>IF(ISBLANK(INDEX('Policy Characteristics'!H:H,MATCH($C794,'Policy Characteristics'!$C:$C,0))),"",INDEX('Policy Characteristics'!H:H,MATCH($C794,'Policy Characteristics'!$C:$C,0)))</f>
        <v>0.01</v>
      </c>
      <c r="O794" t="str">
        <f>IF(ISBLANK(INDEX('Policy Characteristics'!I:I,MATCH($C794,'Policy Characteristics'!$C:$C,0))),"",INDEX('Policy Characteristics'!I:I,MATCH($C794,'Policy Characteristics'!$C:$C,0)))</f>
        <v>에너지 사용 감소 %</v>
      </c>
      <c r="P794" t="str">
        <f>IF(ISBLANK(INDEX('Policy Characteristics'!J:J,MATCH($C794,'Policy Characteristics'!$C:$C,0))),"",INDEX('Policy Characteristics'!J:J,MATCH($C794,'Policy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4" t="str">
        <f>IF(ISBLANK(INDEX('Policy Characteristics'!K:K,MATCH($C794,'Policy Characteristics'!$C:$C,0))),"",INDEX('Policy Characteristics'!K:K,MATCH($C794,'Policy Characteristics'!$C:$C,0)))</f>
        <v>industry-ag-main.html#eff-stds</v>
      </c>
      <c r="R794" t="str">
        <f>IF(ISBLANK(INDEX('Policy Characteristics'!L:L,MATCH($C794,'Policy Characteristics'!$C:$C,0))),"",INDEX('Policy Characteristics'!L:L,MATCH($C794,'Policy Characteristics'!$C:$C,0)))</f>
        <v>industry-energy-efficiency-standards.html</v>
      </c>
    </row>
    <row r="795">
      <c r="A795" t="str">
        <f>IF(ISBLANK(INDEX('Policy Characteristics'!A:A,MATCH($C795,'Policy Characteristics'!$C:$C,0))),"",INDEX('Policy Characteristics'!A:A,MATCH($C795,'Policy Characteristics'!$C:$C,0)))</f>
        <v>산업</v>
      </c>
      <c r="B795" t="str">
        <f>IF(ISBLANK(INDEX('Policy Characteristics'!B:B,MATCH($C795,'Policy Characteristics'!$C:$C,0))),"",INDEX('Policy Characteristics'!B:B,MATCH($C795,'Policy Characteristics'!$C:$C,0)))</f>
        <v>산업 에너지 효율 표준</v>
      </c>
      <c r="C795" t="str">
        <f>C$722</f>
        <v>Percentage Improvement in Eqpt Efficiency Standards above BAU</v>
      </c>
      <c r="D795" t="str">
        <v>pulp paper and printing 17T18</v>
      </c>
      <c r="E795" t="str">
        <v>biomass if</v>
      </c>
      <c r="F795" t="str">
        <v>펄프 제지 및 인쇄</v>
      </c>
      <c r="G795" t="str">
        <v>바이오매스 사용</v>
      </c>
      <c r="H795">
        <v>1031</v>
      </c>
      <c r="I795" t="str">
        <v>No</v>
      </c>
      <c r="J795" t="str">
        <f>IF(ISBLANK(INDEX('Policy Characteristics'!D:D,MATCH($C795,'Policy Characteristics'!$C:$C,0))),"",INDEX('Policy Characteristics'!D:D,MATCH($C795,'Policy Characteristics'!$C:$C,0)))</f>
        <v>산업 에너지 효율 표준</v>
      </c>
      <c r="K795" t="str">
        <f>IF(ISBLANK(INDEX('Policy Characteristics'!E:E,MATCH($C795,'Policy Characteristics'!$C:$C,0))),"",INDEX('Policy Characteristics'!E:E,MATCH($C795,'Policy Characteristics'!$C:$C,0)))</f>
        <v>indst efficiency standards</v>
      </c>
      <c r="L795">
        <f>IF(ISBLANK(INDEX('Policy Characteristics'!F:F,MATCH($C795,'Policy Characteristics'!$C:$C,0))),"",INDEX('Policy Characteristics'!F:F,MATCH($C795,'Policy Characteristics'!$C:$C,0)))</f>
        <v>0</v>
      </c>
      <c r="M795">
        <f>IF(ISBLANK(INDEX('Policy Characteristics'!G:G,MATCH($C795,'Policy Characteristics'!$C:$C,0))),"",INDEX('Policy Characteristics'!G:G,MATCH($C795,'Policy Characteristics'!$C:$C,0)))</f>
        <v>0.25</v>
      </c>
      <c r="N795">
        <f>IF(ISBLANK(INDEX('Policy Characteristics'!H:H,MATCH($C795,'Policy Characteristics'!$C:$C,0))),"",INDEX('Policy Characteristics'!H:H,MATCH($C795,'Policy Characteristics'!$C:$C,0)))</f>
        <v>0.01</v>
      </c>
      <c r="O795" t="str">
        <f>IF(ISBLANK(INDEX('Policy Characteristics'!I:I,MATCH($C795,'Policy Characteristics'!$C:$C,0))),"",INDEX('Policy Characteristics'!I:I,MATCH($C795,'Policy Characteristics'!$C:$C,0)))</f>
        <v>에너지 사용 감소 %</v>
      </c>
      <c r="P795" t="str">
        <f>IF(ISBLANK(INDEX('Policy Characteristics'!J:J,MATCH($C795,'Policy Characteristics'!$C:$C,0))),"",INDEX('Policy Characteristics'!J:J,MATCH($C795,'Policy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5" t="str">
        <f>IF(ISBLANK(INDEX('Policy Characteristics'!K:K,MATCH($C795,'Policy Characteristics'!$C:$C,0))),"",INDEX('Policy Characteristics'!K:K,MATCH($C795,'Policy Characteristics'!$C:$C,0)))</f>
        <v>industry-ag-main.html#eff-stds</v>
      </c>
      <c r="R795" t="str">
        <f>IF(ISBLANK(INDEX('Policy Characteristics'!L:L,MATCH($C795,'Policy Characteristics'!$C:$C,0))),"",INDEX('Policy Characteristics'!L:L,MATCH($C795,'Policy Characteristics'!$C:$C,0)))</f>
        <v>industry-energy-efficiency-standards.html</v>
      </c>
    </row>
    <row r="796">
      <c r="A796" t="str">
        <f>IF(ISBLANK(INDEX('Policy Characteristics'!A:A,MATCH($C796,'Policy Characteristics'!$C:$C,0))),"",INDEX('Policy Characteristics'!A:A,MATCH($C796,'Policy Characteristics'!$C:$C,0)))</f>
        <v>산업</v>
      </c>
      <c r="B796" t="str">
        <f>IF(ISBLANK(INDEX('Policy Characteristics'!B:B,MATCH($C796,'Policy Characteristics'!$C:$C,0))),"",INDEX('Policy Characteristics'!B:B,MATCH($C796,'Policy Characteristics'!$C:$C,0)))</f>
        <v>산업 에너지 효율 표준</v>
      </c>
      <c r="C796" t="str">
        <f>C$722</f>
        <v>Percentage Improvement in Eqpt Efficiency Standards above BAU</v>
      </c>
      <c r="D796" t="str">
        <v>pulp paper and printing 17T18</v>
      </c>
      <c r="E796" t="str">
        <v>petroleum diesel if</v>
      </c>
      <c r="F796" t="str">
        <v>펄프 제지 및 인쇄</v>
      </c>
      <c r="G796" t="str">
        <v>석유 사용</v>
      </c>
      <c r="H796">
        <v>1032</v>
      </c>
      <c r="I796" t="str">
        <v>Yes</v>
      </c>
      <c r="J796" t="str">
        <f>IF(ISBLANK(INDEX('Policy Characteristics'!D:D,MATCH($C796,'Policy Characteristics'!$C:$C,0))),"",INDEX('Policy Characteristics'!D:D,MATCH($C796,'Policy Characteristics'!$C:$C,0)))</f>
        <v>산업 에너지 효율 표준</v>
      </c>
      <c r="K796" t="str">
        <f>IF(ISBLANK(INDEX('Policy Characteristics'!E:E,MATCH($C796,'Policy Characteristics'!$C:$C,0))),"",INDEX('Policy Characteristics'!E:E,MATCH($C796,'Policy Characteristics'!$C:$C,0)))</f>
        <v>indst efficiency standards</v>
      </c>
      <c r="L796">
        <f>IF(ISBLANK(INDEX('Policy Characteristics'!F:F,MATCH($C796,'Policy Characteristics'!$C:$C,0))),"",INDEX('Policy Characteristics'!F:F,MATCH($C796,'Policy Characteristics'!$C:$C,0)))</f>
        <v>0</v>
      </c>
      <c r="M796">
        <f>IF(ISBLANK(INDEX('Policy Characteristics'!G:G,MATCH($C796,'Policy Characteristics'!$C:$C,0))),"",INDEX('Policy Characteristics'!G:G,MATCH($C796,'Policy Characteristics'!$C:$C,0)))</f>
        <v>0.25</v>
      </c>
      <c r="N796">
        <f>IF(ISBLANK(INDEX('Policy Characteristics'!H:H,MATCH($C796,'Policy Characteristics'!$C:$C,0))),"",INDEX('Policy Characteristics'!H:H,MATCH($C796,'Policy Characteristics'!$C:$C,0)))</f>
        <v>0.01</v>
      </c>
      <c r="O796" t="str">
        <f>IF(ISBLANK(INDEX('Policy Characteristics'!I:I,MATCH($C796,'Policy Characteristics'!$C:$C,0))),"",INDEX('Policy Characteristics'!I:I,MATCH($C796,'Policy Characteristics'!$C:$C,0)))</f>
        <v>에너지 사용 감소 %</v>
      </c>
      <c r="P796" t="str">
        <f>IF(ISBLANK(INDEX('Policy Characteristics'!J:J,MATCH($C796,'Policy Characteristics'!$C:$C,0))),"",INDEX('Policy Characteristics'!J:J,MATCH($C796,'Policy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6" t="str">
        <f>IF(ISBLANK(INDEX('Policy Characteristics'!K:K,MATCH($C796,'Policy Characteristics'!$C:$C,0))),"",INDEX('Policy Characteristics'!K:K,MATCH($C796,'Policy Characteristics'!$C:$C,0)))</f>
        <v>industry-ag-main.html#eff-stds</v>
      </c>
      <c r="R796" t="str">
        <f>IF(ISBLANK(INDEX('Policy Characteristics'!L:L,MATCH($C796,'Policy Characteristics'!$C:$C,0))),"",INDEX('Policy Characteristics'!L:L,MATCH($C796,'Policy Characteristics'!$C:$C,0)))</f>
        <v>industry-energy-efficiency-standards.html</v>
      </c>
    </row>
    <row r="797">
      <c r="A797" t="str">
        <f>IF(ISBLANK(INDEX('Policy Characteristics'!A:A,MATCH($C797,'Policy Characteristics'!$C:$C,0))),"",INDEX('Policy Characteristics'!A:A,MATCH($C797,'Policy Characteristics'!$C:$C,0)))</f>
        <v>산업</v>
      </c>
      <c r="B797" t="str">
        <f>IF(ISBLANK(INDEX('Policy Characteristics'!B:B,MATCH($C797,'Policy Characteristics'!$C:$C,0))),"",INDEX('Policy Characteristics'!B:B,MATCH($C797,'Policy Characteristics'!$C:$C,0)))</f>
        <v>산업 에너지 효율 표준</v>
      </c>
      <c r="C797" t="str">
        <f>C$722</f>
        <v>Percentage Improvement in Eqpt Efficiency Standards above BAU</v>
      </c>
      <c r="D797" t="str">
        <v>pulp paper and printing 17T18</v>
      </c>
      <c r="E797" t="str">
        <v>heat if</v>
      </c>
      <c r="F797" t="str">
        <v>펄프 제지 및 인쇄</v>
      </c>
      <c r="G797" t="str">
        <v>구매한 열 사용</v>
      </c>
      <c r="H797">
        <v>1033</v>
      </c>
      <c r="I797" t="str">
        <v>No</v>
      </c>
      <c r="J797" t="str">
        <f>IF(ISBLANK(INDEX('Policy Characteristics'!D:D,MATCH($C797,'Policy Characteristics'!$C:$C,0))),"",INDEX('Policy Characteristics'!D:D,MATCH($C797,'Policy Characteristics'!$C:$C,0)))</f>
        <v>산업 에너지 효율 표준</v>
      </c>
      <c r="K797" t="str">
        <f>IF(ISBLANK(INDEX('Policy Characteristics'!E:E,MATCH($C797,'Policy Characteristics'!$C:$C,0))),"",INDEX('Policy Characteristics'!E:E,MATCH($C797,'Policy Characteristics'!$C:$C,0)))</f>
        <v>indst efficiency standards</v>
      </c>
      <c r="L797">
        <f>IF(ISBLANK(INDEX('Policy Characteristics'!F:F,MATCH($C797,'Policy Characteristics'!$C:$C,0))),"",INDEX('Policy Characteristics'!F:F,MATCH($C797,'Policy Characteristics'!$C:$C,0)))</f>
        <v>0</v>
      </c>
      <c r="M797">
        <f>IF(ISBLANK(INDEX('Policy Characteristics'!G:G,MATCH($C797,'Policy Characteristics'!$C:$C,0))),"",INDEX('Policy Characteristics'!G:G,MATCH($C797,'Policy Characteristics'!$C:$C,0)))</f>
        <v>0.25</v>
      </c>
      <c r="N797">
        <f>IF(ISBLANK(INDEX('Policy Characteristics'!H:H,MATCH($C797,'Policy Characteristics'!$C:$C,0))),"",INDEX('Policy Characteristics'!H:H,MATCH($C797,'Policy Characteristics'!$C:$C,0)))</f>
        <v>0.01</v>
      </c>
      <c r="O797" t="str">
        <f>IF(ISBLANK(INDEX('Policy Characteristics'!I:I,MATCH($C797,'Policy Characteristics'!$C:$C,0))),"",INDEX('Policy Characteristics'!I:I,MATCH($C797,'Policy Characteristics'!$C:$C,0)))</f>
        <v>에너지 사용 감소 %</v>
      </c>
      <c r="P797" t="str">
        <f>IF(ISBLANK(INDEX('Policy Characteristics'!J:J,MATCH($C797,'Policy Characteristics'!$C:$C,0))),"",INDEX('Policy Characteristics'!J:J,MATCH($C797,'Policy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7" t="str">
        <f>IF(ISBLANK(INDEX('Policy Characteristics'!K:K,MATCH($C797,'Policy Characteristics'!$C:$C,0))),"",INDEX('Policy Characteristics'!K:K,MATCH($C797,'Policy Characteristics'!$C:$C,0)))</f>
        <v>industry-ag-main.html#eff-stds</v>
      </c>
      <c r="R797" t="str">
        <f>IF(ISBLANK(INDEX('Policy Characteristics'!L:L,MATCH($C797,'Policy Characteristics'!$C:$C,0))),"",INDEX('Policy Characteristics'!L:L,MATCH($C797,'Policy Characteristics'!$C:$C,0)))</f>
        <v>industry-energy-efficiency-standards.html</v>
      </c>
    </row>
    <row r="798">
      <c r="A798" t="str">
        <f>IF(ISBLANK(INDEX('Policy Characteristics'!A:A,MATCH($C798,'Policy Characteristics'!$C:$C,0))),"",INDEX('Policy Characteristics'!A:A,MATCH($C798,'Policy Characteristics'!$C:$C,0)))</f>
        <v>산업</v>
      </c>
      <c r="B798" t="str">
        <f>IF(ISBLANK(INDEX('Policy Characteristics'!B:B,MATCH($C798,'Policy Characteristics'!$C:$C,0))),"",INDEX('Policy Characteristics'!B:B,MATCH($C798,'Policy Characteristics'!$C:$C,0)))</f>
        <v>산업 에너지 효율 표준</v>
      </c>
      <c r="C798" t="str">
        <f>C$722</f>
        <v>Percentage Improvement in Eqpt Efficiency Standards above BAU</v>
      </c>
      <c r="D798" t="str">
        <v>pulp paper and printing 17T18</v>
      </c>
      <c r="E798" t="str">
        <v>crude oil if</v>
      </c>
      <c r="F798" t="str">
        <v>펄프 제지 및 인쇄</v>
      </c>
      <c r="G798" t="str">
        <v>원유 사용</v>
      </c>
      <c r="H798">
        <v>1034</v>
      </c>
      <c r="I798" t="str">
        <v>No</v>
      </c>
      <c r="J798" t="str">
        <f>IF(ISBLANK(INDEX('Policy Characteristics'!D:D,MATCH($C798,'Policy Characteristics'!$C:$C,0))),"",INDEX('Policy Characteristics'!D:D,MATCH($C798,'Policy Characteristics'!$C:$C,0)))</f>
        <v>산업 에너지 효율 표준</v>
      </c>
      <c r="K798" t="str">
        <f>IF(ISBLANK(INDEX('Policy Characteristics'!E:E,MATCH($C798,'Policy Characteristics'!$C:$C,0))),"",INDEX('Policy Characteristics'!E:E,MATCH($C798,'Policy Characteristics'!$C:$C,0)))</f>
        <v>indst efficiency standards</v>
      </c>
      <c r="L798">
        <f>IF(ISBLANK(INDEX('Policy Characteristics'!F:F,MATCH($C798,'Policy Characteristics'!$C:$C,0))),"",INDEX('Policy Characteristics'!F:F,MATCH($C798,'Policy Characteristics'!$C:$C,0)))</f>
        <v>0</v>
      </c>
      <c r="M798">
        <f>IF(ISBLANK(INDEX('Policy Characteristics'!G:G,MATCH($C798,'Policy Characteristics'!$C:$C,0))),"",INDEX('Policy Characteristics'!G:G,MATCH($C798,'Policy Characteristics'!$C:$C,0)))</f>
        <v>0.25</v>
      </c>
      <c r="N798">
        <f>IF(ISBLANK(INDEX('Policy Characteristics'!H:H,MATCH($C798,'Policy Characteristics'!$C:$C,0))),"",INDEX('Policy Characteristics'!H:H,MATCH($C798,'Policy Characteristics'!$C:$C,0)))</f>
        <v>0.01</v>
      </c>
      <c r="O798" t="str">
        <f>IF(ISBLANK(INDEX('Policy Characteristics'!I:I,MATCH($C798,'Policy Characteristics'!$C:$C,0))),"",INDEX('Policy Characteristics'!I:I,MATCH($C798,'Policy Characteristics'!$C:$C,0)))</f>
        <v>에너지 사용 감소 %</v>
      </c>
      <c r="P798" t="str">
        <f>IF(ISBLANK(INDEX('Policy Characteristics'!J:J,MATCH($C798,'Policy Characteristics'!$C:$C,0))),"",INDEX('Policy Characteristics'!J:J,MATCH($C798,'Policy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8" t="str">
        <f>IF(ISBLANK(INDEX('Policy Characteristics'!K:K,MATCH($C798,'Policy Characteristics'!$C:$C,0))),"",INDEX('Policy Characteristics'!K:K,MATCH($C798,'Policy Characteristics'!$C:$C,0)))</f>
        <v>industry-ag-main.html#eff-stds</v>
      </c>
      <c r="R798" t="str">
        <f>IF(ISBLANK(INDEX('Policy Characteristics'!L:L,MATCH($C798,'Policy Characteristics'!$C:$C,0))),"",INDEX('Policy Characteristics'!L:L,MATCH($C798,'Policy Characteristics'!$C:$C,0)))</f>
        <v>industry-energy-efficiency-standards.html</v>
      </c>
    </row>
    <row r="799">
      <c r="A799" t="str">
        <f>IF(ISBLANK(INDEX('Policy Characteristics'!A:A,MATCH($C799,'Policy Characteristics'!$C:$C,0))),"",INDEX('Policy Characteristics'!A:A,MATCH($C799,'Policy Characteristics'!$C:$C,0)))</f>
        <v>산업</v>
      </c>
      <c r="B799" t="str">
        <f>IF(ISBLANK(INDEX('Policy Characteristics'!B:B,MATCH($C799,'Policy Characteristics'!$C:$C,0))),"",INDEX('Policy Characteristics'!B:B,MATCH($C799,'Policy Characteristics'!$C:$C,0)))</f>
        <v>산업 에너지 효율 표준</v>
      </c>
      <c r="C799" t="str">
        <f>C$722</f>
        <v>Percentage Improvement in Eqpt Efficiency Standards above BAU</v>
      </c>
      <c r="D799" t="str">
        <v>pulp paper and printing 17T18</v>
      </c>
      <c r="E799" t="str">
        <v>heavy or residual fuel oil if</v>
      </c>
      <c r="F799" t="str">
        <v>펄프 제지 및 인쇄</v>
      </c>
      <c r="G799" t="str">
        <v>중유 또는 잔여 연료유 사용</v>
      </c>
      <c r="H799">
        <v>1035</v>
      </c>
      <c r="I799" t="str">
        <v>Yes</v>
      </c>
      <c r="J799" t="str">
        <f>IF(ISBLANK(INDEX('Policy Characteristics'!D:D,MATCH($C799,'Policy Characteristics'!$C:$C,0))),"",INDEX('Policy Characteristics'!D:D,MATCH($C799,'Policy Characteristics'!$C:$C,0)))</f>
        <v>산업 에너지 효율 표준</v>
      </c>
      <c r="K799" t="str">
        <f>IF(ISBLANK(INDEX('Policy Characteristics'!E:E,MATCH($C799,'Policy Characteristics'!$C:$C,0))),"",INDEX('Policy Characteristics'!E:E,MATCH($C799,'Policy Characteristics'!$C:$C,0)))</f>
        <v>indst efficiency standards</v>
      </c>
      <c r="L799">
        <f>IF(ISBLANK(INDEX('Policy Characteristics'!F:F,MATCH($C799,'Policy Characteristics'!$C:$C,0))),"",INDEX('Policy Characteristics'!F:F,MATCH($C799,'Policy Characteristics'!$C:$C,0)))</f>
        <v>0</v>
      </c>
      <c r="M799">
        <f>IF(ISBLANK(INDEX('Policy Characteristics'!G:G,MATCH($C799,'Policy Characteristics'!$C:$C,0))),"",INDEX('Policy Characteristics'!G:G,MATCH($C799,'Policy Characteristics'!$C:$C,0)))</f>
        <v>0.25</v>
      </c>
      <c r="N799">
        <f>IF(ISBLANK(INDEX('Policy Characteristics'!H:H,MATCH($C799,'Policy Characteristics'!$C:$C,0))),"",INDEX('Policy Characteristics'!H:H,MATCH($C799,'Policy Characteristics'!$C:$C,0)))</f>
        <v>0.01</v>
      </c>
      <c r="O799" t="str">
        <f>IF(ISBLANK(INDEX('Policy Characteristics'!I:I,MATCH($C799,'Policy Characteristics'!$C:$C,0))),"",INDEX('Policy Characteristics'!I:I,MATCH($C799,'Policy Characteristics'!$C:$C,0)))</f>
        <v>에너지 사용 감소 %</v>
      </c>
      <c r="P799" t="str">
        <f>IF(ISBLANK(INDEX('Policy Characteristics'!J:J,MATCH($C799,'Policy Characteristics'!$C:$C,0))),"",INDEX('Policy Characteristics'!J:J,MATCH($C799,'Policy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9" t="str">
        <f>IF(ISBLANK(INDEX('Policy Characteristics'!K:K,MATCH($C799,'Policy Characteristics'!$C:$C,0))),"",INDEX('Policy Characteristics'!K:K,MATCH($C799,'Policy Characteristics'!$C:$C,0)))</f>
        <v>industry-ag-main.html#eff-stds</v>
      </c>
      <c r="R799" t="str">
        <f>IF(ISBLANK(INDEX('Policy Characteristics'!L:L,MATCH($C799,'Policy Characteristics'!$C:$C,0))),"",INDEX('Policy Characteristics'!L:L,MATCH($C799,'Policy Characteristics'!$C:$C,0)))</f>
        <v>industry-energy-efficiency-standards.html</v>
      </c>
    </row>
    <row r="800">
      <c r="A800" t="str">
        <f>IF(ISBLANK(INDEX('Policy Characteristics'!A:A,MATCH($C800,'Policy Characteristics'!$C:$C,0))),"",INDEX('Policy Characteristics'!A:A,MATCH($C800,'Policy Characteristics'!$C:$C,0)))</f>
        <v>산업</v>
      </c>
      <c r="B800" t="str">
        <f>IF(ISBLANK(INDEX('Policy Characteristics'!B:B,MATCH($C800,'Policy Characteristics'!$C:$C,0))),"",INDEX('Policy Characteristics'!B:B,MATCH($C800,'Policy Characteristics'!$C:$C,0)))</f>
        <v>산업 에너지 효율 표준</v>
      </c>
      <c r="C800" t="str">
        <f>C$722</f>
        <v>Percentage Improvement in Eqpt Efficiency Standards above BAU</v>
      </c>
      <c r="D800" t="str">
        <v>pulp paper and printing 17T18</v>
      </c>
      <c r="E800" t="str">
        <v>LPG propane or butane if</v>
      </c>
      <c r="F800" t="str">
        <v>펄프 제지 및 인쇄</v>
      </c>
      <c r="G800" t="str">
        <v>LPG 프로판 또는 부탄 사용</v>
      </c>
      <c r="H800">
        <v>1036</v>
      </c>
      <c r="I800" t="str">
        <v>Yes</v>
      </c>
      <c r="J800" t="str">
        <f>IF(ISBLANK(INDEX('Policy Characteristics'!D:D,MATCH($C800,'Policy Characteristics'!$C:$C,0))),"",INDEX('Policy Characteristics'!D:D,MATCH($C800,'Policy Characteristics'!$C:$C,0)))</f>
        <v>산업 에너지 효율 표준</v>
      </c>
      <c r="K800" t="str">
        <f>IF(ISBLANK(INDEX('Policy Characteristics'!E:E,MATCH($C800,'Policy Characteristics'!$C:$C,0))),"",INDEX('Policy Characteristics'!E:E,MATCH($C800,'Policy Characteristics'!$C:$C,0)))</f>
        <v>indst efficiency standards</v>
      </c>
      <c r="L800">
        <f>IF(ISBLANK(INDEX('Policy Characteristics'!F:F,MATCH($C800,'Policy Characteristics'!$C:$C,0))),"",INDEX('Policy Characteristics'!F:F,MATCH($C800,'Policy Characteristics'!$C:$C,0)))</f>
        <v>0</v>
      </c>
      <c r="M800">
        <f>IF(ISBLANK(INDEX('Policy Characteristics'!G:G,MATCH($C800,'Policy Characteristics'!$C:$C,0))),"",INDEX('Policy Characteristics'!G:G,MATCH($C800,'Policy Characteristics'!$C:$C,0)))</f>
        <v>0.25</v>
      </c>
      <c r="N800">
        <f>IF(ISBLANK(INDEX('Policy Characteristics'!H:H,MATCH($C800,'Policy Characteristics'!$C:$C,0))),"",INDEX('Policy Characteristics'!H:H,MATCH($C800,'Policy Characteristics'!$C:$C,0)))</f>
        <v>0.01</v>
      </c>
      <c r="O800" t="str">
        <f>IF(ISBLANK(INDEX('Policy Characteristics'!I:I,MATCH($C800,'Policy Characteristics'!$C:$C,0))),"",INDEX('Policy Characteristics'!I:I,MATCH($C800,'Policy Characteristics'!$C:$C,0)))</f>
        <v>에너지 사용 감소 %</v>
      </c>
      <c r="P800" t="str">
        <f>IF(ISBLANK(INDEX('Policy Characteristics'!J:J,MATCH($C800,'Policy Characteristics'!$C:$C,0))),"",INDEX('Policy Characteristics'!J:J,MATCH($C800,'Policy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0" t="str">
        <f>IF(ISBLANK(INDEX('Policy Characteristics'!K:K,MATCH($C800,'Policy Characteristics'!$C:$C,0))),"",INDEX('Policy Characteristics'!K:K,MATCH($C800,'Policy Characteristics'!$C:$C,0)))</f>
        <v>industry-ag-main.html#eff-stds</v>
      </c>
      <c r="R800" t="str">
        <f>IF(ISBLANK(INDEX('Policy Characteristics'!L:L,MATCH($C800,'Policy Characteristics'!$C:$C,0))),"",INDEX('Policy Characteristics'!L:L,MATCH($C800,'Policy Characteristics'!$C:$C,0)))</f>
        <v>industry-energy-efficiency-standards.html</v>
      </c>
    </row>
    <row r="801">
      <c r="A801" t="str">
        <f>IF(ISBLANK(INDEX('Policy Characteristics'!A:A,MATCH($C801,'Policy Characteristics'!$C:$C,0))),"",INDEX('Policy Characteristics'!A:A,MATCH($C801,'Policy Characteristics'!$C:$C,0)))</f>
        <v>산업</v>
      </c>
      <c r="B801" t="str">
        <f>IF(ISBLANK(INDEX('Policy Characteristics'!B:B,MATCH($C801,'Policy Characteristics'!$C:$C,0))),"",INDEX('Policy Characteristics'!B:B,MATCH($C801,'Policy Characteristics'!$C:$C,0)))</f>
        <v>산업 에너지 효율 표준</v>
      </c>
      <c r="C801" t="str">
        <f>C$722</f>
        <v>Percentage Improvement in Eqpt Efficiency Standards above BAU</v>
      </c>
      <c r="D801" t="str">
        <v>pulp paper and printing 17T18</v>
      </c>
      <c r="E801" t="str">
        <v>hydrogen if</v>
      </c>
      <c r="F801" t="str">
        <v>펄프 제지 및 인쇄</v>
      </c>
      <c r="G801" t="str">
        <v>수소 사용</v>
      </c>
      <c r="H801">
        <v>1037</v>
      </c>
      <c r="I801" t="str">
        <v>No</v>
      </c>
      <c r="J801" t="str">
        <f>IF(ISBLANK(INDEX('Policy Characteristics'!D:D,MATCH($C801,'Policy Characteristics'!$C:$C,0))),"",INDEX('Policy Characteristics'!D:D,MATCH($C801,'Policy Characteristics'!$C:$C,0)))</f>
        <v>산업 에너지 효율 표준</v>
      </c>
      <c r="K801" t="str">
        <f>IF(ISBLANK(INDEX('Policy Characteristics'!E:E,MATCH($C801,'Policy Characteristics'!$C:$C,0))),"",INDEX('Policy Characteristics'!E:E,MATCH($C801,'Policy Characteristics'!$C:$C,0)))</f>
        <v>indst efficiency standards</v>
      </c>
      <c r="L801">
        <f>IF(ISBLANK(INDEX('Policy Characteristics'!F:F,MATCH($C801,'Policy Characteristics'!$C:$C,0))),"",INDEX('Policy Characteristics'!F:F,MATCH($C801,'Policy Characteristics'!$C:$C,0)))</f>
        <v>0</v>
      </c>
      <c r="M801">
        <f>IF(ISBLANK(INDEX('Policy Characteristics'!G:G,MATCH($C801,'Policy Characteristics'!$C:$C,0))),"",INDEX('Policy Characteristics'!G:G,MATCH($C801,'Policy Characteristics'!$C:$C,0)))</f>
        <v>0.25</v>
      </c>
      <c r="N801">
        <f>IF(ISBLANK(INDEX('Policy Characteristics'!H:H,MATCH($C801,'Policy Characteristics'!$C:$C,0))),"",INDEX('Policy Characteristics'!H:H,MATCH($C801,'Policy Characteristics'!$C:$C,0)))</f>
        <v>0.01</v>
      </c>
      <c r="O801" t="str">
        <f>IF(ISBLANK(INDEX('Policy Characteristics'!I:I,MATCH($C801,'Policy Characteristics'!$C:$C,0))),"",INDEX('Policy Characteristics'!I:I,MATCH($C801,'Policy Characteristics'!$C:$C,0)))</f>
        <v>에너지 사용 감소 %</v>
      </c>
      <c r="P801" t="str">
        <f>IF(ISBLANK(INDEX('Policy Characteristics'!J:J,MATCH($C801,'Policy Characteristics'!$C:$C,0))),"",INDEX('Policy Characteristics'!J:J,MATCH($C801,'Policy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1" t="str">
        <f>IF(ISBLANK(INDEX('Policy Characteristics'!K:K,MATCH($C801,'Policy Characteristics'!$C:$C,0))),"",INDEX('Policy Characteristics'!K:K,MATCH($C801,'Policy Characteristics'!$C:$C,0)))</f>
        <v>industry-ag-main.html#eff-stds</v>
      </c>
      <c r="R801" t="str">
        <f>IF(ISBLANK(INDEX('Policy Characteristics'!L:L,MATCH($C801,'Policy Characteristics'!$C:$C,0))),"",INDEX('Policy Characteristics'!L:L,MATCH($C801,'Policy Characteristics'!$C:$C,0)))</f>
        <v>industry-energy-efficiency-standards.html</v>
      </c>
    </row>
    <row r="802">
      <c r="A802" t="str">
        <f>IF(ISBLANK(INDEX('Policy Characteristics'!A:A,MATCH($C802,'Policy Characteristics'!$C:$C,0))),"",INDEX('Policy Characteristics'!A:A,MATCH($C802,'Policy Characteristics'!$C:$C,0)))</f>
        <v>산업</v>
      </c>
      <c r="B802" t="str">
        <f>IF(ISBLANK(INDEX('Policy Characteristics'!B:B,MATCH($C802,'Policy Characteristics'!$C:$C,0))),"",INDEX('Policy Characteristics'!B:B,MATCH($C802,'Policy Characteristics'!$C:$C,0)))</f>
        <v>산업 에너지 효율 표준</v>
      </c>
      <c r="C802" t="str">
        <f>C$722</f>
        <v>Percentage Improvement in Eqpt Efficiency Standards above BAU</v>
      </c>
      <c r="D802" t="str">
        <v>refined petroleum and coke 19</v>
      </c>
      <c r="E802" t="str">
        <v>electricity if</v>
      </c>
      <c r="F802" t="str">
        <v>정제 석유 및 코크스</v>
      </c>
      <c r="G802" t="str">
        <v>전력 사용</v>
      </c>
      <c r="H802">
        <v>1038</v>
      </c>
      <c r="I802" t="str">
        <v>Yes</v>
      </c>
      <c r="J802" t="str">
        <f>IF(ISBLANK(INDEX('Policy Characteristics'!D:D,MATCH($C802,'Policy Characteristics'!$C:$C,0))),"",INDEX('Policy Characteristics'!D:D,MATCH($C802,'Policy Characteristics'!$C:$C,0)))</f>
        <v>산업 에너지 효율 표준</v>
      </c>
      <c r="K802" t="str">
        <f>IF(ISBLANK(INDEX('Policy Characteristics'!E:E,MATCH($C802,'Policy Characteristics'!$C:$C,0))),"",INDEX('Policy Characteristics'!E:E,MATCH($C802,'Policy Characteristics'!$C:$C,0)))</f>
        <v>indst efficiency standards</v>
      </c>
      <c r="L802">
        <f>IF(ISBLANK(INDEX('Policy Characteristics'!F:F,MATCH($C802,'Policy Characteristics'!$C:$C,0))),"",INDEX('Policy Characteristics'!F:F,MATCH($C802,'Policy Characteristics'!$C:$C,0)))</f>
        <v>0</v>
      </c>
      <c r="M802">
        <f>IF(ISBLANK(INDEX('Policy Characteristics'!G:G,MATCH($C802,'Policy Characteristics'!$C:$C,0))),"",INDEX('Policy Characteristics'!G:G,MATCH($C802,'Policy Characteristics'!$C:$C,0)))</f>
        <v>0.25</v>
      </c>
      <c r="N802">
        <f>IF(ISBLANK(INDEX('Policy Characteristics'!H:H,MATCH($C802,'Policy Characteristics'!$C:$C,0))),"",INDEX('Policy Characteristics'!H:H,MATCH($C802,'Policy Characteristics'!$C:$C,0)))</f>
        <v>0.01</v>
      </c>
      <c r="O802" t="str">
        <f>IF(ISBLANK(INDEX('Policy Characteristics'!I:I,MATCH($C802,'Policy Characteristics'!$C:$C,0))),"",INDEX('Policy Characteristics'!I:I,MATCH($C802,'Policy Characteristics'!$C:$C,0)))</f>
        <v>에너지 사용 감소 %</v>
      </c>
      <c r="P802" t="str">
        <f>IF(ISBLANK(INDEX('Policy Characteristics'!J:J,MATCH($C802,'Policy Characteristics'!$C:$C,0))),"",INDEX('Policy Characteristics'!J:J,MATCH($C802,'Policy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2" t="str">
        <f>IF(ISBLANK(INDEX('Policy Characteristics'!K:K,MATCH($C802,'Policy Characteristics'!$C:$C,0))),"",INDEX('Policy Characteristics'!K:K,MATCH($C802,'Policy Characteristics'!$C:$C,0)))</f>
        <v>industry-ag-main.html#eff-stds</v>
      </c>
      <c r="R802" t="str">
        <f>IF(ISBLANK(INDEX('Policy Characteristics'!L:L,MATCH($C802,'Policy Characteristics'!$C:$C,0))),"",INDEX('Policy Characteristics'!L:L,MATCH($C802,'Policy Characteristics'!$C:$C,0)))</f>
        <v>industry-energy-efficiency-standards.html</v>
      </c>
    </row>
    <row r="803">
      <c r="A803" t="str">
        <f>IF(ISBLANK(INDEX('Policy Characteristics'!A:A,MATCH($C803,'Policy Characteristics'!$C:$C,0))),"",INDEX('Policy Characteristics'!A:A,MATCH($C803,'Policy Characteristics'!$C:$C,0)))</f>
        <v>산업</v>
      </c>
      <c r="B803" t="str">
        <f>IF(ISBLANK(INDEX('Policy Characteristics'!B:B,MATCH($C803,'Policy Characteristics'!$C:$C,0))),"",INDEX('Policy Characteristics'!B:B,MATCH($C803,'Policy Characteristics'!$C:$C,0)))</f>
        <v>산업 에너지 효율 표준</v>
      </c>
      <c r="C803" t="str">
        <f>C$722</f>
        <v>Percentage Improvement in Eqpt Efficiency Standards above BAU</v>
      </c>
      <c r="D803" t="str">
        <v>refined petroleum and coke 19</v>
      </c>
      <c r="E803" t="str">
        <v>hard coal if</v>
      </c>
      <c r="F803" t="str">
        <v>정제 석유 및 코크스</v>
      </c>
      <c r="G803" t="str">
        <v>석탄 사용</v>
      </c>
      <c r="H803">
        <v>1039</v>
      </c>
      <c r="I803" t="str">
        <v>Yes</v>
      </c>
      <c r="J803" t="str">
        <f>IF(ISBLANK(INDEX('Policy Characteristics'!D:D,MATCH($C803,'Policy Characteristics'!$C:$C,0))),"",INDEX('Policy Characteristics'!D:D,MATCH($C803,'Policy Characteristics'!$C:$C,0)))</f>
        <v>산업 에너지 효율 표준</v>
      </c>
      <c r="K803" t="str">
        <f>IF(ISBLANK(INDEX('Policy Characteristics'!E:E,MATCH($C803,'Policy Characteristics'!$C:$C,0))),"",INDEX('Policy Characteristics'!E:E,MATCH($C803,'Policy Characteristics'!$C:$C,0)))</f>
        <v>indst efficiency standards</v>
      </c>
      <c r="L803">
        <f>IF(ISBLANK(INDEX('Policy Characteristics'!F:F,MATCH($C803,'Policy Characteristics'!$C:$C,0))),"",INDEX('Policy Characteristics'!F:F,MATCH($C803,'Policy Characteristics'!$C:$C,0)))</f>
        <v>0</v>
      </c>
      <c r="M803">
        <f>IF(ISBLANK(INDEX('Policy Characteristics'!G:G,MATCH($C803,'Policy Characteristics'!$C:$C,0))),"",INDEX('Policy Characteristics'!G:G,MATCH($C803,'Policy Characteristics'!$C:$C,0)))</f>
        <v>0.25</v>
      </c>
      <c r="N803">
        <f>IF(ISBLANK(INDEX('Policy Characteristics'!H:H,MATCH($C803,'Policy Characteristics'!$C:$C,0))),"",INDEX('Policy Characteristics'!H:H,MATCH($C803,'Policy Characteristics'!$C:$C,0)))</f>
        <v>0.01</v>
      </c>
      <c r="O803" t="str">
        <f>IF(ISBLANK(INDEX('Policy Characteristics'!I:I,MATCH($C803,'Policy Characteristics'!$C:$C,0))),"",INDEX('Policy Characteristics'!I:I,MATCH($C803,'Policy Characteristics'!$C:$C,0)))</f>
        <v>에너지 사용 감소 %</v>
      </c>
      <c r="P803" t="str">
        <f>IF(ISBLANK(INDEX('Policy Characteristics'!J:J,MATCH($C803,'Policy Characteristics'!$C:$C,0))),"",INDEX('Policy Characteristics'!J:J,MATCH($C803,'Policy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3" t="str">
        <f>IF(ISBLANK(INDEX('Policy Characteristics'!K:K,MATCH($C803,'Policy Characteristics'!$C:$C,0))),"",INDEX('Policy Characteristics'!K:K,MATCH($C803,'Policy Characteristics'!$C:$C,0)))</f>
        <v>industry-ag-main.html#eff-stds</v>
      </c>
      <c r="R803" t="str">
        <f>IF(ISBLANK(INDEX('Policy Characteristics'!L:L,MATCH($C803,'Policy Characteristics'!$C:$C,0))),"",INDEX('Policy Characteristics'!L:L,MATCH($C803,'Policy Characteristics'!$C:$C,0)))</f>
        <v>industry-energy-efficiency-standards.html</v>
      </c>
    </row>
    <row r="804">
      <c r="A804" t="str">
        <f>IF(ISBLANK(INDEX('Policy Characteristics'!A:A,MATCH($C804,'Policy Characteristics'!$C:$C,0))),"",INDEX('Policy Characteristics'!A:A,MATCH($C804,'Policy Characteristics'!$C:$C,0)))</f>
        <v>산업</v>
      </c>
      <c r="B804" t="str">
        <f>IF(ISBLANK(INDEX('Policy Characteristics'!B:B,MATCH($C804,'Policy Characteristics'!$C:$C,0))),"",INDEX('Policy Characteristics'!B:B,MATCH($C804,'Policy Characteristics'!$C:$C,0)))</f>
        <v>산업 에너지 효율 표준</v>
      </c>
      <c r="C804" t="str">
        <f>C$722</f>
        <v>Percentage Improvement in Eqpt Efficiency Standards above BAU</v>
      </c>
      <c r="D804" t="str">
        <v>refined petroleum and coke 19</v>
      </c>
      <c r="E804" t="str">
        <v>natural gas if</v>
      </c>
      <c r="F804" t="str">
        <v>정제 석유 및 코크스</v>
      </c>
      <c r="G804" t="str">
        <v>천연가스 사용</v>
      </c>
      <c r="H804">
        <v>1040</v>
      </c>
      <c r="I804" t="str">
        <v>Yes</v>
      </c>
      <c r="J804" t="str">
        <f>IF(ISBLANK(INDEX('Policy Characteristics'!D:D,MATCH($C804,'Policy Characteristics'!$C:$C,0))),"",INDEX('Policy Characteristics'!D:D,MATCH($C804,'Policy Characteristics'!$C:$C,0)))</f>
        <v>산업 에너지 효율 표준</v>
      </c>
      <c r="K804" t="str">
        <f>IF(ISBLANK(INDEX('Policy Characteristics'!E:E,MATCH($C804,'Policy Characteristics'!$C:$C,0))),"",INDEX('Policy Characteristics'!E:E,MATCH($C804,'Policy Characteristics'!$C:$C,0)))</f>
        <v>indst efficiency standards</v>
      </c>
      <c r="L804">
        <f>IF(ISBLANK(INDEX('Policy Characteristics'!F:F,MATCH($C804,'Policy Characteristics'!$C:$C,0))),"",INDEX('Policy Characteristics'!F:F,MATCH($C804,'Policy Characteristics'!$C:$C,0)))</f>
        <v>0</v>
      </c>
      <c r="M804">
        <f>IF(ISBLANK(INDEX('Policy Characteristics'!G:G,MATCH($C804,'Policy Characteristics'!$C:$C,0))),"",INDEX('Policy Characteristics'!G:G,MATCH($C804,'Policy Characteristics'!$C:$C,0)))</f>
        <v>0.25</v>
      </c>
      <c r="N804">
        <f>IF(ISBLANK(INDEX('Policy Characteristics'!H:H,MATCH($C804,'Policy Characteristics'!$C:$C,0))),"",INDEX('Policy Characteristics'!H:H,MATCH($C804,'Policy Characteristics'!$C:$C,0)))</f>
        <v>0.01</v>
      </c>
      <c r="O804" t="str">
        <f>IF(ISBLANK(INDEX('Policy Characteristics'!I:I,MATCH($C804,'Policy Characteristics'!$C:$C,0))),"",INDEX('Policy Characteristics'!I:I,MATCH($C804,'Policy Characteristics'!$C:$C,0)))</f>
        <v>에너지 사용 감소 %</v>
      </c>
      <c r="P804" t="str">
        <f>IF(ISBLANK(INDEX('Policy Characteristics'!J:J,MATCH($C804,'Policy Characteristics'!$C:$C,0))),"",INDEX('Policy Characteristics'!J:J,MATCH($C804,'Policy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4" t="str">
        <f>IF(ISBLANK(INDEX('Policy Characteristics'!K:K,MATCH($C804,'Policy Characteristics'!$C:$C,0))),"",INDEX('Policy Characteristics'!K:K,MATCH($C804,'Policy Characteristics'!$C:$C,0)))</f>
        <v>industry-ag-main.html#eff-stds</v>
      </c>
      <c r="R804" t="str">
        <f>IF(ISBLANK(INDEX('Policy Characteristics'!L:L,MATCH($C804,'Policy Characteristics'!$C:$C,0))),"",INDEX('Policy Characteristics'!L:L,MATCH($C804,'Policy Characteristics'!$C:$C,0)))</f>
        <v>industry-energy-efficiency-standards.html</v>
      </c>
    </row>
    <row r="805">
      <c r="A805" t="str">
        <f>IF(ISBLANK(INDEX('Policy Characteristics'!A:A,MATCH($C805,'Policy Characteristics'!$C:$C,0))),"",INDEX('Policy Characteristics'!A:A,MATCH($C805,'Policy Characteristics'!$C:$C,0)))</f>
        <v>산업</v>
      </c>
      <c r="B805" t="str">
        <f>IF(ISBLANK(INDEX('Policy Characteristics'!B:B,MATCH($C805,'Policy Characteristics'!$C:$C,0))),"",INDEX('Policy Characteristics'!B:B,MATCH($C805,'Policy Characteristics'!$C:$C,0)))</f>
        <v>산업 에너지 효율 표준</v>
      </c>
      <c r="C805" t="str">
        <f>C$722</f>
        <v>Percentage Improvement in Eqpt Efficiency Standards above BAU</v>
      </c>
      <c r="D805" t="str">
        <v>refined petroleum and coke 19</v>
      </c>
      <c r="E805" t="str">
        <v>biomass if</v>
      </c>
      <c r="F805" t="str">
        <v>정제 석유 및 코크스</v>
      </c>
      <c r="G805" t="str">
        <v>바이오매스 사용</v>
      </c>
      <c r="H805">
        <v>1041</v>
      </c>
      <c r="I805" t="str">
        <v>Yes</v>
      </c>
      <c r="J805" t="str">
        <f>IF(ISBLANK(INDEX('Policy Characteristics'!D:D,MATCH($C805,'Policy Characteristics'!$C:$C,0))),"",INDEX('Policy Characteristics'!D:D,MATCH($C805,'Policy Characteristics'!$C:$C,0)))</f>
        <v>산업 에너지 효율 표준</v>
      </c>
      <c r="K805" t="str">
        <f>IF(ISBLANK(INDEX('Policy Characteristics'!E:E,MATCH($C805,'Policy Characteristics'!$C:$C,0))),"",INDEX('Policy Characteristics'!E:E,MATCH($C805,'Policy Characteristics'!$C:$C,0)))</f>
        <v>indst efficiency standards</v>
      </c>
      <c r="L805">
        <f>IF(ISBLANK(INDEX('Policy Characteristics'!F:F,MATCH($C805,'Policy Characteristics'!$C:$C,0))),"",INDEX('Policy Characteristics'!F:F,MATCH($C805,'Policy Characteristics'!$C:$C,0)))</f>
        <v>0</v>
      </c>
      <c r="M805">
        <f>IF(ISBLANK(INDEX('Policy Characteristics'!G:G,MATCH($C805,'Policy Characteristics'!$C:$C,0))),"",INDEX('Policy Characteristics'!G:G,MATCH($C805,'Policy Characteristics'!$C:$C,0)))</f>
        <v>0.25</v>
      </c>
      <c r="N805">
        <f>IF(ISBLANK(INDEX('Policy Characteristics'!H:H,MATCH($C805,'Policy Characteristics'!$C:$C,0))),"",INDEX('Policy Characteristics'!H:H,MATCH($C805,'Policy Characteristics'!$C:$C,0)))</f>
        <v>0.01</v>
      </c>
      <c r="O805" t="str">
        <f>IF(ISBLANK(INDEX('Policy Characteristics'!I:I,MATCH($C805,'Policy Characteristics'!$C:$C,0))),"",INDEX('Policy Characteristics'!I:I,MATCH($C805,'Policy Characteristics'!$C:$C,0)))</f>
        <v>에너지 사용 감소 %</v>
      </c>
      <c r="P805" t="str">
        <f>IF(ISBLANK(INDEX('Policy Characteristics'!J:J,MATCH($C805,'Policy Characteristics'!$C:$C,0))),"",INDEX('Policy Characteristics'!J:J,MATCH($C805,'Policy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5" t="str">
        <f>IF(ISBLANK(INDEX('Policy Characteristics'!K:K,MATCH($C805,'Policy Characteristics'!$C:$C,0))),"",INDEX('Policy Characteristics'!K:K,MATCH($C805,'Policy Characteristics'!$C:$C,0)))</f>
        <v>industry-ag-main.html#eff-stds</v>
      </c>
      <c r="R805" t="str">
        <f>IF(ISBLANK(INDEX('Policy Characteristics'!L:L,MATCH($C805,'Policy Characteristics'!$C:$C,0))),"",INDEX('Policy Characteristics'!L:L,MATCH($C805,'Policy Characteristics'!$C:$C,0)))</f>
        <v>industry-energy-efficiency-standards.html</v>
      </c>
    </row>
    <row r="806">
      <c r="A806" t="str">
        <f>IF(ISBLANK(INDEX('Policy Characteristics'!A:A,MATCH($C806,'Policy Characteristics'!$C:$C,0))),"",INDEX('Policy Characteristics'!A:A,MATCH($C806,'Policy Characteristics'!$C:$C,0)))</f>
        <v>산업</v>
      </c>
      <c r="B806" t="str">
        <f>IF(ISBLANK(INDEX('Policy Characteristics'!B:B,MATCH($C806,'Policy Characteristics'!$C:$C,0))),"",INDEX('Policy Characteristics'!B:B,MATCH($C806,'Policy Characteristics'!$C:$C,0)))</f>
        <v>산업 에너지 효율 표준</v>
      </c>
      <c r="C806" t="str">
        <f>C$722</f>
        <v>Percentage Improvement in Eqpt Efficiency Standards above BAU</v>
      </c>
      <c r="D806" t="str">
        <v>refined petroleum and coke 19</v>
      </c>
      <c r="E806" t="str">
        <v>petroleum diesel if</v>
      </c>
      <c r="F806" t="str">
        <v>정제 석유 및 코크스</v>
      </c>
      <c r="G806" t="str">
        <v>석유 사용</v>
      </c>
      <c r="H806">
        <v>1042</v>
      </c>
      <c r="I806" t="str">
        <v>No</v>
      </c>
      <c r="J806" t="str">
        <f>IF(ISBLANK(INDEX('Policy Characteristics'!D:D,MATCH($C806,'Policy Characteristics'!$C:$C,0))),"",INDEX('Policy Characteristics'!D:D,MATCH($C806,'Policy Characteristics'!$C:$C,0)))</f>
        <v>산업 에너지 효율 표준</v>
      </c>
      <c r="K806" t="str">
        <f>IF(ISBLANK(INDEX('Policy Characteristics'!E:E,MATCH($C806,'Policy Characteristics'!$C:$C,0))),"",INDEX('Policy Characteristics'!E:E,MATCH($C806,'Policy Characteristics'!$C:$C,0)))</f>
        <v>indst efficiency standards</v>
      </c>
      <c r="L806">
        <f>IF(ISBLANK(INDEX('Policy Characteristics'!F:F,MATCH($C806,'Policy Characteristics'!$C:$C,0))),"",INDEX('Policy Characteristics'!F:F,MATCH($C806,'Policy Characteristics'!$C:$C,0)))</f>
        <v>0</v>
      </c>
      <c r="M806">
        <f>IF(ISBLANK(INDEX('Policy Characteristics'!G:G,MATCH($C806,'Policy Characteristics'!$C:$C,0))),"",INDEX('Policy Characteristics'!G:G,MATCH($C806,'Policy Characteristics'!$C:$C,0)))</f>
        <v>0.25</v>
      </c>
      <c r="N806">
        <f>IF(ISBLANK(INDEX('Policy Characteristics'!H:H,MATCH($C806,'Policy Characteristics'!$C:$C,0))),"",INDEX('Policy Characteristics'!H:H,MATCH($C806,'Policy Characteristics'!$C:$C,0)))</f>
        <v>0.01</v>
      </c>
      <c r="O806" t="str">
        <f>IF(ISBLANK(INDEX('Policy Characteristics'!I:I,MATCH($C806,'Policy Characteristics'!$C:$C,0))),"",INDEX('Policy Characteristics'!I:I,MATCH($C806,'Policy Characteristics'!$C:$C,0)))</f>
        <v>에너지 사용 감소 %</v>
      </c>
      <c r="P806" t="str">
        <f>IF(ISBLANK(INDEX('Policy Characteristics'!J:J,MATCH($C806,'Policy Characteristics'!$C:$C,0))),"",INDEX('Policy Characteristics'!J:J,MATCH($C806,'Policy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6" t="str">
        <f>IF(ISBLANK(INDEX('Policy Characteristics'!K:K,MATCH($C806,'Policy Characteristics'!$C:$C,0))),"",INDEX('Policy Characteristics'!K:K,MATCH($C806,'Policy Characteristics'!$C:$C,0)))</f>
        <v>industry-ag-main.html#eff-stds</v>
      </c>
      <c r="R806" t="str">
        <f>IF(ISBLANK(INDEX('Policy Characteristics'!L:L,MATCH($C806,'Policy Characteristics'!$C:$C,0))),"",INDEX('Policy Characteristics'!L:L,MATCH($C806,'Policy Characteristics'!$C:$C,0)))</f>
        <v>industry-energy-efficiency-standards.html</v>
      </c>
    </row>
    <row r="807">
      <c r="A807" t="str">
        <f>IF(ISBLANK(INDEX('Policy Characteristics'!A:A,MATCH($C807,'Policy Characteristics'!$C:$C,0))),"",INDEX('Policy Characteristics'!A:A,MATCH($C807,'Policy Characteristics'!$C:$C,0)))</f>
        <v>산업</v>
      </c>
      <c r="B807" t="str">
        <f>IF(ISBLANK(INDEX('Policy Characteristics'!B:B,MATCH($C807,'Policy Characteristics'!$C:$C,0))),"",INDEX('Policy Characteristics'!B:B,MATCH($C807,'Policy Characteristics'!$C:$C,0)))</f>
        <v>산업 에너지 효율 표준</v>
      </c>
      <c r="C807" t="str">
        <f>C$722</f>
        <v>Percentage Improvement in Eqpt Efficiency Standards above BAU</v>
      </c>
      <c r="D807" t="str">
        <v>refined petroleum and coke 19</v>
      </c>
      <c r="E807" t="str">
        <v>heat if</v>
      </c>
      <c r="F807" t="str">
        <v>정제 석유 및 코크스</v>
      </c>
      <c r="G807" t="str">
        <v>구매한 열 사용</v>
      </c>
      <c r="H807">
        <v>1043</v>
      </c>
      <c r="I807" t="str">
        <v>No</v>
      </c>
      <c r="J807" t="str">
        <f>IF(ISBLANK(INDEX('Policy Characteristics'!D:D,MATCH($C807,'Policy Characteristics'!$C:$C,0))),"",INDEX('Policy Characteristics'!D:D,MATCH($C807,'Policy Characteristics'!$C:$C,0)))</f>
        <v>산업 에너지 효율 표준</v>
      </c>
      <c r="K807" t="str">
        <f>IF(ISBLANK(INDEX('Policy Characteristics'!E:E,MATCH($C807,'Policy Characteristics'!$C:$C,0))),"",INDEX('Policy Characteristics'!E:E,MATCH($C807,'Policy Characteristics'!$C:$C,0)))</f>
        <v>indst efficiency standards</v>
      </c>
      <c r="L807">
        <f>IF(ISBLANK(INDEX('Policy Characteristics'!F:F,MATCH($C807,'Policy Characteristics'!$C:$C,0))),"",INDEX('Policy Characteristics'!F:F,MATCH($C807,'Policy Characteristics'!$C:$C,0)))</f>
        <v>0</v>
      </c>
      <c r="M807">
        <f>IF(ISBLANK(INDEX('Policy Characteristics'!G:G,MATCH($C807,'Policy Characteristics'!$C:$C,0))),"",INDEX('Policy Characteristics'!G:G,MATCH($C807,'Policy Characteristics'!$C:$C,0)))</f>
        <v>0.25</v>
      </c>
      <c r="N807">
        <f>IF(ISBLANK(INDEX('Policy Characteristics'!H:H,MATCH($C807,'Policy Characteristics'!$C:$C,0))),"",INDEX('Policy Characteristics'!H:H,MATCH($C807,'Policy Characteristics'!$C:$C,0)))</f>
        <v>0.01</v>
      </c>
      <c r="O807" t="str">
        <f>IF(ISBLANK(INDEX('Policy Characteristics'!I:I,MATCH($C807,'Policy Characteristics'!$C:$C,0))),"",INDEX('Policy Characteristics'!I:I,MATCH($C807,'Policy Characteristics'!$C:$C,0)))</f>
        <v>에너지 사용 감소 %</v>
      </c>
      <c r="P807" t="str">
        <f>IF(ISBLANK(INDEX('Policy Characteristics'!J:J,MATCH($C807,'Policy Characteristics'!$C:$C,0))),"",INDEX('Policy Characteristics'!J:J,MATCH($C807,'Policy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7" t="str">
        <f>IF(ISBLANK(INDEX('Policy Characteristics'!K:K,MATCH($C807,'Policy Characteristics'!$C:$C,0))),"",INDEX('Policy Characteristics'!K:K,MATCH($C807,'Policy Characteristics'!$C:$C,0)))</f>
        <v>industry-ag-main.html#eff-stds</v>
      </c>
      <c r="R807" t="str">
        <f>IF(ISBLANK(INDEX('Policy Characteristics'!L:L,MATCH($C807,'Policy Characteristics'!$C:$C,0))),"",INDEX('Policy Characteristics'!L:L,MATCH($C807,'Policy Characteristics'!$C:$C,0)))</f>
        <v>industry-energy-efficiency-standards.html</v>
      </c>
    </row>
    <row r="808">
      <c r="A808" t="str">
        <f>IF(ISBLANK(INDEX('Policy Characteristics'!A:A,MATCH($C808,'Policy Characteristics'!$C:$C,0))),"",INDEX('Policy Characteristics'!A:A,MATCH($C808,'Policy Characteristics'!$C:$C,0)))</f>
        <v>산업</v>
      </c>
      <c r="B808" t="str">
        <f>IF(ISBLANK(INDEX('Policy Characteristics'!B:B,MATCH($C808,'Policy Characteristics'!$C:$C,0))),"",INDEX('Policy Characteristics'!B:B,MATCH($C808,'Policy Characteristics'!$C:$C,0)))</f>
        <v>산업 에너지 효율 표준</v>
      </c>
      <c r="C808" t="str">
        <f>C$722</f>
        <v>Percentage Improvement in Eqpt Efficiency Standards above BAU</v>
      </c>
      <c r="D808" t="str">
        <v>refined petroleum and coke 19</v>
      </c>
      <c r="E808" t="str">
        <v>crude oil if</v>
      </c>
      <c r="F808" t="str">
        <v>정제 석유 및 코크스</v>
      </c>
      <c r="G808" t="str">
        <v>원유 사용</v>
      </c>
      <c r="H808">
        <v>1044</v>
      </c>
      <c r="I808" t="str">
        <v>Yes</v>
      </c>
      <c r="J808" t="str">
        <f>IF(ISBLANK(INDEX('Policy Characteristics'!D:D,MATCH($C808,'Policy Characteristics'!$C:$C,0))),"",INDEX('Policy Characteristics'!D:D,MATCH($C808,'Policy Characteristics'!$C:$C,0)))</f>
        <v>산업 에너지 효율 표준</v>
      </c>
      <c r="K808" t="str">
        <f>IF(ISBLANK(INDEX('Policy Characteristics'!E:E,MATCH($C808,'Policy Characteristics'!$C:$C,0))),"",INDEX('Policy Characteristics'!E:E,MATCH($C808,'Policy Characteristics'!$C:$C,0)))</f>
        <v>indst efficiency standards</v>
      </c>
      <c r="L808">
        <f>IF(ISBLANK(INDEX('Policy Characteristics'!F:F,MATCH($C808,'Policy Characteristics'!$C:$C,0))),"",INDEX('Policy Characteristics'!F:F,MATCH($C808,'Policy Characteristics'!$C:$C,0)))</f>
        <v>0</v>
      </c>
      <c r="M808">
        <f>IF(ISBLANK(INDEX('Policy Characteristics'!G:G,MATCH($C808,'Policy Characteristics'!$C:$C,0))),"",INDEX('Policy Characteristics'!G:G,MATCH($C808,'Policy Characteristics'!$C:$C,0)))</f>
        <v>0.25</v>
      </c>
      <c r="N808">
        <f>IF(ISBLANK(INDEX('Policy Characteristics'!H:H,MATCH($C808,'Policy Characteristics'!$C:$C,0))),"",INDEX('Policy Characteristics'!H:H,MATCH($C808,'Policy Characteristics'!$C:$C,0)))</f>
        <v>0.01</v>
      </c>
      <c r="O808" t="str">
        <f>IF(ISBLANK(INDEX('Policy Characteristics'!I:I,MATCH($C808,'Policy Characteristics'!$C:$C,0))),"",INDEX('Policy Characteristics'!I:I,MATCH($C808,'Policy Characteristics'!$C:$C,0)))</f>
        <v>에너지 사용 감소 %</v>
      </c>
      <c r="P808" t="str">
        <f>IF(ISBLANK(INDEX('Policy Characteristics'!J:J,MATCH($C808,'Policy Characteristics'!$C:$C,0))),"",INDEX('Policy Characteristics'!J:J,MATCH($C808,'Policy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8" t="str">
        <f>IF(ISBLANK(INDEX('Policy Characteristics'!K:K,MATCH($C808,'Policy Characteristics'!$C:$C,0))),"",INDEX('Policy Characteristics'!K:K,MATCH($C808,'Policy Characteristics'!$C:$C,0)))</f>
        <v>industry-ag-main.html#eff-stds</v>
      </c>
      <c r="R808" t="str">
        <f>IF(ISBLANK(INDEX('Policy Characteristics'!L:L,MATCH($C808,'Policy Characteristics'!$C:$C,0))),"",INDEX('Policy Characteristics'!L:L,MATCH($C808,'Policy Characteristics'!$C:$C,0)))</f>
        <v>industry-energy-efficiency-standards.html</v>
      </c>
    </row>
    <row r="809">
      <c r="A809" t="str">
        <f>IF(ISBLANK(INDEX('Policy Characteristics'!A:A,MATCH($C809,'Policy Characteristics'!$C:$C,0))),"",INDEX('Policy Characteristics'!A:A,MATCH($C809,'Policy Characteristics'!$C:$C,0)))</f>
        <v>산업</v>
      </c>
      <c r="B809" t="str">
        <f>IF(ISBLANK(INDEX('Policy Characteristics'!B:B,MATCH($C809,'Policy Characteristics'!$C:$C,0))),"",INDEX('Policy Characteristics'!B:B,MATCH($C809,'Policy Characteristics'!$C:$C,0)))</f>
        <v>산업 에너지 효율 표준</v>
      </c>
      <c r="C809" t="str">
        <f>C$722</f>
        <v>Percentage Improvement in Eqpt Efficiency Standards above BAU</v>
      </c>
      <c r="D809" t="str">
        <v>refined petroleum and coke 19</v>
      </c>
      <c r="E809" t="str">
        <v>heavy or residual fuel oil if</v>
      </c>
      <c r="F809" t="str">
        <v>정제 석유 및 코크스</v>
      </c>
      <c r="G809" t="str">
        <v>중유 또는 잔여 연료유 사용</v>
      </c>
      <c r="H809">
        <v>1045</v>
      </c>
      <c r="I809" t="str">
        <v>No</v>
      </c>
      <c r="J809" t="str">
        <f>IF(ISBLANK(INDEX('Policy Characteristics'!D:D,MATCH($C809,'Policy Characteristics'!$C:$C,0))),"",INDEX('Policy Characteristics'!D:D,MATCH($C809,'Policy Characteristics'!$C:$C,0)))</f>
        <v>산업 에너지 효율 표준</v>
      </c>
      <c r="K809" t="str">
        <f>IF(ISBLANK(INDEX('Policy Characteristics'!E:E,MATCH($C809,'Policy Characteristics'!$C:$C,0))),"",INDEX('Policy Characteristics'!E:E,MATCH($C809,'Policy Characteristics'!$C:$C,0)))</f>
        <v>indst efficiency standards</v>
      </c>
      <c r="L809">
        <f>IF(ISBLANK(INDEX('Policy Characteristics'!F:F,MATCH($C809,'Policy Characteristics'!$C:$C,0))),"",INDEX('Policy Characteristics'!F:F,MATCH($C809,'Policy Characteristics'!$C:$C,0)))</f>
        <v>0</v>
      </c>
      <c r="M809">
        <f>IF(ISBLANK(INDEX('Policy Characteristics'!G:G,MATCH($C809,'Policy Characteristics'!$C:$C,0))),"",INDEX('Policy Characteristics'!G:G,MATCH($C809,'Policy Characteristics'!$C:$C,0)))</f>
        <v>0.25</v>
      </c>
      <c r="N809">
        <f>IF(ISBLANK(INDEX('Policy Characteristics'!H:H,MATCH($C809,'Policy Characteristics'!$C:$C,0))),"",INDEX('Policy Characteristics'!H:H,MATCH($C809,'Policy Characteristics'!$C:$C,0)))</f>
        <v>0.01</v>
      </c>
      <c r="O809" t="str">
        <f>IF(ISBLANK(INDEX('Policy Characteristics'!I:I,MATCH($C809,'Policy Characteristics'!$C:$C,0))),"",INDEX('Policy Characteristics'!I:I,MATCH($C809,'Policy Characteristics'!$C:$C,0)))</f>
        <v>에너지 사용 감소 %</v>
      </c>
      <c r="P809" t="str">
        <f>IF(ISBLANK(INDEX('Policy Characteristics'!J:J,MATCH($C809,'Policy Characteristics'!$C:$C,0))),"",INDEX('Policy Characteristics'!J:J,MATCH($C809,'Policy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9" t="str">
        <f>IF(ISBLANK(INDEX('Policy Characteristics'!K:K,MATCH($C809,'Policy Characteristics'!$C:$C,0))),"",INDEX('Policy Characteristics'!K:K,MATCH($C809,'Policy Characteristics'!$C:$C,0)))</f>
        <v>industry-ag-main.html#eff-stds</v>
      </c>
      <c r="R809" t="str">
        <f>IF(ISBLANK(INDEX('Policy Characteristics'!L:L,MATCH($C809,'Policy Characteristics'!$C:$C,0))),"",INDEX('Policy Characteristics'!L:L,MATCH($C809,'Policy Characteristics'!$C:$C,0)))</f>
        <v>industry-energy-efficiency-standards.html</v>
      </c>
    </row>
    <row r="810">
      <c r="A810" t="str">
        <f>IF(ISBLANK(INDEX('Policy Characteristics'!A:A,MATCH($C810,'Policy Characteristics'!$C:$C,0))),"",INDEX('Policy Characteristics'!A:A,MATCH($C810,'Policy Characteristics'!$C:$C,0)))</f>
        <v>산업</v>
      </c>
      <c r="B810" t="str">
        <f>IF(ISBLANK(INDEX('Policy Characteristics'!B:B,MATCH($C810,'Policy Characteristics'!$C:$C,0))),"",INDEX('Policy Characteristics'!B:B,MATCH($C810,'Policy Characteristics'!$C:$C,0)))</f>
        <v>산업 에너지 효율 표준</v>
      </c>
      <c r="C810" t="str">
        <f>C$722</f>
        <v>Percentage Improvement in Eqpt Efficiency Standards above BAU</v>
      </c>
      <c r="D810" t="str">
        <v>refined petroleum and coke 19</v>
      </c>
      <c r="E810" t="str">
        <v>LPG propane or butane if</v>
      </c>
      <c r="F810" t="str">
        <v>정제 석유 및 코크스</v>
      </c>
      <c r="G810" t="str">
        <v>LPG 프로판 또는 부탄 사용</v>
      </c>
      <c r="H810">
        <v>1046</v>
      </c>
      <c r="I810" t="str">
        <v>No</v>
      </c>
      <c r="J810" t="str">
        <f>IF(ISBLANK(INDEX('Policy Characteristics'!D:D,MATCH($C810,'Policy Characteristics'!$C:$C,0))),"",INDEX('Policy Characteristics'!D:D,MATCH($C810,'Policy Characteristics'!$C:$C,0)))</f>
        <v>산업 에너지 효율 표준</v>
      </c>
      <c r="K810" t="str">
        <f>IF(ISBLANK(INDEX('Policy Characteristics'!E:E,MATCH($C810,'Policy Characteristics'!$C:$C,0))),"",INDEX('Policy Characteristics'!E:E,MATCH($C810,'Policy Characteristics'!$C:$C,0)))</f>
        <v>indst efficiency standards</v>
      </c>
      <c r="L810">
        <f>IF(ISBLANK(INDEX('Policy Characteristics'!F:F,MATCH($C810,'Policy Characteristics'!$C:$C,0))),"",INDEX('Policy Characteristics'!F:F,MATCH($C810,'Policy Characteristics'!$C:$C,0)))</f>
        <v>0</v>
      </c>
      <c r="M810">
        <f>IF(ISBLANK(INDEX('Policy Characteristics'!G:G,MATCH($C810,'Policy Characteristics'!$C:$C,0))),"",INDEX('Policy Characteristics'!G:G,MATCH($C810,'Policy Characteristics'!$C:$C,0)))</f>
        <v>0.25</v>
      </c>
      <c r="N810">
        <f>IF(ISBLANK(INDEX('Policy Characteristics'!H:H,MATCH($C810,'Policy Characteristics'!$C:$C,0))),"",INDEX('Policy Characteristics'!H:H,MATCH($C810,'Policy Characteristics'!$C:$C,0)))</f>
        <v>0.01</v>
      </c>
      <c r="O810" t="str">
        <f>IF(ISBLANK(INDEX('Policy Characteristics'!I:I,MATCH($C810,'Policy Characteristics'!$C:$C,0))),"",INDEX('Policy Characteristics'!I:I,MATCH($C810,'Policy Characteristics'!$C:$C,0)))</f>
        <v>에너지 사용 감소 %</v>
      </c>
      <c r="P810" t="str">
        <f>IF(ISBLANK(INDEX('Policy Characteristics'!J:J,MATCH($C810,'Policy Characteristics'!$C:$C,0))),"",INDEX('Policy Characteristics'!J:J,MATCH($C810,'Policy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0" t="str">
        <f>IF(ISBLANK(INDEX('Policy Characteristics'!K:K,MATCH($C810,'Policy Characteristics'!$C:$C,0))),"",INDEX('Policy Characteristics'!K:K,MATCH($C810,'Policy Characteristics'!$C:$C,0)))</f>
        <v>industry-ag-main.html#eff-stds</v>
      </c>
      <c r="R810" t="str">
        <f>IF(ISBLANK(INDEX('Policy Characteristics'!L:L,MATCH($C810,'Policy Characteristics'!$C:$C,0))),"",INDEX('Policy Characteristics'!L:L,MATCH($C810,'Policy Characteristics'!$C:$C,0)))</f>
        <v>industry-energy-efficiency-standards.html</v>
      </c>
    </row>
    <row r="811">
      <c r="A811" t="str">
        <f>IF(ISBLANK(INDEX('Policy Characteristics'!A:A,MATCH($C811,'Policy Characteristics'!$C:$C,0))),"",INDEX('Policy Characteristics'!A:A,MATCH($C811,'Policy Characteristics'!$C:$C,0)))</f>
        <v>산업</v>
      </c>
      <c r="B811" t="str">
        <f>IF(ISBLANK(INDEX('Policy Characteristics'!B:B,MATCH($C811,'Policy Characteristics'!$C:$C,0))),"",INDEX('Policy Characteristics'!B:B,MATCH($C811,'Policy Characteristics'!$C:$C,0)))</f>
        <v>산업 에너지 효율 표준</v>
      </c>
      <c r="C811" t="str">
        <f>C$722</f>
        <v>Percentage Improvement in Eqpt Efficiency Standards above BAU</v>
      </c>
      <c r="D811" t="str">
        <v>refined petroleum and coke 19</v>
      </c>
      <c r="E811" t="str">
        <v>hydrogen if</v>
      </c>
      <c r="F811" t="str">
        <v>정제 석유 및 코크스</v>
      </c>
      <c r="G811" t="str">
        <v>수소 사용</v>
      </c>
      <c r="H811">
        <v>1047</v>
      </c>
      <c r="I811" t="str">
        <v>No</v>
      </c>
      <c r="J811" t="str">
        <f>IF(ISBLANK(INDEX('Policy Characteristics'!D:D,MATCH($C811,'Policy Characteristics'!$C:$C,0))),"",INDEX('Policy Characteristics'!D:D,MATCH($C811,'Policy Characteristics'!$C:$C,0)))</f>
        <v>산업 에너지 효율 표준</v>
      </c>
      <c r="K811" t="str">
        <f>IF(ISBLANK(INDEX('Policy Characteristics'!E:E,MATCH($C811,'Policy Characteristics'!$C:$C,0))),"",INDEX('Policy Characteristics'!E:E,MATCH($C811,'Policy Characteristics'!$C:$C,0)))</f>
        <v>indst efficiency standards</v>
      </c>
      <c r="L811">
        <f>IF(ISBLANK(INDEX('Policy Characteristics'!F:F,MATCH($C811,'Policy Characteristics'!$C:$C,0))),"",INDEX('Policy Characteristics'!F:F,MATCH($C811,'Policy Characteristics'!$C:$C,0)))</f>
        <v>0</v>
      </c>
      <c r="M811">
        <f>IF(ISBLANK(INDEX('Policy Characteristics'!G:G,MATCH($C811,'Policy Characteristics'!$C:$C,0))),"",INDEX('Policy Characteristics'!G:G,MATCH($C811,'Policy Characteristics'!$C:$C,0)))</f>
        <v>0.25</v>
      </c>
      <c r="N811">
        <f>IF(ISBLANK(INDEX('Policy Characteristics'!H:H,MATCH($C811,'Policy Characteristics'!$C:$C,0))),"",INDEX('Policy Characteristics'!H:H,MATCH($C811,'Policy Characteristics'!$C:$C,0)))</f>
        <v>0.01</v>
      </c>
      <c r="O811" t="str">
        <f>IF(ISBLANK(INDEX('Policy Characteristics'!I:I,MATCH($C811,'Policy Characteristics'!$C:$C,0))),"",INDEX('Policy Characteristics'!I:I,MATCH($C811,'Policy Characteristics'!$C:$C,0)))</f>
        <v>에너지 사용 감소 %</v>
      </c>
      <c r="P811" t="str">
        <f>IF(ISBLANK(INDEX('Policy Characteristics'!J:J,MATCH($C811,'Policy Characteristics'!$C:$C,0))),"",INDEX('Policy Characteristics'!J:J,MATCH($C811,'Policy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1" t="str">
        <f>IF(ISBLANK(INDEX('Policy Characteristics'!K:K,MATCH($C811,'Policy Characteristics'!$C:$C,0))),"",INDEX('Policy Characteristics'!K:K,MATCH($C811,'Policy Characteristics'!$C:$C,0)))</f>
        <v>industry-ag-main.html#eff-stds</v>
      </c>
      <c r="R811" t="str">
        <f>IF(ISBLANK(INDEX('Policy Characteristics'!L:L,MATCH($C811,'Policy Characteristics'!$C:$C,0))),"",INDEX('Policy Characteristics'!L:L,MATCH($C811,'Policy Characteristics'!$C:$C,0)))</f>
        <v>industry-energy-efficiency-standards.html</v>
      </c>
    </row>
    <row r="812">
      <c r="A812" t="str">
        <f>IF(ISBLANK(INDEX('Policy Characteristics'!A:A,MATCH($C812,'Policy Characteristics'!$C:$C,0))),"",INDEX('Policy Characteristics'!A:A,MATCH($C812,'Policy Characteristics'!$C:$C,0)))</f>
        <v>산업</v>
      </c>
      <c r="B812" t="str">
        <f>IF(ISBLANK(INDEX('Policy Characteristics'!B:B,MATCH($C812,'Policy Characteristics'!$C:$C,0))),"",INDEX('Policy Characteristics'!B:B,MATCH($C812,'Policy Characteristics'!$C:$C,0)))</f>
        <v>산업 에너지 효율 표준</v>
      </c>
      <c r="C812" t="str">
        <f>C$722</f>
        <v>Percentage Improvement in Eqpt Efficiency Standards above BAU</v>
      </c>
      <c r="D812" t="str">
        <v>chemicals 20</v>
      </c>
      <c r="E812" t="str">
        <v>electricity if</v>
      </c>
      <c r="F812" t="str">
        <v>화학약품</v>
      </c>
      <c r="G812" t="str">
        <v>전력 사용</v>
      </c>
      <c r="H812">
        <v>1048</v>
      </c>
      <c r="I812" t="str">
        <v>Yes</v>
      </c>
      <c r="J812" t="str">
        <f>IF(ISBLANK(INDEX('Policy Characteristics'!D:D,MATCH($C812,'Policy Characteristics'!$C:$C,0))),"",INDEX('Policy Characteristics'!D:D,MATCH($C812,'Policy Characteristics'!$C:$C,0)))</f>
        <v>산업 에너지 효율 표준</v>
      </c>
      <c r="K812" t="str">
        <f>IF(ISBLANK(INDEX('Policy Characteristics'!E:E,MATCH($C812,'Policy Characteristics'!$C:$C,0))),"",INDEX('Policy Characteristics'!E:E,MATCH($C812,'Policy Characteristics'!$C:$C,0)))</f>
        <v>indst efficiency standards</v>
      </c>
      <c r="L812">
        <f>IF(ISBLANK(INDEX('Policy Characteristics'!F:F,MATCH($C812,'Policy Characteristics'!$C:$C,0))),"",INDEX('Policy Characteristics'!F:F,MATCH($C812,'Policy Characteristics'!$C:$C,0)))</f>
        <v>0</v>
      </c>
      <c r="M812">
        <f>IF(ISBLANK(INDEX('Policy Characteristics'!G:G,MATCH($C812,'Policy Characteristics'!$C:$C,0))),"",INDEX('Policy Characteristics'!G:G,MATCH($C812,'Policy Characteristics'!$C:$C,0)))</f>
        <v>0.25</v>
      </c>
      <c r="N812">
        <f>IF(ISBLANK(INDEX('Policy Characteristics'!H:H,MATCH($C812,'Policy Characteristics'!$C:$C,0))),"",INDEX('Policy Characteristics'!H:H,MATCH($C812,'Policy Characteristics'!$C:$C,0)))</f>
        <v>0.01</v>
      </c>
      <c r="O812" t="str">
        <f>IF(ISBLANK(INDEX('Policy Characteristics'!I:I,MATCH($C812,'Policy Characteristics'!$C:$C,0))),"",INDEX('Policy Characteristics'!I:I,MATCH($C812,'Policy Characteristics'!$C:$C,0)))</f>
        <v>에너지 사용 감소 %</v>
      </c>
      <c r="P812" t="str">
        <f>IF(ISBLANK(INDEX('Policy Characteristics'!J:J,MATCH($C812,'Policy Characteristics'!$C:$C,0))),"",INDEX('Policy Characteristics'!J:J,MATCH($C812,'Policy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2" t="str">
        <f>IF(ISBLANK(INDEX('Policy Characteristics'!K:K,MATCH($C812,'Policy Characteristics'!$C:$C,0))),"",INDEX('Policy Characteristics'!K:K,MATCH($C812,'Policy Characteristics'!$C:$C,0)))</f>
        <v>industry-ag-main.html#eff-stds</v>
      </c>
      <c r="R812" t="str">
        <f>IF(ISBLANK(INDEX('Policy Characteristics'!L:L,MATCH($C812,'Policy Characteristics'!$C:$C,0))),"",INDEX('Policy Characteristics'!L:L,MATCH($C812,'Policy Characteristics'!$C:$C,0)))</f>
        <v>industry-energy-efficiency-standards.html</v>
      </c>
    </row>
    <row r="813">
      <c r="A813" t="str">
        <f>IF(ISBLANK(INDEX('Policy Characteristics'!A:A,MATCH($C813,'Policy Characteristics'!$C:$C,0))),"",INDEX('Policy Characteristics'!A:A,MATCH($C813,'Policy Characteristics'!$C:$C,0)))</f>
        <v>산업</v>
      </c>
      <c r="B813" t="str">
        <f>IF(ISBLANK(INDEX('Policy Characteristics'!B:B,MATCH($C813,'Policy Characteristics'!$C:$C,0))),"",INDEX('Policy Characteristics'!B:B,MATCH($C813,'Policy Characteristics'!$C:$C,0)))</f>
        <v>산업 에너지 효율 표준</v>
      </c>
      <c r="C813" t="str">
        <f>C$722</f>
        <v>Percentage Improvement in Eqpt Efficiency Standards above BAU</v>
      </c>
      <c r="D813" t="str">
        <v>chemicals 20</v>
      </c>
      <c r="E813" t="str">
        <v>hard coal if</v>
      </c>
      <c r="F813" t="str">
        <v>화학약품</v>
      </c>
      <c r="G813" t="str">
        <v>석탄 사용</v>
      </c>
      <c r="H813">
        <v>1049</v>
      </c>
      <c r="I813" t="str">
        <v>Yes</v>
      </c>
      <c r="J813" t="str">
        <f>IF(ISBLANK(INDEX('Policy Characteristics'!D:D,MATCH($C813,'Policy Characteristics'!$C:$C,0))),"",INDEX('Policy Characteristics'!D:D,MATCH($C813,'Policy Characteristics'!$C:$C,0)))</f>
        <v>산업 에너지 효율 표준</v>
      </c>
      <c r="K813" t="str">
        <f>IF(ISBLANK(INDEX('Policy Characteristics'!E:E,MATCH($C813,'Policy Characteristics'!$C:$C,0))),"",INDEX('Policy Characteristics'!E:E,MATCH($C813,'Policy Characteristics'!$C:$C,0)))</f>
        <v>indst efficiency standards</v>
      </c>
      <c r="L813">
        <f>IF(ISBLANK(INDEX('Policy Characteristics'!F:F,MATCH($C813,'Policy Characteristics'!$C:$C,0))),"",INDEX('Policy Characteristics'!F:F,MATCH($C813,'Policy Characteristics'!$C:$C,0)))</f>
        <v>0</v>
      </c>
      <c r="M813">
        <f>IF(ISBLANK(INDEX('Policy Characteristics'!G:G,MATCH($C813,'Policy Characteristics'!$C:$C,0))),"",INDEX('Policy Characteristics'!G:G,MATCH($C813,'Policy Characteristics'!$C:$C,0)))</f>
        <v>0.25</v>
      </c>
      <c r="N813">
        <f>IF(ISBLANK(INDEX('Policy Characteristics'!H:H,MATCH($C813,'Policy Characteristics'!$C:$C,0))),"",INDEX('Policy Characteristics'!H:H,MATCH($C813,'Policy Characteristics'!$C:$C,0)))</f>
        <v>0.01</v>
      </c>
      <c r="O813" t="str">
        <f>IF(ISBLANK(INDEX('Policy Characteristics'!I:I,MATCH($C813,'Policy Characteristics'!$C:$C,0))),"",INDEX('Policy Characteristics'!I:I,MATCH($C813,'Policy Characteristics'!$C:$C,0)))</f>
        <v>에너지 사용 감소 %</v>
      </c>
      <c r="P813" t="str">
        <f>IF(ISBLANK(INDEX('Policy Characteristics'!J:J,MATCH($C813,'Policy Characteristics'!$C:$C,0))),"",INDEX('Policy Characteristics'!J:J,MATCH($C813,'Policy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3" t="str">
        <f>IF(ISBLANK(INDEX('Policy Characteristics'!K:K,MATCH($C813,'Policy Characteristics'!$C:$C,0))),"",INDEX('Policy Characteristics'!K:K,MATCH($C813,'Policy Characteristics'!$C:$C,0)))</f>
        <v>industry-ag-main.html#eff-stds</v>
      </c>
      <c r="R813" t="str">
        <f>IF(ISBLANK(INDEX('Policy Characteristics'!L:L,MATCH($C813,'Policy Characteristics'!$C:$C,0))),"",INDEX('Policy Characteristics'!L:L,MATCH($C813,'Policy Characteristics'!$C:$C,0)))</f>
        <v>industry-energy-efficiency-standards.html</v>
      </c>
    </row>
    <row r="814">
      <c r="A814" t="str">
        <f>IF(ISBLANK(INDEX('Policy Characteristics'!A:A,MATCH($C814,'Policy Characteristics'!$C:$C,0))),"",INDEX('Policy Characteristics'!A:A,MATCH($C814,'Policy Characteristics'!$C:$C,0)))</f>
        <v>산업</v>
      </c>
      <c r="B814" t="str">
        <f>IF(ISBLANK(INDEX('Policy Characteristics'!B:B,MATCH($C814,'Policy Characteristics'!$C:$C,0))),"",INDEX('Policy Characteristics'!B:B,MATCH($C814,'Policy Characteristics'!$C:$C,0)))</f>
        <v>산업 에너지 효율 표준</v>
      </c>
      <c r="C814" t="str">
        <f>C$722</f>
        <v>Percentage Improvement in Eqpt Efficiency Standards above BAU</v>
      </c>
      <c r="D814" t="str">
        <v>chemicals 20</v>
      </c>
      <c r="E814" t="str">
        <v>natural gas if</v>
      </c>
      <c r="F814" t="str">
        <v>화학약품</v>
      </c>
      <c r="G814" t="str">
        <v>천연가스 사용</v>
      </c>
      <c r="H814">
        <v>1050</v>
      </c>
      <c r="I814" t="str">
        <v>Yes</v>
      </c>
      <c r="J814" t="str">
        <f>IF(ISBLANK(INDEX('Policy Characteristics'!D:D,MATCH($C814,'Policy Characteristics'!$C:$C,0))),"",INDEX('Policy Characteristics'!D:D,MATCH($C814,'Policy Characteristics'!$C:$C,0)))</f>
        <v>산업 에너지 효율 표준</v>
      </c>
      <c r="K814" t="str">
        <f>IF(ISBLANK(INDEX('Policy Characteristics'!E:E,MATCH($C814,'Policy Characteristics'!$C:$C,0))),"",INDEX('Policy Characteristics'!E:E,MATCH($C814,'Policy Characteristics'!$C:$C,0)))</f>
        <v>indst efficiency standards</v>
      </c>
      <c r="L814">
        <f>IF(ISBLANK(INDEX('Policy Characteristics'!F:F,MATCH($C814,'Policy Characteristics'!$C:$C,0))),"",INDEX('Policy Characteristics'!F:F,MATCH($C814,'Policy Characteristics'!$C:$C,0)))</f>
        <v>0</v>
      </c>
      <c r="M814">
        <f>IF(ISBLANK(INDEX('Policy Characteristics'!G:G,MATCH($C814,'Policy Characteristics'!$C:$C,0))),"",INDEX('Policy Characteristics'!G:G,MATCH($C814,'Policy Characteristics'!$C:$C,0)))</f>
        <v>0.25</v>
      </c>
      <c r="N814">
        <f>IF(ISBLANK(INDEX('Policy Characteristics'!H:H,MATCH($C814,'Policy Characteristics'!$C:$C,0))),"",INDEX('Policy Characteristics'!H:H,MATCH($C814,'Policy Characteristics'!$C:$C,0)))</f>
        <v>0.01</v>
      </c>
      <c r="O814" t="str">
        <f>IF(ISBLANK(INDEX('Policy Characteristics'!I:I,MATCH($C814,'Policy Characteristics'!$C:$C,0))),"",INDEX('Policy Characteristics'!I:I,MATCH($C814,'Policy Characteristics'!$C:$C,0)))</f>
        <v>에너지 사용 감소 %</v>
      </c>
      <c r="P814" t="str">
        <f>IF(ISBLANK(INDEX('Policy Characteristics'!J:J,MATCH($C814,'Policy Characteristics'!$C:$C,0))),"",INDEX('Policy Characteristics'!J:J,MATCH($C814,'Policy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4" t="str">
        <f>IF(ISBLANK(INDEX('Policy Characteristics'!K:K,MATCH($C814,'Policy Characteristics'!$C:$C,0))),"",INDEX('Policy Characteristics'!K:K,MATCH($C814,'Policy Characteristics'!$C:$C,0)))</f>
        <v>industry-ag-main.html#eff-stds</v>
      </c>
      <c r="R814" t="str">
        <f>IF(ISBLANK(INDEX('Policy Characteristics'!L:L,MATCH($C814,'Policy Characteristics'!$C:$C,0))),"",INDEX('Policy Characteristics'!L:L,MATCH($C814,'Policy Characteristics'!$C:$C,0)))</f>
        <v>industry-energy-efficiency-standards.html</v>
      </c>
    </row>
    <row r="815">
      <c r="A815" t="str">
        <f>IF(ISBLANK(INDEX('Policy Characteristics'!A:A,MATCH($C815,'Policy Characteristics'!$C:$C,0))),"",INDEX('Policy Characteristics'!A:A,MATCH($C815,'Policy Characteristics'!$C:$C,0)))</f>
        <v>산업</v>
      </c>
      <c r="B815" t="str">
        <f>IF(ISBLANK(INDEX('Policy Characteristics'!B:B,MATCH($C815,'Policy Characteristics'!$C:$C,0))),"",INDEX('Policy Characteristics'!B:B,MATCH($C815,'Policy Characteristics'!$C:$C,0)))</f>
        <v>산업 에너지 효율 표준</v>
      </c>
      <c r="C815" t="str">
        <f>C$722</f>
        <v>Percentage Improvement in Eqpt Efficiency Standards above BAU</v>
      </c>
      <c r="D815" t="str">
        <v>chemicals 20</v>
      </c>
      <c r="E815" t="str">
        <v>biomass if</v>
      </c>
      <c r="F815" t="str">
        <v>화학약품</v>
      </c>
      <c r="G815" t="str">
        <v>바이오매스 사용</v>
      </c>
      <c r="H815">
        <v>1051</v>
      </c>
      <c r="I815" t="str">
        <v>No</v>
      </c>
      <c r="J815" t="str">
        <f>IF(ISBLANK(INDEX('Policy Characteristics'!D:D,MATCH($C815,'Policy Characteristics'!$C:$C,0))),"",INDEX('Policy Characteristics'!D:D,MATCH($C815,'Policy Characteristics'!$C:$C,0)))</f>
        <v>산업 에너지 효율 표준</v>
      </c>
      <c r="K815" t="str">
        <f>IF(ISBLANK(INDEX('Policy Characteristics'!E:E,MATCH($C815,'Policy Characteristics'!$C:$C,0))),"",INDEX('Policy Characteristics'!E:E,MATCH($C815,'Policy Characteristics'!$C:$C,0)))</f>
        <v>indst efficiency standards</v>
      </c>
      <c r="L815">
        <f>IF(ISBLANK(INDEX('Policy Characteristics'!F:F,MATCH($C815,'Policy Characteristics'!$C:$C,0))),"",INDEX('Policy Characteristics'!F:F,MATCH($C815,'Policy Characteristics'!$C:$C,0)))</f>
        <v>0</v>
      </c>
      <c r="M815">
        <f>IF(ISBLANK(INDEX('Policy Characteristics'!G:G,MATCH($C815,'Policy Characteristics'!$C:$C,0))),"",INDEX('Policy Characteristics'!G:G,MATCH($C815,'Policy Characteristics'!$C:$C,0)))</f>
        <v>0.25</v>
      </c>
      <c r="N815">
        <f>IF(ISBLANK(INDEX('Policy Characteristics'!H:H,MATCH($C815,'Policy Characteristics'!$C:$C,0))),"",INDEX('Policy Characteristics'!H:H,MATCH($C815,'Policy Characteristics'!$C:$C,0)))</f>
        <v>0.01</v>
      </c>
      <c r="O815" t="str">
        <f>IF(ISBLANK(INDEX('Policy Characteristics'!I:I,MATCH($C815,'Policy Characteristics'!$C:$C,0))),"",INDEX('Policy Characteristics'!I:I,MATCH($C815,'Policy Characteristics'!$C:$C,0)))</f>
        <v>에너지 사용 감소 %</v>
      </c>
      <c r="P815" t="str">
        <f>IF(ISBLANK(INDEX('Policy Characteristics'!J:J,MATCH($C815,'Policy Characteristics'!$C:$C,0))),"",INDEX('Policy Characteristics'!J:J,MATCH($C815,'Policy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5" t="str">
        <f>IF(ISBLANK(INDEX('Policy Characteristics'!K:K,MATCH($C815,'Policy Characteristics'!$C:$C,0))),"",INDEX('Policy Characteristics'!K:K,MATCH($C815,'Policy Characteristics'!$C:$C,0)))</f>
        <v>industry-ag-main.html#eff-stds</v>
      </c>
      <c r="R815" t="str">
        <f>IF(ISBLANK(INDEX('Policy Characteristics'!L:L,MATCH($C815,'Policy Characteristics'!$C:$C,0))),"",INDEX('Policy Characteristics'!L:L,MATCH($C815,'Policy Characteristics'!$C:$C,0)))</f>
        <v>industry-energy-efficiency-standards.html</v>
      </c>
    </row>
    <row r="816">
      <c r="A816" t="str">
        <f>IF(ISBLANK(INDEX('Policy Characteristics'!A:A,MATCH($C816,'Policy Characteristics'!$C:$C,0))),"",INDEX('Policy Characteristics'!A:A,MATCH($C816,'Policy Characteristics'!$C:$C,0)))</f>
        <v>산업</v>
      </c>
      <c r="B816" t="str">
        <f>IF(ISBLANK(INDEX('Policy Characteristics'!B:B,MATCH($C816,'Policy Characteristics'!$C:$C,0))),"",INDEX('Policy Characteristics'!B:B,MATCH($C816,'Policy Characteristics'!$C:$C,0)))</f>
        <v>산업 에너지 효율 표준</v>
      </c>
      <c r="C816" t="str">
        <f>C$722</f>
        <v>Percentage Improvement in Eqpt Efficiency Standards above BAU</v>
      </c>
      <c r="D816" t="str">
        <v>chemicals 20</v>
      </c>
      <c r="E816" t="str">
        <v>petroleum diesel if</v>
      </c>
      <c r="F816" t="str">
        <v>화학약품</v>
      </c>
      <c r="G816" t="str">
        <v>석유 사용</v>
      </c>
      <c r="H816">
        <v>1052</v>
      </c>
      <c r="I816" t="str">
        <v>Yes</v>
      </c>
      <c r="J816" t="str">
        <f>IF(ISBLANK(INDEX('Policy Characteristics'!D:D,MATCH($C816,'Policy Characteristics'!$C:$C,0))),"",INDEX('Policy Characteristics'!D:D,MATCH($C816,'Policy Characteristics'!$C:$C,0)))</f>
        <v>산업 에너지 효율 표준</v>
      </c>
      <c r="K816" t="str">
        <f>IF(ISBLANK(INDEX('Policy Characteristics'!E:E,MATCH($C816,'Policy Characteristics'!$C:$C,0))),"",INDEX('Policy Characteristics'!E:E,MATCH($C816,'Policy Characteristics'!$C:$C,0)))</f>
        <v>indst efficiency standards</v>
      </c>
      <c r="L816">
        <f>IF(ISBLANK(INDEX('Policy Characteristics'!F:F,MATCH($C816,'Policy Characteristics'!$C:$C,0))),"",INDEX('Policy Characteristics'!F:F,MATCH($C816,'Policy Characteristics'!$C:$C,0)))</f>
        <v>0</v>
      </c>
      <c r="M816">
        <f>IF(ISBLANK(INDEX('Policy Characteristics'!G:G,MATCH($C816,'Policy Characteristics'!$C:$C,0))),"",INDEX('Policy Characteristics'!G:G,MATCH($C816,'Policy Characteristics'!$C:$C,0)))</f>
        <v>0.25</v>
      </c>
      <c r="N816">
        <f>IF(ISBLANK(INDEX('Policy Characteristics'!H:H,MATCH($C816,'Policy Characteristics'!$C:$C,0))),"",INDEX('Policy Characteristics'!H:H,MATCH($C816,'Policy Characteristics'!$C:$C,0)))</f>
        <v>0.01</v>
      </c>
      <c r="O816" t="str">
        <f>IF(ISBLANK(INDEX('Policy Characteristics'!I:I,MATCH($C816,'Policy Characteristics'!$C:$C,0))),"",INDEX('Policy Characteristics'!I:I,MATCH($C816,'Policy Characteristics'!$C:$C,0)))</f>
        <v>에너지 사용 감소 %</v>
      </c>
      <c r="P816" t="str">
        <f>IF(ISBLANK(INDEX('Policy Characteristics'!J:J,MATCH($C816,'Policy Characteristics'!$C:$C,0))),"",INDEX('Policy Characteristics'!J:J,MATCH($C816,'Policy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6" t="str">
        <f>IF(ISBLANK(INDEX('Policy Characteristics'!K:K,MATCH($C816,'Policy Characteristics'!$C:$C,0))),"",INDEX('Policy Characteristics'!K:K,MATCH($C816,'Policy Characteristics'!$C:$C,0)))</f>
        <v>industry-ag-main.html#eff-stds</v>
      </c>
      <c r="R816" t="str">
        <f>IF(ISBLANK(INDEX('Policy Characteristics'!L:L,MATCH($C816,'Policy Characteristics'!$C:$C,0))),"",INDEX('Policy Characteristics'!L:L,MATCH($C816,'Policy Characteristics'!$C:$C,0)))</f>
        <v>industry-energy-efficiency-standards.html</v>
      </c>
    </row>
    <row r="817">
      <c r="A817" t="str">
        <f>IF(ISBLANK(INDEX('Policy Characteristics'!A:A,MATCH($C817,'Policy Characteristics'!$C:$C,0))),"",INDEX('Policy Characteristics'!A:A,MATCH($C817,'Policy Characteristics'!$C:$C,0)))</f>
        <v>산업</v>
      </c>
      <c r="B817" t="str">
        <f>IF(ISBLANK(INDEX('Policy Characteristics'!B:B,MATCH($C817,'Policy Characteristics'!$C:$C,0))),"",INDEX('Policy Characteristics'!B:B,MATCH($C817,'Policy Characteristics'!$C:$C,0)))</f>
        <v>산업 에너지 효율 표준</v>
      </c>
      <c r="C817" t="str">
        <f>C$722</f>
        <v>Percentage Improvement in Eqpt Efficiency Standards above BAU</v>
      </c>
      <c r="D817" t="str">
        <v>chemicals 20</v>
      </c>
      <c r="E817" t="str">
        <v>heat if</v>
      </c>
      <c r="F817" t="str">
        <v>화학약품</v>
      </c>
      <c r="G817" t="str">
        <v>구매한 열 사용</v>
      </c>
      <c r="H817">
        <v>1053</v>
      </c>
      <c r="I817" t="str">
        <v>No</v>
      </c>
      <c r="J817" t="str">
        <f>IF(ISBLANK(INDEX('Policy Characteristics'!D:D,MATCH($C817,'Policy Characteristics'!$C:$C,0))),"",INDEX('Policy Characteristics'!D:D,MATCH($C817,'Policy Characteristics'!$C:$C,0)))</f>
        <v>산업 에너지 효율 표준</v>
      </c>
      <c r="K817" t="str">
        <f>IF(ISBLANK(INDEX('Policy Characteristics'!E:E,MATCH($C817,'Policy Characteristics'!$C:$C,0))),"",INDEX('Policy Characteristics'!E:E,MATCH($C817,'Policy Characteristics'!$C:$C,0)))</f>
        <v>indst efficiency standards</v>
      </c>
      <c r="L817">
        <f>IF(ISBLANK(INDEX('Policy Characteristics'!F:F,MATCH($C817,'Policy Characteristics'!$C:$C,0))),"",INDEX('Policy Characteristics'!F:F,MATCH($C817,'Policy Characteristics'!$C:$C,0)))</f>
        <v>0</v>
      </c>
      <c r="M817">
        <f>IF(ISBLANK(INDEX('Policy Characteristics'!G:G,MATCH($C817,'Policy Characteristics'!$C:$C,0))),"",INDEX('Policy Characteristics'!G:G,MATCH($C817,'Policy Characteristics'!$C:$C,0)))</f>
        <v>0.25</v>
      </c>
      <c r="N817">
        <f>IF(ISBLANK(INDEX('Policy Characteristics'!H:H,MATCH($C817,'Policy Characteristics'!$C:$C,0))),"",INDEX('Policy Characteristics'!H:H,MATCH($C817,'Policy Characteristics'!$C:$C,0)))</f>
        <v>0.01</v>
      </c>
      <c r="O817" t="str">
        <f>IF(ISBLANK(INDEX('Policy Characteristics'!I:I,MATCH($C817,'Policy Characteristics'!$C:$C,0))),"",INDEX('Policy Characteristics'!I:I,MATCH($C817,'Policy Characteristics'!$C:$C,0)))</f>
        <v>에너지 사용 감소 %</v>
      </c>
      <c r="P817" t="str">
        <f>IF(ISBLANK(INDEX('Policy Characteristics'!J:J,MATCH($C817,'Policy Characteristics'!$C:$C,0))),"",INDEX('Policy Characteristics'!J:J,MATCH($C817,'Policy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7" t="str">
        <f>IF(ISBLANK(INDEX('Policy Characteristics'!K:K,MATCH($C817,'Policy Characteristics'!$C:$C,0))),"",INDEX('Policy Characteristics'!K:K,MATCH($C817,'Policy Characteristics'!$C:$C,0)))</f>
        <v>industry-ag-main.html#eff-stds</v>
      </c>
      <c r="R817" t="str">
        <f>IF(ISBLANK(INDEX('Policy Characteristics'!L:L,MATCH($C817,'Policy Characteristics'!$C:$C,0))),"",INDEX('Policy Characteristics'!L:L,MATCH($C817,'Policy Characteristics'!$C:$C,0)))</f>
        <v>industry-energy-efficiency-standards.html</v>
      </c>
    </row>
    <row r="818">
      <c r="A818" t="str">
        <f>IF(ISBLANK(INDEX('Policy Characteristics'!A:A,MATCH($C818,'Policy Characteristics'!$C:$C,0))),"",INDEX('Policy Characteristics'!A:A,MATCH($C818,'Policy Characteristics'!$C:$C,0)))</f>
        <v>산업</v>
      </c>
      <c r="B818" t="str">
        <f>IF(ISBLANK(INDEX('Policy Characteristics'!B:B,MATCH($C818,'Policy Characteristics'!$C:$C,0))),"",INDEX('Policy Characteristics'!B:B,MATCH($C818,'Policy Characteristics'!$C:$C,0)))</f>
        <v>산업 에너지 효율 표준</v>
      </c>
      <c r="C818" t="str">
        <f>C$722</f>
        <v>Percentage Improvement in Eqpt Efficiency Standards above BAU</v>
      </c>
      <c r="D818" t="str">
        <v>chemicals 20</v>
      </c>
      <c r="E818" t="str">
        <v>crude oil if</v>
      </c>
      <c r="F818" t="str">
        <v>화학약품</v>
      </c>
      <c r="G818" t="str">
        <v>원유 사용</v>
      </c>
      <c r="H818">
        <v>1054</v>
      </c>
      <c r="I818" t="str">
        <v>No</v>
      </c>
      <c r="J818" t="str">
        <f>IF(ISBLANK(INDEX('Policy Characteristics'!D:D,MATCH($C818,'Policy Characteristics'!$C:$C,0))),"",INDEX('Policy Characteristics'!D:D,MATCH($C818,'Policy Characteristics'!$C:$C,0)))</f>
        <v>산업 에너지 효율 표준</v>
      </c>
      <c r="K818" t="str">
        <f>IF(ISBLANK(INDEX('Policy Characteristics'!E:E,MATCH($C818,'Policy Characteristics'!$C:$C,0))),"",INDEX('Policy Characteristics'!E:E,MATCH($C818,'Policy Characteristics'!$C:$C,0)))</f>
        <v>indst efficiency standards</v>
      </c>
      <c r="L818">
        <f>IF(ISBLANK(INDEX('Policy Characteristics'!F:F,MATCH($C818,'Policy Characteristics'!$C:$C,0))),"",INDEX('Policy Characteristics'!F:F,MATCH($C818,'Policy Characteristics'!$C:$C,0)))</f>
        <v>0</v>
      </c>
      <c r="M818">
        <f>IF(ISBLANK(INDEX('Policy Characteristics'!G:G,MATCH($C818,'Policy Characteristics'!$C:$C,0))),"",INDEX('Policy Characteristics'!G:G,MATCH($C818,'Policy Characteristics'!$C:$C,0)))</f>
        <v>0.25</v>
      </c>
      <c r="N818">
        <f>IF(ISBLANK(INDEX('Policy Characteristics'!H:H,MATCH($C818,'Policy Characteristics'!$C:$C,0))),"",INDEX('Policy Characteristics'!H:H,MATCH($C818,'Policy Characteristics'!$C:$C,0)))</f>
        <v>0.01</v>
      </c>
      <c r="O818" t="str">
        <f>IF(ISBLANK(INDEX('Policy Characteristics'!I:I,MATCH($C818,'Policy Characteristics'!$C:$C,0))),"",INDEX('Policy Characteristics'!I:I,MATCH($C818,'Policy Characteristics'!$C:$C,0)))</f>
        <v>에너지 사용 감소 %</v>
      </c>
      <c r="P818" t="str">
        <f>IF(ISBLANK(INDEX('Policy Characteristics'!J:J,MATCH($C818,'Policy Characteristics'!$C:$C,0))),"",INDEX('Policy Characteristics'!J:J,MATCH($C818,'Policy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8" t="str">
        <f>IF(ISBLANK(INDEX('Policy Characteristics'!K:K,MATCH($C818,'Policy Characteristics'!$C:$C,0))),"",INDEX('Policy Characteristics'!K:K,MATCH($C818,'Policy Characteristics'!$C:$C,0)))</f>
        <v>industry-ag-main.html#eff-stds</v>
      </c>
      <c r="R818" t="str">
        <f>IF(ISBLANK(INDEX('Policy Characteristics'!L:L,MATCH($C818,'Policy Characteristics'!$C:$C,0))),"",INDEX('Policy Characteristics'!L:L,MATCH($C818,'Policy Characteristics'!$C:$C,0)))</f>
        <v>industry-energy-efficiency-standards.html</v>
      </c>
    </row>
    <row r="819">
      <c r="A819" t="str">
        <f>IF(ISBLANK(INDEX('Policy Characteristics'!A:A,MATCH($C819,'Policy Characteristics'!$C:$C,0))),"",INDEX('Policy Characteristics'!A:A,MATCH($C819,'Policy Characteristics'!$C:$C,0)))</f>
        <v>산업</v>
      </c>
      <c r="B819" t="str">
        <f>IF(ISBLANK(INDEX('Policy Characteristics'!B:B,MATCH($C819,'Policy Characteristics'!$C:$C,0))),"",INDEX('Policy Characteristics'!B:B,MATCH($C819,'Policy Characteristics'!$C:$C,0)))</f>
        <v>산업 에너지 효율 표준</v>
      </c>
      <c r="C819" t="str">
        <f>C$722</f>
        <v>Percentage Improvement in Eqpt Efficiency Standards above BAU</v>
      </c>
      <c r="D819" t="str">
        <v>chemicals 20</v>
      </c>
      <c r="E819" t="str">
        <v>heavy or residual fuel oil if</v>
      </c>
      <c r="F819" t="str">
        <v>화학약품</v>
      </c>
      <c r="G819" t="str">
        <v>중유 또는 잔여 연료유 사용</v>
      </c>
      <c r="H819">
        <v>1055</v>
      </c>
      <c r="I819" t="str">
        <v>Yes</v>
      </c>
      <c r="J819" t="str">
        <f>IF(ISBLANK(INDEX('Policy Characteristics'!D:D,MATCH($C819,'Policy Characteristics'!$C:$C,0))),"",INDEX('Policy Characteristics'!D:D,MATCH($C819,'Policy Characteristics'!$C:$C,0)))</f>
        <v>산업 에너지 효율 표준</v>
      </c>
      <c r="K819" t="str">
        <f>IF(ISBLANK(INDEX('Policy Characteristics'!E:E,MATCH($C819,'Policy Characteristics'!$C:$C,0))),"",INDEX('Policy Characteristics'!E:E,MATCH($C819,'Policy Characteristics'!$C:$C,0)))</f>
        <v>indst efficiency standards</v>
      </c>
      <c r="L819">
        <f>IF(ISBLANK(INDEX('Policy Characteristics'!F:F,MATCH($C819,'Policy Characteristics'!$C:$C,0))),"",INDEX('Policy Characteristics'!F:F,MATCH($C819,'Policy Characteristics'!$C:$C,0)))</f>
        <v>0</v>
      </c>
      <c r="M819">
        <f>IF(ISBLANK(INDEX('Policy Characteristics'!G:G,MATCH($C819,'Policy Characteristics'!$C:$C,0))),"",INDEX('Policy Characteristics'!G:G,MATCH($C819,'Policy Characteristics'!$C:$C,0)))</f>
        <v>0.25</v>
      </c>
      <c r="N819">
        <f>IF(ISBLANK(INDEX('Policy Characteristics'!H:H,MATCH($C819,'Policy Characteristics'!$C:$C,0))),"",INDEX('Policy Characteristics'!H:H,MATCH($C819,'Policy Characteristics'!$C:$C,0)))</f>
        <v>0.01</v>
      </c>
      <c r="O819" t="str">
        <f>IF(ISBLANK(INDEX('Policy Characteristics'!I:I,MATCH($C819,'Policy Characteristics'!$C:$C,0))),"",INDEX('Policy Characteristics'!I:I,MATCH($C819,'Policy Characteristics'!$C:$C,0)))</f>
        <v>에너지 사용 감소 %</v>
      </c>
      <c r="P819" t="str">
        <f>IF(ISBLANK(INDEX('Policy Characteristics'!J:J,MATCH($C819,'Policy Characteristics'!$C:$C,0))),"",INDEX('Policy Characteristics'!J:J,MATCH($C819,'Policy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9" t="str">
        <f>IF(ISBLANK(INDEX('Policy Characteristics'!K:K,MATCH($C819,'Policy Characteristics'!$C:$C,0))),"",INDEX('Policy Characteristics'!K:K,MATCH($C819,'Policy Characteristics'!$C:$C,0)))</f>
        <v>industry-ag-main.html#eff-stds</v>
      </c>
      <c r="R819" t="str">
        <f>IF(ISBLANK(INDEX('Policy Characteristics'!L:L,MATCH($C819,'Policy Characteristics'!$C:$C,0))),"",INDEX('Policy Characteristics'!L:L,MATCH($C819,'Policy Characteristics'!$C:$C,0)))</f>
        <v>industry-energy-efficiency-standards.html</v>
      </c>
    </row>
    <row r="820">
      <c r="A820" t="str">
        <f>IF(ISBLANK(INDEX('Policy Characteristics'!A:A,MATCH($C820,'Policy Characteristics'!$C:$C,0))),"",INDEX('Policy Characteristics'!A:A,MATCH($C820,'Policy Characteristics'!$C:$C,0)))</f>
        <v>산업</v>
      </c>
      <c r="B820" t="str">
        <f>IF(ISBLANK(INDEX('Policy Characteristics'!B:B,MATCH($C820,'Policy Characteristics'!$C:$C,0))),"",INDEX('Policy Characteristics'!B:B,MATCH($C820,'Policy Characteristics'!$C:$C,0)))</f>
        <v>산업 에너지 효율 표준</v>
      </c>
      <c r="C820" t="str">
        <f>C$722</f>
        <v>Percentage Improvement in Eqpt Efficiency Standards above BAU</v>
      </c>
      <c r="D820" t="str">
        <v>chemicals 20</v>
      </c>
      <c r="E820" t="str">
        <v>LPG propane or butane if</v>
      </c>
      <c r="F820" t="str">
        <v>화학약품</v>
      </c>
      <c r="G820" t="str">
        <v>LPG 프로판 또는 부탄 사용</v>
      </c>
      <c r="H820">
        <v>1056</v>
      </c>
      <c r="I820" t="str">
        <v>Yes</v>
      </c>
      <c r="J820" t="str">
        <f>IF(ISBLANK(INDEX('Policy Characteristics'!D:D,MATCH($C820,'Policy Characteristics'!$C:$C,0))),"",INDEX('Policy Characteristics'!D:D,MATCH($C820,'Policy Characteristics'!$C:$C,0)))</f>
        <v>산업 에너지 효율 표준</v>
      </c>
      <c r="K820" t="str">
        <f>IF(ISBLANK(INDEX('Policy Characteristics'!E:E,MATCH($C820,'Policy Characteristics'!$C:$C,0))),"",INDEX('Policy Characteristics'!E:E,MATCH($C820,'Policy Characteristics'!$C:$C,0)))</f>
        <v>indst efficiency standards</v>
      </c>
      <c r="L820">
        <f>IF(ISBLANK(INDEX('Policy Characteristics'!F:F,MATCH($C820,'Policy Characteristics'!$C:$C,0))),"",INDEX('Policy Characteristics'!F:F,MATCH($C820,'Policy Characteristics'!$C:$C,0)))</f>
        <v>0</v>
      </c>
      <c r="M820">
        <f>IF(ISBLANK(INDEX('Policy Characteristics'!G:G,MATCH($C820,'Policy Characteristics'!$C:$C,0))),"",INDEX('Policy Characteristics'!G:G,MATCH($C820,'Policy Characteristics'!$C:$C,0)))</f>
        <v>0.25</v>
      </c>
      <c r="N820">
        <f>IF(ISBLANK(INDEX('Policy Characteristics'!H:H,MATCH($C820,'Policy Characteristics'!$C:$C,0))),"",INDEX('Policy Characteristics'!H:H,MATCH($C820,'Policy Characteristics'!$C:$C,0)))</f>
        <v>0.01</v>
      </c>
      <c r="O820" t="str">
        <f>IF(ISBLANK(INDEX('Policy Characteristics'!I:I,MATCH($C820,'Policy Characteristics'!$C:$C,0))),"",INDEX('Policy Characteristics'!I:I,MATCH($C820,'Policy Characteristics'!$C:$C,0)))</f>
        <v>에너지 사용 감소 %</v>
      </c>
      <c r="P820" t="str">
        <f>IF(ISBLANK(INDEX('Policy Characteristics'!J:J,MATCH($C820,'Policy Characteristics'!$C:$C,0))),"",INDEX('Policy Characteristics'!J:J,MATCH($C820,'Policy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0" t="str">
        <f>IF(ISBLANK(INDEX('Policy Characteristics'!K:K,MATCH($C820,'Policy Characteristics'!$C:$C,0))),"",INDEX('Policy Characteristics'!K:K,MATCH($C820,'Policy Characteristics'!$C:$C,0)))</f>
        <v>industry-ag-main.html#eff-stds</v>
      </c>
      <c r="R820" t="str">
        <f>IF(ISBLANK(INDEX('Policy Characteristics'!L:L,MATCH($C820,'Policy Characteristics'!$C:$C,0))),"",INDEX('Policy Characteristics'!L:L,MATCH($C820,'Policy Characteristics'!$C:$C,0)))</f>
        <v>industry-energy-efficiency-standards.html</v>
      </c>
    </row>
    <row r="821">
      <c r="A821" t="str">
        <f>IF(ISBLANK(INDEX('Policy Characteristics'!A:A,MATCH($C821,'Policy Characteristics'!$C:$C,0))),"",INDEX('Policy Characteristics'!A:A,MATCH($C821,'Policy Characteristics'!$C:$C,0)))</f>
        <v>산업</v>
      </c>
      <c r="B821" t="str">
        <f>IF(ISBLANK(INDEX('Policy Characteristics'!B:B,MATCH($C821,'Policy Characteristics'!$C:$C,0))),"",INDEX('Policy Characteristics'!B:B,MATCH($C821,'Policy Characteristics'!$C:$C,0)))</f>
        <v>산업 에너지 효율 표준</v>
      </c>
      <c r="C821" t="str">
        <f>C$722</f>
        <v>Percentage Improvement in Eqpt Efficiency Standards above BAU</v>
      </c>
      <c r="D821" t="str">
        <v>chemicals 20</v>
      </c>
      <c r="E821" t="str">
        <v>hydrogen if</v>
      </c>
      <c r="F821" t="str">
        <v>화학약품</v>
      </c>
      <c r="G821" t="str">
        <v>수소 사용</v>
      </c>
      <c r="H821">
        <v>1057</v>
      </c>
      <c r="I821" t="str">
        <v>No</v>
      </c>
      <c r="J821" t="str">
        <f>IF(ISBLANK(INDEX('Policy Characteristics'!D:D,MATCH($C821,'Policy Characteristics'!$C:$C,0))),"",INDEX('Policy Characteristics'!D:D,MATCH($C821,'Policy Characteristics'!$C:$C,0)))</f>
        <v>산업 에너지 효율 표준</v>
      </c>
      <c r="K821" t="str">
        <f>IF(ISBLANK(INDEX('Policy Characteristics'!E:E,MATCH($C821,'Policy Characteristics'!$C:$C,0))),"",INDEX('Policy Characteristics'!E:E,MATCH($C821,'Policy Characteristics'!$C:$C,0)))</f>
        <v>indst efficiency standards</v>
      </c>
      <c r="L821">
        <f>IF(ISBLANK(INDEX('Policy Characteristics'!F:F,MATCH($C821,'Policy Characteristics'!$C:$C,0))),"",INDEX('Policy Characteristics'!F:F,MATCH($C821,'Policy Characteristics'!$C:$C,0)))</f>
        <v>0</v>
      </c>
      <c r="M821">
        <f>IF(ISBLANK(INDEX('Policy Characteristics'!G:G,MATCH($C821,'Policy Characteristics'!$C:$C,0))),"",INDEX('Policy Characteristics'!G:G,MATCH($C821,'Policy Characteristics'!$C:$C,0)))</f>
        <v>0.25</v>
      </c>
      <c r="N821">
        <f>IF(ISBLANK(INDEX('Policy Characteristics'!H:H,MATCH($C821,'Policy Characteristics'!$C:$C,0))),"",INDEX('Policy Characteristics'!H:H,MATCH($C821,'Policy Characteristics'!$C:$C,0)))</f>
        <v>0.01</v>
      </c>
      <c r="O821" t="str">
        <f>IF(ISBLANK(INDEX('Policy Characteristics'!I:I,MATCH($C821,'Policy Characteristics'!$C:$C,0))),"",INDEX('Policy Characteristics'!I:I,MATCH($C821,'Policy Characteristics'!$C:$C,0)))</f>
        <v>에너지 사용 감소 %</v>
      </c>
      <c r="P821" t="str">
        <f>IF(ISBLANK(INDEX('Policy Characteristics'!J:J,MATCH($C821,'Policy Characteristics'!$C:$C,0))),"",INDEX('Policy Characteristics'!J:J,MATCH($C821,'Policy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1" t="str">
        <f>IF(ISBLANK(INDEX('Policy Characteristics'!K:K,MATCH($C821,'Policy Characteristics'!$C:$C,0))),"",INDEX('Policy Characteristics'!K:K,MATCH($C821,'Policy Characteristics'!$C:$C,0)))</f>
        <v>industry-ag-main.html#eff-stds</v>
      </c>
      <c r="R821" t="str">
        <f>IF(ISBLANK(INDEX('Policy Characteristics'!L:L,MATCH($C821,'Policy Characteristics'!$C:$C,0))),"",INDEX('Policy Characteristics'!L:L,MATCH($C821,'Policy Characteristics'!$C:$C,0)))</f>
        <v>industry-energy-efficiency-standards.html</v>
      </c>
    </row>
    <row r="822">
      <c r="A822" t="str">
        <f>IF(ISBLANK(INDEX('Policy Characteristics'!A:A,MATCH($C822,'Policy Characteristics'!$C:$C,0))),"",INDEX('Policy Characteristics'!A:A,MATCH($C822,'Policy Characteristics'!$C:$C,0)))</f>
        <v>산업</v>
      </c>
      <c r="B822" t="str">
        <f>IF(ISBLANK(INDEX('Policy Characteristics'!B:B,MATCH($C822,'Policy Characteristics'!$C:$C,0))),"",INDEX('Policy Characteristics'!B:B,MATCH($C822,'Policy Characteristics'!$C:$C,0)))</f>
        <v>산업 에너지 효율 표준</v>
      </c>
      <c r="C822" t="str">
        <f>C$722</f>
        <v>Percentage Improvement in Eqpt Efficiency Standards above BAU</v>
      </c>
      <c r="D822" t="str">
        <v>rubber and plastic products 22</v>
      </c>
      <c r="E822" t="str">
        <v>electricity if</v>
      </c>
      <c r="F822" t="str">
        <v>고무 및 플라스틱 제품</v>
      </c>
      <c r="G822" t="str">
        <v>전력 사용</v>
      </c>
      <c r="H822">
        <v>1058</v>
      </c>
      <c r="I822" t="str">
        <v>Yes</v>
      </c>
      <c r="J822" t="str">
        <f>IF(ISBLANK(INDEX('Policy Characteristics'!D:D,MATCH($C822,'Policy Characteristics'!$C:$C,0))),"",INDEX('Policy Characteristics'!D:D,MATCH($C822,'Policy Characteristics'!$C:$C,0)))</f>
        <v>산업 에너지 효율 표준</v>
      </c>
      <c r="K822" t="str">
        <f>IF(ISBLANK(INDEX('Policy Characteristics'!E:E,MATCH($C822,'Policy Characteristics'!$C:$C,0))),"",INDEX('Policy Characteristics'!E:E,MATCH($C822,'Policy Characteristics'!$C:$C,0)))</f>
        <v>indst efficiency standards</v>
      </c>
      <c r="L822">
        <f>IF(ISBLANK(INDEX('Policy Characteristics'!F:F,MATCH($C822,'Policy Characteristics'!$C:$C,0))),"",INDEX('Policy Characteristics'!F:F,MATCH($C822,'Policy Characteristics'!$C:$C,0)))</f>
        <v>0</v>
      </c>
      <c r="M822">
        <f>IF(ISBLANK(INDEX('Policy Characteristics'!G:G,MATCH($C822,'Policy Characteristics'!$C:$C,0))),"",INDEX('Policy Characteristics'!G:G,MATCH($C822,'Policy Characteristics'!$C:$C,0)))</f>
        <v>0.25</v>
      </c>
      <c r="N822">
        <f>IF(ISBLANK(INDEX('Policy Characteristics'!H:H,MATCH($C822,'Policy Characteristics'!$C:$C,0))),"",INDEX('Policy Characteristics'!H:H,MATCH($C822,'Policy Characteristics'!$C:$C,0)))</f>
        <v>0.01</v>
      </c>
      <c r="O822" t="str">
        <f>IF(ISBLANK(INDEX('Policy Characteristics'!I:I,MATCH($C822,'Policy Characteristics'!$C:$C,0))),"",INDEX('Policy Characteristics'!I:I,MATCH($C822,'Policy Characteristics'!$C:$C,0)))</f>
        <v>에너지 사용 감소 %</v>
      </c>
      <c r="P822" t="str">
        <f>IF(ISBLANK(INDEX('Policy Characteristics'!J:J,MATCH($C822,'Policy Characteristics'!$C:$C,0))),"",INDEX('Policy Characteristics'!J:J,MATCH($C822,'Policy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2" t="str">
        <f>IF(ISBLANK(INDEX('Policy Characteristics'!K:K,MATCH($C822,'Policy Characteristics'!$C:$C,0))),"",INDEX('Policy Characteristics'!K:K,MATCH($C822,'Policy Characteristics'!$C:$C,0)))</f>
        <v>industry-ag-main.html#eff-stds</v>
      </c>
      <c r="R822" t="str">
        <f>IF(ISBLANK(INDEX('Policy Characteristics'!L:L,MATCH($C822,'Policy Characteristics'!$C:$C,0))),"",INDEX('Policy Characteristics'!L:L,MATCH($C822,'Policy Characteristics'!$C:$C,0)))</f>
        <v>industry-energy-efficiency-standards.html</v>
      </c>
    </row>
    <row r="823">
      <c r="A823" t="str">
        <f>IF(ISBLANK(INDEX('Policy Characteristics'!A:A,MATCH($C823,'Policy Characteristics'!$C:$C,0))),"",INDEX('Policy Characteristics'!A:A,MATCH($C823,'Policy Characteristics'!$C:$C,0)))</f>
        <v>산업</v>
      </c>
      <c r="B823" t="str">
        <f>IF(ISBLANK(INDEX('Policy Characteristics'!B:B,MATCH($C823,'Policy Characteristics'!$C:$C,0))),"",INDEX('Policy Characteristics'!B:B,MATCH($C823,'Policy Characteristics'!$C:$C,0)))</f>
        <v>산업 에너지 효율 표준</v>
      </c>
      <c r="C823" t="str">
        <f>C$722</f>
        <v>Percentage Improvement in Eqpt Efficiency Standards above BAU</v>
      </c>
      <c r="D823" t="str">
        <v>rubber and plastic products 22</v>
      </c>
      <c r="E823" t="str">
        <v>hard coal if</v>
      </c>
      <c r="F823" t="str">
        <v>고무 및 플라스틱 제품</v>
      </c>
      <c r="G823" t="str">
        <v>석탄 사용</v>
      </c>
      <c r="H823">
        <v>1059</v>
      </c>
      <c r="I823" t="str">
        <v>Yes</v>
      </c>
      <c r="J823" t="str">
        <f>IF(ISBLANK(INDEX('Policy Characteristics'!D:D,MATCH($C823,'Policy Characteristics'!$C:$C,0))),"",INDEX('Policy Characteristics'!D:D,MATCH($C823,'Policy Characteristics'!$C:$C,0)))</f>
        <v>산업 에너지 효율 표준</v>
      </c>
      <c r="K823" t="str">
        <f>IF(ISBLANK(INDEX('Policy Characteristics'!E:E,MATCH($C823,'Policy Characteristics'!$C:$C,0))),"",INDEX('Policy Characteristics'!E:E,MATCH($C823,'Policy Characteristics'!$C:$C,0)))</f>
        <v>indst efficiency standards</v>
      </c>
      <c r="L823">
        <f>IF(ISBLANK(INDEX('Policy Characteristics'!F:F,MATCH($C823,'Policy Characteristics'!$C:$C,0))),"",INDEX('Policy Characteristics'!F:F,MATCH($C823,'Policy Characteristics'!$C:$C,0)))</f>
        <v>0</v>
      </c>
      <c r="M823">
        <f>IF(ISBLANK(INDEX('Policy Characteristics'!G:G,MATCH($C823,'Policy Characteristics'!$C:$C,0))),"",INDEX('Policy Characteristics'!G:G,MATCH($C823,'Policy Characteristics'!$C:$C,0)))</f>
        <v>0.25</v>
      </c>
      <c r="N823">
        <f>IF(ISBLANK(INDEX('Policy Characteristics'!H:H,MATCH($C823,'Policy Characteristics'!$C:$C,0))),"",INDEX('Policy Characteristics'!H:H,MATCH($C823,'Policy Characteristics'!$C:$C,0)))</f>
        <v>0.01</v>
      </c>
      <c r="O823" t="str">
        <f>IF(ISBLANK(INDEX('Policy Characteristics'!I:I,MATCH($C823,'Policy Characteristics'!$C:$C,0))),"",INDEX('Policy Characteristics'!I:I,MATCH($C823,'Policy Characteristics'!$C:$C,0)))</f>
        <v>에너지 사용 감소 %</v>
      </c>
      <c r="P823" t="str">
        <f>IF(ISBLANK(INDEX('Policy Characteristics'!J:J,MATCH($C823,'Policy Characteristics'!$C:$C,0))),"",INDEX('Policy Characteristics'!J:J,MATCH($C823,'Policy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3" t="str">
        <f>IF(ISBLANK(INDEX('Policy Characteristics'!K:K,MATCH($C823,'Policy Characteristics'!$C:$C,0))),"",INDEX('Policy Characteristics'!K:K,MATCH($C823,'Policy Characteristics'!$C:$C,0)))</f>
        <v>industry-ag-main.html#eff-stds</v>
      </c>
      <c r="R823" t="str">
        <f>IF(ISBLANK(INDEX('Policy Characteristics'!L:L,MATCH($C823,'Policy Characteristics'!$C:$C,0))),"",INDEX('Policy Characteristics'!L:L,MATCH($C823,'Policy Characteristics'!$C:$C,0)))</f>
        <v>industry-energy-efficiency-standards.html</v>
      </c>
    </row>
    <row r="824">
      <c r="A824" t="str">
        <f>IF(ISBLANK(INDEX('Policy Characteristics'!A:A,MATCH($C824,'Policy Characteristics'!$C:$C,0))),"",INDEX('Policy Characteristics'!A:A,MATCH($C824,'Policy Characteristics'!$C:$C,0)))</f>
        <v>산업</v>
      </c>
      <c r="B824" t="str">
        <f>IF(ISBLANK(INDEX('Policy Characteristics'!B:B,MATCH($C824,'Policy Characteristics'!$C:$C,0))),"",INDEX('Policy Characteristics'!B:B,MATCH($C824,'Policy Characteristics'!$C:$C,0)))</f>
        <v>산업 에너지 효율 표준</v>
      </c>
      <c r="C824" t="str">
        <f>C$722</f>
        <v>Percentage Improvement in Eqpt Efficiency Standards above BAU</v>
      </c>
      <c r="D824" t="str">
        <v>rubber and plastic products 22</v>
      </c>
      <c r="E824" t="str">
        <v>natural gas if</v>
      </c>
      <c r="F824" t="str">
        <v>고무 및 플라스틱 제품</v>
      </c>
      <c r="G824" t="str">
        <v>천연가스 사용</v>
      </c>
      <c r="H824">
        <v>1060</v>
      </c>
      <c r="I824" t="str">
        <v>Yes</v>
      </c>
      <c r="J824" t="str">
        <f>IF(ISBLANK(INDEX('Policy Characteristics'!D:D,MATCH($C824,'Policy Characteristics'!$C:$C,0))),"",INDEX('Policy Characteristics'!D:D,MATCH($C824,'Policy Characteristics'!$C:$C,0)))</f>
        <v>산업 에너지 효율 표준</v>
      </c>
      <c r="K824" t="str">
        <f>IF(ISBLANK(INDEX('Policy Characteristics'!E:E,MATCH($C824,'Policy Characteristics'!$C:$C,0))),"",INDEX('Policy Characteristics'!E:E,MATCH($C824,'Policy Characteristics'!$C:$C,0)))</f>
        <v>indst efficiency standards</v>
      </c>
      <c r="L824">
        <f>IF(ISBLANK(INDEX('Policy Characteristics'!F:F,MATCH($C824,'Policy Characteristics'!$C:$C,0))),"",INDEX('Policy Characteristics'!F:F,MATCH($C824,'Policy Characteristics'!$C:$C,0)))</f>
        <v>0</v>
      </c>
      <c r="M824">
        <f>IF(ISBLANK(INDEX('Policy Characteristics'!G:G,MATCH($C824,'Policy Characteristics'!$C:$C,0))),"",INDEX('Policy Characteristics'!G:G,MATCH($C824,'Policy Characteristics'!$C:$C,0)))</f>
        <v>0.25</v>
      </c>
      <c r="N824">
        <f>IF(ISBLANK(INDEX('Policy Characteristics'!H:H,MATCH($C824,'Policy Characteristics'!$C:$C,0))),"",INDEX('Policy Characteristics'!H:H,MATCH($C824,'Policy Characteristics'!$C:$C,0)))</f>
        <v>0.01</v>
      </c>
      <c r="O824" t="str">
        <f>IF(ISBLANK(INDEX('Policy Characteristics'!I:I,MATCH($C824,'Policy Characteristics'!$C:$C,0))),"",INDEX('Policy Characteristics'!I:I,MATCH($C824,'Policy Characteristics'!$C:$C,0)))</f>
        <v>에너지 사용 감소 %</v>
      </c>
      <c r="P824" t="str">
        <f>IF(ISBLANK(INDEX('Policy Characteristics'!J:J,MATCH($C824,'Policy Characteristics'!$C:$C,0))),"",INDEX('Policy Characteristics'!J:J,MATCH($C824,'Policy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4" t="str">
        <f>IF(ISBLANK(INDEX('Policy Characteristics'!K:K,MATCH($C824,'Policy Characteristics'!$C:$C,0))),"",INDEX('Policy Characteristics'!K:K,MATCH($C824,'Policy Characteristics'!$C:$C,0)))</f>
        <v>industry-ag-main.html#eff-stds</v>
      </c>
      <c r="R824" t="str">
        <f>IF(ISBLANK(INDEX('Policy Characteristics'!L:L,MATCH($C824,'Policy Characteristics'!$C:$C,0))),"",INDEX('Policy Characteristics'!L:L,MATCH($C824,'Policy Characteristics'!$C:$C,0)))</f>
        <v>industry-energy-efficiency-standards.html</v>
      </c>
    </row>
    <row r="825">
      <c r="A825" t="str">
        <f>IF(ISBLANK(INDEX('Policy Characteristics'!A:A,MATCH($C825,'Policy Characteristics'!$C:$C,0))),"",INDEX('Policy Characteristics'!A:A,MATCH($C825,'Policy Characteristics'!$C:$C,0)))</f>
        <v>산업</v>
      </c>
      <c r="B825" t="str">
        <f>IF(ISBLANK(INDEX('Policy Characteristics'!B:B,MATCH($C825,'Policy Characteristics'!$C:$C,0))),"",INDEX('Policy Characteristics'!B:B,MATCH($C825,'Policy Characteristics'!$C:$C,0)))</f>
        <v>산업 에너지 효율 표준</v>
      </c>
      <c r="C825" t="str">
        <f>C$722</f>
        <v>Percentage Improvement in Eqpt Efficiency Standards above BAU</v>
      </c>
      <c r="D825" t="str">
        <v>rubber and plastic products 22</v>
      </c>
      <c r="E825" t="str">
        <v>biomass if</v>
      </c>
      <c r="F825" t="str">
        <v>고무 및 플라스틱 제품</v>
      </c>
      <c r="G825" t="str">
        <v>바이오매스 사용</v>
      </c>
      <c r="H825">
        <v>1061</v>
      </c>
      <c r="I825" t="str">
        <v>No</v>
      </c>
      <c r="J825" t="str">
        <f>IF(ISBLANK(INDEX('Policy Characteristics'!D:D,MATCH($C825,'Policy Characteristics'!$C:$C,0))),"",INDEX('Policy Characteristics'!D:D,MATCH($C825,'Policy Characteristics'!$C:$C,0)))</f>
        <v>산업 에너지 효율 표준</v>
      </c>
      <c r="K825" t="str">
        <f>IF(ISBLANK(INDEX('Policy Characteristics'!E:E,MATCH($C825,'Policy Characteristics'!$C:$C,0))),"",INDEX('Policy Characteristics'!E:E,MATCH($C825,'Policy Characteristics'!$C:$C,0)))</f>
        <v>indst efficiency standards</v>
      </c>
      <c r="L825">
        <f>IF(ISBLANK(INDEX('Policy Characteristics'!F:F,MATCH($C825,'Policy Characteristics'!$C:$C,0))),"",INDEX('Policy Characteristics'!F:F,MATCH($C825,'Policy Characteristics'!$C:$C,0)))</f>
        <v>0</v>
      </c>
      <c r="M825">
        <f>IF(ISBLANK(INDEX('Policy Characteristics'!G:G,MATCH($C825,'Policy Characteristics'!$C:$C,0))),"",INDEX('Policy Characteristics'!G:G,MATCH($C825,'Policy Characteristics'!$C:$C,0)))</f>
        <v>0.25</v>
      </c>
      <c r="N825">
        <f>IF(ISBLANK(INDEX('Policy Characteristics'!H:H,MATCH($C825,'Policy Characteristics'!$C:$C,0))),"",INDEX('Policy Characteristics'!H:H,MATCH($C825,'Policy Characteristics'!$C:$C,0)))</f>
        <v>0.01</v>
      </c>
      <c r="O825" t="str">
        <f>IF(ISBLANK(INDEX('Policy Characteristics'!I:I,MATCH($C825,'Policy Characteristics'!$C:$C,0))),"",INDEX('Policy Characteristics'!I:I,MATCH($C825,'Policy Characteristics'!$C:$C,0)))</f>
        <v>에너지 사용 감소 %</v>
      </c>
      <c r="P825" t="str">
        <f>IF(ISBLANK(INDEX('Policy Characteristics'!J:J,MATCH($C825,'Policy Characteristics'!$C:$C,0))),"",INDEX('Policy Characteristics'!J:J,MATCH($C825,'Policy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5" t="str">
        <f>IF(ISBLANK(INDEX('Policy Characteristics'!K:K,MATCH($C825,'Policy Characteristics'!$C:$C,0))),"",INDEX('Policy Characteristics'!K:K,MATCH($C825,'Policy Characteristics'!$C:$C,0)))</f>
        <v>industry-ag-main.html#eff-stds</v>
      </c>
      <c r="R825" t="str">
        <f>IF(ISBLANK(INDEX('Policy Characteristics'!L:L,MATCH($C825,'Policy Characteristics'!$C:$C,0))),"",INDEX('Policy Characteristics'!L:L,MATCH($C825,'Policy Characteristics'!$C:$C,0)))</f>
        <v>industry-energy-efficiency-standards.html</v>
      </c>
    </row>
    <row r="826">
      <c r="A826" t="str">
        <f>IF(ISBLANK(INDEX('Policy Characteristics'!A:A,MATCH($C826,'Policy Characteristics'!$C:$C,0))),"",INDEX('Policy Characteristics'!A:A,MATCH($C826,'Policy Characteristics'!$C:$C,0)))</f>
        <v>산업</v>
      </c>
      <c r="B826" t="str">
        <f>IF(ISBLANK(INDEX('Policy Characteristics'!B:B,MATCH($C826,'Policy Characteristics'!$C:$C,0))),"",INDEX('Policy Characteristics'!B:B,MATCH($C826,'Policy Characteristics'!$C:$C,0)))</f>
        <v>산업 에너지 효율 표준</v>
      </c>
      <c r="C826" t="str">
        <f>C$722</f>
        <v>Percentage Improvement in Eqpt Efficiency Standards above BAU</v>
      </c>
      <c r="D826" t="str">
        <v>rubber and plastic products 22</v>
      </c>
      <c r="E826" t="str">
        <v>petroleum diesel if</v>
      </c>
      <c r="F826" t="str">
        <v>고무 및 플라스틱 제품</v>
      </c>
      <c r="G826" t="str">
        <v>석유 사용</v>
      </c>
      <c r="H826">
        <v>1062</v>
      </c>
      <c r="I826" t="str">
        <v>Yes</v>
      </c>
      <c r="J826" t="str">
        <f>IF(ISBLANK(INDEX('Policy Characteristics'!D:D,MATCH($C826,'Policy Characteristics'!$C:$C,0))),"",INDEX('Policy Characteristics'!D:D,MATCH($C826,'Policy Characteristics'!$C:$C,0)))</f>
        <v>산업 에너지 효율 표준</v>
      </c>
      <c r="K826" t="str">
        <f>IF(ISBLANK(INDEX('Policy Characteristics'!E:E,MATCH($C826,'Policy Characteristics'!$C:$C,0))),"",INDEX('Policy Characteristics'!E:E,MATCH($C826,'Policy Characteristics'!$C:$C,0)))</f>
        <v>indst efficiency standards</v>
      </c>
      <c r="L826">
        <f>IF(ISBLANK(INDEX('Policy Characteristics'!F:F,MATCH($C826,'Policy Characteristics'!$C:$C,0))),"",INDEX('Policy Characteristics'!F:F,MATCH($C826,'Policy Characteristics'!$C:$C,0)))</f>
        <v>0</v>
      </c>
      <c r="M826">
        <f>IF(ISBLANK(INDEX('Policy Characteristics'!G:G,MATCH($C826,'Policy Characteristics'!$C:$C,0))),"",INDEX('Policy Characteristics'!G:G,MATCH($C826,'Policy Characteristics'!$C:$C,0)))</f>
        <v>0.25</v>
      </c>
      <c r="N826">
        <f>IF(ISBLANK(INDEX('Policy Characteristics'!H:H,MATCH($C826,'Policy Characteristics'!$C:$C,0))),"",INDEX('Policy Characteristics'!H:H,MATCH($C826,'Policy Characteristics'!$C:$C,0)))</f>
        <v>0.01</v>
      </c>
      <c r="O826" t="str">
        <f>IF(ISBLANK(INDEX('Policy Characteristics'!I:I,MATCH($C826,'Policy Characteristics'!$C:$C,0))),"",INDEX('Policy Characteristics'!I:I,MATCH($C826,'Policy Characteristics'!$C:$C,0)))</f>
        <v>에너지 사용 감소 %</v>
      </c>
      <c r="P826" t="str">
        <f>IF(ISBLANK(INDEX('Policy Characteristics'!J:J,MATCH($C826,'Policy Characteristics'!$C:$C,0))),"",INDEX('Policy Characteristics'!J:J,MATCH($C826,'Policy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6" t="str">
        <f>IF(ISBLANK(INDEX('Policy Characteristics'!K:K,MATCH($C826,'Policy Characteristics'!$C:$C,0))),"",INDEX('Policy Characteristics'!K:K,MATCH($C826,'Policy Characteristics'!$C:$C,0)))</f>
        <v>industry-ag-main.html#eff-stds</v>
      </c>
      <c r="R826" t="str">
        <f>IF(ISBLANK(INDEX('Policy Characteristics'!L:L,MATCH($C826,'Policy Characteristics'!$C:$C,0))),"",INDEX('Policy Characteristics'!L:L,MATCH($C826,'Policy Characteristics'!$C:$C,0)))</f>
        <v>industry-energy-efficiency-standards.html</v>
      </c>
    </row>
    <row r="827">
      <c r="A827" t="str">
        <f>IF(ISBLANK(INDEX('Policy Characteristics'!A:A,MATCH($C827,'Policy Characteristics'!$C:$C,0))),"",INDEX('Policy Characteristics'!A:A,MATCH($C827,'Policy Characteristics'!$C:$C,0)))</f>
        <v>산업</v>
      </c>
      <c r="B827" t="str">
        <f>IF(ISBLANK(INDEX('Policy Characteristics'!B:B,MATCH($C827,'Policy Characteristics'!$C:$C,0))),"",INDEX('Policy Characteristics'!B:B,MATCH($C827,'Policy Characteristics'!$C:$C,0)))</f>
        <v>산업 에너지 효율 표준</v>
      </c>
      <c r="C827" t="str">
        <f>C$722</f>
        <v>Percentage Improvement in Eqpt Efficiency Standards above BAU</v>
      </c>
      <c r="D827" t="str">
        <v>rubber and plastic products 22</v>
      </c>
      <c r="E827" t="str">
        <v>heat if</v>
      </c>
      <c r="F827" t="str">
        <v>고무 및 플라스틱 제품</v>
      </c>
      <c r="G827" t="str">
        <v>구매한 열 사용</v>
      </c>
      <c r="H827">
        <v>1063</v>
      </c>
      <c r="I827" t="str">
        <v>No</v>
      </c>
      <c r="J827" t="str">
        <f>IF(ISBLANK(INDEX('Policy Characteristics'!D:D,MATCH($C827,'Policy Characteristics'!$C:$C,0))),"",INDEX('Policy Characteristics'!D:D,MATCH($C827,'Policy Characteristics'!$C:$C,0)))</f>
        <v>산업 에너지 효율 표준</v>
      </c>
      <c r="K827" t="str">
        <f>IF(ISBLANK(INDEX('Policy Characteristics'!E:E,MATCH($C827,'Policy Characteristics'!$C:$C,0))),"",INDEX('Policy Characteristics'!E:E,MATCH($C827,'Policy Characteristics'!$C:$C,0)))</f>
        <v>indst efficiency standards</v>
      </c>
      <c r="L827">
        <f>IF(ISBLANK(INDEX('Policy Characteristics'!F:F,MATCH($C827,'Policy Characteristics'!$C:$C,0))),"",INDEX('Policy Characteristics'!F:F,MATCH($C827,'Policy Characteristics'!$C:$C,0)))</f>
        <v>0</v>
      </c>
      <c r="M827">
        <f>IF(ISBLANK(INDEX('Policy Characteristics'!G:G,MATCH($C827,'Policy Characteristics'!$C:$C,0))),"",INDEX('Policy Characteristics'!G:G,MATCH($C827,'Policy Characteristics'!$C:$C,0)))</f>
        <v>0.25</v>
      </c>
      <c r="N827">
        <f>IF(ISBLANK(INDEX('Policy Characteristics'!H:H,MATCH($C827,'Policy Characteristics'!$C:$C,0))),"",INDEX('Policy Characteristics'!H:H,MATCH($C827,'Policy Characteristics'!$C:$C,0)))</f>
        <v>0.01</v>
      </c>
      <c r="O827" t="str">
        <f>IF(ISBLANK(INDEX('Policy Characteristics'!I:I,MATCH($C827,'Policy Characteristics'!$C:$C,0))),"",INDEX('Policy Characteristics'!I:I,MATCH($C827,'Policy Characteristics'!$C:$C,0)))</f>
        <v>에너지 사용 감소 %</v>
      </c>
      <c r="P827" t="str">
        <f>IF(ISBLANK(INDEX('Policy Characteristics'!J:J,MATCH($C827,'Policy Characteristics'!$C:$C,0))),"",INDEX('Policy Characteristics'!J:J,MATCH($C827,'Policy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7" t="str">
        <f>IF(ISBLANK(INDEX('Policy Characteristics'!K:K,MATCH($C827,'Policy Characteristics'!$C:$C,0))),"",INDEX('Policy Characteristics'!K:K,MATCH($C827,'Policy Characteristics'!$C:$C,0)))</f>
        <v>industry-ag-main.html#eff-stds</v>
      </c>
      <c r="R827" t="str">
        <f>IF(ISBLANK(INDEX('Policy Characteristics'!L:L,MATCH($C827,'Policy Characteristics'!$C:$C,0))),"",INDEX('Policy Characteristics'!L:L,MATCH($C827,'Policy Characteristics'!$C:$C,0)))</f>
        <v>industry-energy-efficiency-standards.html</v>
      </c>
    </row>
    <row r="828">
      <c r="A828" t="str">
        <f>IF(ISBLANK(INDEX('Policy Characteristics'!A:A,MATCH($C828,'Policy Characteristics'!$C:$C,0))),"",INDEX('Policy Characteristics'!A:A,MATCH($C828,'Policy Characteristics'!$C:$C,0)))</f>
        <v>산업</v>
      </c>
      <c r="B828" t="str">
        <f>IF(ISBLANK(INDEX('Policy Characteristics'!B:B,MATCH($C828,'Policy Characteristics'!$C:$C,0))),"",INDEX('Policy Characteristics'!B:B,MATCH($C828,'Policy Characteristics'!$C:$C,0)))</f>
        <v>산업 에너지 효율 표준</v>
      </c>
      <c r="C828" t="str">
        <f>C$722</f>
        <v>Percentage Improvement in Eqpt Efficiency Standards above BAU</v>
      </c>
      <c r="D828" t="str">
        <v>rubber and plastic products 22</v>
      </c>
      <c r="E828" t="str">
        <v>crude oil if</v>
      </c>
      <c r="F828" t="str">
        <v>고무 및 플라스틱 제품</v>
      </c>
      <c r="G828" t="str">
        <v>원유 사용</v>
      </c>
      <c r="H828">
        <v>1064</v>
      </c>
      <c r="I828" t="str">
        <v>No</v>
      </c>
      <c r="J828" t="str">
        <f>IF(ISBLANK(INDEX('Policy Characteristics'!D:D,MATCH($C828,'Policy Characteristics'!$C:$C,0))),"",INDEX('Policy Characteristics'!D:D,MATCH($C828,'Policy Characteristics'!$C:$C,0)))</f>
        <v>산업 에너지 효율 표준</v>
      </c>
      <c r="K828" t="str">
        <f>IF(ISBLANK(INDEX('Policy Characteristics'!E:E,MATCH($C828,'Policy Characteristics'!$C:$C,0))),"",INDEX('Policy Characteristics'!E:E,MATCH($C828,'Policy Characteristics'!$C:$C,0)))</f>
        <v>indst efficiency standards</v>
      </c>
      <c r="L828">
        <f>IF(ISBLANK(INDEX('Policy Characteristics'!F:F,MATCH($C828,'Policy Characteristics'!$C:$C,0))),"",INDEX('Policy Characteristics'!F:F,MATCH($C828,'Policy Characteristics'!$C:$C,0)))</f>
        <v>0</v>
      </c>
      <c r="M828">
        <f>IF(ISBLANK(INDEX('Policy Characteristics'!G:G,MATCH($C828,'Policy Characteristics'!$C:$C,0))),"",INDEX('Policy Characteristics'!G:G,MATCH($C828,'Policy Characteristics'!$C:$C,0)))</f>
        <v>0.25</v>
      </c>
      <c r="N828">
        <f>IF(ISBLANK(INDEX('Policy Characteristics'!H:H,MATCH($C828,'Policy Characteristics'!$C:$C,0))),"",INDEX('Policy Characteristics'!H:H,MATCH($C828,'Policy Characteristics'!$C:$C,0)))</f>
        <v>0.01</v>
      </c>
      <c r="O828" t="str">
        <f>IF(ISBLANK(INDEX('Policy Characteristics'!I:I,MATCH($C828,'Policy Characteristics'!$C:$C,0))),"",INDEX('Policy Characteristics'!I:I,MATCH($C828,'Policy Characteristics'!$C:$C,0)))</f>
        <v>에너지 사용 감소 %</v>
      </c>
      <c r="P828" t="str">
        <f>IF(ISBLANK(INDEX('Policy Characteristics'!J:J,MATCH($C828,'Policy Characteristics'!$C:$C,0))),"",INDEX('Policy Characteristics'!J:J,MATCH($C828,'Policy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8" t="str">
        <f>IF(ISBLANK(INDEX('Policy Characteristics'!K:K,MATCH($C828,'Policy Characteristics'!$C:$C,0))),"",INDEX('Policy Characteristics'!K:K,MATCH($C828,'Policy Characteristics'!$C:$C,0)))</f>
        <v>industry-ag-main.html#eff-stds</v>
      </c>
      <c r="R828" t="str">
        <f>IF(ISBLANK(INDEX('Policy Characteristics'!L:L,MATCH($C828,'Policy Characteristics'!$C:$C,0))),"",INDEX('Policy Characteristics'!L:L,MATCH($C828,'Policy Characteristics'!$C:$C,0)))</f>
        <v>industry-energy-efficiency-standards.html</v>
      </c>
    </row>
    <row r="829">
      <c r="A829" t="str">
        <f>IF(ISBLANK(INDEX('Policy Characteristics'!A:A,MATCH($C829,'Policy Characteristics'!$C:$C,0))),"",INDEX('Policy Characteristics'!A:A,MATCH($C829,'Policy Characteristics'!$C:$C,0)))</f>
        <v>산업</v>
      </c>
      <c r="B829" t="str">
        <f>IF(ISBLANK(INDEX('Policy Characteristics'!B:B,MATCH($C829,'Policy Characteristics'!$C:$C,0))),"",INDEX('Policy Characteristics'!B:B,MATCH($C829,'Policy Characteristics'!$C:$C,0)))</f>
        <v>산업 에너지 효율 표준</v>
      </c>
      <c r="C829" t="str">
        <f>C$722</f>
        <v>Percentage Improvement in Eqpt Efficiency Standards above BAU</v>
      </c>
      <c r="D829" t="str">
        <v>rubber and plastic products 22</v>
      </c>
      <c r="E829" t="str">
        <v>heavy or residual fuel oil if</v>
      </c>
      <c r="F829" t="str">
        <v>고무 및 플라스틱 제품</v>
      </c>
      <c r="G829" t="str">
        <v>중유 또는 잔여 연료유 사용</v>
      </c>
      <c r="H829">
        <v>1065</v>
      </c>
      <c r="I829" t="str">
        <v>No</v>
      </c>
      <c r="J829" t="str">
        <f>IF(ISBLANK(INDEX('Policy Characteristics'!D:D,MATCH($C829,'Policy Characteristics'!$C:$C,0))),"",INDEX('Policy Characteristics'!D:D,MATCH($C829,'Policy Characteristics'!$C:$C,0)))</f>
        <v>산업 에너지 효율 표준</v>
      </c>
      <c r="K829" t="str">
        <f>IF(ISBLANK(INDEX('Policy Characteristics'!E:E,MATCH($C829,'Policy Characteristics'!$C:$C,0))),"",INDEX('Policy Characteristics'!E:E,MATCH($C829,'Policy Characteristics'!$C:$C,0)))</f>
        <v>indst efficiency standards</v>
      </c>
      <c r="L829">
        <f>IF(ISBLANK(INDEX('Policy Characteristics'!F:F,MATCH($C829,'Policy Characteristics'!$C:$C,0))),"",INDEX('Policy Characteristics'!F:F,MATCH($C829,'Policy Characteristics'!$C:$C,0)))</f>
        <v>0</v>
      </c>
      <c r="M829">
        <f>IF(ISBLANK(INDEX('Policy Characteristics'!G:G,MATCH($C829,'Policy Characteristics'!$C:$C,0))),"",INDEX('Policy Characteristics'!G:G,MATCH($C829,'Policy Characteristics'!$C:$C,0)))</f>
        <v>0.25</v>
      </c>
      <c r="N829">
        <f>IF(ISBLANK(INDEX('Policy Characteristics'!H:H,MATCH($C829,'Policy Characteristics'!$C:$C,0))),"",INDEX('Policy Characteristics'!H:H,MATCH($C829,'Policy Characteristics'!$C:$C,0)))</f>
        <v>0.01</v>
      </c>
      <c r="O829" t="str">
        <f>IF(ISBLANK(INDEX('Policy Characteristics'!I:I,MATCH($C829,'Policy Characteristics'!$C:$C,0))),"",INDEX('Policy Characteristics'!I:I,MATCH($C829,'Policy Characteristics'!$C:$C,0)))</f>
        <v>에너지 사용 감소 %</v>
      </c>
      <c r="P829" t="str">
        <f>IF(ISBLANK(INDEX('Policy Characteristics'!J:J,MATCH($C829,'Policy Characteristics'!$C:$C,0))),"",INDEX('Policy Characteristics'!J:J,MATCH($C829,'Policy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9" t="str">
        <f>IF(ISBLANK(INDEX('Policy Characteristics'!K:K,MATCH($C829,'Policy Characteristics'!$C:$C,0))),"",INDEX('Policy Characteristics'!K:K,MATCH($C829,'Policy Characteristics'!$C:$C,0)))</f>
        <v>industry-ag-main.html#eff-stds</v>
      </c>
      <c r="R829" t="str">
        <f>IF(ISBLANK(INDEX('Policy Characteristics'!L:L,MATCH($C829,'Policy Characteristics'!$C:$C,0))),"",INDEX('Policy Characteristics'!L:L,MATCH($C829,'Policy Characteristics'!$C:$C,0)))</f>
        <v>industry-energy-efficiency-standards.html</v>
      </c>
    </row>
    <row r="830">
      <c r="A830" t="str">
        <f>IF(ISBLANK(INDEX('Policy Characteristics'!A:A,MATCH($C830,'Policy Characteristics'!$C:$C,0))),"",INDEX('Policy Characteristics'!A:A,MATCH($C830,'Policy Characteristics'!$C:$C,0)))</f>
        <v>산업</v>
      </c>
      <c r="B830" t="str">
        <f>IF(ISBLANK(INDEX('Policy Characteristics'!B:B,MATCH($C830,'Policy Characteristics'!$C:$C,0))),"",INDEX('Policy Characteristics'!B:B,MATCH($C830,'Policy Characteristics'!$C:$C,0)))</f>
        <v>산업 에너지 효율 표준</v>
      </c>
      <c r="C830" t="str">
        <f>C$722</f>
        <v>Percentage Improvement in Eqpt Efficiency Standards above BAU</v>
      </c>
      <c r="D830" t="str">
        <v>rubber and plastic products 22</v>
      </c>
      <c r="E830" t="str">
        <v>LPG propane or butane if</v>
      </c>
      <c r="F830" t="str">
        <v>고무 및 플라스틱 제품</v>
      </c>
      <c r="G830" t="str">
        <v>LPG 프로판 또는 부탄 사용</v>
      </c>
      <c r="H830">
        <v>1066</v>
      </c>
      <c r="I830" t="str">
        <v>Yes</v>
      </c>
      <c r="J830" t="str">
        <f>IF(ISBLANK(INDEX('Policy Characteristics'!D:D,MATCH($C830,'Policy Characteristics'!$C:$C,0))),"",INDEX('Policy Characteristics'!D:D,MATCH($C830,'Policy Characteristics'!$C:$C,0)))</f>
        <v>산업 에너지 효율 표준</v>
      </c>
      <c r="K830" t="str">
        <f>IF(ISBLANK(INDEX('Policy Characteristics'!E:E,MATCH($C830,'Policy Characteristics'!$C:$C,0))),"",INDEX('Policy Characteristics'!E:E,MATCH($C830,'Policy Characteristics'!$C:$C,0)))</f>
        <v>indst efficiency standards</v>
      </c>
      <c r="L830">
        <f>IF(ISBLANK(INDEX('Policy Characteristics'!F:F,MATCH($C830,'Policy Characteristics'!$C:$C,0))),"",INDEX('Policy Characteristics'!F:F,MATCH($C830,'Policy Characteristics'!$C:$C,0)))</f>
        <v>0</v>
      </c>
      <c r="M830">
        <f>IF(ISBLANK(INDEX('Policy Characteristics'!G:G,MATCH($C830,'Policy Characteristics'!$C:$C,0))),"",INDEX('Policy Characteristics'!G:G,MATCH($C830,'Policy Characteristics'!$C:$C,0)))</f>
        <v>0.25</v>
      </c>
      <c r="N830">
        <f>IF(ISBLANK(INDEX('Policy Characteristics'!H:H,MATCH($C830,'Policy Characteristics'!$C:$C,0))),"",INDEX('Policy Characteristics'!H:H,MATCH($C830,'Policy Characteristics'!$C:$C,0)))</f>
        <v>0.01</v>
      </c>
      <c r="O830" t="str">
        <f>IF(ISBLANK(INDEX('Policy Characteristics'!I:I,MATCH($C830,'Policy Characteristics'!$C:$C,0))),"",INDEX('Policy Characteristics'!I:I,MATCH($C830,'Policy Characteristics'!$C:$C,0)))</f>
        <v>에너지 사용 감소 %</v>
      </c>
      <c r="P830" t="str">
        <f>IF(ISBLANK(INDEX('Policy Characteristics'!J:J,MATCH($C830,'Policy Characteristics'!$C:$C,0))),"",INDEX('Policy Characteristics'!J:J,MATCH($C830,'Policy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0" t="str">
        <f>IF(ISBLANK(INDEX('Policy Characteristics'!K:K,MATCH($C830,'Policy Characteristics'!$C:$C,0))),"",INDEX('Policy Characteristics'!K:K,MATCH($C830,'Policy Characteristics'!$C:$C,0)))</f>
        <v>industry-ag-main.html#eff-stds</v>
      </c>
      <c r="R830" t="str">
        <f>IF(ISBLANK(INDEX('Policy Characteristics'!L:L,MATCH($C830,'Policy Characteristics'!$C:$C,0))),"",INDEX('Policy Characteristics'!L:L,MATCH($C830,'Policy Characteristics'!$C:$C,0)))</f>
        <v>industry-energy-efficiency-standards.html</v>
      </c>
    </row>
    <row r="831">
      <c r="A831" t="str">
        <f>IF(ISBLANK(INDEX('Policy Characteristics'!A:A,MATCH($C831,'Policy Characteristics'!$C:$C,0))),"",INDEX('Policy Characteristics'!A:A,MATCH($C831,'Policy Characteristics'!$C:$C,0)))</f>
        <v>산업</v>
      </c>
      <c r="B831" t="str">
        <f>IF(ISBLANK(INDEX('Policy Characteristics'!B:B,MATCH($C831,'Policy Characteristics'!$C:$C,0))),"",INDEX('Policy Characteristics'!B:B,MATCH($C831,'Policy Characteristics'!$C:$C,0)))</f>
        <v>산업 에너지 효율 표준</v>
      </c>
      <c r="C831" t="str">
        <f>C$722</f>
        <v>Percentage Improvement in Eqpt Efficiency Standards above BAU</v>
      </c>
      <c r="D831" t="str">
        <v>rubber and plastic products 22</v>
      </c>
      <c r="E831" t="str">
        <v>hydrogen if</v>
      </c>
      <c r="F831" t="str">
        <v>고무 및 플라스틱 제품</v>
      </c>
      <c r="G831" t="str">
        <v>수소 사용</v>
      </c>
      <c r="H831">
        <v>1067</v>
      </c>
      <c r="I831" t="str">
        <v>No</v>
      </c>
      <c r="J831" t="str">
        <f>IF(ISBLANK(INDEX('Policy Characteristics'!D:D,MATCH($C831,'Policy Characteristics'!$C:$C,0))),"",INDEX('Policy Characteristics'!D:D,MATCH($C831,'Policy Characteristics'!$C:$C,0)))</f>
        <v>산업 에너지 효율 표준</v>
      </c>
      <c r="K831" t="str">
        <f>IF(ISBLANK(INDEX('Policy Characteristics'!E:E,MATCH($C831,'Policy Characteristics'!$C:$C,0))),"",INDEX('Policy Characteristics'!E:E,MATCH($C831,'Policy Characteristics'!$C:$C,0)))</f>
        <v>indst efficiency standards</v>
      </c>
      <c r="L831">
        <f>IF(ISBLANK(INDEX('Policy Characteristics'!F:F,MATCH($C831,'Policy Characteristics'!$C:$C,0))),"",INDEX('Policy Characteristics'!F:F,MATCH($C831,'Policy Characteristics'!$C:$C,0)))</f>
        <v>0</v>
      </c>
      <c r="M831">
        <f>IF(ISBLANK(INDEX('Policy Characteristics'!G:G,MATCH($C831,'Policy Characteristics'!$C:$C,0))),"",INDEX('Policy Characteristics'!G:G,MATCH($C831,'Policy Characteristics'!$C:$C,0)))</f>
        <v>0.25</v>
      </c>
      <c r="N831">
        <f>IF(ISBLANK(INDEX('Policy Characteristics'!H:H,MATCH($C831,'Policy Characteristics'!$C:$C,0))),"",INDEX('Policy Characteristics'!H:H,MATCH($C831,'Policy Characteristics'!$C:$C,0)))</f>
        <v>0.01</v>
      </c>
      <c r="O831" t="str">
        <f>IF(ISBLANK(INDEX('Policy Characteristics'!I:I,MATCH($C831,'Policy Characteristics'!$C:$C,0))),"",INDEX('Policy Characteristics'!I:I,MATCH($C831,'Policy Characteristics'!$C:$C,0)))</f>
        <v>에너지 사용 감소 %</v>
      </c>
      <c r="P831" t="str">
        <f>IF(ISBLANK(INDEX('Policy Characteristics'!J:J,MATCH($C831,'Policy Characteristics'!$C:$C,0))),"",INDEX('Policy Characteristics'!J:J,MATCH($C831,'Policy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1" t="str">
        <f>IF(ISBLANK(INDEX('Policy Characteristics'!K:K,MATCH($C831,'Policy Characteristics'!$C:$C,0))),"",INDEX('Policy Characteristics'!K:K,MATCH($C831,'Policy Characteristics'!$C:$C,0)))</f>
        <v>industry-ag-main.html#eff-stds</v>
      </c>
      <c r="R831" t="str">
        <f>IF(ISBLANK(INDEX('Policy Characteristics'!L:L,MATCH($C831,'Policy Characteristics'!$C:$C,0))),"",INDEX('Policy Characteristics'!L:L,MATCH($C831,'Policy Characteristics'!$C:$C,0)))</f>
        <v>industry-energy-efficiency-standards.html</v>
      </c>
    </row>
    <row r="832">
      <c r="A832" t="str">
        <f>IF(ISBLANK(INDEX('Policy Characteristics'!A:A,MATCH($C832,'Policy Characteristics'!$C:$C,0))),"",INDEX('Policy Characteristics'!A:A,MATCH($C832,'Policy Characteristics'!$C:$C,0)))</f>
        <v>산업</v>
      </c>
      <c r="B832" t="str">
        <f>IF(ISBLANK(INDEX('Policy Characteristics'!B:B,MATCH($C832,'Policy Characteristics'!$C:$C,0))),"",INDEX('Policy Characteristics'!B:B,MATCH($C832,'Policy Characteristics'!$C:$C,0)))</f>
        <v>산업 에너지 효율 표준</v>
      </c>
      <c r="C832" t="str">
        <f>C$722</f>
        <v>Percentage Improvement in Eqpt Efficiency Standards above BAU</v>
      </c>
      <c r="D832" t="str">
        <v>glass and glass products 231</v>
      </c>
      <c r="E832" t="str">
        <v>electricity if</v>
      </c>
      <c r="F832" t="str">
        <v>유리 및 유리 제품</v>
      </c>
      <c r="G832" t="str">
        <v>전력 사용</v>
      </c>
      <c r="H832">
        <v>1068</v>
      </c>
      <c r="I832" t="str">
        <v>Yes</v>
      </c>
      <c r="J832" t="str">
        <f>IF(ISBLANK(INDEX('Policy Characteristics'!D:D,MATCH($C832,'Policy Characteristics'!$C:$C,0))),"",INDEX('Policy Characteristics'!D:D,MATCH($C832,'Policy Characteristics'!$C:$C,0)))</f>
        <v>산업 에너지 효율 표준</v>
      </c>
      <c r="K832" t="str">
        <f>IF(ISBLANK(INDEX('Policy Characteristics'!E:E,MATCH($C832,'Policy Characteristics'!$C:$C,0))),"",INDEX('Policy Characteristics'!E:E,MATCH($C832,'Policy Characteristics'!$C:$C,0)))</f>
        <v>indst efficiency standards</v>
      </c>
      <c r="L832">
        <f>IF(ISBLANK(INDEX('Policy Characteristics'!F:F,MATCH($C832,'Policy Characteristics'!$C:$C,0))),"",INDEX('Policy Characteristics'!F:F,MATCH($C832,'Policy Characteristics'!$C:$C,0)))</f>
        <v>0</v>
      </c>
      <c r="M832">
        <f>IF(ISBLANK(INDEX('Policy Characteristics'!G:G,MATCH($C832,'Policy Characteristics'!$C:$C,0))),"",INDEX('Policy Characteristics'!G:G,MATCH($C832,'Policy Characteristics'!$C:$C,0)))</f>
        <v>0.25</v>
      </c>
      <c r="N832">
        <f>IF(ISBLANK(INDEX('Policy Characteristics'!H:H,MATCH($C832,'Policy Characteristics'!$C:$C,0))),"",INDEX('Policy Characteristics'!H:H,MATCH($C832,'Policy Characteristics'!$C:$C,0)))</f>
        <v>0.01</v>
      </c>
      <c r="O832" t="str">
        <f>IF(ISBLANK(INDEX('Policy Characteristics'!I:I,MATCH($C832,'Policy Characteristics'!$C:$C,0))),"",INDEX('Policy Characteristics'!I:I,MATCH($C832,'Policy Characteristics'!$C:$C,0)))</f>
        <v>에너지 사용 감소 %</v>
      </c>
      <c r="P832" t="str">
        <f>IF(ISBLANK(INDEX('Policy Characteristics'!J:J,MATCH($C832,'Policy Characteristics'!$C:$C,0))),"",INDEX('Policy Characteristics'!J:J,MATCH($C832,'Policy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2" t="str">
        <f>IF(ISBLANK(INDEX('Policy Characteristics'!K:K,MATCH($C832,'Policy Characteristics'!$C:$C,0))),"",INDEX('Policy Characteristics'!K:K,MATCH($C832,'Policy Characteristics'!$C:$C,0)))</f>
        <v>industry-ag-main.html#eff-stds</v>
      </c>
      <c r="R832" t="str">
        <f>IF(ISBLANK(INDEX('Policy Characteristics'!L:L,MATCH($C832,'Policy Characteristics'!$C:$C,0))),"",INDEX('Policy Characteristics'!L:L,MATCH($C832,'Policy Characteristics'!$C:$C,0)))</f>
        <v>industry-energy-efficiency-standards.html</v>
      </c>
    </row>
    <row r="833">
      <c r="A833" t="str">
        <f>IF(ISBLANK(INDEX('Policy Characteristics'!A:A,MATCH($C833,'Policy Characteristics'!$C:$C,0))),"",INDEX('Policy Characteristics'!A:A,MATCH($C833,'Policy Characteristics'!$C:$C,0)))</f>
        <v>산업</v>
      </c>
      <c r="B833" t="str">
        <f>IF(ISBLANK(INDEX('Policy Characteristics'!B:B,MATCH($C833,'Policy Characteristics'!$C:$C,0))),"",INDEX('Policy Characteristics'!B:B,MATCH($C833,'Policy Characteristics'!$C:$C,0)))</f>
        <v>산업 에너지 효율 표준</v>
      </c>
      <c r="C833" t="str">
        <f>C$722</f>
        <v>Percentage Improvement in Eqpt Efficiency Standards above BAU</v>
      </c>
      <c r="D833" t="str">
        <v>glass and glass products 231</v>
      </c>
      <c r="E833" t="str">
        <v>hard coal if</v>
      </c>
      <c r="F833" t="str">
        <v>유리 및 유리 제품</v>
      </c>
      <c r="G833" t="str">
        <v>석탄 사용</v>
      </c>
      <c r="H833">
        <v>1069</v>
      </c>
      <c r="I833" t="str">
        <v>No</v>
      </c>
      <c r="J833" t="str">
        <f>IF(ISBLANK(INDEX('Policy Characteristics'!D:D,MATCH($C833,'Policy Characteristics'!$C:$C,0))),"",INDEX('Policy Characteristics'!D:D,MATCH($C833,'Policy Characteristics'!$C:$C,0)))</f>
        <v>산업 에너지 효율 표준</v>
      </c>
      <c r="K833" t="str">
        <f>IF(ISBLANK(INDEX('Policy Characteristics'!E:E,MATCH($C833,'Policy Characteristics'!$C:$C,0))),"",INDEX('Policy Characteristics'!E:E,MATCH($C833,'Policy Characteristics'!$C:$C,0)))</f>
        <v>indst efficiency standards</v>
      </c>
      <c r="L833">
        <f>IF(ISBLANK(INDEX('Policy Characteristics'!F:F,MATCH($C833,'Policy Characteristics'!$C:$C,0))),"",INDEX('Policy Characteristics'!F:F,MATCH($C833,'Policy Characteristics'!$C:$C,0)))</f>
        <v>0</v>
      </c>
      <c r="M833">
        <f>IF(ISBLANK(INDEX('Policy Characteristics'!G:G,MATCH($C833,'Policy Characteristics'!$C:$C,0))),"",INDEX('Policy Characteristics'!G:G,MATCH($C833,'Policy Characteristics'!$C:$C,0)))</f>
        <v>0.25</v>
      </c>
      <c r="N833">
        <f>IF(ISBLANK(INDEX('Policy Characteristics'!H:H,MATCH($C833,'Policy Characteristics'!$C:$C,0))),"",INDEX('Policy Characteristics'!H:H,MATCH($C833,'Policy Characteristics'!$C:$C,0)))</f>
        <v>0.01</v>
      </c>
      <c r="O833" t="str">
        <f>IF(ISBLANK(INDEX('Policy Characteristics'!I:I,MATCH($C833,'Policy Characteristics'!$C:$C,0))),"",INDEX('Policy Characteristics'!I:I,MATCH($C833,'Policy Characteristics'!$C:$C,0)))</f>
        <v>에너지 사용 감소 %</v>
      </c>
      <c r="P833" t="str">
        <f>IF(ISBLANK(INDEX('Policy Characteristics'!J:J,MATCH($C833,'Policy Characteristics'!$C:$C,0))),"",INDEX('Policy Characteristics'!J:J,MATCH($C833,'Policy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3" t="str">
        <f>IF(ISBLANK(INDEX('Policy Characteristics'!K:K,MATCH($C833,'Policy Characteristics'!$C:$C,0))),"",INDEX('Policy Characteristics'!K:K,MATCH($C833,'Policy Characteristics'!$C:$C,0)))</f>
        <v>industry-ag-main.html#eff-stds</v>
      </c>
      <c r="R833" t="str">
        <f>IF(ISBLANK(INDEX('Policy Characteristics'!L:L,MATCH($C833,'Policy Characteristics'!$C:$C,0))),"",INDEX('Policy Characteristics'!L:L,MATCH($C833,'Policy Characteristics'!$C:$C,0)))</f>
        <v>industry-energy-efficiency-standards.html</v>
      </c>
    </row>
    <row r="834">
      <c r="A834" t="str">
        <f>IF(ISBLANK(INDEX('Policy Characteristics'!A:A,MATCH($C834,'Policy Characteristics'!$C:$C,0))),"",INDEX('Policy Characteristics'!A:A,MATCH($C834,'Policy Characteristics'!$C:$C,0)))</f>
        <v>산업</v>
      </c>
      <c r="B834" t="str">
        <f>IF(ISBLANK(INDEX('Policy Characteristics'!B:B,MATCH($C834,'Policy Characteristics'!$C:$C,0))),"",INDEX('Policy Characteristics'!B:B,MATCH($C834,'Policy Characteristics'!$C:$C,0)))</f>
        <v>산업 에너지 효율 표준</v>
      </c>
      <c r="C834" t="str">
        <f>C$722</f>
        <v>Percentage Improvement in Eqpt Efficiency Standards above BAU</v>
      </c>
      <c r="D834" t="str">
        <v>glass and glass products 231</v>
      </c>
      <c r="E834" t="str">
        <v>natural gas if</v>
      </c>
      <c r="F834" t="str">
        <v>유리 및 유리 제품</v>
      </c>
      <c r="G834" t="str">
        <v>천연가스 사용</v>
      </c>
      <c r="H834">
        <v>1070</v>
      </c>
      <c r="I834" t="str">
        <v>Yes</v>
      </c>
      <c r="J834" t="str">
        <f>IF(ISBLANK(INDEX('Policy Characteristics'!D:D,MATCH($C834,'Policy Characteristics'!$C:$C,0))),"",INDEX('Policy Characteristics'!D:D,MATCH($C834,'Policy Characteristics'!$C:$C,0)))</f>
        <v>산업 에너지 효율 표준</v>
      </c>
      <c r="K834" t="str">
        <f>IF(ISBLANK(INDEX('Policy Characteristics'!E:E,MATCH($C834,'Policy Characteristics'!$C:$C,0))),"",INDEX('Policy Characteristics'!E:E,MATCH($C834,'Policy Characteristics'!$C:$C,0)))</f>
        <v>indst efficiency standards</v>
      </c>
      <c r="L834">
        <f>IF(ISBLANK(INDEX('Policy Characteristics'!F:F,MATCH($C834,'Policy Characteristics'!$C:$C,0))),"",INDEX('Policy Characteristics'!F:F,MATCH($C834,'Policy Characteristics'!$C:$C,0)))</f>
        <v>0</v>
      </c>
      <c r="M834">
        <f>IF(ISBLANK(INDEX('Policy Characteristics'!G:G,MATCH($C834,'Policy Characteristics'!$C:$C,0))),"",INDEX('Policy Characteristics'!G:G,MATCH($C834,'Policy Characteristics'!$C:$C,0)))</f>
        <v>0.25</v>
      </c>
      <c r="N834">
        <f>IF(ISBLANK(INDEX('Policy Characteristics'!H:H,MATCH($C834,'Policy Characteristics'!$C:$C,0))),"",INDEX('Policy Characteristics'!H:H,MATCH($C834,'Policy Characteristics'!$C:$C,0)))</f>
        <v>0.01</v>
      </c>
      <c r="O834" t="str">
        <f>IF(ISBLANK(INDEX('Policy Characteristics'!I:I,MATCH($C834,'Policy Characteristics'!$C:$C,0))),"",INDEX('Policy Characteristics'!I:I,MATCH($C834,'Policy Characteristics'!$C:$C,0)))</f>
        <v>에너지 사용 감소 %</v>
      </c>
      <c r="P834" t="str">
        <f>IF(ISBLANK(INDEX('Policy Characteristics'!J:J,MATCH($C834,'Policy Characteristics'!$C:$C,0))),"",INDEX('Policy Characteristics'!J:J,MATCH($C834,'Policy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4" t="str">
        <f>IF(ISBLANK(INDEX('Policy Characteristics'!K:K,MATCH($C834,'Policy Characteristics'!$C:$C,0))),"",INDEX('Policy Characteristics'!K:K,MATCH($C834,'Policy Characteristics'!$C:$C,0)))</f>
        <v>industry-ag-main.html#eff-stds</v>
      </c>
      <c r="R834" t="str">
        <f>IF(ISBLANK(INDEX('Policy Characteristics'!L:L,MATCH($C834,'Policy Characteristics'!$C:$C,0))),"",INDEX('Policy Characteristics'!L:L,MATCH($C834,'Policy Characteristics'!$C:$C,0)))</f>
        <v>industry-energy-efficiency-standards.html</v>
      </c>
    </row>
    <row r="835">
      <c r="A835" t="str">
        <f>IF(ISBLANK(INDEX('Policy Characteristics'!A:A,MATCH($C835,'Policy Characteristics'!$C:$C,0))),"",INDEX('Policy Characteristics'!A:A,MATCH($C835,'Policy Characteristics'!$C:$C,0)))</f>
        <v>산업</v>
      </c>
      <c r="B835" t="str">
        <f>IF(ISBLANK(INDEX('Policy Characteristics'!B:B,MATCH($C835,'Policy Characteristics'!$C:$C,0))),"",INDEX('Policy Characteristics'!B:B,MATCH($C835,'Policy Characteristics'!$C:$C,0)))</f>
        <v>산업 에너지 효율 표준</v>
      </c>
      <c r="C835" t="str">
        <f>C$722</f>
        <v>Percentage Improvement in Eqpt Efficiency Standards above BAU</v>
      </c>
      <c r="D835" t="str">
        <v>glass and glass products 231</v>
      </c>
      <c r="E835" t="str">
        <v>biomass if</v>
      </c>
      <c r="F835" t="str">
        <v>유리 및 유리 제품</v>
      </c>
      <c r="G835" t="str">
        <v>바이오매스 사용</v>
      </c>
      <c r="H835">
        <v>1071</v>
      </c>
      <c r="I835" t="str">
        <v>No</v>
      </c>
      <c r="J835" t="str">
        <f>IF(ISBLANK(INDEX('Policy Characteristics'!D:D,MATCH($C835,'Policy Characteristics'!$C:$C,0))),"",INDEX('Policy Characteristics'!D:D,MATCH($C835,'Policy Characteristics'!$C:$C,0)))</f>
        <v>산업 에너지 효율 표준</v>
      </c>
      <c r="K835" t="str">
        <f>IF(ISBLANK(INDEX('Policy Characteristics'!E:E,MATCH($C835,'Policy Characteristics'!$C:$C,0))),"",INDEX('Policy Characteristics'!E:E,MATCH($C835,'Policy Characteristics'!$C:$C,0)))</f>
        <v>indst efficiency standards</v>
      </c>
      <c r="L835">
        <f>IF(ISBLANK(INDEX('Policy Characteristics'!F:F,MATCH($C835,'Policy Characteristics'!$C:$C,0))),"",INDEX('Policy Characteristics'!F:F,MATCH($C835,'Policy Characteristics'!$C:$C,0)))</f>
        <v>0</v>
      </c>
      <c r="M835">
        <f>IF(ISBLANK(INDEX('Policy Characteristics'!G:G,MATCH($C835,'Policy Characteristics'!$C:$C,0))),"",INDEX('Policy Characteristics'!G:G,MATCH($C835,'Policy Characteristics'!$C:$C,0)))</f>
        <v>0.25</v>
      </c>
      <c r="N835">
        <f>IF(ISBLANK(INDEX('Policy Characteristics'!H:H,MATCH($C835,'Policy Characteristics'!$C:$C,0))),"",INDEX('Policy Characteristics'!H:H,MATCH($C835,'Policy Characteristics'!$C:$C,0)))</f>
        <v>0.01</v>
      </c>
      <c r="O835" t="str">
        <f>IF(ISBLANK(INDEX('Policy Characteristics'!I:I,MATCH($C835,'Policy Characteristics'!$C:$C,0))),"",INDEX('Policy Characteristics'!I:I,MATCH($C835,'Policy Characteristics'!$C:$C,0)))</f>
        <v>에너지 사용 감소 %</v>
      </c>
      <c r="P835" t="str">
        <f>IF(ISBLANK(INDEX('Policy Characteristics'!J:J,MATCH($C835,'Policy Characteristics'!$C:$C,0))),"",INDEX('Policy Characteristics'!J:J,MATCH($C835,'Policy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5" t="str">
        <f>IF(ISBLANK(INDEX('Policy Characteristics'!K:K,MATCH($C835,'Policy Characteristics'!$C:$C,0))),"",INDEX('Policy Characteristics'!K:K,MATCH($C835,'Policy Characteristics'!$C:$C,0)))</f>
        <v>industry-ag-main.html#eff-stds</v>
      </c>
      <c r="R835" t="str">
        <f>IF(ISBLANK(INDEX('Policy Characteristics'!L:L,MATCH($C835,'Policy Characteristics'!$C:$C,0))),"",INDEX('Policy Characteristics'!L:L,MATCH($C835,'Policy Characteristics'!$C:$C,0)))</f>
        <v>industry-energy-efficiency-standards.html</v>
      </c>
    </row>
    <row r="836">
      <c r="A836" t="str">
        <f>IF(ISBLANK(INDEX('Policy Characteristics'!A:A,MATCH($C836,'Policy Characteristics'!$C:$C,0))),"",INDEX('Policy Characteristics'!A:A,MATCH($C836,'Policy Characteristics'!$C:$C,0)))</f>
        <v>산업</v>
      </c>
      <c r="B836" t="str">
        <f>IF(ISBLANK(INDEX('Policy Characteristics'!B:B,MATCH($C836,'Policy Characteristics'!$C:$C,0))),"",INDEX('Policy Characteristics'!B:B,MATCH($C836,'Policy Characteristics'!$C:$C,0)))</f>
        <v>산업 에너지 효율 표준</v>
      </c>
      <c r="C836" t="str">
        <f>C$722</f>
        <v>Percentage Improvement in Eqpt Efficiency Standards above BAU</v>
      </c>
      <c r="D836" t="str">
        <v>glass and glass products 231</v>
      </c>
      <c r="E836" t="str">
        <v>petroleum diesel if</v>
      </c>
      <c r="F836" t="str">
        <v>유리 및 유리 제품</v>
      </c>
      <c r="G836" t="str">
        <v>석유 사용</v>
      </c>
      <c r="H836">
        <v>1072</v>
      </c>
      <c r="I836" t="str">
        <v>Yes</v>
      </c>
      <c r="J836" t="str">
        <f>IF(ISBLANK(INDEX('Policy Characteristics'!D:D,MATCH($C836,'Policy Characteristics'!$C:$C,0))),"",INDEX('Policy Characteristics'!D:D,MATCH($C836,'Policy Characteristics'!$C:$C,0)))</f>
        <v>산업 에너지 효율 표준</v>
      </c>
      <c r="K836" t="str">
        <f>IF(ISBLANK(INDEX('Policy Characteristics'!E:E,MATCH($C836,'Policy Characteristics'!$C:$C,0))),"",INDEX('Policy Characteristics'!E:E,MATCH($C836,'Policy Characteristics'!$C:$C,0)))</f>
        <v>indst efficiency standards</v>
      </c>
      <c r="L836">
        <f>IF(ISBLANK(INDEX('Policy Characteristics'!F:F,MATCH($C836,'Policy Characteristics'!$C:$C,0))),"",INDEX('Policy Characteristics'!F:F,MATCH($C836,'Policy Characteristics'!$C:$C,0)))</f>
        <v>0</v>
      </c>
      <c r="M836">
        <f>IF(ISBLANK(INDEX('Policy Characteristics'!G:G,MATCH($C836,'Policy Characteristics'!$C:$C,0))),"",INDEX('Policy Characteristics'!G:G,MATCH($C836,'Policy Characteristics'!$C:$C,0)))</f>
        <v>0.25</v>
      </c>
      <c r="N836">
        <f>IF(ISBLANK(INDEX('Policy Characteristics'!H:H,MATCH($C836,'Policy Characteristics'!$C:$C,0))),"",INDEX('Policy Characteristics'!H:H,MATCH($C836,'Policy Characteristics'!$C:$C,0)))</f>
        <v>0.01</v>
      </c>
      <c r="O836" t="str">
        <f>IF(ISBLANK(INDEX('Policy Characteristics'!I:I,MATCH($C836,'Policy Characteristics'!$C:$C,0))),"",INDEX('Policy Characteristics'!I:I,MATCH($C836,'Policy Characteristics'!$C:$C,0)))</f>
        <v>에너지 사용 감소 %</v>
      </c>
      <c r="P836" t="str">
        <f>IF(ISBLANK(INDEX('Policy Characteristics'!J:J,MATCH($C836,'Policy Characteristics'!$C:$C,0))),"",INDEX('Policy Characteristics'!J:J,MATCH($C836,'Policy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6" t="str">
        <f>IF(ISBLANK(INDEX('Policy Characteristics'!K:K,MATCH($C836,'Policy Characteristics'!$C:$C,0))),"",INDEX('Policy Characteristics'!K:K,MATCH($C836,'Policy Characteristics'!$C:$C,0)))</f>
        <v>industry-ag-main.html#eff-stds</v>
      </c>
      <c r="R836" t="str">
        <f>IF(ISBLANK(INDEX('Policy Characteristics'!L:L,MATCH($C836,'Policy Characteristics'!$C:$C,0))),"",INDEX('Policy Characteristics'!L:L,MATCH($C836,'Policy Characteristics'!$C:$C,0)))</f>
        <v>industry-energy-efficiency-standards.html</v>
      </c>
    </row>
    <row r="837">
      <c r="A837" t="str">
        <f>IF(ISBLANK(INDEX('Policy Characteristics'!A:A,MATCH($C837,'Policy Characteristics'!$C:$C,0))),"",INDEX('Policy Characteristics'!A:A,MATCH($C837,'Policy Characteristics'!$C:$C,0)))</f>
        <v>산업</v>
      </c>
      <c r="B837" t="str">
        <f>IF(ISBLANK(INDEX('Policy Characteristics'!B:B,MATCH($C837,'Policy Characteristics'!$C:$C,0))),"",INDEX('Policy Characteristics'!B:B,MATCH($C837,'Policy Characteristics'!$C:$C,0)))</f>
        <v>산업 에너지 효율 표준</v>
      </c>
      <c r="C837" t="str">
        <f>C$722</f>
        <v>Percentage Improvement in Eqpt Efficiency Standards above BAU</v>
      </c>
      <c r="D837" t="str">
        <v>glass and glass products 231</v>
      </c>
      <c r="E837" t="str">
        <v>heat if</v>
      </c>
      <c r="F837" t="str">
        <v>유리 및 유리 제품</v>
      </c>
      <c r="G837" t="str">
        <v>구매한 열 사용</v>
      </c>
      <c r="H837">
        <v>1073</v>
      </c>
      <c r="I837" t="str">
        <v>No</v>
      </c>
      <c r="J837" t="str">
        <f>IF(ISBLANK(INDEX('Policy Characteristics'!D:D,MATCH($C837,'Policy Characteristics'!$C:$C,0))),"",INDEX('Policy Characteristics'!D:D,MATCH($C837,'Policy Characteristics'!$C:$C,0)))</f>
        <v>산업 에너지 효율 표준</v>
      </c>
      <c r="K837" t="str">
        <f>IF(ISBLANK(INDEX('Policy Characteristics'!E:E,MATCH($C837,'Policy Characteristics'!$C:$C,0))),"",INDEX('Policy Characteristics'!E:E,MATCH($C837,'Policy Characteristics'!$C:$C,0)))</f>
        <v>indst efficiency standards</v>
      </c>
      <c r="L837">
        <f>IF(ISBLANK(INDEX('Policy Characteristics'!F:F,MATCH($C837,'Policy Characteristics'!$C:$C,0))),"",INDEX('Policy Characteristics'!F:F,MATCH($C837,'Policy Characteristics'!$C:$C,0)))</f>
        <v>0</v>
      </c>
      <c r="M837">
        <f>IF(ISBLANK(INDEX('Policy Characteristics'!G:G,MATCH($C837,'Policy Characteristics'!$C:$C,0))),"",INDEX('Policy Characteristics'!G:G,MATCH($C837,'Policy Characteristics'!$C:$C,0)))</f>
        <v>0.25</v>
      </c>
      <c r="N837">
        <f>IF(ISBLANK(INDEX('Policy Characteristics'!H:H,MATCH($C837,'Policy Characteristics'!$C:$C,0))),"",INDEX('Policy Characteristics'!H:H,MATCH($C837,'Policy Characteristics'!$C:$C,0)))</f>
        <v>0.01</v>
      </c>
      <c r="O837" t="str">
        <f>IF(ISBLANK(INDEX('Policy Characteristics'!I:I,MATCH($C837,'Policy Characteristics'!$C:$C,0))),"",INDEX('Policy Characteristics'!I:I,MATCH($C837,'Policy Characteristics'!$C:$C,0)))</f>
        <v>에너지 사용 감소 %</v>
      </c>
      <c r="P837" t="str">
        <f>IF(ISBLANK(INDEX('Policy Characteristics'!J:J,MATCH($C837,'Policy Characteristics'!$C:$C,0))),"",INDEX('Policy Characteristics'!J:J,MATCH($C837,'Policy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7" t="str">
        <f>IF(ISBLANK(INDEX('Policy Characteristics'!K:K,MATCH($C837,'Policy Characteristics'!$C:$C,0))),"",INDEX('Policy Characteristics'!K:K,MATCH($C837,'Policy Characteristics'!$C:$C,0)))</f>
        <v>industry-ag-main.html#eff-stds</v>
      </c>
      <c r="R837" t="str">
        <f>IF(ISBLANK(INDEX('Policy Characteristics'!L:L,MATCH($C837,'Policy Characteristics'!$C:$C,0))),"",INDEX('Policy Characteristics'!L:L,MATCH($C837,'Policy Characteristics'!$C:$C,0)))</f>
        <v>industry-energy-efficiency-standards.html</v>
      </c>
    </row>
    <row r="838">
      <c r="A838" t="str">
        <f>IF(ISBLANK(INDEX('Policy Characteristics'!A:A,MATCH($C838,'Policy Characteristics'!$C:$C,0))),"",INDEX('Policy Characteristics'!A:A,MATCH($C838,'Policy Characteristics'!$C:$C,0)))</f>
        <v>산업</v>
      </c>
      <c r="B838" t="str">
        <f>IF(ISBLANK(INDEX('Policy Characteristics'!B:B,MATCH($C838,'Policy Characteristics'!$C:$C,0))),"",INDEX('Policy Characteristics'!B:B,MATCH($C838,'Policy Characteristics'!$C:$C,0)))</f>
        <v>산업 에너지 효율 표준</v>
      </c>
      <c r="C838" t="str">
        <f>C$722</f>
        <v>Percentage Improvement in Eqpt Efficiency Standards above BAU</v>
      </c>
      <c r="D838" t="str">
        <v>glass and glass products 231</v>
      </c>
      <c r="E838" t="str">
        <v>crude oil if</v>
      </c>
      <c r="F838" t="str">
        <v>유리 및 유리 제품</v>
      </c>
      <c r="G838" t="str">
        <v>원유 사용</v>
      </c>
      <c r="H838">
        <v>1074</v>
      </c>
      <c r="I838" t="str">
        <v>No</v>
      </c>
      <c r="J838" t="str">
        <f>IF(ISBLANK(INDEX('Policy Characteristics'!D:D,MATCH($C838,'Policy Characteristics'!$C:$C,0))),"",INDEX('Policy Characteristics'!D:D,MATCH($C838,'Policy Characteristics'!$C:$C,0)))</f>
        <v>산업 에너지 효율 표준</v>
      </c>
      <c r="K838" t="str">
        <f>IF(ISBLANK(INDEX('Policy Characteristics'!E:E,MATCH($C838,'Policy Characteristics'!$C:$C,0))),"",INDEX('Policy Characteristics'!E:E,MATCH($C838,'Policy Characteristics'!$C:$C,0)))</f>
        <v>indst efficiency standards</v>
      </c>
      <c r="L838">
        <f>IF(ISBLANK(INDEX('Policy Characteristics'!F:F,MATCH($C838,'Policy Characteristics'!$C:$C,0))),"",INDEX('Policy Characteristics'!F:F,MATCH($C838,'Policy Characteristics'!$C:$C,0)))</f>
        <v>0</v>
      </c>
      <c r="M838">
        <f>IF(ISBLANK(INDEX('Policy Characteristics'!G:G,MATCH($C838,'Policy Characteristics'!$C:$C,0))),"",INDEX('Policy Characteristics'!G:G,MATCH($C838,'Policy Characteristics'!$C:$C,0)))</f>
        <v>0.25</v>
      </c>
      <c r="N838">
        <f>IF(ISBLANK(INDEX('Policy Characteristics'!H:H,MATCH($C838,'Policy Characteristics'!$C:$C,0))),"",INDEX('Policy Characteristics'!H:H,MATCH($C838,'Policy Characteristics'!$C:$C,0)))</f>
        <v>0.01</v>
      </c>
      <c r="O838" t="str">
        <f>IF(ISBLANK(INDEX('Policy Characteristics'!I:I,MATCH($C838,'Policy Characteristics'!$C:$C,0))),"",INDEX('Policy Characteristics'!I:I,MATCH($C838,'Policy Characteristics'!$C:$C,0)))</f>
        <v>에너지 사용 감소 %</v>
      </c>
      <c r="P838" t="str">
        <f>IF(ISBLANK(INDEX('Policy Characteristics'!J:J,MATCH($C838,'Policy Characteristics'!$C:$C,0))),"",INDEX('Policy Characteristics'!J:J,MATCH($C838,'Policy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8" t="str">
        <f>IF(ISBLANK(INDEX('Policy Characteristics'!K:K,MATCH($C838,'Policy Characteristics'!$C:$C,0))),"",INDEX('Policy Characteristics'!K:K,MATCH($C838,'Policy Characteristics'!$C:$C,0)))</f>
        <v>industry-ag-main.html#eff-stds</v>
      </c>
      <c r="R838" t="str">
        <f>IF(ISBLANK(INDEX('Policy Characteristics'!L:L,MATCH($C838,'Policy Characteristics'!$C:$C,0))),"",INDEX('Policy Characteristics'!L:L,MATCH($C838,'Policy Characteristics'!$C:$C,0)))</f>
        <v>industry-energy-efficiency-standards.html</v>
      </c>
    </row>
    <row r="839">
      <c r="A839" t="str">
        <f>IF(ISBLANK(INDEX('Policy Characteristics'!A:A,MATCH($C839,'Policy Characteristics'!$C:$C,0))),"",INDEX('Policy Characteristics'!A:A,MATCH($C839,'Policy Characteristics'!$C:$C,0)))</f>
        <v>산업</v>
      </c>
      <c r="B839" t="str">
        <f>IF(ISBLANK(INDEX('Policy Characteristics'!B:B,MATCH($C839,'Policy Characteristics'!$C:$C,0))),"",INDEX('Policy Characteristics'!B:B,MATCH($C839,'Policy Characteristics'!$C:$C,0)))</f>
        <v>산업 에너지 효율 표준</v>
      </c>
      <c r="C839" t="str">
        <f>C$722</f>
        <v>Percentage Improvement in Eqpt Efficiency Standards above BAU</v>
      </c>
      <c r="D839" t="str">
        <v>glass and glass products 231</v>
      </c>
      <c r="E839" t="str">
        <v>heavy or residual fuel oil if</v>
      </c>
      <c r="F839" t="str">
        <v>유리 및 유리 제품</v>
      </c>
      <c r="G839" t="str">
        <v>중유 또는 잔여 연료유 사용</v>
      </c>
      <c r="H839">
        <v>1075</v>
      </c>
      <c r="I839" t="str">
        <v>No</v>
      </c>
      <c r="J839" t="str">
        <f>IF(ISBLANK(INDEX('Policy Characteristics'!D:D,MATCH($C839,'Policy Characteristics'!$C:$C,0))),"",INDEX('Policy Characteristics'!D:D,MATCH($C839,'Policy Characteristics'!$C:$C,0)))</f>
        <v>산업 에너지 효율 표준</v>
      </c>
      <c r="K839" t="str">
        <f>IF(ISBLANK(INDEX('Policy Characteristics'!E:E,MATCH($C839,'Policy Characteristics'!$C:$C,0))),"",INDEX('Policy Characteristics'!E:E,MATCH($C839,'Policy Characteristics'!$C:$C,0)))</f>
        <v>indst efficiency standards</v>
      </c>
      <c r="L839">
        <f>IF(ISBLANK(INDEX('Policy Characteristics'!F:F,MATCH($C839,'Policy Characteristics'!$C:$C,0))),"",INDEX('Policy Characteristics'!F:F,MATCH($C839,'Policy Characteristics'!$C:$C,0)))</f>
        <v>0</v>
      </c>
      <c r="M839">
        <f>IF(ISBLANK(INDEX('Policy Characteristics'!G:G,MATCH($C839,'Policy Characteristics'!$C:$C,0))),"",INDEX('Policy Characteristics'!G:G,MATCH($C839,'Policy Characteristics'!$C:$C,0)))</f>
        <v>0.25</v>
      </c>
      <c r="N839">
        <f>IF(ISBLANK(INDEX('Policy Characteristics'!H:H,MATCH($C839,'Policy Characteristics'!$C:$C,0))),"",INDEX('Policy Characteristics'!H:H,MATCH($C839,'Policy Characteristics'!$C:$C,0)))</f>
        <v>0.01</v>
      </c>
      <c r="O839" t="str">
        <f>IF(ISBLANK(INDEX('Policy Characteristics'!I:I,MATCH($C839,'Policy Characteristics'!$C:$C,0))),"",INDEX('Policy Characteristics'!I:I,MATCH($C839,'Policy Characteristics'!$C:$C,0)))</f>
        <v>에너지 사용 감소 %</v>
      </c>
      <c r="P839" t="str">
        <f>IF(ISBLANK(INDEX('Policy Characteristics'!J:J,MATCH($C839,'Policy Characteristics'!$C:$C,0))),"",INDEX('Policy Characteristics'!J:J,MATCH($C839,'Policy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9" t="str">
        <f>IF(ISBLANK(INDEX('Policy Characteristics'!K:K,MATCH($C839,'Policy Characteristics'!$C:$C,0))),"",INDEX('Policy Characteristics'!K:K,MATCH($C839,'Policy Characteristics'!$C:$C,0)))</f>
        <v>industry-ag-main.html#eff-stds</v>
      </c>
      <c r="R839" t="str">
        <f>IF(ISBLANK(INDEX('Policy Characteristics'!L:L,MATCH($C839,'Policy Characteristics'!$C:$C,0))),"",INDEX('Policy Characteristics'!L:L,MATCH($C839,'Policy Characteristics'!$C:$C,0)))</f>
        <v>industry-energy-efficiency-standards.html</v>
      </c>
    </row>
    <row r="840">
      <c r="A840" t="str">
        <f>IF(ISBLANK(INDEX('Policy Characteristics'!A:A,MATCH($C840,'Policy Characteristics'!$C:$C,0))),"",INDEX('Policy Characteristics'!A:A,MATCH($C840,'Policy Characteristics'!$C:$C,0)))</f>
        <v>산업</v>
      </c>
      <c r="B840" t="str">
        <f>IF(ISBLANK(INDEX('Policy Characteristics'!B:B,MATCH($C840,'Policy Characteristics'!$C:$C,0))),"",INDEX('Policy Characteristics'!B:B,MATCH($C840,'Policy Characteristics'!$C:$C,0)))</f>
        <v>산업 에너지 효율 표준</v>
      </c>
      <c r="C840" t="str">
        <f>C$722</f>
        <v>Percentage Improvement in Eqpt Efficiency Standards above BAU</v>
      </c>
      <c r="D840" t="str">
        <v>glass and glass products 231</v>
      </c>
      <c r="E840" t="str">
        <v>LPG propane or butane if</v>
      </c>
      <c r="F840" t="str">
        <v>유리 및 유리 제품</v>
      </c>
      <c r="G840" t="str">
        <v>LPG 프로판 또는 부탄 사용</v>
      </c>
      <c r="H840">
        <v>1076</v>
      </c>
      <c r="I840" t="str">
        <v>Yes</v>
      </c>
      <c r="J840" t="str">
        <f>IF(ISBLANK(INDEX('Policy Characteristics'!D:D,MATCH($C840,'Policy Characteristics'!$C:$C,0))),"",INDEX('Policy Characteristics'!D:D,MATCH($C840,'Policy Characteristics'!$C:$C,0)))</f>
        <v>산업 에너지 효율 표준</v>
      </c>
      <c r="K840" t="str">
        <f>IF(ISBLANK(INDEX('Policy Characteristics'!E:E,MATCH($C840,'Policy Characteristics'!$C:$C,0))),"",INDEX('Policy Characteristics'!E:E,MATCH($C840,'Policy Characteristics'!$C:$C,0)))</f>
        <v>indst efficiency standards</v>
      </c>
      <c r="L840">
        <f>IF(ISBLANK(INDEX('Policy Characteristics'!F:F,MATCH($C840,'Policy Characteristics'!$C:$C,0))),"",INDEX('Policy Characteristics'!F:F,MATCH($C840,'Policy Characteristics'!$C:$C,0)))</f>
        <v>0</v>
      </c>
      <c r="M840">
        <f>IF(ISBLANK(INDEX('Policy Characteristics'!G:G,MATCH($C840,'Policy Characteristics'!$C:$C,0))),"",INDEX('Policy Characteristics'!G:G,MATCH($C840,'Policy Characteristics'!$C:$C,0)))</f>
        <v>0.25</v>
      </c>
      <c r="N840">
        <f>IF(ISBLANK(INDEX('Policy Characteristics'!H:H,MATCH($C840,'Policy Characteristics'!$C:$C,0))),"",INDEX('Policy Characteristics'!H:H,MATCH($C840,'Policy Characteristics'!$C:$C,0)))</f>
        <v>0.01</v>
      </c>
      <c r="O840" t="str">
        <f>IF(ISBLANK(INDEX('Policy Characteristics'!I:I,MATCH($C840,'Policy Characteristics'!$C:$C,0))),"",INDEX('Policy Characteristics'!I:I,MATCH($C840,'Policy Characteristics'!$C:$C,0)))</f>
        <v>에너지 사용 감소 %</v>
      </c>
      <c r="P840" t="str">
        <f>IF(ISBLANK(INDEX('Policy Characteristics'!J:J,MATCH($C840,'Policy Characteristics'!$C:$C,0))),"",INDEX('Policy Characteristics'!J:J,MATCH($C840,'Policy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0" t="str">
        <f>IF(ISBLANK(INDEX('Policy Characteristics'!K:K,MATCH($C840,'Policy Characteristics'!$C:$C,0))),"",INDEX('Policy Characteristics'!K:K,MATCH($C840,'Policy Characteristics'!$C:$C,0)))</f>
        <v>industry-ag-main.html#eff-stds</v>
      </c>
      <c r="R840" t="str">
        <f>IF(ISBLANK(INDEX('Policy Characteristics'!L:L,MATCH($C840,'Policy Characteristics'!$C:$C,0))),"",INDEX('Policy Characteristics'!L:L,MATCH($C840,'Policy Characteristics'!$C:$C,0)))</f>
        <v>industry-energy-efficiency-standards.html</v>
      </c>
    </row>
    <row r="841">
      <c r="A841" t="str">
        <f>IF(ISBLANK(INDEX('Policy Characteristics'!A:A,MATCH($C841,'Policy Characteristics'!$C:$C,0))),"",INDEX('Policy Characteristics'!A:A,MATCH($C841,'Policy Characteristics'!$C:$C,0)))</f>
        <v>산업</v>
      </c>
      <c r="B841" t="str">
        <f>IF(ISBLANK(INDEX('Policy Characteristics'!B:B,MATCH($C841,'Policy Characteristics'!$C:$C,0))),"",INDEX('Policy Characteristics'!B:B,MATCH($C841,'Policy Characteristics'!$C:$C,0)))</f>
        <v>산업 에너지 효율 표준</v>
      </c>
      <c r="C841" t="str">
        <f>C$722</f>
        <v>Percentage Improvement in Eqpt Efficiency Standards above BAU</v>
      </c>
      <c r="D841" t="str">
        <v>glass and glass products 231</v>
      </c>
      <c r="E841" t="str">
        <v>hydrogen if</v>
      </c>
      <c r="F841" t="str">
        <v>유리 및 유리 제품</v>
      </c>
      <c r="G841" t="str">
        <v>수소 사용</v>
      </c>
      <c r="H841">
        <v>1077</v>
      </c>
      <c r="I841" t="str">
        <v>No</v>
      </c>
      <c r="J841" t="str">
        <f>IF(ISBLANK(INDEX('Policy Characteristics'!D:D,MATCH($C841,'Policy Characteristics'!$C:$C,0))),"",INDEX('Policy Characteristics'!D:D,MATCH($C841,'Policy Characteristics'!$C:$C,0)))</f>
        <v>산업 에너지 효율 표준</v>
      </c>
      <c r="K841" t="str">
        <f>IF(ISBLANK(INDEX('Policy Characteristics'!E:E,MATCH($C841,'Policy Characteristics'!$C:$C,0))),"",INDEX('Policy Characteristics'!E:E,MATCH($C841,'Policy Characteristics'!$C:$C,0)))</f>
        <v>indst efficiency standards</v>
      </c>
      <c r="L841">
        <f>IF(ISBLANK(INDEX('Policy Characteristics'!F:F,MATCH($C841,'Policy Characteristics'!$C:$C,0))),"",INDEX('Policy Characteristics'!F:F,MATCH($C841,'Policy Characteristics'!$C:$C,0)))</f>
        <v>0</v>
      </c>
      <c r="M841">
        <f>IF(ISBLANK(INDEX('Policy Characteristics'!G:G,MATCH($C841,'Policy Characteristics'!$C:$C,0))),"",INDEX('Policy Characteristics'!G:G,MATCH($C841,'Policy Characteristics'!$C:$C,0)))</f>
        <v>0.25</v>
      </c>
      <c r="N841">
        <f>IF(ISBLANK(INDEX('Policy Characteristics'!H:H,MATCH($C841,'Policy Characteristics'!$C:$C,0))),"",INDEX('Policy Characteristics'!H:H,MATCH($C841,'Policy Characteristics'!$C:$C,0)))</f>
        <v>0.01</v>
      </c>
      <c r="O841" t="str">
        <f>IF(ISBLANK(INDEX('Policy Characteristics'!I:I,MATCH($C841,'Policy Characteristics'!$C:$C,0))),"",INDEX('Policy Characteristics'!I:I,MATCH($C841,'Policy Characteristics'!$C:$C,0)))</f>
        <v>에너지 사용 감소 %</v>
      </c>
      <c r="P841" t="str">
        <f>IF(ISBLANK(INDEX('Policy Characteristics'!J:J,MATCH($C841,'Policy Characteristics'!$C:$C,0))),"",INDEX('Policy Characteristics'!J:J,MATCH($C841,'Policy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1" t="str">
        <f>IF(ISBLANK(INDEX('Policy Characteristics'!K:K,MATCH($C841,'Policy Characteristics'!$C:$C,0))),"",INDEX('Policy Characteristics'!K:K,MATCH($C841,'Policy Characteristics'!$C:$C,0)))</f>
        <v>industry-ag-main.html#eff-stds</v>
      </c>
      <c r="R841" t="str">
        <f>IF(ISBLANK(INDEX('Policy Characteristics'!L:L,MATCH($C841,'Policy Characteristics'!$C:$C,0))),"",INDEX('Policy Characteristics'!L:L,MATCH($C841,'Policy Characteristics'!$C:$C,0)))</f>
        <v>industry-energy-efficiency-standards.html</v>
      </c>
    </row>
    <row r="842">
      <c r="A842" t="str">
        <f>IF(ISBLANK(INDEX('Policy Characteristics'!A:A,MATCH($C842,'Policy Characteristics'!$C:$C,0))),"",INDEX('Policy Characteristics'!A:A,MATCH($C842,'Policy Characteristics'!$C:$C,0)))</f>
        <v>산업</v>
      </c>
      <c r="B842" t="str">
        <f>IF(ISBLANK(INDEX('Policy Characteristics'!B:B,MATCH($C842,'Policy Characteristics'!$C:$C,0))),"",INDEX('Policy Characteristics'!B:B,MATCH($C842,'Policy Characteristics'!$C:$C,0)))</f>
        <v>산업 에너지 효율 표준</v>
      </c>
      <c r="C842" t="str">
        <f>C$722</f>
        <v>Percentage Improvement in Eqpt Efficiency Standards above BAU</v>
      </c>
      <c r="D842" t="str">
        <v>cement and other nonmetallic minerals 239</v>
      </c>
      <c r="E842" t="str">
        <v>electricity if</v>
      </c>
      <c r="F842" t="str">
        <v>시멘트 및 기타 비금속 광물</v>
      </c>
      <c r="G842" t="str">
        <v>전력 사용</v>
      </c>
      <c r="H842">
        <v>1078</v>
      </c>
      <c r="I842" t="str">
        <v>Yes</v>
      </c>
      <c r="J842" t="str">
        <f>IF(ISBLANK(INDEX('Policy Characteristics'!D:D,MATCH($C842,'Policy Characteristics'!$C:$C,0))),"",INDEX('Policy Characteristics'!D:D,MATCH($C842,'Policy Characteristics'!$C:$C,0)))</f>
        <v>산업 에너지 효율 표준</v>
      </c>
      <c r="K842" t="str">
        <f>IF(ISBLANK(INDEX('Policy Characteristics'!E:E,MATCH($C842,'Policy Characteristics'!$C:$C,0))),"",INDEX('Policy Characteristics'!E:E,MATCH($C842,'Policy Characteristics'!$C:$C,0)))</f>
        <v>indst efficiency standards</v>
      </c>
      <c r="L842">
        <f>IF(ISBLANK(INDEX('Policy Characteristics'!F:F,MATCH($C842,'Policy Characteristics'!$C:$C,0))),"",INDEX('Policy Characteristics'!F:F,MATCH($C842,'Policy Characteristics'!$C:$C,0)))</f>
        <v>0</v>
      </c>
      <c r="M842">
        <f>IF(ISBLANK(INDEX('Policy Characteristics'!G:G,MATCH($C842,'Policy Characteristics'!$C:$C,0))),"",INDEX('Policy Characteristics'!G:G,MATCH($C842,'Policy Characteristics'!$C:$C,0)))</f>
        <v>0.25</v>
      </c>
      <c r="N842">
        <f>IF(ISBLANK(INDEX('Policy Characteristics'!H:H,MATCH($C842,'Policy Characteristics'!$C:$C,0))),"",INDEX('Policy Characteristics'!H:H,MATCH($C842,'Policy Characteristics'!$C:$C,0)))</f>
        <v>0.01</v>
      </c>
      <c r="O842" t="str">
        <f>IF(ISBLANK(INDEX('Policy Characteristics'!I:I,MATCH($C842,'Policy Characteristics'!$C:$C,0))),"",INDEX('Policy Characteristics'!I:I,MATCH($C842,'Policy Characteristics'!$C:$C,0)))</f>
        <v>에너지 사용 감소 %</v>
      </c>
      <c r="P842" t="str">
        <f>IF(ISBLANK(INDEX('Policy Characteristics'!J:J,MATCH($C842,'Policy Characteristics'!$C:$C,0))),"",INDEX('Policy Characteristics'!J:J,MATCH($C842,'Policy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2" t="str">
        <f>IF(ISBLANK(INDEX('Policy Characteristics'!K:K,MATCH($C842,'Policy Characteristics'!$C:$C,0))),"",INDEX('Policy Characteristics'!K:K,MATCH($C842,'Policy Characteristics'!$C:$C,0)))</f>
        <v>industry-ag-main.html#eff-stds</v>
      </c>
      <c r="R842" t="str">
        <f>IF(ISBLANK(INDEX('Policy Characteristics'!L:L,MATCH($C842,'Policy Characteristics'!$C:$C,0))),"",INDEX('Policy Characteristics'!L:L,MATCH($C842,'Policy Characteristics'!$C:$C,0)))</f>
        <v>industry-energy-efficiency-standards.html</v>
      </c>
    </row>
    <row r="843">
      <c r="A843" t="str">
        <f>IF(ISBLANK(INDEX('Policy Characteristics'!A:A,MATCH($C843,'Policy Characteristics'!$C:$C,0))),"",INDEX('Policy Characteristics'!A:A,MATCH($C843,'Policy Characteristics'!$C:$C,0)))</f>
        <v>산업</v>
      </c>
      <c r="B843" t="str">
        <f>IF(ISBLANK(INDEX('Policy Characteristics'!B:B,MATCH($C843,'Policy Characteristics'!$C:$C,0))),"",INDEX('Policy Characteristics'!B:B,MATCH($C843,'Policy Characteristics'!$C:$C,0)))</f>
        <v>산업 에너지 효율 표준</v>
      </c>
      <c r="C843" t="str">
        <f>C$722</f>
        <v>Percentage Improvement in Eqpt Efficiency Standards above BAU</v>
      </c>
      <c r="D843" t="str">
        <v>cement and other nonmetallic minerals 239</v>
      </c>
      <c r="E843" t="str">
        <v>hard coal if</v>
      </c>
      <c r="F843" t="str">
        <v>시멘트 및 기타 비금속 광물</v>
      </c>
      <c r="G843" t="str">
        <v>석탄 사용</v>
      </c>
      <c r="H843">
        <v>1079</v>
      </c>
      <c r="I843" t="str">
        <v>Yes</v>
      </c>
      <c r="J843" t="str">
        <f>IF(ISBLANK(INDEX('Policy Characteristics'!D:D,MATCH($C843,'Policy Characteristics'!$C:$C,0))),"",INDEX('Policy Characteristics'!D:D,MATCH($C843,'Policy Characteristics'!$C:$C,0)))</f>
        <v>산업 에너지 효율 표준</v>
      </c>
      <c r="K843" t="str">
        <f>IF(ISBLANK(INDEX('Policy Characteristics'!E:E,MATCH($C843,'Policy Characteristics'!$C:$C,0))),"",INDEX('Policy Characteristics'!E:E,MATCH($C843,'Policy Characteristics'!$C:$C,0)))</f>
        <v>indst efficiency standards</v>
      </c>
      <c r="L843">
        <f>IF(ISBLANK(INDEX('Policy Characteristics'!F:F,MATCH($C843,'Policy Characteristics'!$C:$C,0))),"",INDEX('Policy Characteristics'!F:F,MATCH($C843,'Policy Characteristics'!$C:$C,0)))</f>
        <v>0</v>
      </c>
      <c r="M843">
        <f>IF(ISBLANK(INDEX('Policy Characteristics'!G:G,MATCH($C843,'Policy Characteristics'!$C:$C,0))),"",INDEX('Policy Characteristics'!G:G,MATCH($C843,'Policy Characteristics'!$C:$C,0)))</f>
        <v>0.25</v>
      </c>
      <c r="N843">
        <f>IF(ISBLANK(INDEX('Policy Characteristics'!H:H,MATCH($C843,'Policy Characteristics'!$C:$C,0))),"",INDEX('Policy Characteristics'!H:H,MATCH($C843,'Policy Characteristics'!$C:$C,0)))</f>
        <v>0.01</v>
      </c>
      <c r="O843" t="str">
        <f>IF(ISBLANK(INDEX('Policy Characteristics'!I:I,MATCH($C843,'Policy Characteristics'!$C:$C,0))),"",INDEX('Policy Characteristics'!I:I,MATCH($C843,'Policy Characteristics'!$C:$C,0)))</f>
        <v>에너지 사용 감소 %</v>
      </c>
      <c r="P843" t="str">
        <f>IF(ISBLANK(INDEX('Policy Characteristics'!J:J,MATCH($C843,'Policy Characteristics'!$C:$C,0))),"",INDEX('Policy Characteristics'!J:J,MATCH($C843,'Policy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3" t="str">
        <f>IF(ISBLANK(INDEX('Policy Characteristics'!K:K,MATCH($C843,'Policy Characteristics'!$C:$C,0))),"",INDEX('Policy Characteristics'!K:K,MATCH($C843,'Policy Characteristics'!$C:$C,0)))</f>
        <v>industry-ag-main.html#eff-stds</v>
      </c>
      <c r="R843" t="str">
        <f>IF(ISBLANK(INDEX('Policy Characteristics'!L:L,MATCH($C843,'Policy Characteristics'!$C:$C,0))),"",INDEX('Policy Characteristics'!L:L,MATCH($C843,'Policy Characteristics'!$C:$C,0)))</f>
        <v>industry-energy-efficiency-standards.html</v>
      </c>
    </row>
    <row r="844">
      <c r="A844" t="str">
        <f>IF(ISBLANK(INDEX('Policy Characteristics'!A:A,MATCH($C844,'Policy Characteristics'!$C:$C,0))),"",INDEX('Policy Characteristics'!A:A,MATCH($C844,'Policy Characteristics'!$C:$C,0)))</f>
        <v>산업</v>
      </c>
      <c r="B844" t="str">
        <f>IF(ISBLANK(INDEX('Policy Characteristics'!B:B,MATCH($C844,'Policy Characteristics'!$C:$C,0))),"",INDEX('Policy Characteristics'!B:B,MATCH($C844,'Policy Characteristics'!$C:$C,0)))</f>
        <v>산업 에너지 효율 표준</v>
      </c>
      <c r="C844" t="str">
        <f>C$722</f>
        <v>Percentage Improvement in Eqpt Efficiency Standards above BAU</v>
      </c>
      <c r="D844" t="str">
        <v>cement and other nonmetallic minerals 239</v>
      </c>
      <c r="E844" t="str">
        <v>natural gas if</v>
      </c>
      <c r="F844" t="str">
        <v>시멘트 및 기타 비금속 광물</v>
      </c>
      <c r="G844" t="str">
        <v>천연가스 사용</v>
      </c>
      <c r="H844">
        <v>1080</v>
      </c>
      <c r="I844" t="str">
        <v>Yes</v>
      </c>
      <c r="J844" t="str">
        <f>IF(ISBLANK(INDEX('Policy Characteristics'!D:D,MATCH($C844,'Policy Characteristics'!$C:$C,0))),"",INDEX('Policy Characteristics'!D:D,MATCH($C844,'Policy Characteristics'!$C:$C,0)))</f>
        <v>산업 에너지 효율 표준</v>
      </c>
      <c r="K844" t="str">
        <f>IF(ISBLANK(INDEX('Policy Characteristics'!E:E,MATCH($C844,'Policy Characteristics'!$C:$C,0))),"",INDEX('Policy Characteristics'!E:E,MATCH($C844,'Policy Characteristics'!$C:$C,0)))</f>
        <v>indst efficiency standards</v>
      </c>
      <c r="L844">
        <f>IF(ISBLANK(INDEX('Policy Characteristics'!F:F,MATCH($C844,'Policy Characteristics'!$C:$C,0))),"",INDEX('Policy Characteristics'!F:F,MATCH($C844,'Policy Characteristics'!$C:$C,0)))</f>
        <v>0</v>
      </c>
      <c r="M844">
        <f>IF(ISBLANK(INDEX('Policy Characteristics'!G:G,MATCH($C844,'Policy Characteristics'!$C:$C,0))),"",INDEX('Policy Characteristics'!G:G,MATCH($C844,'Policy Characteristics'!$C:$C,0)))</f>
        <v>0.25</v>
      </c>
      <c r="N844">
        <f>IF(ISBLANK(INDEX('Policy Characteristics'!H:H,MATCH($C844,'Policy Characteristics'!$C:$C,0))),"",INDEX('Policy Characteristics'!H:H,MATCH($C844,'Policy Characteristics'!$C:$C,0)))</f>
        <v>0.01</v>
      </c>
      <c r="O844" t="str">
        <f>IF(ISBLANK(INDEX('Policy Characteristics'!I:I,MATCH($C844,'Policy Characteristics'!$C:$C,0))),"",INDEX('Policy Characteristics'!I:I,MATCH($C844,'Policy Characteristics'!$C:$C,0)))</f>
        <v>에너지 사용 감소 %</v>
      </c>
      <c r="P844" t="str">
        <f>IF(ISBLANK(INDEX('Policy Characteristics'!J:J,MATCH($C844,'Policy Characteristics'!$C:$C,0))),"",INDEX('Policy Characteristics'!J:J,MATCH($C844,'Policy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4" t="str">
        <f>IF(ISBLANK(INDEX('Policy Characteristics'!K:K,MATCH($C844,'Policy Characteristics'!$C:$C,0))),"",INDEX('Policy Characteristics'!K:K,MATCH($C844,'Policy Characteristics'!$C:$C,0)))</f>
        <v>industry-ag-main.html#eff-stds</v>
      </c>
      <c r="R844" t="str">
        <f>IF(ISBLANK(INDEX('Policy Characteristics'!L:L,MATCH($C844,'Policy Characteristics'!$C:$C,0))),"",INDEX('Policy Characteristics'!L:L,MATCH($C844,'Policy Characteristics'!$C:$C,0)))</f>
        <v>industry-energy-efficiency-standards.html</v>
      </c>
    </row>
    <row r="845">
      <c r="A845" t="str">
        <f>IF(ISBLANK(INDEX('Policy Characteristics'!A:A,MATCH($C845,'Policy Characteristics'!$C:$C,0))),"",INDEX('Policy Characteristics'!A:A,MATCH($C845,'Policy Characteristics'!$C:$C,0)))</f>
        <v>산업</v>
      </c>
      <c r="B845" t="str">
        <f>IF(ISBLANK(INDEX('Policy Characteristics'!B:B,MATCH($C845,'Policy Characteristics'!$C:$C,0))),"",INDEX('Policy Characteristics'!B:B,MATCH($C845,'Policy Characteristics'!$C:$C,0)))</f>
        <v>산업 에너지 효율 표준</v>
      </c>
      <c r="C845" t="str">
        <f>C$722</f>
        <v>Percentage Improvement in Eqpt Efficiency Standards above BAU</v>
      </c>
      <c r="D845" t="str">
        <v>cement and other nonmetallic minerals 239</v>
      </c>
      <c r="E845" t="str">
        <v>biomass if</v>
      </c>
      <c r="F845" t="str">
        <v>시멘트 및 기타 비금속 광물</v>
      </c>
      <c r="G845" t="str">
        <v>바이오매스 사용</v>
      </c>
      <c r="H845">
        <v>1081</v>
      </c>
      <c r="I845" t="str">
        <v>No</v>
      </c>
      <c r="J845" t="str">
        <f>IF(ISBLANK(INDEX('Policy Characteristics'!D:D,MATCH($C845,'Policy Characteristics'!$C:$C,0))),"",INDEX('Policy Characteristics'!D:D,MATCH($C845,'Policy Characteristics'!$C:$C,0)))</f>
        <v>산업 에너지 효율 표준</v>
      </c>
      <c r="K845" t="str">
        <f>IF(ISBLANK(INDEX('Policy Characteristics'!E:E,MATCH($C845,'Policy Characteristics'!$C:$C,0))),"",INDEX('Policy Characteristics'!E:E,MATCH($C845,'Policy Characteristics'!$C:$C,0)))</f>
        <v>indst efficiency standards</v>
      </c>
      <c r="L845">
        <f>IF(ISBLANK(INDEX('Policy Characteristics'!F:F,MATCH($C845,'Policy Characteristics'!$C:$C,0))),"",INDEX('Policy Characteristics'!F:F,MATCH($C845,'Policy Characteristics'!$C:$C,0)))</f>
        <v>0</v>
      </c>
      <c r="M845">
        <f>IF(ISBLANK(INDEX('Policy Characteristics'!G:G,MATCH($C845,'Policy Characteristics'!$C:$C,0))),"",INDEX('Policy Characteristics'!G:G,MATCH($C845,'Policy Characteristics'!$C:$C,0)))</f>
        <v>0.25</v>
      </c>
      <c r="N845">
        <f>IF(ISBLANK(INDEX('Policy Characteristics'!H:H,MATCH($C845,'Policy Characteristics'!$C:$C,0))),"",INDEX('Policy Characteristics'!H:H,MATCH($C845,'Policy Characteristics'!$C:$C,0)))</f>
        <v>0.01</v>
      </c>
      <c r="O845" t="str">
        <f>IF(ISBLANK(INDEX('Policy Characteristics'!I:I,MATCH($C845,'Policy Characteristics'!$C:$C,0))),"",INDEX('Policy Characteristics'!I:I,MATCH($C845,'Policy Characteristics'!$C:$C,0)))</f>
        <v>에너지 사용 감소 %</v>
      </c>
      <c r="P845" t="str">
        <f>IF(ISBLANK(INDEX('Policy Characteristics'!J:J,MATCH($C845,'Policy Characteristics'!$C:$C,0))),"",INDEX('Policy Characteristics'!J:J,MATCH($C845,'Policy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5" t="str">
        <f>IF(ISBLANK(INDEX('Policy Characteristics'!K:K,MATCH($C845,'Policy Characteristics'!$C:$C,0))),"",INDEX('Policy Characteristics'!K:K,MATCH($C845,'Policy Characteristics'!$C:$C,0)))</f>
        <v>industry-ag-main.html#eff-stds</v>
      </c>
      <c r="R845" t="str">
        <f>IF(ISBLANK(INDEX('Policy Characteristics'!L:L,MATCH($C845,'Policy Characteristics'!$C:$C,0))),"",INDEX('Policy Characteristics'!L:L,MATCH($C845,'Policy Characteristics'!$C:$C,0)))</f>
        <v>industry-energy-efficiency-standards.html</v>
      </c>
    </row>
    <row r="846">
      <c r="A846" t="str">
        <f>IF(ISBLANK(INDEX('Policy Characteristics'!A:A,MATCH($C846,'Policy Characteristics'!$C:$C,0))),"",INDEX('Policy Characteristics'!A:A,MATCH($C846,'Policy Characteristics'!$C:$C,0)))</f>
        <v>산업</v>
      </c>
      <c r="B846" t="str">
        <f>IF(ISBLANK(INDEX('Policy Characteristics'!B:B,MATCH($C846,'Policy Characteristics'!$C:$C,0))),"",INDEX('Policy Characteristics'!B:B,MATCH($C846,'Policy Characteristics'!$C:$C,0)))</f>
        <v>산업 에너지 효율 표준</v>
      </c>
      <c r="C846" t="str">
        <f>C$722</f>
        <v>Percentage Improvement in Eqpt Efficiency Standards above BAU</v>
      </c>
      <c r="D846" t="str">
        <v>cement and other nonmetallic minerals 239</v>
      </c>
      <c r="E846" t="str">
        <v>petroleum diesel if</v>
      </c>
      <c r="F846" t="str">
        <v>시멘트 및 기타 비금속 광물</v>
      </c>
      <c r="G846" t="str">
        <v>석유 사용</v>
      </c>
      <c r="H846">
        <v>1082</v>
      </c>
      <c r="I846" t="str">
        <v>Yes</v>
      </c>
      <c r="J846" t="str">
        <f>IF(ISBLANK(INDEX('Policy Characteristics'!D:D,MATCH($C846,'Policy Characteristics'!$C:$C,0))),"",INDEX('Policy Characteristics'!D:D,MATCH($C846,'Policy Characteristics'!$C:$C,0)))</f>
        <v>산업 에너지 효율 표준</v>
      </c>
      <c r="K846" t="str">
        <f>IF(ISBLANK(INDEX('Policy Characteristics'!E:E,MATCH($C846,'Policy Characteristics'!$C:$C,0))),"",INDEX('Policy Characteristics'!E:E,MATCH($C846,'Policy Characteristics'!$C:$C,0)))</f>
        <v>indst efficiency standards</v>
      </c>
      <c r="L846">
        <f>IF(ISBLANK(INDEX('Policy Characteristics'!F:F,MATCH($C846,'Policy Characteristics'!$C:$C,0))),"",INDEX('Policy Characteristics'!F:F,MATCH($C846,'Policy Characteristics'!$C:$C,0)))</f>
        <v>0</v>
      </c>
      <c r="M846">
        <f>IF(ISBLANK(INDEX('Policy Characteristics'!G:G,MATCH($C846,'Policy Characteristics'!$C:$C,0))),"",INDEX('Policy Characteristics'!G:G,MATCH($C846,'Policy Characteristics'!$C:$C,0)))</f>
        <v>0.25</v>
      </c>
      <c r="N846">
        <f>IF(ISBLANK(INDEX('Policy Characteristics'!H:H,MATCH($C846,'Policy Characteristics'!$C:$C,0))),"",INDEX('Policy Characteristics'!H:H,MATCH($C846,'Policy Characteristics'!$C:$C,0)))</f>
        <v>0.01</v>
      </c>
      <c r="O846" t="str">
        <f>IF(ISBLANK(INDEX('Policy Characteristics'!I:I,MATCH($C846,'Policy Characteristics'!$C:$C,0))),"",INDEX('Policy Characteristics'!I:I,MATCH($C846,'Policy Characteristics'!$C:$C,0)))</f>
        <v>에너지 사용 감소 %</v>
      </c>
      <c r="P846" t="str">
        <f>IF(ISBLANK(INDEX('Policy Characteristics'!J:J,MATCH($C846,'Policy Characteristics'!$C:$C,0))),"",INDEX('Policy Characteristics'!J:J,MATCH($C846,'Policy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6" t="str">
        <f>IF(ISBLANK(INDEX('Policy Characteristics'!K:K,MATCH($C846,'Policy Characteristics'!$C:$C,0))),"",INDEX('Policy Characteristics'!K:K,MATCH($C846,'Policy Characteristics'!$C:$C,0)))</f>
        <v>industry-ag-main.html#eff-stds</v>
      </c>
      <c r="R846" t="str">
        <f>IF(ISBLANK(INDEX('Policy Characteristics'!L:L,MATCH($C846,'Policy Characteristics'!$C:$C,0))),"",INDEX('Policy Characteristics'!L:L,MATCH($C846,'Policy Characteristics'!$C:$C,0)))</f>
        <v>industry-energy-efficiency-standards.html</v>
      </c>
    </row>
    <row r="847">
      <c r="A847" t="str">
        <f>IF(ISBLANK(INDEX('Policy Characteristics'!A:A,MATCH($C847,'Policy Characteristics'!$C:$C,0))),"",INDEX('Policy Characteristics'!A:A,MATCH($C847,'Policy Characteristics'!$C:$C,0)))</f>
        <v>산업</v>
      </c>
      <c r="B847" t="str">
        <f>IF(ISBLANK(INDEX('Policy Characteristics'!B:B,MATCH($C847,'Policy Characteristics'!$C:$C,0))),"",INDEX('Policy Characteristics'!B:B,MATCH($C847,'Policy Characteristics'!$C:$C,0)))</f>
        <v>산업 에너지 효율 표준</v>
      </c>
      <c r="C847" t="str">
        <f>C$722</f>
        <v>Percentage Improvement in Eqpt Efficiency Standards above BAU</v>
      </c>
      <c r="D847" t="str">
        <v>cement and other nonmetallic minerals 239</v>
      </c>
      <c r="E847" t="str">
        <v>heat if</v>
      </c>
      <c r="F847" t="str">
        <v>시멘트 및 기타 비금속 광물</v>
      </c>
      <c r="G847" t="str">
        <v>구매한 열 사용</v>
      </c>
      <c r="H847">
        <v>1083</v>
      </c>
      <c r="I847" t="str">
        <v>No</v>
      </c>
      <c r="J847" t="str">
        <f>IF(ISBLANK(INDEX('Policy Characteristics'!D:D,MATCH($C847,'Policy Characteristics'!$C:$C,0))),"",INDEX('Policy Characteristics'!D:D,MATCH($C847,'Policy Characteristics'!$C:$C,0)))</f>
        <v>산업 에너지 효율 표준</v>
      </c>
      <c r="K847" t="str">
        <f>IF(ISBLANK(INDEX('Policy Characteristics'!E:E,MATCH($C847,'Policy Characteristics'!$C:$C,0))),"",INDEX('Policy Characteristics'!E:E,MATCH($C847,'Policy Characteristics'!$C:$C,0)))</f>
        <v>indst efficiency standards</v>
      </c>
      <c r="L847">
        <f>IF(ISBLANK(INDEX('Policy Characteristics'!F:F,MATCH($C847,'Policy Characteristics'!$C:$C,0))),"",INDEX('Policy Characteristics'!F:F,MATCH($C847,'Policy Characteristics'!$C:$C,0)))</f>
        <v>0</v>
      </c>
      <c r="M847">
        <f>IF(ISBLANK(INDEX('Policy Characteristics'!G:G,MATCH($C847,'Policy Characteristics'!$C:$C,0))),"",INDEX('Policy Characteristics'!G:G,MATCH($C847,'Policy Characteristics'!$C:$C,0)))</f>
        <v>0.25</v>
      </c>
      <c r="N847">
        <f>IF(ISBLANK(INDEX('Policy Characteristics'!H:H,MATCH($C847,'Policy Characteristics'!$C:$C,0))),"",INDEX('Policy Characteristics'!H:H,MATCH($C847,'Policy Characteristics'!$C:$C,0)))</f>
        <v>0.01</v>
      </c>
      <c r="O847" t="str">
        <f>IF(ISBLANK(INDEX('Policy Characteristics'!I:I,MATCH($C847,'Policy Characteristics'!$C:$C,0))),"",INDEX('Policy Characteristics'!I:I,MATCH($C847,'Policy Characteristics'!$C:$C,0)))</f>
        <v>에너지 사용 감소 %</v>
      </c>
      <c r="P847" t="str">
        <f>IF(ISBLANK(INDEX('Policy Characteristics'!J:J,MATCH($C847,'Policy Characteristics'!$C:$C,0))),"",INDEX('Policy Characteristics'!J:J,MATCH($C847,'Policy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7" t="str">
        <f>IF(ISBLANK(INDEX('Policy Characteristics'!K:K,MATCH($C847,'Policy Characteristics'!$C:$C,0))),"",INDEX('Policy Characteristics'!K:K,MATCH($C847,'Policy Characteristics'!$C:$C,0)))</f>
        <v>industry-ag-main.html#eff-stds</v>
      </c>
      <c r="R847" t="str">
        <f>IF(ISBLANK(INDEX('Policy Characteristics'!L:L,MATCH($C847,'Policy Characteristics'!$C:$C,0))),"",INDEX('Policy Characteristics'!L:L,MATCH($C847,'Policy Characteristics'!$C:$C,0)))</f>
        <v>industry-energy-efficiency-standards.html</v>
      </c>
    </row>
    <row r="848">
      <c r="A848" t="str">
        <f>IF(ISBLANK(INDEX('Policy Characteristics'!A:A,MATCH($C848,'Policy Characteristics'!$C:$C,0))),"",INDEX('Policy Characteristics'!A:A,MATCH($C848,'Policy Characteristics'!$C:$C,0)))</f>
        <v>산업</v>
      </c>
      <c r="B848" t="str">
        <f>IF(ISBLANK(INDEX('Policy Characteristics'!B:B,MATCH($C848,'Policy Characteristics'!$C:$C,0))),"",INDEX('Policy Characteristics'!B:B,MATCH($C848,'Policy Characteristics'!$C:$C,0)))</f>
        <v>산업 에너지 효율 표준</v>
      </c>
      <c r="C848" t="str">
        <f>C$722</f>
        <v>Percentage Improvement in Eqpt Efficiency Standards above BAU</v>
      </c>
      <c r="D848" t="str">
        <v>cement and other nonmetallic minerals 239</v>
      </c>
      <c r="E848" t="str">
        <v>crude oil if</v>
      </c>
      <c r="F848" t="str">
        <v>시멘트 및 기타 비금속 광물</v>
      </c>
      <c r="G848" t="str">
        <v>원유 사용</v>
      </c>
      <c r="H848">
        <v>1084</v>
      </c>
      <c r="I848" t="str">
        <v>No</v>
      </c>
      <c r="J848" t="str">
        <f>IF(ISBLANK(INDEX('Policy Characteristics'!D:D,MATCH($C848,'Policy Characteristics'!$C:$C,0))),"",INDEX('Policy Characteristics'!D:D,MATCH($C848,'Policy Characteristics'!$C:$C,0)))</f>
        <v>산업 에너지 효율 표준</v>
      </c>
      <c r="K848" t="str">
        <f>IF(ISBLANK(INDEX('Policy Characteristics'!E:E,MATCH($C848,'Policy Characteristics'!$C:$C,0))),"",INDEX('Policy Characteristics'!E:E,MATCH($C848,'Policy Characteristics'!$C:$C,0)))</f>
        <v>indst efficiency standards</v>
      </c>
      <c r="L848">
        <f>IF(ISBLANK(INDEX('Policy Characteristics'!F:F,MATCH($C848,'Policy Characteristics'!$C:$C,0))),"",INDEX('Policy Characteristics'!F:F,MATCH($C848,'Policy Characteristics'!$C:$C,0)))</f>
        <v>0</v>
      </c>
      <c r="M848">
        <f>IF(ISBLANK(INDEX('Policy Characteristics'!G:G,MATCH($C848,'Policy Characteristics'!$C:$C,0))),"",INDEX('Policy Characteristics'!G:G,MATCH($C848,'Policy Characteristics'!$C:$C,0)))</f>
        <v>0.25</v>
      </c>
      <c r="N848">
        <f>IF(ISBLANK(INDEX('Policy Characteristics'!H:H,MATCH($C848,'Policy Characteristics'!$C:$C,0))),"",INDEX('Policy Characteristics'!H:H,MATCH($C848,'Policy Characteristics'!$C:$C,0)))</f>
        <v>0.01</v>
      </c>
      <c r="O848" t="str">
        <f>IF(ISBLANK(INDEX('Policy Characteristics'!I:I,MATCH($C848,'Policy Characteristics'!$C:$C,0))),"",INDEX('Policy Characteristics'!I:I,MATCH($C848,'Policy Characteristics'!$C:$C,0)))</f>
        <v>에너지 사용 감소 %</v>
      </c>
      <c r="P848" t="str">
        <f>IF(ISBLANK(INDEX('Policy Characteristics'!J:J,MATCH($C848,'Policy Characteristics'!$C:$C,0))),"",INDEX('Policy Characteristics'!J:J,MATCH($C848,'Policy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8" t="str">
        <f>IF(ISBLANK(INDEX('Policy Characteristics'!K:K,MATCH($C848,'Policy Characteristics'!$C:$C,0))),"",INDEX('Policy Characteristics'!K:K,MATCH($C848,'Policy Characteristics'!$C:$C,0)))</f>
        <v>industry-ag-main.html#eff-stds</v>
      </c>
      <c r="R848" t="str">
        <f>IF(ISBLANK(INDEX('Policy Characteristics'!L:L,MATCH($C848,'Policy Characteristics'!$C:$C,0))),"",INDEX('Policy Characteristics'!L:L,MATCH($C848,'Policy Characteristics'!$C:$C,0)))</f>
        <v>industry-energy-efficiency-standards.html</v>
      </c>
    </row>
    <row r="849">
      <c r="A849" t="str">
        <f>IF(ISBLANK(INDEX('Policy Characteristics'!A:A,MATCH($C849,'Policy Characteristics'!$C:$C,0))),"",INDEX('Policy Characteristics'!A:A,MATCH($C849,'Policy Characteristics'!$C:$C,0)))</f>
        <v>산업</v>
      </c>
      <c r="B849" t="str">
        <f>IF(ISBLANK(INDEX('Policy Characteristics'!B:B,MATCH($C849,'Policy Characteristics'!$C:$C,0))),"",INDEX('Policy Characteristics'!B:B,MATCH($C849,'Policy Characteristics'!$C:$C,0)))</f>
        <v>산업 에너지 효율 표준</v>
      </c>
      <c r="C849" t="str">
        <f>C$722</f>
        <v>Percentage Improvement in Eqpt Efficiency Standards above BAU</v>
      </c>
      <c r="D849" t="str">
        <v>cement and other nonmetallic minerals 239</v>
      </c>
      <c r="E849" t="str">
        <v>heavy or residual fuel oil if</v>
      </c>
      <c r="F849" t="str">
        <v>시멘트 및 기타 비금속 광물</v>
      </c>
      <c r="G849" t="str">
        <v>중유 또는 잔여 연료유 사용</v>
      </c>
      <c r="H849">
        <v>1085</v>
      </c>
      <c r="I849" t="str">
        <v>Yes</v>
      </c>
      <c r="J849" t="str">
        <f>IF(ISBLANK(INDEX('Policy Characteristics'!D:D,MATCH($C849,'Policy Characteristics'!$C:$C,0))),"",INDEX('Policy Characteristics'!D:D,MATCH($C849,'Policy Characteristics'!$C:$C,0)))</f>
        <v>산업 에너지 효율 표준</v>
      </c>
      <c r="K849" t="str">
        <f>IF(ISBLANK(INDEX('Policy Characteristics'!E:E,MATCH($C849,'Policy Characteristics'!$C:$C,0))),"",INDEX('Policy Characteristics'!E:E,MATCH($C849,'Policy Characteristics'!$C:$C,0)))</f>
        <v>indst efficiency standards</v>
      </c>
      <c r="L849">
        <f>IF(ISBLANK(INDEX('Policy Characteristics'!F:F,MATCH($C849,'Policy Characteristics'!$C:$C,0))),"",INDEX('Policy Characteristics'!F:F,MATCH($C849,'Policy Characteristics'!$C:$C,0)))</f>
        <v>0</v>
      </c>
      <c r="M849">
        <f>IF(ISBLANK(INDEX('Policy Characteristics'!G:G,MATCH($C849,'Policy Characteristics'!$C:$C,0))),"",INDEX('Policy Characteristics'!G:G,MATCH($C849,'Policy Characteristics'!$C:$C,0)))</f>
        <v>0.25</v>
      </c>
      <c r="N849">
        <f>IF(ISBLANK(INDEX('Policy Characteristics'!H:H,MATCH($C849,'Policy Characteristics'!$C:$C,0))),"",INDEX('Policy Characteristics'!H:H,MATCH($C849,'Policy Characteristics'!$C:$C,0)))</f>
        <v>0.01</v>
      </c>
      <c r="O849" t="str">
        <f>IF(ISBLANK(INDEX('Policy Characteristics'!I:I,MATCH($C849,'Policy Characteristics'!$C:$C,0))),"",INDEX('Policy Characteristics'!I:I,MATCH($C849,'Policy Characteristics'!$C:$C,0)))</f>
        <v>에너지 사용 감소 %</v>
      </c>
      <c r="P849" t="str">
        <f>IF(ISBLANK(INDEX('Policy Characteristics'!J:J,MATCH($C849,'Policy Characteristics'!$C:$C,0))),"",INDEX('Policy Characteristics'!J:J,MATCH($C849,'Policy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9" t="str">
        <f>IF(ISBLANK(INDEX('Policy Characteristics'!K:K,MATCH($C849,'Policy Characteristics'!$C:$C,0))),"",INDEX('Policy Characteristics'!K:K,MATCH($C849,'Policy Characteristics'!$C:$C,0)))</f>
        <v>industry-ag-main.html#eff-stds</v>
      </c>
      <c r="R849" t="str">
        <f>IF(ISBLANK(INDEX('Policy Characteristics'!L:L,MATCH($C849,'Policy Characteristics'!$C:$C,0))),"",INDEX('Policy Characteristics'!L:L,MATCH($C849,'Policy Characteristics'!$C:$C,0)))</f>
        <v>industry-energy-efficiency-standards.html</v>
      </c>
    </row>
    <row r="850">
      <c r="A850" t="str">
        <f>IF(ISBLANK(INDEX('Policy Characteristics'!A:A,MATCH($C850,'Policy Characteristics'!$C:$C,0))),"",INDEX('Policy Characteristics'!A:A,MATCH($C850,'Policy Characteristics'!$C:$C,0)))</f>
        <v>산업</v>
      </c>
      <c r="B850" t="str">
        <f>IF(ISBLANK(INDEX('Policy Characteristics'!B:B,MATCH($C850,'Policy Characteristics'!$C:$C,0))),"",INDEX('Policy Characteristics'!B:B,MATCH($C850,'Policy Characteristics'!$C:$C,0)))</f>
        <v>산업 에너지 효율 표준</v>
      </c>
      <c r="C850" t="str">
        <f>C$722</f>
        <v>Percentage Improvement in Eqpt Efficiency Standards above BAU</v>
      </c>
      <c r="D850" t="str">
        <v>cement and other nonmetallic minerals 239</v>
      </c>
      <c r="E850" t="str">
        <v>LPG propane or butane if</v>
      </c>
      <c r="F850" t="str">
        <v>시멘트 및 기타 비금속 광물</v>
      </c>
      <c r="G850" t="str">
        <v>LPG 프로판 또는 부탄 사용</v>
      </c>
      <c r="H850">
        <v>1086</v>
      </c>
      <c r="I850" t="str">
        <v>Yes</v>
      </c>
      <c r="J850" t="str">
        <f>IF(ISBLANK(INDEX('Policy Characteristics'!D:D,MATCH($C850,'Policy Characteristics'!$C:$C,0))),"",INDEX('Policy Characteristics'!D:D,MATCH($C850,'Policy Characteristics'!$C:$C,0)))</f>
        <v>산업 에너지 효율 표준</v>
      </c>
      <c r="K850" t="str">
        <f>IF(ISBLANK(INDEX('Policy Characteristics'!E:E,MATCH($C850,'Policy Characteristics'!$C:$C,0))),"",INDEX('Policy Characteristics'!E:E,MATCH($C850,'Policy Characteristics'!$C:$C,0)))</f>
        <v>indst efficiency standards</v>
      </c>
      <c r="L850">
        <f>IF(ISBLANK(INDEX('Policy Characteristics'!F:F,MATCH($C850,'Policy Characteristics'!$C:$C,0))),"",INDEX('Policy Characteristics'!F:F,MATCH($C850,'Policy Characteristics'!$C:$C,0)))</f>
        <v>0</v>
      </c>
      <c r="M850">
        <f>IF(ISBLANK(INDEX('Policy Characteristics'!G:G,MATCH($C850,'Policy Characteristics'!$C:$C,0))),"",INDEX('Policy Characteristics'!G:G,MATCH($C850,'Policy Characteristics'!$C:$C,0)))</f>
        <v>0.25</v>
      </c>
      <c r="N850">
        <f>IF(ISBLANK(INDEX('Policy Characteristics'!H:H,MATCH($C850,'Policy Characteristics'!$C:$C,0))),"",INDEX('Policy Characteristics'!H:H,MATCH($C850,'Policy Characteristics'!$C:$C,0)))</f>
        <v>0.01</v>
      </c>
      <c r="O850" t="str">
        <f>IF(ISBLANK(INDEX('Policy Characteristics'!I:I,MATCH($C850,'Policy Characteristics'!$C:$C,0))),"",INDEX('Policy Characteristics'!I:I,MATCH($C850,'Policy Characteristics'!$C:$C,0)))</f>
        <v>에너지 사용 감소 %</v>
      </c>
      <c r="P850" t="str">
        <f>IF(ISBLANK(INDEX('Policy Characteristics'!J:J,MATCH($C850,'Policy Characteristics'!$C:$C,0))),"",INDEX('Policy Characteristics'!J:J,MATCH($C850,'Policy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0" t="str">
        <f>IF(ISBLANK(INDEX('Policy Characteristics'!K:K,MATCH($C850,'Policy Characteristics'!$C:$C,0))),"",INDEX('Policy Characteristics'!K:K,MATCH($C850,'Policy Characteristics'!$C:$C,0)))</f>
        <v>industry-ag-main.html#eff-stds</v>
      </c>
      <c r="R850" t="str">
        <f>IF(ISBLANK(INDEX('Policy Characteristics'!L:L,MATCH($C850,'Policy Characteristics'!$C:$C,0))),"",INDEX('Policy Characteristics'!L:L,MATCH($C850,'Policy Characteristics'!$C:$C,0)))</f>
        <v>industry-energy-efficiency-standards.html</v>
      </c>
    </row>
    <row r="851">
      <c r="A851" t="str">
        <f>IF(ISBLANK(INDEX('Policy Characteristics'!A:A,MATCH($C851,'Policy Characteristics'!$C:$C,0))),"",INDEX('Policy Characteristics'!A:A,MATCH($C851,'Policy Characteristics'!$C:$C,0)))</f>
        <v>산업</v>
      </c>
      <c r="B851" t="str">
        <f>IF(ISBLANK(INDEX('Policy Characteristics'!B:B,MATCH($C851,'Policy Characteristics'!$C:$C,0))),"",INDEX('Policy Characteristics'!B:B,MATCH($C851,'Policy Characteristics'!$C:$C,0)))</f>
        <v>산업 에너지 효율 표준</v>
      </c>
      <c r="C851" t="str">
        <f>C$722</f>
        <v>Percentage Improvement in Eqpt Efficiency Standards above BAU</v>
      </c>
      <c r="D851" t="str">
        <v>cement and other nonmetallic minerals 239</v>
      </c>
      <c r="E851" t="str">
        <v>hydrogen if</v>
      </c>
      <c r="F851" t="str">
        <v>시멘트 및 기타 비금속 광물</v>
      </c>
      <c r="G851" t="str">
        <v>수소 사용</v>
      </c>
      <c r="H851">
        <v>1087</v>
      </c>
      <c r="I851" t="str">
        <v>No</v>
      </c>
      <c r="J851" t="str">
        <f>IF(ISBLANK(INDEX('Policy Characteristics'!D:D,MATCH($C851,'Policy Characteristics'!$C:$C,0))),"",INDEX('Policy Characteristics'!D:D,MATCH($C851,'Policy Characteristics'!$C:$C,0)))</f>
        <v>산업 에너지 효율 표준</v>
      </c>
      <c r="K851" t="str">
        <f>IF(ISBLANK(INDEX('Policy Characteristics'!E:E,MATCH($C851,'Policy Characteristics'!$C:$C,0))),"",INDEX('Policy Characteristics'!E:E,MATCH($C851,'Policy Characteristics'!$C:$C,0)))</f>
        <v>indst efficiency standards</v>
      </c>
      <c r="L851">
        <f>IF(ISBLANK(INDEX('Policy Characteristics'!F:F,MATCH($C851,'Policy Characteristics'!$C:$C,0))),"",INDEX('Policy Characteristics'!F:F,MATCH($C851,'Policy Characteristics'!$C:$C,0)))</f>
        <v>0</v>
      </c>
      <c r="M851">
        <f>IF(ISBLANK(INDEX('Policy Characteristics'!G:G,MATCH($C851,'Policy Characteristics'!$C:$C,0))),"",INDEX('Policy Characteristics'!G:G,MATCH($C851,'Policy Characteristics'!$C:$C,0)))</f>
        <v>0.25</v>
      </c>
      <c r="N851">
        <f>IF(ISBLANK(INDEX('Policy Characteristics'!H:H,MATCH($C851,'Policy Characteristics'!$C:$C,0))),"",INDEX('Policy Characteristics'!H:H,MATCH($C851,'Policy Characteristics'!$C:$C,0)))</f>
        <v>0.01</v>
      </c>
      <c r="O851" t="str">
        <f>IF(ISBLANK(INDEX('Policy Characteristics'!I:I,MATCH($C851,'Policy Characteristics'!$C:$C,0))),"",INDEX('Policy Characteristics'!I:I,MATCH($C851,'Policy Characteristics'!$C:$C,0)))</f>
        <v>에너지 사용 감소 %</v>
      </c>
      <c r="P851" t="str">
        <f>IF(ISBLANK(INDEX('Policy Characteristics'!J:J,MATCH($C851,'Policy Characteristics'!$C:$C,0))),"",INDEX('Policy Characteristics'!J:J,MATCH($C851,'Policy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1" t="str">
        <f>IF(ISBLANK(INDEX('Policy Characteristics'!K:K,MATCH($C851,'Policy Characteristics'!$C:$C,0))),"",INDEX('Policy Characteristics'!K:K,MATCH($C851,'Policy Characteristics'!$C:$C,0)))</f>
        <v>industry-ag-main.html#eff-stds</v>
      </c>
      <c r="R851" t="str">
        <f>IF(ISBLANK(INDEX('Policy Characteristics'!L:L,MATCH($C851,'Policy Characteristics'!$C:$C,0))),"",INDEX('Policy Characteristics'!L:L,MATCH($C851,'Policy Characteristics'!$C:$C,0)))</f>
        <v>industry-energy-efficiency-standards.html</v>
      </c>
    </row>
    <row r="852">
      <c r="A852" t="str">
        <f>IF(ISBLANK(INDEX('Policy Characteristics'!A:A,MATCH($C852,'Policy Characteristics'!$C:$C,0))),"",INDEX('Policy Characteristics'!A:A,MATCH($C852,'Policy Characteristics'!$C:$C,0)))</f>
        <v>산업</v>
      </c>
      <c r="B852" t="str">
        <f>IF(ISBLANK(INDEX('Policy Characteristics'!B:B,MATCH($C852,'Policy Characteristics'!$C:$C,0))),"",INDEX('Policy Characteristics'!B:B,MATCH($C852,'Policy Characteristics'!$C:$C,0)))</f>
        <v>산업 에너지 효율 표준</v>
      </c>
      <c r="C852" t="str">
        <f>C$722</f>
        <v>Percentage Improvement in Eqpt Efficiency Standards above BAU</v>
      </c>
      <c r="D852" t="str">
        <v>iron and steel 241</v>
      </c>
      <c r="E852" t="str">
        <v>electricity if</v>
      </c>
      <c r="F852" t="str">
        <v>철 및 철강</v>
      </c>
      <c r="G852" t="str">
        <v>전력 사용</v>
      </c>
      <c r="H852">
        <v>1088</v>
      </c>
      <c r="I852" t="str">
        <v>Yes</v>
      </c>
      <c r="J852" t="str">
        <f>IF(ISBLANK(INDEX('Policy Characteristics'!D:D,MATCH($C852,'Policy Characteristics'!$C:$C,0))),"",INDEX('Policy Characteristics'!D:D,MATCH($C852,'Policy Characteristics'!$C:$C,0)))</f>
        <v>산업 에너지 효율 표준</v>
      </c>
      <c r="K852" t="str">
        <f>IF(ISBLANK(INDEX('Policy Characteristics'!E:E,MATCH($C852,'Policy Characteristics'!$C:$C,0))),"",INDEX('Policy Characteristics'!E:E,MATCH($C852,'Policy Characteristics'!$C:$C,0)))</f>
        <v>indst efficiency standards</v>
      </c>
      <c r="L852">
        <f>IF(ISBLANK(INDEX('Policy Characteristics'!F:F,MATCH($C852,'Policy Characteristics'!$C:$C,0))),"",INDEX('Policy Characteristics'!F:F,MATCH($C852,'Policy Characteristics'!$C:$C,0)))</f>
        <v>0</v>
      </c>
      <c r="M852">
        <f>IF(ISBLANK(INDEX('Policy Characteristics'!G:G,MATCH($C852,'Policy Characteristics'!$C:$C,0))),"",INDEX('Policy Characteristics'!G:G,MATCH($C852,'Policy Characteristics'!$C:$C,0)))</f>
        <v>0.25</v>
      </c>
      <c r="N852">
        <f>IF(ISBLANK(INDEX('Policy Characteristics'!H:H,MATCH($C852,'Policy Characteristics'!$C:$C,0))),"",INDEX('Policy Characteristics'!H:H,MATCH($C852,'Policy Characteristics'!$C:$C,0)))</f>
        <v>0.01</v>
      </c>
      <c r="O852" t="str">
        <f>IF(ISBLANK(INDEX('Policy Characteristics'!I:I,MATCH($C852,'Policy Characteristics'!$C:$C,0))),"",INDEX('Policy Characteristics'!I:I,MATCH($C852,'Policy Characteristics'!$C:$C,0)))</f>
        <v>에너지 사용 감소 %</v>
      </c>
      <c r="P852" t="str">
        <f>IF(ISBLANK(INDEX('Policy Characteristics'!J:J,MATCH($C852,'Policy Characteristics'!$C:$C,0))),"",INDEX('Policy Characteristics'!J:J,MATCH($C852,'Policy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2" t="str">
        <f>IF(ISBLANK(INDEX('Policy Characteristics'!K:K,MATCH($C852,'Policy Characteristics'!$C:$C,0))),"",INDEX('Policy Characteristics'!K:K,MATCH($C852,'Policy Characteristics'!$C:$C,0)))</f>
        <v>industry-ag-main.html#eff-stds</v>
      </c>
      <c r="R852" t="str">
        <f>IF(ISBLANK(INDEX('Policy Characteristics'!L:L,MATCH($C852,'Policy Characteristics'!$C:$C,0))),"",INDEX('Policy Characteristics'!L:L,MATCH($C852,'Policy Characteristics'!$C:$C,0)))</f>
        <v>industry-energy-efficiency-standards.html</v>
      </c>
    </row>
    <row r="853">
      <c r="A853" t="str">
        <f>IF(ISBLANK(INDEX('Policy Characteristics'!A:A,MATCH($C853,'Policy Characteristics'!$C:$C,0))),"",INDEX('Policy Characteristics'!A:A,MATCH($C853,'Policy Characteristics'!$C:$C,0)))</f>
        <v>산업</v>
      </c>
      <c r="B853" t="str">
        <f>IF(ISBLANK(INDEX('Policy Characteristics'!B:B,MATCH($C853,'Policy Characteristics'!$C:$C,0))),"",INDEX('Policy Characteristics'!B:B,MATCH($C853,'Policy Characteristics'!$C:$C,0)))</f>
        <v>산업 에너지 효율 표준</v>
      </c>
      <c r="C853" t="str">
        <f>C$722</f>
        <v>Percentage Improvement in Eqpt Efficiency Standards above BAU</v>
      </c>
      <c r="D853" t="str">
        <v>iron and steel 241</v>
      </c>
      <c r="E853" t="str">
        <v>hard coal if</v>
      </c>
      <c r="F853" t="str">
        <v>철 및 철강</v>
      </c>
      <c r="G853" t="str">
        <v>석탄 사용</v>
      </c>
      <c r="H853">
        <v>1089</v>
      </c>
      <c r="I853" t="str">
        <v>Yes</v>
      </c>
      <c r="J853" t="str">
        <f>IF(ISBLANK(INDEX('Policy Characteristics'!D:D,MATCH($C853,'Policy Characteristics'!$C:$C,0))),"",INDEX('Policy Characteristics'!D:D,MATCH($C853,'Policy Characteristics'!$C:$C,0)))</f>
        <v>산업 에너지 효율 표준</v>
      </c>
      <c r="K853" t="str">
        <f>IF(ISBLANK(INDEX('Policy Characteristics'!E:E,MATCH($C853,'Policy Characteristics'!$C:$C,0))),"",INDEX('Policy Characteristics'!E:E,MATCH($C853,'Policy Characteristics'!$C:$C,0)))</f>
        <v>indst efficiency standards</v>
      </c>
      <c r="L853">
        <f>IF(ISBLANK(INDEX('Policy Characteristics'!F:F,MATCH($C853,'Policy Characteristics'!$C:$C,0))),"",INDEX('Policy Characteristics'!F:F,MATCH($C853,'Policy Characteristics'!$C:$C,0)))</f>
        <v>0</v>
      </c>
      <c r="M853">
        <f>IF(ISBLANK(INDEX('Policy Characteristics'!G:G,MATCH($C853,'Policy Characteristics'!$C:$C,0))),"",INDEX('Policy Characteristics'!G:G,MATCH($C853,'Policy Characteristics'!$C:$C,0)))</f>
        <v>0.25</v>
      </c>
      <c r="N853">
        <f>IF(ISBLANK(INDEX('Policy Characteristics'!H:H,MATCH($C853,'Policy Characteristics'!$C:$C,0))),"",INDEX('Policy Characteristics'!H:H,MATCH($C853,'Policy Characteristics'!$C:$C,0)))</f>
        <v>0.01</v>
      </c>
      <c r="O853" t="str">
        <f>IF(ISBLANK(INDEX('Policy Characteristics'!I:I,MATCH($C853,'Policy Characteristics'!$C:$C,0))),"",INDEX('Policy Characteristics'!I:I,MATCH($C853,'Policy Characteristics'!$C:$C,0)))</f>
        <v>에너지 사용 감소 %</v>
      </c>
      <c r="P853" t="str">
        <f>IF(ISBLANK(INDEX('Policy Characteristics'!J:J,MATCH($C853,'Policy Characteristics'!$C:$C,0))),"",INDEX('Policy Characteristics'!J:J,MATCH($C853,'Policy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3" t="str">
        <f>IF(ISBLANK(INDEX('Policy Characteristics'!K:K,MATCH($C853,'Policy Characteristics'!$C:$C,0))),"",INDEX('Policy Characteristics'!K:K,MATCH($C853,'Policy Characteristics'!$C:$C,0)))</f>
        <v>industry-ag-main.html#eff-stds</v>
      </c>
      <c r="R853" t="str">
        <f>IF(ISBLANK(INDEX('Policy Characteristics'!L:L,MATCH($C853,'Policy Characteristics'!$C:$C,0))),"",INDEX('Policy Characteristics'!L:L,MATCH($C853,'Policy Characteristics'!$C:$C,0)))</f>
        <v>industry-energy-efficiency-standards.html</v>
      </c>
    </row>
    <row r="854">
      <c r="A854" t="str">
        <f>IF(ISBLANK(INDEX('Policy Characteristics'!A:A,MATCH($C854,'Policy Characteristics'!$C:$C,0))),"",INDEX('Policy Characteristics'!A:A,MATCH($C854,'Policy Characteristics'!$C:$C,0)))</f>
        <v>산업</v>
      </c>
      <c r="B854" t="str">
        <f>IF(ISBLANK(INDEX('Policy Characteristics'!B:B,MATCH($C854,'Policy Characteristics'!$C:$C,0))),"",INDEX('Policy Characteristics'!B:B,MATCH($C854,'Policy Characteristics'!$C:$C,0)))</f>
        <v>산업 에너지 효율 표준</v>
      </c>
      <c r="C854" t="str">
        <f>C$722</f>
        <v>Percentage Improvement in Eqpt Efficiency Standards above BAU</v>
      </c>
      <c r="D854" t="str">
        <v>iron and steel 241</v>
      </c>
      <c r="E854" t="str">
        <v>natural gas if</v>
      </c>
      <c r="F854" t="str">
        <v>철 및 철강</v>
      </c>
      <c r="G854" t="str">
        <v>천연가스 사용</v>
      </c>
      <c r="H854">
        <v>1090</v>
      </c>
      <c r="I854" t="str">
        <v>Yes</v>
      </c>
      <c r="J854" t="str">
        <f>IF(ISBLANK(INDEX('Policy Characteristics'!D:D,MATCH($C854,'Policy Characteristics'!$C:$C,0))),"",INDEX('Policy Characteristics'!D:D,MATCH($C854,'Policy Characteristics'!$C:$C,0)))</f>
        <v>산업 에너지 효율 표준</v>
      </c>
      <c r="K854" t="str">
        <f>IF(ISBLANK(INDEX('Policy Characteristics'!E:E,MATCH($C854,'Policy Characteristics'!$C:$C,0))),"",INDEX('Policy Characteristics'!E:E,MATCH($C854,'Policy Characteristics'!$C:$C,0)))</f>
        <v>indst efficiency standards</v>
      </c>
      <c r="L854">
        <f>IF(ISBLANK(INDEX('Policy Characteristics'!F:F,MATCH($C854,'Policy Characteristics'!$C:$C,0))),"",INDEX('Policy Characteristics'!F:F,MATCH($C854,'Policy Characteristics'!$C:$C,0)))</f>
        <v>0</v>
      </c>
      <c r="M854">
        <f>IF(ISBLANK(INDEX('Policy Characteristics'!G:G,MATCH($C854,'Policy Characteristics'!$C:$C,0))),"",INDEX('Policy Characteristics'!G:G,MATCH($C854,'Policy Characteristics'!$C:$C,0)))</f>
        <v>0.25</v>
      </c>
      <c r="N854">
        <f>IF(ISBLANK(INDEX('Policy Characteristics'!H:H,MATCH($C854,'Policy Characteristics'!$C:$C,0))),"",INDEX('Policy Characteristics'!H:H,MATCH($C854,'Policy Characteristics'!$C:$C,0)))</f>
        <v>0.01</v>
      </c>
      <c r="O854" t="str">
        <f>IF(ISBLANK(INDEX('Policy Characteristics'!I:I,MATCH($C854,'Policy Characteristics'!$C:$C,0))),"",INDEX('Policy Characteristics'!I:I,MATCH($C854,'Policy Characteristics'!$C:$C,0)))</f>
        <v>에너지 사용 감소 %</v>
      </c>
      <c r="P854" t="str">
        <f>IF(ISBLANK(INDEX('Policy Characteristics'!J:J,MATCH($C854,'Policy Characteristics'!$C:$C,0))),"",INDEX('Policy Characteristics'!J:J,MATCH($C854,'Policy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4" t="str">
        <f>IF(ISBLANK(INDEX('Policy Characteristics'!K:K,MATCH($C854,'Policy Characteristics'!$C:$C,0))),"",INDEX('Policy Characteristics'!K:K,MATCH($C854,'Policy Characteristics'!$C:$C,0)))</f>
        <v>industry-ag-main.html#eff-stds</v>
      </c>
      <c r="R854" t="str">
        <f>IF(ISBLANK(INDEX('Policy Characteristics'!L:L,MATCH($C854,'Policy Characteristics'!$C:$C,0))),"",INDEX('Policy Characteristics'!L:L,MATCH($C854,'Policy Characteristics'!$C:$C,0)))</f>
        <v>industry-energy-efficiency-standards.html</v>
      </c>
    </row>
    <row r="855">
      <c r="A855" t="str">
        <f>IF(ISBLANK(INDEX('Policy Characteristics'!A:A,MATCH($C855,'Policy Characteristics'!$C:$C,0))),"",INDEX('Policy Characteristics'!A:A,MATCH($C855,'Policy Characteristics'!$C:$C,0)))</f>
        <v>산업</v>
      </c>
      <c r="B855" t="str">
        <f>IF(ISBLANK(INDEX('Policy Characteristics'!B:B,MATCH($C855,'Policy Characteristics'!$C:$C,0))),"",INDEX('Policy Characteristics'!B:B,MATCH($C855,'Policy Characteristics'!$C:$C,0)))</f>
        <v>산업 에너지 효율 표준</v>
      </c>
      <c r="C855" t="str">
        <f>C$722</f>
        <v>Percentage Improvement in Eqpt Efficiency Standards above BAU</v>
      </c>
      <c r="D855" t="str">
        <v>iron and steel 241</v>
      </c>
      <c r="E855" t="str">
        <v>biomass if</v>
      </c>
      <c r="F855" t="str">
        <v>철 및 철강</v>
      </c>
      <c r="G855" t="str">
        <v>바이오매스 사용</v>
      </c>
      <c r="H855">
        <v>1091</v>
      </c>
      <c r="I855" t="str">
        <v>No</v>
      </c>
      <c r="J855" t="str">
        <f>IF(ISBLANK(INDEX('Policy Characteristics'!D:D,MATCH($C855,'Policy Characteristics'!$C:$C,0))),"",INDEX('Policy Characteristics'!D:D,MATCH($C855,'Policy Characteristics'!$C:$C,0)))</f>
        <v>산업 에너지 효율 표준</v>
      </c>
      <c r="K855" t="str">
        <f>IF(ISBLANK(INDEX('Policy Characteristics'!E:E,MATCH($C855,'Policy Characteristics'!$C:$C,0))),"",INDEX('Policy Characteristics'!E:E,MATCH($C855,'Policy Characteristics'!$C:$C,0)))</f>
        <v>indst efficiency standards</v>
      </c>
      <c r="L855">
        <f>IF(ISBLANK(INDEX('Policy Characteristics'!F:F,MATCH($C855,'Policy Characteristics'!$C:$C,0))),"",INDEX('Policy Characteristics'!F:F,MATCH($C855,'Policy Characteristics'!$C:$C,0)))</f>
        <v>0</v>
      </c>
      <c r="M855">
        <f>IF(ISBLANK(INDEX('Policy Characteristics'!G:G,MATCH($C855,'Policy Characteristics'!$C:$C,0))),"",INDEX('Policy Characteristics'!G:G,MATCH($C855,'Policy Characteristics'!$C:$C,0)))</f>
        <v>0.25</v>
      </c>
      <c r="N855">
        <f>IF(ISBLANK(INDEX('Policy Characteristics'!H:H,MATCH($C855,'Policy Characteristics'!$C:$C,0))),"",INDEX('Policy Characteristics'!H:H,MATCH($C855,'Policy Characteristics'!$C:$C,0)))</f>
        <v>0.01</v>
      </c>
      <c r="O855" t="str">
        <f>IF(ISBLANK(INDEX('Policy Characteristics'!I:I,MATCH($C855,'Policy Characteristics'!$C:$C,0))),"",INDEX('Policy Characteristics'!I:I,MATCH($C855,'Policy Characteristics'!$C:$C,0)))</f>
        <v>에너지 사용 감소 %</v>
      </c>
      <c r="P855" t="str">
        <f>IF(ISBLANK(INDEX('Policy Characteristics'!J:J,MATCH($C855,'Policy Characteristics'!$C:$C,0))),"",INDEX('Policy Characteristics'!J:J,MATCH($C855,'Policy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5" t="str">
        <f>IF(ISBLANK(INDEX('Policy Characteristics'!K:K,MATCH($C855,'Policy Characteristics'!$C:$C,0))),"",INDEX('Policy Characteristics'!K:K,MATCH($C855,'Policy Characteristics'!$C:$C,0)))</f>
        <v>industry-ag-main.html#eff-stds</v>
      </c>
      <c r="R855" t="str">
        <f>IF(ISBLANK(INDEX('Policy Characteristics'!L:L,MATCH($C855,'Policy Characteristics'!$C:$C,0))),"",INDEX('Policy Characteristics'!L:L,MATCH($C855,'Policy Characteristics'!$C:$C,0)))</f>
        <v>industry-energy-efficiency-standards.html</v>
      </c>
    </row>
    <row r="856">
      <c r="A856" t="str">
        <f>IF(ISBLANK(INDEX('Policy Characteristics'!A:A,MATCH($C856,'Policy Characteristics'!$C:$C,0))),"",INDEX('Policy Characteristics'!A:A,MATCH($C856,'Policy Characteristics'!$C:$C,0)))</f>
        <v>산업</v>
      </c>
      <c r="B856" t="str">
        <f>IF(ISBLANK(INDEX('Policy Characteristics'!B:B,MATCH($C856,'Policy Characteristics'!$C:$C,0))),"",INDEX('Policy Characteristics'!B:B,MATCH($C856,'Policy Characteristics'!$C:$C,0)))</f>
        <v>산업 에너지 효율 표준</v>
      </c>
      <c r="C856" t="str">
        <f>C$722</f>
        <v>Percentage Improvement in Eqpt Efficiency Standards above BAU</v>
      </c>
      <c r="D856" t="str">
        <v>iron and steel 241</v>
      </c>
      <c r="E856" t="str">
        <v>petroleum diesel if</v>
      </c>
      <c r="F856" t="str">
        <v>철 및 철강</v>
      </c>
      <c r="G856" t="str">
        <v>석유 사용</v>
      </c>
      <c r="H856">
        <v>1092</v>
      </c>
      <c r="I856" t="str">
        <v>Yes</v>
      </c>
      <c r="J856" t="str">
        <f>IF(ISBLANK(INDEX('Policy Characteristics'!D:D,MATCH($C856,'Policy Characteristics'!$C:$C,0))),"",INDEX('Policy Characteristics'!D:D,MATCH($C856,'Policy Characteristics'!$C:$C,0)))</f>
        <v>산업 에너지 효율 표준</v>
      </c>
      <c r="K856" t="str">
        <f>IF(ISBLANK(INDEX('Policy Characteristics'!E:E,MATCH($C856,'Policy Characteristics'!$C:$C,0))),"",INDEX('Policy Characteristics'!E:E,MATCH($C856,'Policy Characteristics'!$C:$C,0)))</f>
        <v>indst efficiency standards</v>
      </c>
      <c r="L856">
        <f>IF(ISBLANK(INDEX('Policy Characteristics'!F:F,MATCH($C856,'Policy Characteristics'!$C:$C,0))),"",INDEX('Policy Characteristics'!F:F,MATCH($C856,'Policy Characteristics'!$C:$C,0)))</f>
        <v>0</v>
      </c>
      <c r="M856">
        <f>IF(ISBLANK(INDEX('Policy Characteristics'!G:G,MATCH($C856,'Policy Characteristics'!$C:$C,0))),"",INDEX('Policy Characteristics'!G:G,MATCH($C856,'Policy Characteristics'!$C:$C,0)))</f>
        <v>0.25</v>
      </c>
      <c r="N856">
        <f>IF(ISBLANK(INDEX('Policy Characteristics'!H:H,MATCH($C856,'Policy Characteristics'!$C:$C,0))),"",INDEX('Policy Characteristics'!H:H,MATCH($C856,'Policy Characteristics'!$C:$C,0)))</f>
        <v>0.01</v>
      </c>
      <c r="O856" t="str">
        <f>IF(ISBLANK(INDEX('Policy Characteristics'!I:I,MATCH($C856,'Policy Characteristics'!$C:$C,0))),"",INDEX('Policy Characteristics'!I:I,MATCH($C856,'Policy Characteristics'!$C:$C,0)))</f>
        <v>에너지 사용 감소 %</v>
      </c>
      <c r="P856" t="str">
        <f>IF(ISBLANK(INDEX('Policy Characteristics'!J:J,MATCH($C856,'Policy Characteristics'!$C:$C,0))),"",INDEX('Policy Characteristics'!J:J,MATCH($C856,'Policy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6" t="str">
        <f>IF(ISBLANK(INDEX('Policy Characteristics'!K:K,MATCH($C856,'Policy Characteristics'!$C:$C,0))),"",INDEX('Policy Characteristics'!K:K,MATCH($C856,'Policy Characteristics'!$C:$C,0)))</f>
        <v>industry-ag-main.html#eff-stds</v>
      </c>
      <c r="R856" t="str">
        <f>IF(ISBLANK(INDEX('Policy Characteristics'!L:L,MATCH($C856,'Policy Characteristics'!$C:$C,0))),"",INDEX('Policy Characteristics'!L:L,MATCH($C856,'Policy Characteristics'!$C:$C,0)))</f>
        <v>industry-energy-efficiency-standards.html</v>
      </c>
    </row>
    <row r="857">
      <c r="A857" t="str">
        <f>IF(ISBLANK(INDEX('Policy Characteristics'!A:A,MATCH($C857,'Policy Characteristics'!$C:$C,0))),"",INDEX('Policy Characteristics'!A:A,MATCH($C857,'Policy Characteristics'!$C:$C,0)))</f>
        <v>산업</v>
      </c>
      <c r="B857" t="str">
        <f>IF(ISBLANK(INDEX('Policy Characteristics'!B:B,MATCH($C857,'Policy Characteristics'!$C:$C,0))),"",INDEX('Policy Characteristics'!B:B,MATCH($C857,'Policy Characteristics'!$C:$C,0)))</f>
        <v>산업 에너지 효율 표준</v>
      </c>
      <c r="C857" t="str">
        <f>C$722</f>
        <v>Percentage Improvement in Eqpt Efficiency Standards above BAU</v>
      </c>
      <c r="D857" t="str">
        <v>iron and steel 241</v>
      </c>
      <c r="E857" t="str">
        <v>heat if</v>
      </c>
      <c r="F857" t="str">
        <v>철 및 철강</v>
      </c>
      <c r="G857" t="str">
        <v>구매한 열 사용</v>
      </c>
      <c r="H857">
        <v>1093</v>
      </c>
      <c r="I857" t="str">
        <v>No</v>
      </c>
      <c r="J857" t="str">
        <f>IF(ISBLANK(INDEX('Policy Characteristics'!D:D,MATCH($C857,'Policy Characteristics'!$C:$C,0))),"",INDEX('Policy Characteristics'!D:D,MATCH($C857,'Policy Characteristics'!$C:$C,0)))</f>
        <v>산업 에너지 효율 표준</v>
      </c>
      <c r="K857" t="str">
        <f>IF(ISBLANK(INDEX('Policy Characteristics'!E:E,MATCH($C857,'Policy Characteristics'!$C:$C,0))),"",INDEX('Policy Characteristics'!E:E,MATCH($C857,'Policy Characteristics'!$C:$C,0)))</f>
        <v>indst efficiency standards</v>
      </c>
      <c r="L857">
        <f>IF(ISBLANK(INDEX('Policy Characteristics'!F:F,MATCH($C857,'Policy Characteristics'!$C:$C,0))),"",INDEX('Policy Characteristics'!F:F,MATCH($C857,'Policy Characteristics'!$C:$C,0)))</f>
        <v>0</v>
      </c>
      <c r="M857">
        <f>IF(ISBLANK(INDEX('Policy Characteristics'!G:G,MATCH($C857,'Policy Characteristics'!$C:$C,0))),"",INDEX('Policy Characteristics'!G:G,MATCH($C857,'Policy Characteristics'!$C:$C,0)))</f>
        <v>0.25</v>
      </c>
      <c r="N857">
        <f>IF(ISBLANK(INDEX('Policy Characteristics'!H:H,MATCH($C857,'Policy Characteristics'!$C:$C,0))),"",INDEX('Policy Characteristics'!H:H,MATCH($C857,'Policy Characteristics'!$C:$C,0)))</f>
        <v>0.01</v>
      </c>
      <c r="O857" t="str">
        <f>IF(ISBLANK(INDEX('Policy Characteristics'!I:I,MATCH($C857,'Policy Characteristics'!$C:$C,0))),"",INDEX('Policy Characteristics'!I:I,MATCH($C857,'Policy Characteristics'!$C:$C,0)))</f>
        <v>에너지 사용 감소 %</v>
      </c>
      <c r="P857" t="str">
        <f>IF(ISBLANK(INDEX('Policy Characteristics'!J:J,MATCH($C857,'Policy Characteristics'!$C:$C,0))),"",INDEX('Policy Characteristics'!J:J,MATCH($C857,'Policy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7" t="str">
        <f>IF(ISBLANK(INDEX('Policy Characteristics'!K:K,MATCH($C857,'Policy Characteristics'!$C:$C,0))),"",INDEX('Policy Characteristics'!K:K,MATCH($C857,'Policy Characteristics'!$C:$C,0)))</f>
        <v>industry-ag-main.html#eff-stds</v>
      </c>
      <c r="R857" t="str">
        <f>IF(ISBLANK(INDEX('Policy Characteristics'!L:L,MATCH($C857,'Policy Characteristics'!$C:$C,0))),"",INDEX('Policy Characteristics'!L:L,MATCH($C857,'Policy Characteristics'!$C:$C,0)))</f>
        <v>industry-energy-efficiency-standards.html</v>
      </c>
    </row>
    <row r="858">
      <c r="A858" t="str">
        <f>IF(ISBLANK(INDEX('Policy Characteristics'!A:A,MATCH($C858,'Policy Characteristics'!$C:$C,0))),"",INDEX('Policy Characteristics'!A:A,MATCH($C858,'Policy Characteristics'!$C:$C,0)))</f>
        <v>산업</v>
      </c>
      <c r="B858" t="str">
        <f>IF(ISBLANK(INDEX('Policy Characteristics'!B:B,MATCH($C858,'Policy Characteristics'!$C:$C,0))),"",INDEX('Policy Characteristics'!B:B,MATCH($C858,'Policy Characteristics'!$C:$C,0)))</f>
        <v>산업 에너지 효율 표준</v>
      </c>
      <c r="C858" t="str">
        <f>C$722</f>
        <v>Percentage Improvement in Eqpt Efficiency Standards above BAU</v>
      </c>
      <c r="D858" t="str">
        <v>iron and steel 241</v>
      </c>
      <c r="E858" t="str">
        <v>crude oil if</v>
      </c>
      <c r="F858" t="str">
        <v>철 및 철강</v>
      </c>
      <c r="G858" t="str">
        <v>원유 사용</v>
      </c>
      <c r="H858">
        <v>1094</v>
      </c>
      <c r="I858" t="str">
        <v>No</v>
      </c>
      <c r="J858" t="str">
        <f>IF(ISBLANK(INDEX('Policy Characteristics'!D:D,MATCH($C858,'Policy Characteristics'!$C:$C,0))),"",INDEX('Policy Characteristics'!D:D,MATCH($C858,'Policy Characteristics'!$C:$C,0)))</f>
        <v>산업 에너지 효율 표준</v>
      </c>
      <c r="K858" t="str">
        <f>IF(ISBLANK(INDEX('Policy Characteristics'!E:E,MATCH($C858,'Policy Characteristics'!$C:$C,0))),"",INDEX('Policy Characteristics'!E:E,MATCH($C858,'Policy Characteristics'!$C:$C,0)))</f>
        <v>indst efficiency standards</v>
      </c>
      <c r="L858">
        <f>IF(ISBLANK(INDEX('Policy Characteristics'!F:F,MATCH($C858,'Policy Characteristics'!$C:$C,0))),"",INDEX('Policy Characteristics'!F:F,MATCH($C858,'Policy Characteristics'!$C:$C,0)))</f>
        <v>0</v>
      </c>
      <c r="M858">
        <f>IF(ISBLANK(INDEX('Policy Characteristics'!G:G,MATCH($C858,'Policy Characteristics'!$C:$C,0))),"",INDEX('Policy Characteristics'!G:G,MATCH($C858,'Policy Characteristics'!$C:$C,0)))</f>
        <v>0.25</v>
      </c>
      <c r="N858">
        <f>IF(ISBLANK(INDEX('Policy Characteristics'!H:H,MATCH($C858,'Policy Characteristics'!$C:$C,0))),"",INDEX('Policy Characteristics'!H:H,MATCH($C858,'Policy Characteristics'!$C:$C,0)))</f>
        <v>0.01</v>
      </c>
      <c r="O858" t="str">
        <f>IF(ISBLANK(INDEX('Policy Characteristics'!I:I,MATCH($C858,'Policy Characteristics'!$C:$C,0))),"",INDEX('Policy Characteristics'!I:I,MATCH($C858,'Policy Characteristics'!$C:$C,0)))</f>
        <v>에너지 사용 감소 %</v>
      </c>
      <c r="P858" t="str">
        <f>IF(ISBLANK(INDEX('Policy Characteristics'!J:J,MATCH($C858,'Policy Characteristics'!$C:$C,0))),"",INDEX('Policy Characteristics'!J:J,MATCH($C858,'Policy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8" t="str">
        <f>IF(ISBLANK(INDEX('Policy Characteristics'!K:K,MATCH($C858,'Policy Characteristics'!$C:$C,0))),"",INDEX('Policy Characteristics'!K:K,MATCH($C858,'Policy Characteristics'!$C:$C,0)))</f>
        <v>industry-ag-main.html#eff-stds</v>
      </c>
      <c r="R858" t="str">
        <f>IF(ISBLANK(INDEX('Policy Characteristics'!L:L,MATCH($C858,'Policy Characteristics'!$C:$C,0))),"",INDEX('Policy Characteristics'!L:L,MATCH($C858,'Policy Characteristics'!$C:$C,0)))</f>
        <v>industry-energy-efficiency-standards.html</v>
      </c>
    </row>
    <row r="859">
      <c r="A859" t="str">
        <f>IF(ISBLANK(INDEX('Policy Characteristics'!A:A,MATCH($C859,'Policy Characteristics'!$C:$C,0))),"",INDEX('Policy Characteristics'!A:A,MATCH($C859,'Policy Characteristics'!$C:$C,0)))</f>
        <v>산업</v>
      </c>
      <c r="B859" t="str">
        <f>IF(ISBLANK(INDEX('Policy Characteristics'!B:B,MATCH($C859,'Policy Characteristics'!$C:$C,0))),"",INDEX('Policy Characteristics'!B:B,MATCH($C859,'Policy Characteristics'!$C:$C,0)))</f>
        <v>산업 에너지 효율 표준</v>
      </c>
      <c r="C859" t="str">
        <f>C$722</f>
        <v>Percentage Improvement in Eqpt Efficiency Standards above BAU</v>
      </c>
      <c r="D859" t="str">
        <v>iron and steel 241</v>
      </c>
      <c r="E859" t="str">
        <v>heavy or residual fuel oil if</v>
      </c>
      <c r="F859" t="str">
        <v>철 및 철강</v>
      </c>
      <c r="G859" t="str">
        <v>중유 또는 잔여 연료유 사용</v>
      </c>
      <c r="H859">
        <v>1095</v>
      </c>
      <c r="I859" t="str">
        <v>Yes</v>
      </c>
      <c r="J859" t="str">
        <f>IF(ISBLANK(INDEX('Policy Characteristics'!D:D,MATCH($C859,'Policy Characteristics'!$C:$C,0))),"",INDEX('Policy Characteristics'!D:D,MATCH($C859,'Policy Characteristics'!$C:$C,0)))</f>
        <v>산업 에너지 효율 표준</v>
      </c>
      <c r="K859" t="str">
        <f>IF(ISBLANK(INDEX('Policy Characteristics'!E:E,MATCH($C859,'Policy Characteristics'!$C:$C,0))),"",INDEX('Policy Characteristics'!E:E,MATCH($C859,'Policy Characteristics'!$C:$C,0)))</f>
        <v>indst efficiency standards</v>
      </c>
      <c r="L859">
        <f>IF(ISBLANK(INDEX('Policy Characteristics'!F:F,MATCH($C859,'Policy Characteristics'!$C:$C,0))),"",INDEX('Policy Characteristics'!F:F,MATCH($C859,'Policy Characteristics'!$C:$C,0)))</f>
        <v>0</v>
      </c>
      <c r="M859">
        <f>IF(ISBLANK(INDEX('Policy Characteristics'!G:G,MATCH($C859,'Policy Characteristics'!$C:$C,0))),"",INDEX('Policy Characteristics'!G:G,MATCH($C859,'Policy Characteristics'!$C:$C,0)))</f>
        <v>0.25</v>
      </c>
      <c r="N859">
        <f>IF(ISBLANK(INDEX('Policy Characteristics'!H:H,MATCH($C859,'Policy Characteristics'!$C:$C,0))),"",INDEX('Policy Characteristics'!H:H,MATCH($C859,'Policy Characteristics'!$C:$C,0)))</f>
        <v>0.01</v>
      </c>
      <c r="O859" t="str">
        <f>IF(ISBLANK(INDEX('Policy Characteristics'!I:I,MATCH($C859,'Policy Characteristics'!$C:$C,0))),"",INDEX('Policy Characteristics'!I:I,MATCH($C859,'Policy Characteristics'!$C:$C,0)))</f>
        <v>에너지 사용 감소 %</v>
      </c>
      <c r="P859" t="str">
        <f>IF(ISBLANK(INDEX('Policy Characteristics'!J:J,MATCH($C859,'Policy Characteristics'!$C:$C,0))),"",INDEX('Policy Characteristics'!J:J,MATCH($C859,'Policy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9" t="str">
        <f>IF(ISBLANK(INDEX('Policy Characteristics'!K:K,MATCH($C859,'Policy Characteristics'!$C:$C,0))),"",INDEX('Policy Characteristics'!K:K,MATCH($C859,'Policy Characteristics'!$C:$C,0)))</f>
        <v>industry-ag-main.html#eff-stds</v>
      </c>
      <c r="R859" t="str">
        <f>IF(ISBLANK(INDEX('Policy Characteristics'!L:L,MATCH($C859,'Policy Characteristics'!$C:$C,0))),"",INDEX('Policy Characteristics'!L:L,MATCH($C859,'Policy Characteristics'!$C:$C,0)))</f>
        <v>industry-energy-efficiency-standards.html</v>
      </c>
    </row>
    <row r="860">
      <c r="A860" t="str">
        <f>IF(ISBLANK(INDEX('Policy Characteristics'!A:A,MATCH($C860,'Policy Characteristics'!$C:$C,0))),"",INDEX('Policy Characteristics'!A:A,MATCH($C860,'Policy Characteristics'!$C:$C,0)))</f>
        <v>산업</v>
      </c>
      <c r="B860" t="str">
        <f>IF(ISBLANK(INDEX('Policy Characteristics'!B:B,MATCH($C860,'Policy Characteristics'!$C:$C,0))),"",INDEX('Policy Characteristics'!B:B,MATCH($C860,'Policy Characteristics'!$C:$C,0)))</f>
        <v>산업 에너지 효율 표준</v>
      </c>
      <c r="C860" t="str">
        <f>C$722</f>
        <v>Percentage Improvement in Eqpt Efficiency Standards above BAU</v>
      </c>
      <c r="D860" t="str">
        <v>iron and steel 241</v>
      </c>
      <c r="E860" t="str">
        <v>LPG propane or butane if</v>
      </c>
      <c r="F860" t="str">
        <v>철 및 철강</v>
      </c>
      <c r="G860" t="str">
        <v>LPG 프로판 또는 부탄 사용</v>
      </c>
      <c r="H860">
        <v>1096</v>
      </c>
      <c r="I860" t="str">
        <v>Yes</v>
      </c>
      <c r="J860" t="str">
        <f>IF(ISBLANK(INDEX('Policy Characteristics'!D:D,MATCH($C860,'Policy Characteristics'!$C:$C,0))),"",INDEX('Policy Characteristics'!D:D,MATCH($C860,'Policy Characteristics'!$C:$C,0)))</f>
        <v>산업 에너지 효율 표준</v>
      </c>
      <c r="K860" t="str">
        <f>IF(ISBLANK(INDEX('Policy Characteristics'!E:E,MATCH($C860,'Policy Characteristics'!$C:$C,0))),"",INDEX('Policy Characteristics'!E:E,MATCH($C860,'Policy Characteristics'!$C:$C,0)))</f>
        <v>indst efficiency standards</v>
      </c>
      <c r="L860">
        <f>IF(ISBLANK(INDEX('Policy Characteristics'!F:F,MATCH($C860,'Policy Characteristics'!$C:$C,0))),"",INDEX('Policy Characteristics'!F:F,MATCH($C860,'Policy Characteristics'!$C:$C,0)))</f>
        <v>0</v>
      </c>
      <c r="M860">
        <f>IF(ISBLANK(INDEX('Policy Characteristics'!G:G,MATCH($C860,'Policy Characteristics'!$C:$C,0))),"",INDEX('Policy Characteristics'!G:G,MATCH($C860,'Policy Characteristics'!$C:$C,0)))</f>
        <v>0.25</v>
      </c>
      <c r="N860">
        <f>IF(ISBLANK(INDEX('Policy Characteristics'!H:H,MATCH($C860,'Policy Characteristics'!$C:$C,0))),"",INDEX('Policy Characteristics'!H:H,MATCH($C860,'Policy Characteristics'!$C:$C,0)))</f>
        <v>0.01</v>
      </c>
      <c r="O860" t="str">
        <f>IF(ISBLANK(INDEX('Policy Characteristics'!I:I,MATCH($C860,'Policy Characteristics'!$C:$C,0))),"",INDEX('Policy Characteristics'!I:I,MATCH($C860,'Policy Characteristics'!$C:$C,0)))</f>
        <v>에너지 사용 감소 %</v>
      </c>
      <c r="P860" t="str">
        <f>IF(ISBLANK(INDEX('Policy Characteristics'!J:J,MATCH($C860,'Policy Characteristics'!$C:$C,0))),"",INDEX('Policy Characteristics'!J:J,MATCH($C860,'Policy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0" t="str">
        <f>IF(ISBLANK(INDEX('Policy Characteristics'!K:K,MATCH($C860,'Policy Characteristics'!$C:$C,0))),"",INDEX('Policy Characteristics'!K:K,MATCH($C860,'Policy Characteristics'!$C:$C,0)))</f>
        <v>industry-ag-main.html#eff-stds</v>
      </c>
      <c r="R860" t="str">
        <f>IF(ISBLANK(INDEX('Policy Characteristics'!L:L,MATCH($C860,'Policy Characteristics'!$C:$C,0))),"",INDEX('Policy Characteristics'!L:L,MATCH($C860,'Policy Characteristics'!$C:$C,0)))</f>
        <v>industry-energy-efficiency-standards.html</v>
      </c>
    </row>
    <row r="861">
      <c r="A861" t="str">
        <f>IF(ISBLANK(INDEX('Policy Characteristics'!A:A,MATCH($C861,'Policy Characteristics'!$C:$C,0))),"",INDEX('Policy Characteristics'!A:A,MATCH($C861,'Policy Characteristics'!$C:$C,0)))</f>
        <v>산업</v>
      </c>
      <c r="B861" t="str">
        <f>IF(ISBLANK(INDEX('Policy Characteristics'!B:B,MATCH($C861,'Policy Characteristics'!$C:$C,0))),"",INDEX('Policy Characteristics'!B:B,MATCH($C861,'Policy Characteristics'!$C:$C,0)))</f>
        <v>산업 에너지 효율 표준</v>
      </c>
      <c r="C861" t="str">
        <f>C$722</f>
        <v>Percentage Improvement in Eqpt Efficiency Standards above BAU</v>
      </c>
      <c r="D861" t="str">
        <v>iron and steel 241</v>
      </c>
      <c r="E861" t="str">
        <v>hydrogen if</v>
      </c>
      <c r="F861" t="str">
        <v>철 및 철강</v>
      </c>
      <c r="G861" t="str">
        <v>수소 사용</v>
      </c>
      <c r="H861">
        <v>1097</v>
      </c>
      <c r="I861" t="str">
        <v>No</v>
      </c>
      <c r="J861" t="str">
        <f>IF(ISBLANK(INDEX('Policy Characteristics'!D:D,MATCH($C861,'Policy Characteristics'!$C:$C,0))),"",INDEX('Policy Characteristics'!D:D,MATCH($C861,'Policy Characteristics'!$C:$C,0)))</f>
        <v>산업 에너지 효율 표준</v>
      </c>
      <c r="K861" t="str">
        <f>IF(ISBLANK(INDEX('Policy Characteristics'!E:E,MATCH($C861,'Policy Characteristics'!$C:$C,0))),"",INDEX('Policy Characteristics'!E:E,MATCH($C861,'Policy Characteristics'!$C:$C,0)))</f>
        <v>indst efficiency standards</v>
      </c>
      <c r="L861">
        <f>IF(ISBLANK(INDEX('Policy Characteristics'!F:F,MATCH($C861,'Policy Characteristics'!$C:$C,0))),"",INDEX('Policy Characteristics'!F:F,MATCH($C861,'Policy Characteristics'!$C:$C,0)))</f>
        <v>0</v>
      </c>
      <c r="M861">
        <f>IF(ISBLANK(INDEX('Policy Characteristics'!G:G,MATCH($C861,'Policy Characteristics'!$C:$C,0))),"",INDEX('Policy Characteristics'!G:G,MATCH($C861,'Policy Characteristics'!$C:$C,0)))</f>
        <v>0.25</v>
      </c>
      <c r="N861">
        <f>IF(ISBLANK(INDEX('Policy Characteristics'!H:H,MATCH($C861,'Policy Characteristics'!$C:$C,0))),"",INDEX('Policy Characteristics'!H:H,MATCH($C861,'Policy Characteristics'!$C:$C,0)))</f>
        <v>0.01</v>
      </c>
      <c r="O861" t="str">
        <f>IF(ISBLANK(INDEX('Policy Characteristics'!I:I,MATCH($C861,'Policy Characteristics'!$C:$C,0))),"",INDEX('Policy Characteristics'!I:I,MATCH($C861,'Policy Characteristics'!$C:$C,0)))</f>
        <v>에너지 사용 감소 %</v>
      </c>
      <c r="P861" t="str">
        <f>IF(ISBLANK(INDEX('Policy Characteristics'!J:J,MATCH($C861,'Policy Characteristics'!$C:$C,0))),"",INDEX('Policy Characteristics'!J:J,MATCH($C861,'Policy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1" t="str">
        <f>IF(ISBLANK(INDEX('Policy Characteristics'!K:K,MATCH($C861,'Policy Characteristics'!$C:$C,0))),"",INDEX('Policy Characteristics'!K:K,MATCH($C861,'Policy Characteristics'!$C:$C,0)))</f>
        <v>industry-ag-main.html#eff-stds</v>
      </c>
      <c r="R861" t="str">
        <f>IF(ISBLANK(INDEX('Policy Characteristics'!L:L,MATCH($C861,'Policy Characteristics'!$C:$C,0))),"",INDEX('Policy Characteristics'!L:L,MATCH($C861,'Policy Characteristics'!$C:$C,0)))</f>
        <v>industry-energy-efficiency-standards.html</v>
      </c>
    </row>
    <row r="862">
      <c r="A862" t="str">
        <f>IF(ISBLANK(INDEX('Policy Characteristics'!A:A,MATCH($C862,'Policy Characteristics'!$C:$C,0))),"",INDEX('Policy Characteristics'!A:A,MATCH($C862,'Policy Characteristics'!$C:$C,0)))</f>
        <v>산업</v>
      </c>
      <c r="B862" t="str">
        <f>IF(ISBLANK(INDEX('Policy Characteristics'!B:B,MATCH($C862,'Policy Characteristics'!$C:$C,0))),"",INDEX('Policy Characteristics'!B:B,MATCH($C862,'Policy Characteristics'!$C:$C,0)))</f>
        <v>산업 에너지 효율 표준</v>
      </c>
      <c r="C862" t="str">
        <f>C$722</f>
        <v>Percentage Improvement in Eqpt Efficiency Standards above BAU</v>
      </c>
      <c r="D862" t="str">
        <v>other metals 242</v>
      </c>
      <c r="E862" t="str">
        <v>electricity if</v>
      </c>
      <c r="F862" t="str">
        <v>기타 금속</v>
      </c>
      <c r="G862" t="str">
        <v>전력 사용</v>
      </c>
      <c r="H862">
        <v>1098</v>
      </c>
      <c r="I862" t="str">
        <v>Yes</v>
      </c>
      <c r="J862" t="str">
        <f>IF(ISBLANK(INDEX('Policy Characteristics'!D:D,MATCH($C862,'Policy Characteristics'!$C:$C,0))),"",INDEX('Policy Characteristics'!D:D,MATCH($C862,'Policy Characteristics'!$C:$C,0)))</f>
        <v>산업 에너지 효율 표준</v>
      </c>
      <c r="K862" t="str">
        <f>IF(ISBLANK(INDEX('Policy Characteristics'!E:E,MATCH($C862,'Policy Characteristics'!$C:$C,0))),"",INDEX('Policy Characteristics'!E:E,MATCH($C862,'Policy Characteristics'!$C:$C,0)))</f>
        <v>indst efficiency standards</v>
      </c>
      <c r="L862">
        <f>IF(ISBLANK(INDEX('Policy Characteristics'!F:F,MATCH($C862,'Policy Characteristics'!$C:$C,0))),"",INDEX('Policy Characteristics'!F:F,MATCH($C862,'Policy Characteristics'!$C:$C,0)))</f>
        <v>0</v>
      </c>
      <c r="M862">
        <f>IF(ISBLANK(INDEX('Policy Characteristics'!G:G,MATCH($C862,'Policy Characteristics'!$C:$C,0))),"",INDEX('Policy Characteristics'!G:G,MATCH($C862,'Policy Characteristics'!$C:$C,0)))</f>
        <v>0.25</v>
      </c>
      <c r="N862">
        <f>IF(ISBLANK(INDEX('Policy Characteristics'!H:H,MATCH($C862,'Policy Characteristics'!$C:$C,0))),"",INDEX('Policy Characteristics'!H:H,MATCH($C862,'Policy Characteristics'!$C:$C,0)))</f>
        <v>0.01</v>
      </c>
      <c r="O862" t="str">
        <f>IF(ISBLANK(INDEX('Policy Characteristics'!I:I,MATCH($C862,'Policy Characteristics'!$C:$C,0))),"",INDEX('Policy Characteristics'!I:I,MATCH($C862,'Policy Characteristics'!$C:$C,0)))</f>
        <v>에너지 사용 감소 %</v>
      </c>
      <c r="P862" t="str">
        <f>IF(ISBLANK(INDEX('Policy Characteristics'!J:J,MATCH($C862,'Policy Characteristics'!$C:$C,0))),"",INDEX('Policy Characteristics'!J:J,MATCH($C862,'Policy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2" t="str">
        <f>IF(ISBLANK(INDEX('Policy Characteristics'!K:K,MATCH($C862,'Policy Characteristics'!$C:$C,0))),"",INDEX('Policy Characteristics'!K:K,MATCH($C862,'Policy Characteristics'!$C:$C,0)))</f>
        <v>industry-ag-main.html#eff-stds</v>
      </c>
      <c r="R862" t="str">
        <f>IF(ISBLANK(INDEX('Policy Characteristics'!L:L,MATCH($C862,'Policy Characteristics'!$C:$C,0))),"",INDEX('Policy Characteristics'!L:L,MATCH($C862,'Policy Characteristics'!$C:$C,0)))</f>
        <v>industry-energy-efficiency-standards.html</v>
      </c>
    </row>
    <row r="863">
      <c r="A863" t="str">
        <f>IF(ISBLANK(INDEX('Policy Characteristics'!A:A,MATCH($C863,'Policy Characteristics'!$C:$C,0))),"",INDEX('Policy Characteristics'!A:A,MATCH($C863,'Policy Characteristics'!$C:$C,0)))</f>
        <v>산업</v>
      </c>
      <c r="B863" t="str">
        <f>IF(ISBLANK(INDEX('Policy Characteristics'!B:B,MATCH($C863,'Policy Characteristics'!$C:$C,0))),"",INDEX('Policy Characteristics'!B:B,MATCH($C863,'Policy Characteristics'!$C:$C,0)))</f>
        <v>산업 에너지 효율 표준</v>
      </c>
      <c r="C863" t="str">
        <f>C$722</f>
        <v>Percentage Improvement in Eqpt Efficiency Standards above BAU</v>
      </c>
      <c r="D863" t="str">
        <v>other metals 242</v>
      </c>
      <c r="E863" t="str">
        <v>hard coal if</v>
      </c>
      <c r="F863" t="str">
        <v>기타 금속</v>
      </c>
      <c r="G863" t="str">
        <v>석탄 사용</v>
      </c>
      <c r="H863">
        <v>1099</v>
      </c>
      <c r="I863" t="str">
        <v>Yes</v>
      </c>
      <c r="J863" t="str">
        <f>IF(ISBLANK(INDEX('Policy Characteristics'!D:D,MATCH($C863,'Policy Characteristics'!$C:$C,0))),"",INDEX('Policy Characteristics'!D:D,MATCH($C863,'Policy Characteristics'!$C:$C,0)))</f>
        <v>산업 에너지 효율 표준</v>
      </c>
      <c r="K863" t="str">
        <f>IF(ISBLANK(INDEX('Policy Characteristics'!E:E,MATCH($C863,'Policy Characteristics'!$C:$C,0))),"",INDEX('Policy Characteristics'!E:E,MATCH($C863,'Policy Characteristics'!$C:$C,0)))</f>
        <v>indst efficiency standards</v>
      </c>
      <c r="L863">
        <f>IF(ISBLANK(INDEX('Policy Characteristics'!F:F,MATCH($C863,'Policy Characteristics'!$C:$C,0))),"",INDEX('Policy Characteristics'!F:F,MATCH($C863,'Policy Characteristics'!$C:$C,0)))</f>
        <v>0</v>
      </c>
      <c r="M863">
        <f>IF(ISBLANK(INDEX('Policy Characteristics'!G:G,MATCH($C863,'Policy Characteristics'!$C:$C,0))),"",INDEX('Policy Characteristics'!G:G,MATCH($C863,'Policy Characteristics'!$C:$C,0)))</f>
        <v>0.25</v>
      </c>
      <c r="N863">
        <f>IF(ISBLANK(INDEX('Policy Characteristics'!H:H,MATCH($C863,'Policy Characteristics'!$C:$C,0))),"",INDEX('Policy Characteristics'!H:H,MATCH($C863,'Policy Characteristics'!$C:$C,0)))</f>
        <v>0.01</v>
      </c>
      <c r="O863" t="str">
        <f>IF(ISBLANK(INDEX('Policy Characteristics'!I:I,MATCH($C863,'Policy Characteristics'!$C:$C,0))),"",INDEX('Policy Characteristics'!I:I,MATCH($C863,'Policy Characteristics'!$C:$C,0)))</f>
        <v>에너지 사용 감소 %</v>
      </c>
      <c r="P863" t="str">
        <f>IF(ISBLANK(INDEX('Policy Characteristics'!J:J,MATCH($C863,'Policy Characteristics'!$C:$C,0))),"",INDEX('Policy Characteristics'!J:J,MATCH($C863,'Policy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3" t="str">
        <f>IF(ISBLANK(INDEX('Policy Characteristics'!K:K,MATCH($C863,'Policy Characteristics'!$C:$C,0))),"",INDEX('Policy Characteristics'!K:K,MATCH($C863,'Policy Characteristics'!$C:$C,0)))</f>
        <v>industry-ag-main.html#eff-stds</v>
      </c>
      <c r="R863" t="str">
        <f>IF(ISBLANK(INDEX('Policy Characteristics'!L:L,MATCH($C863,'Policy Characteristics'!$C:$C,0))),"",INDEX('Policy Characteristics'!L:L,MATCH($C863,'Policy Characteristics'!$C:$C,0)))</f>
        <v>industry-energy-efficiency-standards.html</v>
      </c>
    </row>
    <row r="864">
      <c r="A864" t="str">
        <f>IF(ISBLANK(INDEX('Policy Characteristics'!A:A,MATCH($C864,'Policy Characteristics'!$C:$C,0))),"",INDEX('Policy Characteristics'!A:A,MATCH($C864,'Policy Characteristics'!$C:$C,0)))</f>
        <v>산업</v>
      </c>
      <c r="B864" t="str">
        <f>IF(ISBLANK(INDEX('Policy Characteristics'!B:B,MATCH($C864,'Policy Characteristics'!$C:$C,0))),"",INDEX('Policy Characteristics'!B:B,MATCH($C864,'Policy Characteristics'!$C:$C,0)))</f>
        <v>산업 에너지 효율 표준</v>
      </c>
      <c r="C864" t="str">
        <f>C$722</f>
        <v>Percentage Improvement in Eqpt Efficiency Standards above BAU</v>
      </c>
      <c r="D864" t="str">
        <v>other metals 242</v>
      </c>
      <c r="E864" t="str">
        <v>natural gas if</v>
      </c>
      <c r="F864" t="str">
        <v>기타 금속</v>
      </c>
      <c r="G864" t="str">
        <v>천연가스 사용</v>
      </c>
      <c r="H864">
        <v>1100</v>
      </c>
      <c r="I864" t="str">
        <v>Yes</v>
      </c>
      <c r="J864" t="str">
        <f>IF(ISBLANK(INDEX('Policy Characteristics'!D:D,MATCH($C864,'Policy Characteristics'!$C:$C,0))),"",INDEX('Policy Characteristics'!D:D,MATCH($C864,'Policy Characteristics'!$C:$C,0)))</f>
        <v>산업 에너지 효율 표준</v>
      </c>
      <c r="K864" t="str">
        <f>IF(ISBLANK(INDEX('Policy Characteristics'!E:E,MATCH($C864,'Policy Characteristics'!$C:$C,0))),"",INDEX('Policy Characteristics'!E:E,MATCH($C864,'Policy Characteristics'!$C:$C,0)))</f>
        <v>indst efficiency standards</v>
      </c>
      <c r="L864">
        <f>IF(ISBLANK(INDEX('Policy Characteristics'!F:F,MATCH($C864,'Policy Characteristics'!$C:$C,0))),"",INDEX('Policy Characteristics'!F:F,MATCH($C864,'Policy Characteristics'!$C:$C,0)))</f>
        <v>0</v>
      </c>
      <c r="M864">
        <f>IF(ISBLANK(INDEX('Policy Characteristics'!G:G,MATCH($C864,'Policy Characteristics'!$C:$C,0))),"",INDEX('Policy Characteristics'!G:G,MATCH($C864,'Policy Characteristics'!$C:$C,0)))</f>
        <v>0.25</v>
      </c>
      <c r="N864">
        <f>IF(ISBLANK(INDEX('Policy Characteristics'!H:H,MATCH($C864,'Policy Characteristics'!$C:$C,0))),"",INDEX('Policy Characteristics'!H:H,MATCH($C864,'Policy Characteristics'!$C:$C,0)))</f>
        <v>0.01</v>
      </c>
      <c r="O864" t="str">
        <f>IF(ISBLANK(INDEX('Policy Characteristics'!I:I,MATCH($C864,'Policy Characteristics'!$C:$C,0))),"",INDEX('Policy Characteristics'!I:I,MATCH($C864,'Policy Characteristics'!$C:$C,0)))</f>
        <v>에너지 사용 감소 %</v>
      </c>
      <c r="P864" t="str">
        <f>IF(ISBLANK(INDEX('Policy Characteristics'!J:J,MATCH($C864,'Policy Characteristics'!$C:$C,0))),"",INDEX('Policy Characteristics'!J:J,MATCH($C864,'Policy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4" t="str">
        <f>IF(ISBLANK(INDEX('Policy Characteristics'!K:K,MATCH($C864,'Policy Characteristics'!$C:$C,0))),"",INDEX('Policy Characteristics'!K:K,MATCH($C864,'Policy Characteristics'!$C:$C,0)))</f>
        <v>industry-ag-main.html#eff-stds</v>
      </c>
      <c r="R864" t="str">
        <f>IF(ISBLANK(INDEX('Policy Characteristics'!L:L,MATCH($C864,'Policy Characteristics'!$C:$C,0))),"",INDEX('Policy Characteristics'!L:L,MATCH($C864,'Policy Characteristics'!$C:$C,0)))</f>
        <v>industry-energy-efficiency-standards.html</v>
      </c>
    </row>
    <row r="865">
      <c r="A865" t="str">
        <f>IF(ISBLANK(INDEX('Policy Characteristics'!A:A,MATCH($C865,'Policy Characteristics'!$C:$C,0))),"",INDEX('Policy Characteristics'!A:A,MATCH($C865,'Policy Characteristics'!$C:$C,0)))</f>
        <v>산업</v>
      </c>
      <c r="B865" t="str">
        <f>IF(ISBLANK(INDEX('Policy Characteristics'!B:B,MATCH($C865,'Policy Characteristics'!$C:$C,0))),"",INDEX('Policy Characteristics'!B:B,MATCH($C865,'Policy Characteristics'!$C:$C,0)))</f>
        <v>산업 에너지 효율 표준</v>
      </c>
      <c r="C865" t="str">
        <f>C$722</f>
        <v>Percentage Improvement in Eqpt Efficiency Standards above BAU</v>
      </c>
      <c r="D865" t="str">
        <v>other metals 242</v>
      </c>
      <c r="E865" t="str">
        <v>biomass if</v>
      </c>
      <c r="F865" t="str">
        <v>기타 금속</v>
      </c>
      <c r="G865" t="str">
        <v>바이오매스 사용</v>
      </c>
      <c r="H865">
        <v>1101</v>
      </c>
      <c r="I865" t="str">
        <v>No</v>
      </c>
      <c r="J865" t="str">
        <f>IF(ISBLANK(INDEX('Policy Characteristics'!D:D,MATCH($C865,'Policy Characteristics'!$C:$C,0))),"",INDEX('Policy Characteristics'!D:D,MATCH($C865,'Policy Characteristics'!$C:$C,0)))</f>
        <v>산업 에너지 효율 표준</v>
      </c>
      <c r="K865" t="str">
        <f>IF(ISBLANK(INDEX('Policy Characteristics'!E:E,MATCH($C865,'Policy Characteristics'!$C:$C,0))),"",INDEX('Policy Characteristics'!E:E,MATCH($C865,'Policy Characteristics'!$C:$C,0)))</f>
        <v>indst efficiency standards</v>
      </c>
      <c r="L865">
        <f>IF(ISBLANK(INDEX('Policy Characteristics'!F:F,MATCH($C865,'Policy Characteristics'!$C:$C,0))),"",INDEX('Policy Characteristics'!F:F,MATCH($C865,'Policy Characteristics'!$C:$C,0)))</f>
        <v>0</v>
      </c>
      <c r="M865">
        <f>IF(ISBLANK(INDEX('Policy Characteristics'!G:G,MATCH($C865,'Policy Characteristics'!$C:$C,0))),"",INDEX('Policy Characteristics'!G:G,MATCH($C865,'Policy Characteristics'!$C:$C,0)))</f>
        <v>0.25</v>
      </c>
      <c r="N865">
        <f>IF(ISBLANK(INDEX('Policy Characteristics'!H:H,MATCH($C865,'Policy Characteristics'!$C:$C,0))),"",INDEX('Policy Characteristics'!H:H,MATCH($C865,'Policy Characteristics'!$C:$C,0)))</f>
        <v>0.01</v>
      </c>
      <c r="O865" t="str">
        <f>IF(ISBLANK(INDEX('Policy Characteristics'!I:I,MATCH($C865,'Policy Characteristics'!$C:$C,0))),"",INDEX('Policy Characteristics'!I:I,MATCH($C865,'Policy Characteristics'!$C:$C,0)))</f>
        <v>에너지 사용 감소 %</v>
      </c>
      <c r="P865" t="str">
        <f>IF(ISBLANK(INDEX('Policy Characteristics'!J:J,MATCH($C865,'Policy Characteristics'!$C:$C,0))),"",INDEX('Policy Characteristics'!J:J,MATCH($C865,'Policy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5" t="str">
        <f>IF(ISBLANK(INDEX('Policy Characteristics'!K:K,MATCH($C865,'Policy Characteristics'!$C:$C,0))),"",INDEX('Policy Characteristics'!K:K,MATCH($C865,'Policy Characteristics'!$C:$C,0)))</f>
        <v>industry-ag-main.html#eff-stds</v>
      </c>
      <c r="R865" t="str">
        <f>IF(ISBLANK(INDEX('Policy Characteristics'!L:L,MATCH($C865,'Policy Characteristics'!$C:$C,0))),"",INDEX('Policy Characteristics'!L:L,MATCH($C865,'Policy Characteristics'!$C:$C,0)))</f>
        <v>industry-energy-efficiency-standards.html</v>
      </c>
    </row>
    <row r="866">
      <c r="A866" t="str">
        <f>IF(ISBLANK(INDEX('Policy Characteristics'!A:A,MATCH($C866,'Policy Characteristics'!$C:$C,0))),"",INDEX('Policy Characteristics'!A:A,MATCH($C866,'Policy Characteristics'!$C:$C,0)))</f>
        <v>산업</v>
      </c>
      <c r="B866" t="str">
        <f>IF(ISBLANK(INDEX('Policy Characteristics'!B:B,MATCH($C866,'Policy Characteristics'!$C:$C,0))),"",INDEX('Policy Characteristics'!B:B,MATCH($C866,'Policy Characteristics'!$C:$C,0)))</f>
        <v>산업 에너지 효율 표준</v>
      </c>
      <c r="C866" t="str">
        <f>C$722</f>
        <v>Percentage Improvement in Eqpt Efficiency Standards above BAU</v>
      </c>
      <c r="D866" t="str">
        <v>other metals 242</v>
      </c>
      <c r="E866" t="str">
        <v>petroleum diesel if</v>
      </c>
      <c r="F866" t="str">
        <v>기타 금속</v>
      </c>
      <c r="G866" t="str">
        <v>석유 사용</v>
      </c>
      <c r="H866">
        <v>1102</v>
      </c>
      <c r="I866" t="str">
        <v>Yes</v>
      </c>
      <c r="J866" t="str">
        <f>IF(ISBLANK(INDEX('Policy Characteristics'!D:D,MATCH($C866,'Policy Characteristics'!$C:$C,0))),"",INDEX('Policy Characteristics'!D:D,MATCH($C866,'Policy Characteristics'!$C:$C,0)))</f>
        <v>산업 에너지 효율 표준</v>
      </c>
      <c r="K866" t="str">
        <f>IF(ISBLANK(INDEX('Policy Characteristics'!E:E,MATCH($C866,'Policy Characteristics'!$C:$C,0))),"",INDEX('Policy Characteristics'!E:E,MATCH($C866,'Policy Characteristics'!$C:$C,0)))</f>
        <v>indst efficiency standards</v>
      </c>
      <c r="L866">
        <f>IF(ISBLANK(INDEX('Policy Characteristics'!F:F,MATCH($C866,'Policy Characteristics'!$C:$C,0))),"",INDEX('Policy Characteristics'!F:F,MATCH($C866,'Policy Characteristics'!$C:$C,0)))</f>
        <v>0</v>
      </c>
      <c r="M866">
        <f>IF(ISBLANK(INDEX('Policy Characteristics'!G:G,MATCH($C866,'Policy Characteristics'!$C:$C,0))),"",INDEX('Policy Characteristics'!G:G,MATCH($C866,'Policy Characteristics'!$C:$C,0)))</f>
        <v>0.25</v>
      </c>
      <c r="N866">
        <f>IF(ISBLANK(INDEX('Policy Characteristics'!H:H,MATCH($C866,'Policy Characteristics'!$C:$C,0))),"",INDEX('Policy Characteristics'!H:H,MATCH($C866,'Policy Characteristics'!$C:$C,0)))</f>
        <v>0.01</v>
      </c>
      <c r="O866" t="str">
        <f>IF(ISBLANK(INDEX('Policy Characteristics'!I:I,MATCH($C866,'Policy Characteristics'!$C:$C,0))),"",INDEX('Policy Characteristics'!I:I,MATCH($C866,'Policy Characteristics'!$C:$C,0)))</f>
        <v>에너지 사용 감소 %</v>
      </c>
      <c r="P866" t="str">
        <f>IF(ISBLANK(INDEX('Policy Characteristics'!J:J,MATCH($C866,'Policy Characteristics'!$C:$C,0))),"",INDEX('Policy Characteristics'!J:J,MATCH($C866,'Policy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6" t="str">
        <f>IF(ISBLANK(INDEX('Policy Characteristics'!K:K,MATCH($C866,'Policy Characteristics'!$C:$C,0))),"",INDEX('Policy Characteristics'!K:K,MATCH($C866,'Policy Characteristics'!$C:$C,0)))</f>
        <v>industry-ag-main.html#eff-stds</v>
      </c>
      <c r="R866" t="str">
        <f>IF(ISBLANK(INDEX('Policy Characteristics'!L:L,MATCH($C866,'Policy Characteristics'!$C:$C,0))),"",INDEX('Policy Characteristics'!L:L,MATCH($C866,'Policy Characteristics'!$C:$C,0)))</f>
        <v>industry-energy-efficiency-standards.html</v>
      </c>
    </row>
    <row r="867">
      <c r="A867" t="str">
        <f>IF(ISBLANK(INDEX('Policy Characteristics'!A:A,MATCH($C867,'Policy Characteristics'!$C:$C,0))),"",INDEX('Policy Characteristics'!A:A,MATCH($C867,'Policy Characteristics'!$C:$C,0)))</f>
        <v>산업</v>
      </c>
      <c r="B867" t="str">
        <f>IF(ISBLANK(INDEX('Policy Characteristics'!B:B,MATCH($C867,'Policy Characteristics'!$C:$C,0))),"",INDEX('Policy Characteristics'!B:B,MATCH($C867,'Policy Characteristics'!$C:$C,0)))</f>
        <v>산업 에너지 효율 표준</v>
      </c>
      <c r="C867" t="str">
        <f>C$722</f>
        <v>Percentage Improvement in Eqpt Efficiency Standards above BAU</v>
      </c>
      <c r="D867" t="str">
        <v>other metals 242</v>
      </c>
      <c r="E867" t="str">
        <v>heat if</v>
      </c>
      <c r="F867" t="str">
        <v>기타 금속</v>
      </c>
      <c r="G867" t="str">
        <v>구매한 열 사용</v>
      </c>
      <c r="H867">
        <v>1103</v>
      </c>
      <c r="I867" t="str">
        <v>No</v>
      </c>
      <c r="J867" t="str">
        <f>IF(ISBLANK(INDEX('Policy Characteristics'!D:D,MATCH($C867,'Policy Characteristics'!$C:$C,0))),"",INDEX('Policy Characteristics'!D:D,MATCH($C867,'Policy Characteristics'!$C:$C,0)))</f>
        <v>산업 에너지 효율 표준</v>
      </c>
      <c r="K867" t="str">
        <f>IF(ISBLANK(INDEX('Policy Characteristics'!E:E,MATCH($C867,'Policy Characteristics'!$C:$C,0))),"",INDEX('Policy Characteristics'!E:E,MATCH($C867,'Policy Characteristics'!$C:$C,0)))</f>
        <v>indst efficiency standards</v>
      </c>
      <c r="L867">
        <f>IF(ISBLANK(INDEX('Policy Characteristics'!F:F,MATCH($C867,'Policy Characteristics'!$C:$C,0))),"",INDEX('Policy Characteristics'!F:F,MATCH($C867,'Policy Characteristics'!$C:$C,0)))</f>
        <v>0</v>
      </c>
      <c r="M867">
        <f>IF(ISBLANK(INDEX('Policy Characteristics'!G:G,MATCH($C867,'Policy Characteristics'!$C:$C,0))),"",INDEX('Policy Characteristics'!G:G,MATCH($C867,'Policy Characteristics'!$C:$C,0)))</f>
        <v>0.25</v>
      </c>
      <c r="N867">
        <f>IF(ISBLANK(INDEX('Policy Characteristics'!H:H,MATCH($C867,'Policy Characteristics'!$C:$C,0))),"",INDEX('Policy Characteristics'!H:H,MATCH($C867,'Policy Characteristics'!$C:$C,0)))</f>
        <v>0.01</v>
      </c>
      <c r="O867" t="str">
        <f>IF(ISBLANK(INDEX('Policy Characteristics'!I:I,MATCH($C867,'Policy Characteristics'!$C:$C,0))),"",INDEX('Policy Characteristics'!I:I,MATCH($C867,'Policy Characteristics'!$C:$C,0)))</f>
        <v>에너지 사용 감소 %</v>
      </c>
      <c r="P867" t="str">
        <f>IF(ISBLANK(INDEX('Policy Characteristics'!J:J,MATCH($C867,'Policy Characteristics'!$C:$C,0))),"",INDEX('Policy Characteristics'!J:J,MATCH($C867,'Policy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7" t="str">
        <f>IF(ISBLANK(INDEX('Policy Characteristics'!K:K,MATCH($C867,'Policy Characteristics'!$C:$C,0))),"",INDEX('Policy Characteristics'!K:K,MATCH($C867,'Policy Characteristics'!$C:$C,0)))</f>
        <v>industry-ag-main.html#eff-stds</v>
      </c>
      <c r="R867" t="str">
        <f>IF(ISBLANK(INDEX('Policy Characteristics'!L:L,MATCH($C867,'Policy Characteristics'!$C:$C,0))),"",INDEX('Policy Characteristics'!L:L,MATCH($C867,'Policy Characteristics'!$C:$C,0)))</f>
        <v>industry-energy-efficiency-standards.html</v>
      </c>
    </row>
    <row r="868">
      <c r="A868" t="str">
        <f>IF(ISBLANK(INDEX('Policy Characteristics'!A:A,MATCH($C868,'Policy Characteristics'!$C:$C,0))),"",INDEX('Policy Characteristics'!A:A,MATCH($C868,'Policy Characteristics'!$C:$C,0)))</f>
        <v>산업</v>
      </c>
      <c r="B868" t="str">
        <f>IF(ISBLANK(INDEX('Policy Characteristics'!B:B,MATCH($C868,'Policy Characteristics'!$C:$C,0))),"",INDEX('Policy Characteristics'!B:B,MATCH($C868,'Policy Characteristics'!$C:$C,0)))</f>
        <v>산업 에너지 효율 표준</v>
      </c>
      <c r="C868" t="str">
        <f>C$722</f>
        <v>Percentage Improvement in Eqpt Efficiency Standards above BAU</v>
      </c>
      <c r="D868" t="str">
        <v>other metals 242</v>
      </c>
      <c r="E868" t="str">
        <v>crude oil if</v>
      </c>
      <c r="F868" t="str">
        <v>기타 금속</v>
      </c>
      <c r="G868" t="str">
        <v>원유 사용</v>
      </c>
      <c r="H868">
        <v>1104</v>
      </c>
      <c r="I868" t="str">
        <v>No</v>
      </c>
      <c r="J868" t="str">
        <f>IF(ISBLANK(INDEX('Policy Characteristics'!D:D,MATCH($C868,'Policy Characteristics'!$C:$C,0))),"",INDEX('Policy Characteristics'!D:D,MATCH($C868,'Policy Characteristics'!$C:$C,0)))</f>
        <v>산업 에너지 효율 표준</v>
      </c>
      <c r="K868" t="str">
        <f>IF(ISBLANK(INDEX('Policy Characteristics'!E:E,MATCH($C868,'Policy Characteristics'!$C:$C,0))),"",INDEX('Policy Characteristics'!E:E,MATCH($C868,'Policy Characteristics'!$C:$C,0)))</f>
        <v>indst efficiency standards</v>
      </c>
      <c r="L868">
        <f>IF(ISBLANK(INDEX('Policy Characteristics'!F:F,MATCH($C868,'Policy Characteristics'!$C:$C,0))),"",INDEX('Policy Characteristics'!F:F,MATCH($C868,'Policy Characteristics'!$C:$C,0)))</f>
        <v>0</v>
      </c>
      <c r="M868">
        <f>IF(ISBLANK(INDEX('Policy Characteristics'!G:G,MATCH($C868,'Policy Characteristics'!$C:$C,0))),"",INDEX('Policy Characteristics'!G:G,MATCH($C868,'Policy Characteristics'!$C:$C,0)))</f>
        <v>0.25</v>
      </c>
      <c r="N868">
        <f>IF(ISBLANK(INDEX('Policy Characteristics'!H:H,MATCH($C868,'Policy Characteristics'!$C:$C,0))),"",INDEX('Policy Characteristics'!H:H,MATCH($C868,'Policy Characteristics'!$C:$C,0)))</f>
        <v>0.01</v>
      </c>
      <c r="O868" t="str">
        <f>IF(ISBLANK(INDEX('Policy Characteristics'!I:I,MATCH($C868,'Policy Characteristics'!$C:$C,0))),"",INDEX('Policy Characteristics'!I:I,MATCH($C868,'Policy Characteristics'!$C:$C,0)))</f>
        <v>에너지 사용 감소 %</v>
      </c>
      <c r="P868" t="str">
        <f>IF(ISBLANK(INDEX('Policy Characteristics'!J:J,MATCH($C868,'Policy Characteristics'!$C:$C,0))),"",INDEX('Policy Characteristics'!J:J,MATCH($C868,'Policy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8" t="str">
        <f>IF(ISBLANK(INDEX('Policy Characteristics'!K:K,MATCH($C868,'Policy Characteristics'!$C:$C,0))),"",INDEX('Policy Characteristics'!K:K,MATCH($C868,'Policy Characteristics'!$C:$C,0)))</f>
        <v>industry-ag-main.html#eff-stds</v>
      </c>
      <c r="R868" t="str">
        <f>IF(ISBLANK(INDEX('Policy Characteristics'!L:L,MATCH($C868,'Policy Characteristics'!$C:$C,0))),"",INDEX('Policy Characteristics'!L:L,MATCH($C868,'Policy Characteristics'!$C:$C,0)))</f>
        <v>industry-energy-efficiency-standards.html</v>
      </c>
    </row>
    <row r="869">
      <c r="A869" t="str">
        <f>IF(ISBLANK(INDEX('Policy Characteristics'!A:A,MATCH($C869,'Policy Characteristics'!$C:$C,0))),"",INDEX('Policy Characteristics'!A:A,MATCH($C869,'Policy Characteristics'!$C:$C,0)))</f>
        <v>산업</v>
      </c>
      <c r="B869" t="str">
        <f>IF(ISBLANK(INDEX('Policy Characteristics'!B:B,MATCH($C869,'Policy Characteristics'!$C:$C,0))),"",INDEX('Policy Characteristics'!B:B,MATCH($C869,'Policy Characteristics'!$C:$C,0)))</f>
        <v>산업 에너지 효율 표준</v>
      </c>
      <c r="C869" t="str">
        <f>C$722</f>
        <v>Percentage Improvement in Eqpt Efficiency Standards above BAU</v>
      </c>
      <c r="D869" t="str">
        <v>other metals 242</v>
      </c>
      <c r="E869" t="str">
        <v>heavy or residual fuel oil if</v>
      </c>
      <c r="F869" t="str">
        <v>기타 금속</v>
      </c>
      <c r="G869" t="str">
        <v>중유 또는 잔여 연료유 사용</v>
      </c>
      <c r="H869">
        <v>1105</v>
      </c>
      <c r="I869" t="str">
        <v>Yes</v>
      </c>
      <c r="J869" t="str">
        <f>IF(ISBLANK(INDEX('Policy Characteristics'!D:D,MATCH($C869,'Policy Characteristics'!$C:$C,0))),"",INDEX('Policy Characteristics'!D:D,MATCH($C869,'Policy Characteristics'!$C:$C,0)))</f>
        <v>산업 에너지 효율 표준</v>
      </c>
      <c r="K869" t="str">
        <f>IF(ISBLANK(INDEX('Policy Characteristics'!E:E,MATCH($C869,'Policy Characteristics'!$C:$C,0))),"",INDEX('Policy Characteristics'!E:E,MATCH($C869,'Policy Characteristics'!$C:$C,0)))</f>
        <v>indst efficiency standards</v>
      </c>
      <c r="L869">
        <f>IF(ISBLANK(INDEX('Policy Characteristics'!F:F,MATCH($C869,'Policy Characteristics'!$C:$C,0))),"",INDEX('Policy Characteristics'!F:F,MATCH($C869,'Policy Characteristics'!$C:$C,0)))</f>
        <v>0</v>
      </c>
      <c r="M869">
        <f>IF(ISBLANK(INDEX('Policy Characteristics'!G:G,MATCH($C869,'Policy Characteristics'!$C:$C,0))),"",INDEX('Policy Characteristics'!G:G,MATCH($C869,'Policy Characteristics'!$C:$C,0)))</f>
        <v>0.25</v>
      </c>
      <c r="N869">
        <f>IF(ISBLANK(INDEX('Policy Characteristics'!H:H,MATCH($C869,'Policy Characteristics'!$C:$C,0))),"",INDEX('Policy Characteristics'!H:H,MATCH($C869,'Policy Characteristics'!$C:$C,0)))</f>
        <v>0.01</v>
      </c>
      <c r="O869" t="str">
        <f>IF(ISBLANK(INDEX('Policy Characteristics'!I:I,MATCH($C869,'Policy Characteristics'!$C:$C,0))),"",INDEX('Policy Characteristics'!I:I,MATCH($C869,'Policy Characteristics'!$C:$C,0)))</f>
        <v>에너지 사용 감소 %</v>
      </c>
      <c r="P869" t="str">
        <f>IF(ISBLANK(INDEX('Policy Characteristics'!J:J,MATCH($C869,'Policy Characteristics'!$C:$C,0))),"",INDEX('Policy Characteristics'!J:J,MATCH($C869,'Policy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9" t="str">
        <f>IF(ISBLANK(INDEX('Policy Characteristics'!K:K,MATCH($C869,'Policy Characteristics'!$C:$C,0))),"",INDEX('Policy Characteristics'!K:K,MATCH($C869,'Policy Characteristics'!$C:$C,0)))</f>
        <v>industry-ag-main.html#eff-stds</v>
      </c>
      <c r="R869" t="str">
        <f>IF(ISBLANK(INDEX('Policy Characteristics'!L:L,MATCH($C869,'Policy Characteristics'!$C:$C,0))),"",INDEX('Policy Characteristics'!L:L,MATCH($C869,'Policy Characteristics'!$C:$C,0)))</f>
        <v>industry-energy-efficiency-standards.html</v>
      </c>
    </row>
    <row r="870">
      <c r="A870" t="str">
        <f>IF(ISBLANK(INDEX('Policy Characteristics'!A:A,MATCH($C870,'Policy Characteristics'!$C:$C,0))),"",INDEX('Policy Characteristics'!A:A,MATCH($C870,'Policy Characteristics'!$C:$C,0)))</f>
        <v>산업</v>
      </c>
      <c r="B870" t="str">
        <f>IF(ISBLANK(INDEX('Policy Characteristics'!B:B,MATCH($C870,'Policy Characteristics'!$C:$C,0))),"",INDEX('Policy Characteristics'!B:B,MATCH($C870,'Policy Characteristics'!$C:$C,0)))</f>
        <v>산업 에너지 효율 표준</v>
      </c>
      <c r="C870" t="str">
        <f>C$722</f>
        <v>Percentage Improvement in Eqpt Efficiency Standards above BAU</v>
      </c>
      <c r="D870" t="str">
        <v>other metals 242</v>
      </c>
      <c r="E870" t="str">
        <v>LPG propane or butane if</v>
      </c>
      <c r="F870" t="str">
        <v>기타 금속</v>
      </c>
      <c r="G870" t="str">
        <v>LPG 프로판 또는 부탄 사용</v>
      </c>
      <c r="H870">
        <v>1106</v>
      </c>
      <c r="I870" t="str">
        <v>Yes</v>
      </c>
      <c r="J870" t="str">
        <f>IF(ISBLANK(INDEX('Policy Characteristics'!D:D,MATCH($C870,'Policy Characteristics'!$C:$C,0))),"",INDEX('Policy Characteristics'!D:D,MATCH($C870,'Policy Characteristics'!$C:$C,0)))</f>
        <v>산업 에너지 효율 표준</v>
      </c>
      <c r="K870" t="str">
        <f>IF(ISBLANK(INDEX('Policy Characteristics'!E:E,MATCH($C870,'Policy Characteristics'!$C:$C,0))),"",INDEX('Policy Characteristics'!E:E,MATCH($C870,'Policy Characteristics'!$C:$C,0)))</f>
        <v>indst efficiency standards</v>
      </c>
      <c r="L870">
        <f>IF(ISBLANK(INDEX('Policy Characteristics'!F:F,MATCH($C870,'Policy Characteristics'!$C:$C,0))),"",INDEX('Policy Characteristics'!F:F,MATCH($C870,'Policy Characteristics'!$C:$C,0)))</f>
        <v>0</v>
      </c>
      <c r="M870">
        <f>IF(ISBLANK(INDEX('Policy Characteristics'!G:G,MATCH($C870,'Policy Characteristics'!$C:$C,0))),"",INDEX('Policy Characteristics'!G:G,MATCH($C870,'Policy Characteristics'!$C:$C,0)))</f>
        <v>0.25</v>
      </c>
      <c r="N870">
        <f>IF(ISBLANK(INDEX('Policy Characteristics'!H:H,MATCH($C870,'Policy Characteristics'!$C:$C,0))),"",INDEX('Policy Characteristics'!H:H,MATCH($C870,'Policy Characteristics'!$C:$C,0)))</f>
        <v>0.01</v>
      </c>
      <c r="O870" t="str">
        <f>IF(ISBLANK(INDEX('Policy Characteristics'!I:I,MATCH($C870,'Policy Characteristics'!$C:$C,0))),"",INDEX('Policy Characteristics'!I:I,MATCH($C870,'Policy Characteristics'!$C:$C,0)))</f>
        <v>에너지 사용 감소 %</v>
      </c>
      <c r="P870" t="str">
        <f>IF(ISBLANK(INDEX('Policy Characteristics'!J:J,MATCH($C870,'Policy Characteristics'!$C:$C,0))),"",INDEX('Policy Characteristics'!J:J,MATCH($C870,'Policy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0" t="str">
        <f>IF(ISBLANK(INDEX('Policy Characteristics'!K:K,MATCH($C870,'Policy Characteristics'!$C:$C,0))),"",INDEX('Policy Characteristics'!K:K,MATCH($C870,'Policy Characteristics'!$C:$C,0)))</f>
        <v>industry-ag-main.html#eff-stds</v>
      </c>
      <c r="R870" t="str">
        <f>IF(ISBLANK(INDEX('Policy Characteristics'!L:L,MATCH($C870,'Policy Characteristics'!$C:$C,0))),"",INDEX('Policy Characteristics'!L:L,MATCH($C870,'Policy Characteristics'!$C:$C,0)))</f>
        <v>industry-energy-efficiency-standards.html</v>
      </c>
    </row>
    <row r="871">
      <c r="A871" t="str">
        <f>IF(ISBLANK(INDEX('Policy Characteristics'!A:A,MATCH($C871,'Policy Characteristics'!$C:$C,0))),"",INDEX('Policy Characteristics'!A:A,MATCH($C871,'Policy Characteristics'!$C:$C,0)))</f>
        <v>산업</v>
      </c>
      <c r="B871" t="str">
        <f>IF(ISBLANK(INDEX('Policy Characteristics'!B:B,MATCH($C871,'Policy Characteristics'!$C:$C,0))),"",INDEX('Policy Characteristics'!B:B,MATCH($C871,'Policy Characteristics'!$C:$C,0)))</f>
        <v>산업 에너지 효율 표준</v>
      </c>
      <c r="C871" t="str">
        <f>C$722</f>
        <v>Percentage Improvement in Eqpt Efficiency Standards above BAU</v>
      </c>
      <c r="D871" t="str">
        <v>other metals 242</v>
      </c>
      <c r="E871" t="str">
        <v>hydrogen if</v>
      </c>
      <c r="F871" t="str">
        <v>기타 금속</v>
      </c>
      <c r="G871" t="str">
        <v>수소 사용</v>
      </c>
      <c r="H871">
        <v>1107</v>
      </c>
      <c r="I871" t="str">
        <v>No</v>
      </c>
      <c r="J871" t="str">
        <f>IF(ISBLANK(INDEX('Policy Characteristics'!D:D,MATCH($C871,'Policy Characteristics'!$C:$C,0))),"",INDEX('Policy Characteristics'!D:D,MATCH($C871,'Policy Characteristics'!$C:$C,0)))</f>
        <v>산업 에너지 효율 표준</v>
      </c>
      <c r="K871" t="str">
        <f>IF(ISBLANK(INDEX('Policy Characteristics'!E:E,MATCH($C871,'Policy Characteristics'!$C:$C,0))),"",INDEX('Policy Characteristics'!E:E,MATCH($C871,'Policy Characteristics'!$C:$C,0)))</f>
        <v>indst efficiency standards</v>
      </c>
      <c r="L871">
        <f>IF(ISBLANK(INDEX('Policy Characteristics'!F:F,MATCH($C871,'Policy Characteristics'!$C:$C,0))),"",INDEX('Policy Characteristics'!F:F,MATCH($C871,'Policy Characteristics'!$C:$C,0)))</f>
        <v>0</v>
      </c>
      <c r="M871">
        <f>IF(ISBLANK(INDEX('Policy Characteristics'!G:G,MATCH($C871,'Policy Characteristics'!$C:$C,0))),"",INDEX('Policy Characteristics'!G:G,MATCH($C871,'Policy Characteristics'!$C:$C,0)))</f>
        <v>0.25</v>
      </c>
      <c r="N871">
        <f>IF(ISBLANK(INDEX('Policy Characteristics'!H:H,MATCH($C871,'Policy Characteristics'!$C:$C,0))),"",INDEX('Policy Characteristics'!H:H,MATCH($C871,'Policy Characteristics'!$C:$C,0)))</f>
        <v>0.01</v>
      </c>
      <c r="O871" t="str">
        <f>IF(ISBLANK(INDEX('Policy Characteristics'!I:I,MATCH($C871,'Policy Characteristics'!$C:$C,0))),"",INDEX('Policy Characteristics'!I:I,MATCH($C871,'Policy Characteristics'!$C:$C,0)))</f>
        <v>에너지 사용 감소 %</v>
      </c>
      <c r="P871" t="str">
        <f>IF(ISBLANK(INDEX('Policy Characteristics'!J:J,MATCH($C871,'Policy Characteristics'!$C:$C,0))),"",INDEX('Policy Characteristics'!J:J,MATCH($C871,'Policy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1" t="str">
        <f>IF(ISBLANK(INDEX('Policy Characteristics'!K:K,MATCH($C871,'Policy Characteristics'!$C:$C,0))),"",INDEX('Policy Characteristics'!K:K,MATCH($C871,'Policy Characteristics'!$C:$C,0)))</f>
        <v>industry-ag-main.html#eff-stds</v>
      </c>
      <c r="R871" t="str">
        <f>IF(ISBLANK(INDEX('Policy Characteristics'!L:L,MATCH($C871,'Policy Characteristics'!$C:$C,0))),"",INDEX('Policy Characteristics'!L:L,MATCH($C871,'Policy Characteristics'!$C:$C,0)))</f>
        <v>industry-energy-efficiency-standards.html</v>
      </c>
    </row>
    <row r="872">
      <c r="A872" t="str">
        <f>IF(ISBLANK(INDEX('Policy Characteristics'!A:A,MATCH($C872,'Policy Characteristics'!$C:$C,0))),"",INDEX('Policy Characteristics'!A:A,MATCH($C872,'Policy Characteristics'!$C:$C,0)))</f>
        <v>산업</v>
      </c>
      <c r="B872" t="str">
        <f>IF(ISBLANK(INDEX('Policy Characteristics'!B:B,MATCH($C872,'Policy Characteristics'!$C:$C,0))),"",INDEX('Policy Characteristics'!B:B,MATCH($C872,'Policy Characteristics'!$C:$C,0)))</f>
        <v>산업 에너지 효율 표준</v>
      </c>
      <c r="C872" t="str">
        <f>C$722</f>
        <v>Percentage Improvement in Eqpt Efficiency Standards above BAU</v>
      </c>
      <c r="D872" t="str">
        <v>metal products except machinery and vehicles 25</v>
      </c>
      <c r="E872" t="str">
        <v>electricity if</v>
      </c>
      <c r="F872" t="str">
        <v>기계 및 자동차를 제외한 금속 제품</v>
      </c>
      <c r="G872" t="str">
        <v>전력 사용</v>
      </c>
      <c r="H872">
        <v>1108</v>
      </c>
      <c r="I872" t="str">
        <v>Yes</v>
      </c>
      <c r="J872" t="str">
        <f>IF(ISBLANK(INDEX('Policy Characteristics'!D:D,MATCH($C872,'Policy Characteristics'!$C:$C,0))),"",INDEX('Policy Characteristics'!D:D,MATCH($C872,'Policy Characteristics'!$C:$C,0)))</f>
        <v>산업 에너지 효율 표준</v>
      </c>
      <c r="K872" t="str">
        <f>IF(ISBLANK(INDEX('Policy Characteristics'!E:E,MATCH($C872,'Policy Characteristics'!$C:$C,0))),"",INDEX('Policy Characteristics'!E:E,MATCH($C872,'Policy Characteristics'!$C:$C,0)))</f>
        <v>indst efficiency standards</v>
      </c>
      <c r="L872">
        <f>IF(ISBLANK(INDEX('Policy Characteristics'!F:F,MATCH($C872,'Policy Characteristics'!$C:$C,0))),"",INDEX('Policy Characteristics'!F:F,MATCH($C872,'Policy Characteristics'!$C:$C,0)))</f>
        <v>0</v>
      </c>
      <c r="M872">
        <f>IF(ISBLANK(INDEX('Policy Characteristics'!G:G,MATCH($C872,'Policy Characteristics'!$C:$C,0))),"",INDEX('Policy Characteristics'!G:G,MATCH($C872,'Policy Characteristics'!$C:$C,0)))</f>
        <v>0.25</v>
      </c>
      <c r="N872">
        <f>IF(ISBLANK(INDEX('Policy Characteristics'!H:H,MATCH($C872,'Policy Characteristics'!$C:$C,0))),"",INDEX('Policy Characteristics'!H:H,MATCH($C872,'Policy Characteristics'!$C:$C,0)))</f>
        <v>0.01</v>
      </c>
      <c r="O872" t="str">
        <f>IF(ISBLANK(INDEX('Policy Characteristics'!I:I,MATCH($C872,'Policy Characteristics'!$C:$C,0))),"",INDEX('Policy Characteristics'!I:I,MATCH($C872,'Policy Characteristics'!$C:$C,0)))</f>
        <v>에너지 사용 감소 %</v>
      </c>
      <c r="P872" t="str">
        <f>IF(ISBLANK(INDEX('Policy Characteristics'!J:J,MATCH($C872,'Policy Characteristics'!$C:$C,0))),"",INDEX('Policy Characteristics'!J:J,MATCH($C872,'Policy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2" t="str">
        <f>IF(ISBLANK(INDEX('Policy Characteristics'!K:K,MATCH($C872,'Policy Characteristics'!$C:$C,0))),"",INDEX('Policy Characteristics'!K:K,MATCH($C872,'Policy Characteristics'!$C:$C,0)))</f>
        <v>industry-ag-main.html#eff-stds</v>
      </c>
      <c r="R872" t="str">
        <f>IF(ISBLANK(INDEX('Policy Characteristics'!L:L,MATCH($C872,'Policy Characteristics'!$C:$C,0))),"",INDEX('Policy Characteristics'!L:L,MATCH($C872,'Policy Characteristics'!$C:$C,0)))</f>
        <v>industry-energy-efficiency-standards.html</v>
      </c>
    </row>
    <row r="873">
      <c r="A873" t="str">
        <f>IF(ISBLANK(INDEX('Policy Characteristics'!A:A,MATCH($C873,'Policy Characteristics'!$C:$C,0))),"",INDEX('Policy Characteristics'!A:A,MATCH($C873,'Policy Characteristics'!$C:$C,0)))</f>
        <v>산업</v>
      </c>
      <c r="B873" t="str">
        <f>IF(ISBLANK(INDEX('Policy Characteristics'!B:B,MATCH($C873,'Policy Characteristics'!$C:$C,0))),"",INDEX('Policy Characteristics'!B:B,MATCH($C873,'Policy Characteristics'!$C:$C,0)))</f>
        <v>산업 에너지 효율 표준</v>
      </c>
      <c r="C873" t="str">
        <f>C$722</f>
        <v>Percentage Improvement in Eqpt Efficiency Standards above BAU</v>
      </c>
      <c r="D873" t="str">
        <v>metal products except machinery and vehicles 25</v>
      </c>
      <c r="E873" t="str">
        <v>hard coal if</v>
      </c>
      <c r="F873" t="str">
        <v>기계 및 자동차를 제외한 금속 제품</v>
      </c>
      <c r="G873" t="str">
        <v>석탄 사용</v>
      </c>
      <c r="H873">
        <v>1109</v>
      </c>
      <c r="I873" t="str">
        <v>No</v>
      </c>
      <c r="J873" t="str">
        <f>IF(ISBLANK(INDEX('Policy Characteristics'!D:D,MATCH($C873,'Policy Characteristics'!$C:$C,0))),"",INDEX('Policy Characteristics'!D:D,MATCH($C873,'Policy Characteristics'!$C:$C,0)))</f>
        <v>산업 에너지 효율 표준</v>
      </c>
      <c r="K873" t="str">
        <f>IF(ISBLANK(INDEX('Policy Characteristics'!E:E,MATCH($C873,'Policy Characteristics'!$C:$C,0))),"",INDEX('Policy Characteristics'!E:E,MATCH($C873,'Policy Characteristics'!$C:$C,0)))</f>
        <v>indst efficiency standards</v>
      </c>
      <c r="L873">
        <f>IF(ISBLANK(INDEX('Policy Characteristics'!F:F,MATCH($C873,'Policy Characteristics'!$C:$C,0))),"",INDEX('Policy Characteristics'!F:F,MATCH($C873,'Policy Characteristics'!$C:$C,0)))</f>
        <v>0</v>
      </c>
      <c r="M873">
        <f>IF(ISBLANK(INDEX('Policy Characteristics'!G:G,MATCH($C873,'Policy Characteristics'!$C:$C,0))),"",INDEX('Policy Characteristics'!G:G,MATCH($C873,'Policy Characteristics'!$C:$C,0)))</f>
        <v>0.25</v>
      </c>
      <c r="N873">
        <f>IF(ISBLANK(INDEX('Policy Characteristics'!H:H,MATCH($C873,'Policy Characteristics'!$C:$C,0))),"",INDEX('Policy Characteristics'!H:H,MATCH($C873,'Policy Characteristics'!$C:$C,0)))</f>
        <v>0.01</v>
      </c>
      <c r="O873" t="str">
        <f>IF(ISBLANK(INDEX('Policy Characteristics'!I:I,MATCH($C873,'Policy Characteristics'!$C:$C,0))),"",INDEX('Policy Characteristics'!I:I,MATCH($C873,'Policy Characteristics'!$C:$C,0)))</f>
        <v>에너지 사용 감소 %</v>
      </c>
      <c r="P873" t="str">
        <f>IF(ISBLANK(INDEX('Policy Characteristics'!J:J,MATCH($C873,'Policy Characteristics'!$C:$C,0))),"",INDEX('Policy Characteristics'!J:J,MATCH($C873,'Policy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3" t="str">
        <f>IF(ISBLANK(INDEX('Policy Characteristics'!K:K,MATCH($C873,'Policy Characteristics'!$C:$C,0))),"",INDEX('Policy Characteristics'!K:K,MATCH($C873,'Policy Characteristics'!$C:$C,0)))</f>
        <v>industry-ag-main.html#eff-stds</v>
      </c>
      <c r="R873" t="str">
        <f>IF(ISBLANK(INDEX('Policy Characteristics'!L:L,MATCH($C873,'Policy Characteristics'!$C:$C,0))),"",INDEX('Policy Characteristics'!L:L,MATCH($C873,'Policy Characteristics'!$C:$C,0)))</f>
        <v>industry-energy-efficiency-standards.html</v>
      </c>
    </row>
    <row r="874">
      <c r="A874" t="str">
        <f>IF(ISBLANK(INDEX('Policy Characteristics'!A:A,MATCH($C874,'Policy Characteristics'!$C:$C,0))),"",INDEX('Policy Characteristics'!A:A,MATCH($C874,'Policy Characteristics'!$C:$C,0)))</f>
        <v>산업</v>
      </c>
      <c r="B874" t="str">
        <f>IF(ISBLANK(INDEX('Policy Characteristics'!B:B,MATCH($C874,'Policy Characteristics'!$C:$C,0))),"",INDEX('Policy Characteristics'!B:B,MATCH($C874,'Policy Characteristics'!$C:$C,0)))</f>
        <v>산업 에너지 효율 표준</v>
      </c>
      <c r="C874" t="str">
        <f>C$722</f>
        <v>Percentage Improvement in Eqpt Efficiency Standards above BAU</v>
      </c>
      <c r="D874" t="str">
        <v>metal products except machinery and vehicles 25</v>
      </c>
      <c r="E874" t="str">
        <v>natural gas if</v>
      </c>
      <c r="F874" t="str">
        <v>기계 및 자동차를 제외한 금속 제품</v>
      </c>
      <c r="G874" t="str">
        <v>천연가스 사용</v>
      </c>
      <c r="H874">
        <v>1110</v>
      </c>
      <c r="I874" t="str">
        <v>Yes</v>
      </c>
      <c r="J874" t="str">
        <f>IF(ISBLANK(INDEX('Policy Characteristics'!D:D,MATCH($C874,'Policy Characteristics'!$C:$C,0))),"",INDEX('Policy Characteristics'!D:D,MATCH($C874,'Policy Characteristics'!$C:$C,0)))</f>
        <v>산업 에너지 효율 표준</v>
      </c>
      <c r="K874" t="str">
        <f>IF(ISBLANK(INDEX('Policy Characteristics'!E:E,MATCH($C874,'Policy Characteristics'!$C:$C,0))),"",INDEX('Policy Characteristics'!E:E,MATCH($C874,'Policy Characteristics'!$C:$C,0)))</f>
        <v>indst efficiency standards</v>
      </c>
      <c r="L874">
        <f>IF(ISBLANK(INDEX('Policy Characteristics'!F:F,MATCH($C874,'Policy Characteristics'!$C:$C,0))),"",INDEX('Policy Characteristics'!F:F,MATCH($C874,'Policy Characteristics'!$C:$C,0)))</f>
        <v>0</v>
      </c>
      <c r="M874">
        <f>IF(ISBLANK(INDEX('Policy Characteristics'!G:G,MATCH($C874,'Policy Characteristics'!$C:$C,0))),"",INDEX('Policy Characteristics'!G:G,MATCH($C874,'Policy Characteristics'!$C:$C,0)))</f>
        <v>0.25</v>
      </c>
      <c r="N874">
        <f>IF(ISBLANK(INDEX('Policy Characteristics'!H:H,MATCH($C874,'Policy Characteristics'!$C:$C,0))),"",INDEX('Policy Characteristics'!H:H,MATCH($C874,'Policy Characteristics'!$C:$C,0)))</f>
        <v>0.01</v>
      </c>
      <c r="O874" t="str">
        <f>IF(ISBLANK(INDEX('Policy Characteristics'!I:I,MATCH($C874,'Policy Characteristics'!$C:$C,0))),"",INDEX('Policy Characteristics'!I:I,MATCH($C874,'Policy Characteristics'!$C:$C,0)))</f>
        <v>에너지 사용 감소 %</v>
      </c>
      <c r="P874" t="str">
        <f>IF(ISBLANK(INDEX('Policy Characteristics'!J:J,MATCH($C874,'Policy Characteristics'!$C:$C,0))),"",INDEX('Policy Characteristics'!J:J,MATCH($C874,'Policy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4" t="str">
        <f>IF(ISBLANK(INDEX('Policy Characteristics'!K:K,MATCH($C874,'Policy Characteristics'!$C:$C,0))),"",INDEX('Policy Characteristics'!K:K,MATCH($C874,'Policy Characteristics'!$C:$C,0)))</f>
        <v>industry-ag-main.html#eff-stds</v>
      </c>
      <c r="R874" t="str">
        <f>IF(ISBLANK(INDEX('Policy Characteristics'!L:L,MATCH($C874,'Policy Characteristics'!$C:$C,0))),"",INDEX('Policy Characteristics'!L:L,MATCH($C874,'Policy Characteristics'!$C:$C,0)))</f>
        <v>industry-energy-efficiency-standards.html</v>
      </c>
    </row>
    <row r="875">
      <c r="A875" t="str">
        <f>IF(ISBLANK(INDEX('Policy Characteristics'!A:A,MATCH($C875,'Policy Characteristics'!$C:$C,0))),"",INDEX('Policy Characteristics'!A:A,MATCH($C875,'Policy Characteristics'!$C:$C,0)))</f>
        <v>산업</v>
      </c>
      <c r="B875" t="str">
        <f>IF(ISBLANK(INDEX('Policy Characteristics'!B:B,MATCH($C875,'Policy Characteristics'!$C:$C,0))),"",INDEX('Policy Characteristics'!B:B,MATCH($C875,'Policy Characteristics'!$C:$C,0)))</f>
        <v>산업 에너지 효율 표준</v>
      </c>
      <c r="C875" t="str">
        <f>C$722</f>
        <v>Percentage Improvement in Eqpt Efficiency Standards above BAU</v>
      </c>
      <c r="D875" t="str">
        <v>metal products except machinery and vehicles 25</v>
      </c>
      <c r="E875" t="str">
        <v>biomass if</v>
      </c>
      <c r="F875" t="str">
        <v>기계 및 자동차를 제외한 금속 제품</v>
      </c>
      <c r="G875" t="str">
        <v>바이오매스 사용</v>
      </c>
      <c r="H875">
        <v>1111</v>
      </c>
      <c r="I875" t="str">
        <v>No</v>
      </c>
      <c r="J875" t="str">
        <f>IF(ISBLANK(INDEX('Policy Characteristics'!D:D,MATCH($C875,'Policy Characteristics'!$C:$C,0))),"",INDEX('Policy Characteristics'!D:D,MATCH($C875,'Policy Characteristics'!$C:$C,0)))</f>
        <v>산업 에너지 효율 표준</v>
      </c>
      <c r="K875" t="str">
        <f>IF(ISBLANK(INDEX('Policy Characteristics'!E:E,MATCH($C875,'Policy Characteristics'!$C:$C,0))),"",INDEX('Policy Characteristics'!E:E,MATCH($C875,'Policy Characteristics'!$C:$C,0)))</f>
        <v>indst efficiency standards</v>
      </c>
      <c r="L875">
        <f>IF(ISBLANK(INDEX('Policy Characteristics'!F:F,MATCH($C875,'Policy Characteristics'!$C:$C,0))),"",INDEX('Policy Characteristics'!F:F,MATCH($C875,'Policy Characteristics'!$C:$C,0)))</f>
        <v>0</v>
      </c>
      <c r="M875">
        <f>IF(ISBLANK(INDEX('Policy Characteristics'!G:G,MATCH($C875,'Policy Characteristics'!$C:$C,0))),"",INDEX('Policy Characteristics'!G:G,MATCH($C875,'Policy Characteristics'!$C:$C,0)))</f>
        <v>0.25</v>
      </c>
      <c r="N875">
        <f>IF(ISBLANK(INDEX('Policy Characteristics'!H:H,MATCH($C875,'Policy Characteristics'!$C:$C,0))),"",INDEX('Policy Characteristics'!H:H,MATCH($C875,'Policy Characteristics'!$C:$C,0)))</f>
        <v>0.01</v>
      </c>
      <c r="O875" t="str">
        <f>IF(ISBLANK(INDEX('Policy Characteristics'!I:I,MATCH($C875,'Policy Characteristics'!$C:$C,0))),"",INDEX('Policy Characteristics'!I:I,MATCH($C875,'Policy Characteristics'!$C:$C,0)))</f>
        <v>에너지 사용 감소 %</v>
      </c>
      <c r="P875" t="str">
        <f>IF(ISBLANK(INDEX('Policy Characteristics'!J:J,MATCH($C875,'Policy Characteristics'!$C:$C,0))),"",INDEX('Policy Characteristics'!J:J,MATCH($C875,'Policy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5" t="str">
        <f>IF(ISBLANK(INDEX('Policy Characteristics'!K:K,MATCH($C875,'Policy Characteristics'!$C:$C,0))),"",INDEX('Policy Characteristics'!K:K,MATCH($C875,'Policy Characteristics'!$C:$C,0)))</f>
        <v>industry-ag-main.html#eff-stds</v>
      </c>
      <c r="R875" t="str">
        <f>IF(ISBLANK(INDEX('Policy Characteristics'!L:L,MATCH($C875,'Policy Characteristics'!$C:$C,0))),"",INDEX('Policy Characteristics'!L:L,MATCH($C875,'Policy Characteristics'!$C:$C,0)))</f>
        <v>industry-energy-efficiency-standards.html</v>
      </c>
    </row>
    <row r="876">
      <c r="A876" t="str">
        <f>IF(ISBLANK(INDEX('Policy Characteristics'!A:A,MATCH($C876,'Policy Characteristics'!$C:$C,0))),"",INDEX('Policy Characteristics'!A:A,MATCH($C876,'Policy Characteristics'!$C:$C,0)))</f>
        <v>산업</v>
      </c>
      <c r="B876" t="str">
        <f>IF(ISBLANK(INDEX('Policy Characteristics'!B:B,MATCH($C876,'Policy Characteristics'!$C:$C,0))),"",INDEX('Policy Characteristics'!B:B,MATCH($C876,'Policy Characteristics'!$C:$C,0)))</f>
        <v>산업 에너지 효율 표준</v>
      </c>
      <c r="C876" t="str">
        <f>C$722</f>
        <v>Percentage Improvement in Eqpt Efficiency Standards above BAU</v>
      </c>
      <c r="D876" t="str">
        <v>metal products except machinery and vehicles 25</v>
      </c>
      <c r="E876" t="str">
        <v>petroleum diesel if</v>
      </c>
      <c r="F876" t="str">
        <v>기계 및 자동차를 제외한 금속 제품</v>
      </c>
      <c r="G876" t="str">
        <v>석유 사용</v>
      </c>
      <c r="H876">
        <v>1112</v>
      </c>
      <c r="I876" t="str">
        <v>Yes</v>
      </c>
      <c r="J876" t="str">
        <f>IF(ISBLANK(INDEX('Policy Characteristics'!D:D,MATCH($C876,'Policy Characteristics'!$C:$C,0))),"",INDEX('Policy Characteristics'!D:D,MATCH($C876,'Policy Characteristics'!$C:$C,0)))</f>
        <v>산업 에너지 효율 표준</v>
      </c>
      <c r="K876" t="str">
        <f>IF(ISBLANK(INDEX('Policy Characteristics'!E:E,MATCH($C876,'Policy Characteristics'!$C:$C,0))),"",INDEX('Policy Characteristics'!E:E,MATCH($C876,'Policy Characteristics'!$C:$C,0)))</f>
        <v>indst efficiency standards</v>
      </c>
      <c r="L876">
        <f>IF(ISBLANK(INDEX('Policy Characteristics'!F:F,MATCH($C876,'Policy Characteristics'!$C:$C,0))),"",INDEX('Policy Characteristics'!F:F,MATCH($C876,'Policy Characteristics'!$C:$C,0)))</f>
        <v>0</v>
      </c>
      <c r="M876">
        <f>IF(ISBLANK(INDEX('Policy Characteristics'!G:G,MATCH($C876,'Policy Characteristics'!$C:$C,0))),"",INDEX('Policy Characteristics'!G:G,MATCH($C876,'Policy Characteristics'!$C:$C,0)))</f>
        <v>0.25</v>
      </c>
      <c r="N876">
        <f>IF(ISBLANK(INDEX('Policy Characteristics'!H:H,MATCH($C876,'Policy Characteristics'!$C:$C,0))),"",INDEX('Policy Characteristics'!H:H,MATCH($C876,'Policy Characteristics'!$C:$C,0)))</f>
        <v>0.01</v>
      </c>
      <c r="O876" t="str">
        <f>IF(ISBLANK(INDEX('Policy Characteristics'!I:I,MATCH($C876,'Policy Characteristics'!$C:$C,0))),"",INDEX('Policy Characteristics'!I:I,MATCH($C876,'Policy Characteristics'!$C:$C,0)))</f>
        <v>에너지 사용 감소 %</v>
      </c>
      <c r="P876" t="str">
        <f>IF(ISBLANK(INDEX('Policy Characteristics'!J:J,MATCH($C876,'Policy Characteristics'!$C:$C,0))),"",INDEX('Policy Characteristics'!J:J,MATCH($C876,'Policy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6" t="str">
        <f>IF(ISBLANK(INDEX('Policy Characteristics'!K:K,MATCH($C876,'Policy Characteristics'!$C:$C,0))),"",INDEX('Policy Characteristics'!K:K,MATCH($C876,'Policy Characteristics'!$C:$C,0)))</f>
        <v>industry-ag-main.html#eff-stds</v>
      </c>
      <c r="R876" t="str">
        <f>IF(ISBLANK(INDEX('Policy Characteristics'!L:L,MATCH($C876,'Policy Characteristics'!$C:$C,0))),"",INDEX('Policy Characteristics'!L:L,MATCH($C876,'Policy Characteristics'!$C:$C,0)))</f>
        <v>industry-energy-efficiency-standards.html</v>
      </c>
    </row>
    <row r="877">
      <c r="A877" t="str">
        <f>IF(ISBLANK(INDEX('Policy Characteristics'!A:A,MATCH($C877,'Policy Characteristics'!$C:$C,0))),"",INDEX('Policy Characteristics'!A:A,MATCH($C877,'Policy Characteristics'!$C:$C,0)))</f>
        <v>산업</v>
      </c>
      <c r="B877" t="str">
        <f>IF(ISBLANK(INDEX('Policy Characteristics'!B:B,MATCH($C877,'Policy Characteristics'!$C:$C,0))),"",INDEX('Policy Characteristics'!B:B,MATCH($C877,'Policy Characteristics'!$C:$C,0)))</f>
        <v>산업 에너지 효율 표준</v>
      </c>
      <c r="C877" t="str">
        <f>C$722</f>
        <v>Percentage Improvement in Eqpt Efficiency Standards above BAU</v>
      </c>
      <c r="D877" t="str">
        <v>metal products except machinery and vehicles 25</v>
      </c>
      <c r="E877" t="str">
        <v>heat if</v>
      </c>
      <c r="F877" t="str">
        <v>기계 및 자동차를 제외한 금속 제품</v>
      </c>
      <c r="G877" t="str">
        <v>구매한 열 사용</v>
      </c>
      <c r="H877">
        <v>1113</v>
      </c>
      <c r="I877" t="str">
        <v>No</v>
      </c>
      <c r="J877" t="str">
        <f>IF(ISBLANK(INDEX('Policy Characteristics'!D:D,MATCH($C877,'Policy Characteristics'!$C:$C,0))),"",INDEX('Policy Characteristics'!D:D,MATCH($C877,'Policy Characteristics'!$C:$C,0)))</f>
        <v>산업 에너지 효율 표준</v>
      </c>
      <c r="K877" t="str">
        <f>IF(ISBLANK(INDEX('Policy Characteristics'!E:E,MATCH($C877,'Policy Characteristics'!$C:$C,0))),"",INDEX('Policy Characteristics'!E:E,MATCH($C877,'Policy Characteristics'!$C:$C,0)))</f>
        <v>indst efficiency standards</v>
      </c>
      <c r="L877">
        <f>IF(ISBLANK(INDEX('Policy Characteristics'!F:F,MATCH($C877,'Policy Characteristics'!$C:$C,0))),"",INDEX('Policy Characteristics'!F:F,MATCH($C877,'Policy Characteristics'!$C:$C,0)))</f>
        <v>0</v>
      </c>
      <c r="M877">
        <f>IF(ISBLANK(INDEX('Policy Characteristics'!G:G,MATCH($C877,'Policy Characteristics'!$C:$C,0))),"",INDEX('Policy Characteristics'!G:G,MATCH($C877,'Policy Characteristics'!$C:$C,0)))</f>
        <v>0.25</v>
      </c>
      <c r="N877">
        <f>IF(ISBLANK(INDEX('Policy Characteristics'!H:H,MATCH($C877,'Policy Characteristics'!$C:$C,0))),"",INDEX('Policy Characteristics'!H:H,MATCH($C877,'Policy Characteristics'!$C:$C,0)))</f>
        <v>0.01</v>
      </c>
      <c r="O877" t="str">
        <f>IF(ISBLANK(INDEX('Policy Characteristics'!I:I,MATCH($C877,'Policy Characteristics'!$C:$C,0))),"",INDEX('Policy Characteristics'!I:I,MATCH($C877,'Policy Characteristics'!$C:$C,0)))</f>
        <v>에너지 사용 감소 %</v>
      </c>
      <c r="P877" t="str">
        <f>IF(ISBLANK(INDEX('Policy Characteristics'!J:J,MATCH($C877,'Policy Characteristics'!$C:$C,0))),"",INDEX('Policy Characteristics'!J:J,MATCH($C877,'Policy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7" t="str">
        <f>IF(ISBLANK(INDEX('Policy Characteristics'!K:K,MATCH($C877,'Policy Characteristics'!$C:$C,0))),"",INDEX('Policy Characteristics'!K:K,MATCH($C877,'Policy Characteristics'!$C:$C,0)))</f>
        <v>industry-ag-main.html#eff-stds</v>
      </c>
      <c r="R877" t="str">
        <f>IF(ISBLANK(INDEX('Policy Characteristics'!L:L,MATCH($C877,'Policy Characteristics'!$C:$C,0))),"",INDEX('Policy Characteristics'!L:L,MATCH($C877,'Policy Characteristics'!$C:$C,0)))</f>
        <v>industry-energy-efficiency-standards.html</v>
      </c>
    </row>
    <row r="878">
      <c r="A878" t="str">
        <f>IF(ISBLANK(INDEX('Policy Characteristics'!A:A,MATCH($C878,'Policy Characteristics'!$C:$C,0))),"",INDEX('Policy Characteristics'!A:A,MATCH($C878,'Policy Characteristics'!$C:$C,0)))</f>
        <v>산업</v>
      </c>
      <c r="B878" t="str">
        <f>IF(ISBLANK(INDEX('Policy Characteristics'!B:B,MATCH($C878,'Policy Characteristics'!$C:$C,0))),"",INDEX('Policy Characteristics'!B:B,MATCH($C878,'Policy Characteristics'!$C:$C,0)))</f>
        <v>산업 에너지 효율 표준</v>
      </c>
      <c r="C878" t="str">
        <f>C$722</f>
        <v>Percentage Improvement in Eqpt Efficiency Standards above BAU</v>
      </c>
      <c r="D878" t="str">
        <v>metal products except machinery and vehicles 25</v>
      </c>
      <c r="E878" t="str">
        <v>crude oil if</v>
      </c>
      <c r="F878" t="str">
        <v>기계 및 자동차를 제외한 금속 제품</v>
      </c>
      <c r="G878" t="str">
        <v>원유 사용</v>
      </c>
      <c r="H878">
        <v>1114</v>
      </c>
      <c r="I878" t="str">
        <v>No</v>
      </c>
      <c r="J878" t="str">
        <f>IF(ISBLANK(INDEX('Policy Characteristics'!D:D,MATCH($C878,'Policy Characteristics'!$C:$C,0))),"",INDEX('Policy Characteristics'!D:D,MATCH($C878,'Policy Characteristics'!$C:$C,0)))</f>
        <v>산업 에너지 효율 표준</v>
      </c>
      <c r="K878" t="str">
        <f>IF(ISBLANK(INDEX('Policy Characteristics'!E:E,MATCH($C878,'Policy Characteristics'!$C:$C,0))),"",INDEX('Policy Characteristics'!E:E,MATCH($C878,'Policy Characteristics'!$C:$C,0)))</f>
        <v>indst efficiency standards</v>
      </c>
      <c r="L878">
        <f>IF(ISBLANK(INDEX('Policy Characteristics'!F:F,MATCH($C878,'Policy Characteristics'!$C:$C,0))),"",INDEX('Policy Characteristics'!F:F,MATCH($C878,'Policy Characteristics'!$C:$C,0)))</f>
        <v>0</v>
      </c>
      <c r="M878">
        <f>IF(ISBLANK(INDEX('Policy Characteristics'!G:G,MATCH($C878,'Policy Characteristics'!$C:$C,0))),"",INDEX('Policy Characteristics'!G:G,MATCH($C878,'Policy Characteristics'!$C:$C,0)))</f>
        <v>0.25</v>
      </c>
      <c r="N878">
        <f>IF(ISBLANK(INDEX('Policy Characteristics'!H:H,MATCH($C878,'Policy Characteristics'!$C:$C,0))),"",INDEX('Policy Characteristics'!H:H,MATCH($C878,'Policy Characteristics'!$C:$C,0)))</f>
        <v>0.01</v>
      </c>
      <c r="O878" t="str">
        <f>IF(ISBLANK(INDEX('Policy Characteristics'!I:I,MATCH($C878,'Policy Characteristics'!$C:$C,0))),"",INDEX('Policy Characteristics'!I:I,MATCH($C878,'Policy Characteristics'!$C:$C,0)))</f>
        <v>에너지 사용 감소 %</v>
      </c>
      <c r="P878" t="str">
        <f>IF(ISBLANK(INDEX('Policy Characteristics'!J:J,MATCH($C878,'Policy Characteristics'!$C:$C,0))),"",INDEX('Policy Characteristics'!J:J,MATCH($C878,'Policy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8" t="str">
        <f>IF(ISBLANK(INDEX('Policy Characteristics'!K:K,MATCH($C878,'Policy Characteristics'!$C:$C,0))),"",INDEX('Policy Characteristics'!K:K,MATCH($C878,'Policy Characteristics'!$C:$C,0)))</f>
        <v>industry-ag-main.html#eff-stds</v>
      </c>
      <c r="R878" t="str">
        <f>IF(ISBLANK(INDEX('Policy Characteristics'!L:L,MATCH($C878,'Policy Characteristics'!$C:$C,0))),"",INDEX('Policy Characteristics'!L:L,MATCH($C878,'Policy Characteristics'!$C:$C,0)))</f>
        <v>industry-energy-efficiency-standards.html</v>
      </c>
    </row>
    <row r="879">
      <c r="A879" t="str">
        <f>IF(ISBLANK(INDEX('Policy Characteristics'!A:A,MATCH($C879,'Policy Characteristics'!$C:$C,0))),"",INDEX('Policy Characteristics'!A:A,MATCH($C879,'Policy Characteristics'!$C:$C,0)))</f>
        <v>산업</v>
      </c>
      <c r="B879" t="str">
        <f>IF(ISBLANK(INDEX('Policy Characteristics'!B:B,MATCH($C879,'Policy Characteristics'!$C:$C,0))),"",INDEX('Policy Characteristics'!B:B,MATCH($C879,'Policy Characteristics'!$C:$C,0)))</f>
        <v>산업 에너지 효율 표준</v>
      </c>
      <c r="C879" t="str">
        <f>C$722</f>
        <v>Percentage Improvement in Eqpt Efficiency Standards above BAU</v>
      </c>
      <c r="D879" t="str">
        <v>metal products except machinery and vehicles 25</v>
      </c>
      <c r="E879" t="str">
        <v>heavy or residual fuel oil if</v>
      </c>
      <c r="F879" t="str">
        <v>기계 및 자동차를 제외한 금속 제품</v>
      </c>
      <c r="G879" t="str">
        <v>중유 또는 잔여 연료유 사용</v>
      </c>
      <c r="H879">
        <v>1115</v>
      </c>
      <c r="I879" t="str">
        <v>No</v>
      </c>
      <c r="J879" t="str">
        <f>IF(ISBLANK(INDEX('Policy Characteristics'!D:D,MATCH($C879,'Policy Characteristics'!$C:$C,0))),"",INDEX('Policy Characteristics'!D:D,MATCH($C879,'Policy Characteristics'!$C:$C,0)))</f>
        <v>산업 에너지 효율 표준</v>
      </c>
      <c r="K879" t="str">
        <f>IF(ISBLANK(INDEX('Policy Characteristics'!E:E,MATCH($C879,'Policy Characteristics'!$C:$C,0))),"",INDEX('Policy Characteristics'!E:E,MATCH($C879,'Policy Characteristics'!$C:$C,0)))</f>
        <v>indst efficiency standards</v>
      </c>
      <c r="L879">
        <f>IF(ISBLANK(INDEX('Policy Characteristics'!F:F,MATCH($C879,'Policy Characteristics'!$C:$C,0))),"",INDEX('Policy Characteristics'!F:F,MATCH($C879,'Policy Characteristics'!$C:$C,0)))</f>
        <v>0</v>
      </c>
      <c r="M879">
        <f>IF(ISBLANK(INDEX('Policy Characteristics'!G:G,MATCH($C879,'Policy Characteristics'!$C:$C,0))),"",INDEX('Policy Characteristics'!G:G,MATCH($C879,'Policy Characteristics'!$C:$C,0)))</f>
        <v>0.25</v>
      </c>
      <c r="N879">
        <f>IF(ISBLANK(INDEX('Policy Characteristics'!H:H,MATCH($C879,'Policy Characteristics'!$C:$C,0))),"",INDEX('Policy Characteristics'!H:H,MATCH($C879,'Policy Characteristics'!$C:$C,0)))</f>
        <v>0.01</v>
      </c>
      <c r="O879" t="str">
        <f>IF(ISBLANK(INDEX('Policy Characteristics'!I:I,MATCH($C879,'Policy Characteristics'!$C:$C,0))),"",INDEX('Policy Characteristics'!I:I,MATCH($C879,'Policy Characteristics'!$C:$C,0)))</f>
        <v>에너지 사용 감소 %</v>
      </c>
      <c r="P879" t="str">
        <f>IF(ISBLANK(INDEX('Policy Characteristics'!J:J,MATCH($C879,'Policy Characteristics'!$C:$C,0))),"",INDEX('Policy Characteristics'!J:J,MATCH($C879,'Policy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9" t="str">
        <f>IF(ISBLANK(INDEX('Policy Characteristics'!K:K,MATCH($C879,'Policy Characteristics'!$C:$C,0))),"",INDEX('Policy Characteristics'!K:K,MATCH($C879,'Policy Characteristics'!$C:$C,0)))</f>
        <v>industry-ag-main.html#eff-stds</v>
      </c>
      <c r="R879" t="str">
        <f>IF(ISBLANK(INDEX('Policy Characteristics'!L:L,MATCH($C879,'Policy Characteristics'!$C:$C,0))),"",INDEX('Policy Characteristics'!L:L,MATCH($C879,'Policy Characteristics'!$C:$C,0)))</f>
        <v>industry-energy-efficiency-standards.html</v>
      </c>
    </row>
    <row r="880">
      <c r="A880" t="str">
        <f>IF(ISBLANK(INDEX('Policy Characteristics'!A:A,MATCH($C880,'Policy Characteristics'!$C:$C,0))),"",INDEX('Policy Characteristics'!A:A,MATCH($C880,'Policy Characteristics'!$C:$C,0)))</f>
        <v>산업</v>
      </c>
      <c r="B880" t="str">
        <f>IF(ISBLANK(INDEX('Policy Characteristics'!B:B,MATCH($C880,'Policy Characteristics'!$C:$C,0))),"",INDEX('Policy Characteristics'!B:B,MATCH($C880,'Policy Characteristics'!$C:$C,0)))</f>
        <v>산업 에너지 효율 표준</v>
      </c>
      <c r="C880" t="str">
        <f>C$722</f>
        <v>Percentage Improvement in Eqpt Efficiency Standards above BAU</v>
      </c>
      <c r="D880" t="str">
        <v>metal products except machinery and vehicles 25</v>
      </c>
      <c r="E880" t="str">
        <v>LPG propane or butane if</v>
      </c>
      <c r="F880" t="str">
        <v>기계 및 자동차를 제외한 금속 제품</v>
      </c>
      <c r="G880" t="str">
        <v>LPG 프로판 또는 부탄 사용</v>
      </c>
      <c r="H880">
        <v>1116</v>
      </c>
      <c r="I880" t="str">
        <v>Yes</v>
      </c>
      <c r="J880" t="str">
        <f>IF(ISBLANK(INDEX('Policy Characteristics'!D:D,MATCH($C880,'Policy Characteristics'!$C:$C,0))),"",INDEX('Policy Characteristics'!D:D,MATCH($C880,'Policy Characteristics'!$C:$C,0)))</f>
        <v>산업 에너지 효율 표준</v>
      </c>
      <c r="K880" t="str">
        <f>IF(ISBLANK(INDEX('Policy Characteristics'!E:E,MATCH($C880,'Policy Characteristics'!$C:$C,0))),"",INDEX('Policy Characteristics'!E:E,MATCH($C880,'Policy Characteristics'!$C:$C,0)))</f>
        <v>indst efficiency standards</v>
      </c>
      <c r="L880">
        <f>IF(ISBLANK(INDEX('Policy Characteristics'!F:F,MATCH($C880,'Policy Characteristics'!$C:$C,0))),"",INDEX('Policy Characteristics'!F:F,MATCH($C880,'Policy Characteristics'!$C:$C,0)))</f>
        <v>0</v>
      </c>
      <c r="M880">
        <f>IF(ISBLANK(INDEX('Policy Characteristics'!G:G,MATCH($C880,'Policy Characteristics'!$C:$C,0))),"",INDEX('Policy Characteristics'!G:G,MATCH($C880,'Policy Characteristics'!$C:$C,0)))</f>
        <v>0.25</v>
      </c>
      <c r="N880">
        <f>IF(ISBLANK(INDEX('Policy Characteristics'!H:H,MATCH($C880,'Policy Characteristics'!$C:$C,0))),"",INDEX('Policy Characteristics'!H:H,MATCH($C880,'Policy Characteristics'!$C:$C,0)))</f>
        <v>0.01</v>
      </c>
      <c r="O880" t="str">
        <f>IF(ISBLANK(INDEX('Policy Characteristics'!I:I,MATCH($C880,'Policy Characteristics'!$C:$C,0))),"",INDEX('Policy Characteristics'!I:I,MATCH($C880,'Policy Characteristics'!$C:$C,0)))</f>
        <v>에너지 사용 감소 %</v>
      </c>
      <c r="P880" t="str">
        <f>IF(ISBLANK(INDEX('Policy Characteristics'!J:J,MATCH($C880,'Policy Characteristics'!$C:$C,0))),"",INDEX('Policy Characteristics'!J:J,MATCH($C880,'Policy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0" t="str">
        <f>IF(ISBLANK(INDEX('Policy Characteristics'!K:K,MATCH($C880,'Policy Characteristics'!$C:$C,0))),"",INDEX('Policy Characteristics'!K:K,MATCH($C880,'Policy Characteristics'!$C:$C,0)))</f>
        <v>industry-ag-main.html#eff-stds</v>
      </c>
      <c r="R880" t="str">
        <f>IF(ISBLANK(INDEX('Policy Characteristics'!L:L,MATCH($C880,'Policy Characteristics'!$C:$C,0))),"",INDEX('Policy Characteristics'!L:L,MATCH($C880,'Policy Characteristics'!$C:$C,0)))</f>
        <v>industry-energy-efficiency-standards.html</v>
      </c>
    </row>
    <row r="881">
      <c r="A881" t="str">
        <f>IF(ISBLANK(INDEX('Policy Characteristics'!A:A,MATCH($C881,'Policy Characteristics'!$C:$C,0))),"",INDEX('Policy Characteristics'!A:A,MATCH($C881,'Policy Characteristics'!$C:$C,0)))</f>
        <v>산업</v>
      </c>
      <c r="B881" t="str">
        <f>IF(ISBLANK(INDEX('Policy Characteristics'!B:B,MATCH($C881,'Policy Characteristics'!$C:$C,0))),"",INDEX('Policy Characteristics'!B:B,MATCH($C881,'Policy Characteristics'!$C:$C,0)))</f>
        <v>산업 에너지 효율 표준</v>
      </c>
      <c r="C881" t="str">
        <f>C$722</f>
        <v>Percentage Improvement in Eqpt Efficiency Standards above BAU</v>
      </c>
      <c r="D881" t="str">
        <v>metal products except machinery and vehicles 25</v>
      </c>
      <c r="E881" t="str">
        <v>hydrogen if</v>
      </c>
      <c r="F881" t="str">
        <v>기계 및 자동차를 제외한 금속 제품</v>
      </c>
      <c r="G881" t="str">
        <v>수소 사용</v>
      </c>
      <c r="H881">
        <v>1117</v>
      </c>
      <c r="I881" t="str">
        <v>No</v>
      </c>
      <c r="J881" t="str">
        <f>IF(ISBLANK(INDEX('Policy Characteristics'!D:D,MATCH($C881,'Policy Characteristics'!$C:$C,0))),"",INDEX('Policy Characteristics'!D:D,MATCH($C881,'Policy Characteristics'!$C:$C,0)))</f>
        <v>산업 에너지 효율 표준</v>
      </c>
      <c r="K881" t="str">
        <f>IF(ISBLANK(INDEX('Policy Characteristics'!E:E,MATCH($C881,'Policy Characteristics'!$C:$C,0))),"",INDEX('Policy Characteristics'!E:E,MATCH($C881,'Policy Characteristics'!$C:$C,0)))</f>
        <v>indst efficiency standards</v>
      </c>
      <c r="L881">
        <f>IF(ISBLANK(INDEX('Policy Characteristics'!F:F,MATCH($C881,'Policy Characteristics'!$C:$C,0))),"",INDEX('Policy Characteristics'!F:F,MATCH($C881,'Policy Characteristics'!$C:$C,0)))</f>
        <v>0</v>
      </c>
      <c r="M881">
        <f>IF(ISBLANK(INDEX('Policy Characteristics'!G:G,MATCH($C881,'Policy Characteristics'!$C:$C,0))),"",INDEX('Policy Characteristics'!G:G,MATCH($C881,'Policy Characteristics'!$C:$C,0)))</f>
        <v>0.25</v>
      </c>
      <c r="N881">
        <f>IF(ISBLANK(INDEX('Policy Characteristics'!H:H,MATCH($C881,'Policy Characteristics'!$C:$C,0))),"",INDEX('Policy Characteristics'!H:H,MATCH($C881,'Policy Characteristics'!$C:$C,0)))</f>
        <v>0.01</v>
      </c>
      <c r="O881" t="str">
        <f>IF(ISBLANK(INDEX('Policy Characteristics'!I:I,MATCH($C881,'Policy Characteristics'!$C:$C,0))),"",INDEX('Policy Characteristics'!I:I,MATCH($C881,'Policy Characteristics'!$C:$C,0)))</f>
        <v>에너지 사용 감소 %</v>
      </c>
      <c r="P881" t="str">
        <f>IF(ISBLANK(INDEX('Policy Characteristics'!J:J,MATCH($C881,'Policy Characteristics'!$C:$C,0))),"",INDEX('Policy Characteristics'!J:J,MATCH($C881,'Policy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1" t="str">
        <f>IF(ISBLANK(INDEX('Policy Characteristics'!K:K,MATCH($C881,'Policy Characteristics'!$C:$C,0))),"",INDEX('Policy Characteristics'!K:K,MATCH($C881,'Policy Characteristics'!$C:$C,0)))</f>
        <v>industry-ag-main.html#eff-stds</v>
      </c>
      <c r="R881" t="str">
        <f>IF(ISBLANK(INDEX('Policy Characteristics'!L:L,MATCH($C881,'Policy Characteristics'!$C:$C,0))),"",INDEX('Policy Characteristics'!L:L,MATCH($C881,'Policy Characteristics'!$C:$C,0)))</f>
        <v>industry-energy-efficiency-standards.html</v>
      </c>
    </row>
    <row r="882">
      <c r="A882" t="str">
        <f>IF(ISBLANK(INDEX('Policy Characteristics'!A:A,MATCH($C882,'Policy Characteristics'!$C:$C,0))),"",INDEX('Policy Characteristics'!A:A,MATCH($C882,'Policy Characteristics'!$C:$C,0)))</f>
        <v>산업</v>
      </c>
      <c r="B882" t="str">
        <f>IF(ISBLANK(INDEX('Policy Characteristics'!B:B,MATCH($C882,'Policy Characteristics'!$C:$C,0))),"",INDEX('Policy Characteristics'!B:B,MATCH($C882,'Policy Characteristics'!$C:$C,0)))</f>
        <v>산업 에너지 효율 표준</v>
      </c>
      <c r="C882" t="str">
        <f>C$722</f>
        <v>Percentage Improvement in Eqpt Efficiency Standards above BAU</v>
      </c>
      <c r="D882" t="str">
        <v>computers and electronics 26</v>
      </c>
      <c r="E882" t="str">
        <v>electricity if</v>
      </c>
      <c r="F882" t="str">
        <v>컴퓨터 및 전자기기</v>
      </c>
      <c r="G882" t="str">
        <v>전력 사용</v>
      </c>
      <c r="H882">
        <v>1118</v>
      </c>
      <c r="I882" t="str">
        <v>Yes</v>
      </c>
      <c r="J882" t="str">
        <f>IF(ISBLANK(INDEX('Policy Characteristics'!D:D,MATCH($C882,'Policy Characteristics'!$C:$C,0))),"",INDEX('Policy Characteristics'!D:D,MATCH($C882,'Policy Characteristics'!$C:$C,0)))</f>
        <v>산업 에너지 효율 표준</v>
      </c>
      <c r="K882" t="str">
        <f>IF(ISBLANK(INDEX('Policy Characteristics'!E:E,MATCH($C882,'Policy Characteristics'!$C:$C,0))),"",INDEX('Policy Characteristics'!E:E,MATCH($C882,'Policy Characteristics'!$C:$C,0)))</f>
        <v>indst efficiency standards</v>
      </c>
      <c r="L882">
        <f>IF(ISBLANK(INDEX('Policy Characteristics'!F:F,MATCH($C882,'Policy Characteristics'!$C:$C,0))),"",INDEX('Policy Characteristics'!F:F,MATCH($C882,'Policy Characteristics'!$C:$C,0)))</f>
        <v>0</v>
      </c>
      <c r="M882">
        <f>IF(ISBLANK(INDEX('Policy Characteristics'!G:G,MATCH($C882,'Policy Characteristics'!$C:$C,0))),"",INDEX('Policy Characteristics'!G:G,MATCH($C882,'Policy Characteristics'!$C:$C,0)))</f>
        <v>0.25</v>
      </c>
      <c r="N882">
        <f>IF(ISBLANK(INDEX('Policy Characteristics'!H:H,MATCH($C882,'Policy Characteristics'!$C:$C,0))),"",INDEX('Policy Characteristics'!H:H,MATCH($C882,'Policy Characteristics'!$C:$C,0)))</f>
        <v>0.01</v>
      </c>
      <c r="O882" t="str">
        <f>IF(ISBLANK(INDEX('Policy Characteristics'!I:I,MATCH($C882,'Policy Characteristics'!$C:$C,0))),"",INDEX('Policy Characteristics'!I:I,MATCH($C882,'Policy Characteristics'!$C:$C,0)))</f>
        <v>에너지 사용 감소 %</v>
      </c>
      <c r="P882" t="str">
        <f>IF(ISBLANK(INDEX('Policy Characteristics'!J:J,MATCH($C882,'Policy Characteristics'!$C:$C,0))),"",INDEX('Policy Characteristics'!J:J,MATCH($C882,'Policy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2" t="str">
        <f>IF(ISBLANK(INDEX('Policy Characteristics'!K:K,MATCH($C882,'Policy Characteristics'!$C:$C,0))),"",INDEX('Policy Characteristics'!K:K,MATCH($C882,'Policy Characteristics'!$C:$C,0)))</f>
        <v>industry-ag-main.html#eff-stds</v>
      </c>
      <c r="R882" t="str">
        <f>IF(ISBLANK(INDEX('Policy Characteristics'!L:L,MATCH($C882,'Policy Characteristics'!$C:$C,0))),"",INDEX('Policy Characteristics'!L:L,MATCH($C882,'Policy Characteristics'!$C:$C,0)))</f>
        <v>industry-energy-efficiency-standards.html</v>
      </c>
    </row>
    <row r="883">
      <c r="A883" t="str">
        <f>IF(ISBLANK(INDEX('Policy Characteristics'!A:A,MATCH($C883,'Policy Characteristics'!$C:$C,0))),"",INDEX('Policy Characteristics'!A:A,MATCH($C883,'Policy Characteristics'!$C:$C,0)))</f>
        <v>산업</v>
      </c>
      <c r="B883" t="str">
        <f>IF(ISBLANK(INDEX('Policy Characteristics'!B:B,MATCH($C883,'Policy Characteristics'!$C:$C,0))),"",INDEX('Policy Characteristics'!B:B,MATCH($C883,'Policy Characteristics'!$C:$C,0)))</f>
        <v>산업 에너지 효율 표준</v>
      </c>
      <c r="C883" t="str">
        <f>C$722</f>
        <v>Percentage Improvement in Eqpt Efficiency Standards above BAU</v>
      </c>
      <c r="D883" t="str">
        <v>computers and electronics 26</v>
      </c>
      <c r="E883" t="str">
        <v>hard coal if</v>
      </c>
      <c r="F883" t="str">
        <v>컴퓨터 및 전자기기</v>
      </c>
      <c r="G883" t="str">
        <v>석탄 사용</v>
      </c>
      <c r="H883">
        <v>1119</v>
      </c>
      <c r="I883" t="str">
        <v>No</v>
      </c>
      <c r="J883" t="str">
        <f>IF(ISBLANK(INDEX('Policy Characteristics'!D:D,MATCH($C883,'Policy Characteristics'!$C:$C,0))),"",INDEX('Policy Characteristics'!D:D,MATCH($C883,'Policy Characteristics'!$C:$C,0)))</f>
        <v>산업 에너지 효율 표준</v>
      </c>
      <c r="K883" t="str">
        <f>IF(ISBLANK(INDEX('Policy Characteristics'!E:E,MATCH($C883,'Policy Characteristics'!$C:$C,0))),"",INDEX('Policy Characteristics'!E:E,MATCH($C883,'Policy Characteristics'!$C:$C,0)))</f>
        <v>indst efficiency standards</v>
      </c>
      <c r="L883">
        <f>IF(ISBLANK(INDEX('Policy Characteristics'!F:F,MATCH($C883,'Policy Characteristics'!$C:$C,0))),"",INDEX('Policy Characteristics'!F:F,MATCH($C883,'Policy Characteristics'!$C:$C,0)))</f>
        <v>0</v>
      </c>
      <c r="M883">
        <f>IF(ISBLANK(INDEX('Policy Characteristics'!G:G,MATCH($C883,'Policy Characteristics'!$C:$C,0))),"",INDEX('Policy Characteristics'!G:G,MATCH($C883,'Policy Characteristics'!$C:$C,0)))</f>
        <v>0.25</v>
      </c>
      <c r="N883">
        <f>IF(ISBLANK(INDEX('Policy Characteristics'!H:H,MATCH($C883,'Policy Characteristics'!$C:$C,0))),"",INDEX('Policy Characteristics'!H:H,MATCH($C883,'Policy Characteristics'!$C:$C,0)))</f>
        <v>0.01</v>
      </c>
      <c r="O883" t="str">
        <f>IF(ISBLANK(INDEX('Policy Characteristics'!I:I,MATCH($C883,'Policy Characteristics'!$C:$C,0))),"",INDEX('Policy Characteristics'!I:I,MATCH($C883,'Policy Characteristics'!$C:$C,0)))</f>
        <v>에너지 사용 감소 %</v>
      </c>
      <c r="P883" t="str">
        <f>IF(ISBLANK(INDEX('Policy Characteristics'!J:J,MATCH($C883,'Policy Characteristics'!$C:$C,0))),"",INDEX('Policy Characteristics'!J:J,MATCH($C883,'Policy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3" t="str">
        <f>IF(ISBLANK(INDEX('Policy Characteristics'!K:K,MATCH($C883,'Policy Characteristics'!$C:$C,0))),"",INDEX('Policy Characteristics'!K:K,MATCH($C883,'Policy Characteristics'!$C:$C,0)))</f>
        <v>industry-ag-main.html#eff-stds</v>
      </c>
      <c r="R883" t="str">
        <f>IF(ISBLANK(INDEX('Policy Characteristics'!L:L,MATCH($C883,'Policy Characteristics'!$C:$C,0))),"",INDEX('Policy Characteristics'!L:L,MATCH($C883,'Policy Characteristics'!$C:$C,0)))</f>
        <v>industry-energy-efficiency-standards.html</v>
      </c>
    </row>
    <row r="884">
      <c r="A884" t="str">
        <f>IF(ISBLANK(INDEX('Policy Characteristics'!A:A,MATCH($C884,'Policy Characteristics'!$C:$C,0))),"",INDEX('Policy Characteristics'!A:A,MATCH($C884,'Policy Characteristics'!$C:$C,0)))</f>
        <v>산업</v>
      </c>
      <c r="B884" t="str">
        <f>IF(ISBLANK(INDEX('Policy Characteristics'!B:B,MATCH($C884,'Policy Characteristics'!$C:$C,0))),"",INDEX('Policy Characteristics'!B:B,MATCH($C884,'Policy Characteristics'!$C:$C,0)))</f>
        <v>산업 에너지 효율 표준</v>
      </c>
      <c r="C884" t="str">
        <f>C$722</f>
        <v>Percentage Improvement in Eqpt Efficiency Standards above BAU</v>
      </c>
      <c r="D884" t="str">
        <v>computers and electronics 26</v>
      </c>
      <c r="E884" t="str">
        <v>natural gas if</v>
      </c>
      <c r="F884" t="str">
        <v>컴퓨터 및 전자기기</v>
      </c>
      <c r="G884" t="str">
        <v>천연가스 사용</v>
      </c>
      <c r="H884">
        <v>1120</v>
      </c>
      <c r="I884" t="str">
        <v>Yes</v>
      </c>
      <c r="J884" t="str">
        <f>IF(ISBLANK(INDEX('Policy Characteristics'!D:D,MATCH($C884,'Policy Characteristics'!$C:$C,0))),"",INDEX('Policy Characteristics'!D:D,MATCH($C884,'Policy Characteristics'!$C:$C,0)))</f>
        <v>산업 에너지 효율 표준</v>
      </c>
      <c r="K884" t="str">
        <f>IF(ISBLANK(INDEX('Policy Characteristics'!E:E,MATCH($C884,'Policy Characteristics'!$C:$C,0))),"",INDEX('Policy Characteristics'!E:E,MATCH($C884,'Policy Characteristics'!$C:$C,0)))</f>
        <v>indst efficiency standards</v>
      </c>
      <c r="L884">
        <f>IF(ISBLANK(INDEX('Policy Characteristics'!F:F,MATCH($C884,'Policy Characteristics'!$C:$C,0))),"",INDEX('Policy Characteristics'!F:F,MATCH($C884,'Policy Characteristics'!$C:$C,0)))</f>
        <v>0</v>
      </c>
      <c r="M884">
        <f>IF(ISBLANK(INDEX('Policy Characteristics'!G:G,MATCH($C884,'Policy Characteristics'!$C:$C,0))),"",INDEX('Policy Characteristics'!G:G,MATCH($C884,'Policy Characteristics'!$C:$C,0)))</f>
        <v>0.25</v>
      </c>
      <c r="N884">
        <f>IF(ISBLANK(INDEX('Policy Characteristics'!H:H,MATCH($C884,'Policy Characteristics'!$C:$C,0))),"",INDEX('Policy Characteristics'!H:H,MATCH($C884,'Policy Characteristics'!$C:$C,0)))</f>
        <v>0.01</v>
      </c>
      <c r="O884" t="str">
        <f>IF(ISBLANK(INDEX('Policy Characteristics'!I:I,MATCH($C884,'Policy Characteristics'!$C:$C,0))),"",INDEX('Policy Characteristics'!I:I,MATCH($C884,'Policy Characteristics'!$C:$C,0)))</f>
        <v>에너지 사용 감소 %</v>
      </c>
      <c r="P884" t="str">
        <f>IF(ISBLANK(INDEX('Policy Characteristics'!J:J,MATCH($C884,'Policy Characteristics'!$C:$C,0))),"",INDEX('Policy Characteristics'!J:J,MATCH($C884,'Policy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4" t="str">
        <f>IF(ISBLANK(INDEX('Policy Characteristics'!K:K,MATCH($C884,'Policy Characteristics'!$C:$C,0))),"",INDEX('Policy Characteristics'!K:K,MATCH($C884,'Policy Characteristics'!$C:$C,0)))</f>
        <v>industry-ag-main.html#eff-stds</v>
      </c>
      <c r="R884" t="str">
        <f>IF(ISBLANK(INDEX('Policy Characteristics'!L:L,MATCH($C884,'Policy Characteristics'!$C:$C,0))),"",INDEX('Policy Characteristics'!L:L,MATCH($C884,'Policy Characteristics'!$C:$C,0)))</f>
        <v>industry-energy-efficiency-standards.html</v>
      </c>
    </row>
    <row r="885">
      <c r="A885" t="str">
        <f>IF(ISBLANK(INDEX('Policy Characteristics'!A:A,MATCH($C885,'Policy Characteristics'!$C:$C,0))),"",INDEX('Policy Characteristics'!A:A,MATCH($C885,'Policy Characteristics'!$C:$C,0)))</f>
        <v>산업</v>
      </c>
      <c r="B885" t="str">
        <f>IF(ISBLANK(INDEX('Policy Characteristics'!B:B,MATCH($C885,'Policy Characteristics'!$C:$C,0))),"",INDEX('Policy Characteristics'!B:B,MATCH($C885,'Policy Characteristics'!$C:$C,0)))</f>
        <v>산업 에너지 효율 표준</v>
      </c>
      <c r="C885" t="str">
        <f>C$722</f>
        <v>Percentage Improvement in Eqpt Efficiency Standards above BAU</v>
      </c>
      <c r="D885" t="str">
        <v>computers and electronics 26</v>
      </c>
      <c r="E885" t="str">
        <v>biomass if</v>
      </c>
      <c r="F885" t="str">
        <v>컴퓨터 및 전자기기</v>
      </c>
      <c r="G885" t="str">
        <v>바이오매스 사용</v>
      </c>
      <c r="H885">
        <v>1121</v>
      </c>
      <c r="I885" t="str">
        <v>No</v>
      </c>
      <c r="J885" t="str">
        <f>IF(ISBLANK(INDEX('Policy Characteristics'!D:D,MATCH($C885,'Policy Characteristics'!$C:$C,0))),"",INDEX('Policy Characteristics'!D:D,MATCH($C885,'Policy Characteristics'!$C:$C,0)))</f>
        <v>산업 에너지 효율 표준</v>
      </c>
      <c r="K885" t="str">
        <f>IF(ISBLANK(INDEX('Policy Characteristics'!E:E,MATCH($C885,'Policy Characteristics'!$C:$C,0))),"",INDEX('Policy Characteristics'!E:E,MATCH($C885,'Policy Characteristics'!$C:$C,0)))</f>
        <v>indst efficiency standards</v>
      </c>
      <c r="L885">
        <f>IF(ISBLANK(INDEX('Policy Characteristics'!F:F,MATCH($C885,'Policy Characteristics'!$C:$C,0))),"",INDEX('Policy Characteristics'!F:F,MATCH($C885,'Policy Characteristics'!$C:$C,0)))</f>
        <v>0</v>
      </c>
      <c r="M885">
        <f>IF(ISBLANK(INDEX('Policy Characteristics'!G:G,MATCH($C885,'Policy Characteristics'!$C:$C,0))),"",INDEX('Policy Characteristics'!G:G,MATCH($C885,'Policy Characteristics'!$C:$C,0)))</f>
        <v>0.25</v>
      </c>
      <c r="N885">
        <f>IF(ISBLANK(INDEX('Policy Characteristics'!H:H,MATCH($C885,'Policy Characteristics'!$C:$C,0))),"",INDEX('Policy Characteristics'!H:H,MATCH($C885,'Policy Characteristics'!$C:$C,0)))</f>
        <v>0.01</v>
      </c>
      <c r="O885" t="str">
        <f>IF(ISBLANK(INDEX('Policy Characteristics'!I:I,MATCH($C885,'Policy Characteristics'!$C:$C,0))),"",INDEX('Policy Characteristics'!I:I,MATCH($C885,'Policy Characteristics'!$C:$C,0)))</f>
        <v>에너지 사용 감소 %</v>
      </c>
      <c r="P885" t="str">
        <f>IF(ISBLANK(INDEX('Policy Characteristics'!J:J,MATCH($C885,'Policy Characteristics'!$C:$C,0))),"",INDEX('Policy Characteristics'!J:J,MATCH($C885,'Policy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5" t="str">
        <f>IF(ISBLANK(INDEX('Policy Characteristics'!K:K,MATCH($C885,'Policy Characteristics'!$C:$C,0))),"",INDEX('Policy Characteristics'!K:K,MATCH($C885,'Policy Characteristics'!$C:$C,0)))</f>
        <v>industry-ag-main.html#eff-stds</v>
      </c>
      <c r="R885" t="str">
        <f>IF(ISBLANK(INDEX('Policy Characteristics'!L:L,MATCH($C885,'Policy Characteristics'!$C:$C,0))),"",INDEX('Policy Characteristics'!L:L,MATCH($C885,'Policy Characteristics'!$C:$C,0)))</f>
        <v>industry-energy-efficiency-standards.html</v>
      </c>
    </row>
    <row r="886">
      <c r="A886" t="str">
        <f>IF(ISBLANK(INDEX('Policy Characteristics'!A:A,MATCH($C886,'Policy Characteristics'!$C:$C,0))),"",INDEX('Policy Characteristics'!A:A,MATCH($C886,'Policy Characteristics'!$C:$C,0)))</f>
        <v>산업</v>
      </c>
      <c r="B886" t="str">
        <f>IF(ISBLANK(INDEX('Policy Characteristics'!B:B,MATCH($C886,'Policy Characteristics'!$C:$C,0))),"",INDEX('Policy Characteristics'!B:B,MATCH($C886,'Policy Characteristics'!$C:$C,0)))</f>
        <v>산업 에너지 효율 표준</v>
      </c>
      <c r="C886" t="str">
        <f>C$722</f>
        <v>Percentage Improvement in Eqpt Efficiency Standards above BAU</v>
      </c>
      <c r="D886" t="str">
        <v>computers and electronics 26</v>
      </c>
      <c r="E886" t="str">
        <v>petroleum diesel if</v>
      </c>
      <c r="F886" t="str">
        <v>컴퓨터 및 전자기기</v>
      </c>
      <c r="G886" t="str">
        <v>석유 사용</v>
      </c>
      <c r="H886">
        <v>1122</v>
      </c>
      <c r="I886" t="str">
        <v>Yes</v>
      </c>
      <c r="J886" t="str">
        <f>IF(ISBLANK(INDEX('Policy Characteristics'!D:D,MATCH($C886,'Policy Characteristics'!$C:$C,0))),"",INDEX('Policy Characteristics'!D:D,MATCH($C886,'Policy Characteristics'!$C:$C,0)))</f>
        <v>산업 에너지 효율 표준</v>
      </c>
      <c r="K886" t="str">
        <f>IF(ISBLANK(INDEX('Policy Characteristics'!E:E,MATCH($C886,'Policy Characteristics'!$C:$C,0))),"",INDEX('Policy Characteristics'!E:E,MATCH($C886,'Policy Characteristics'!$C:$C,0)))</f>
        <v>indst efficiency standards</v>
      </c>
      <c r="L886">
        <f>IF(ISBLANK(INDEX('Policy Characteristics'!F:F,MATCH($C886,'Policy Characteristics'!$C:$C,0))),"",INDEX('Policy Characteristics'!F:F,MATCH($C886,'Policy Characteristics'!$C:$C,0)))</f>
        <v>0</v>
      </c>
      <c r="M886">
        <f>IF(ISBLANK(INDEX('Policy Characteristics'!G:G,MATCH($C886,'Policy Characteristics'!$C:$C,0))),"",INDEX('Policy Characteristics'!G:G,MATCH($C886,'Policy Characteristics'!$C:$C,0)))</f>
        <v>0.25</v>
      </c>
      <c r="N886">
        <f>IF(ISBLANK(INDEX('Policy Characteristics'!H:H,MATCH($C886,'Policy Characteristics'!$C:$C,0))),"",INDEX('Policy Characteristics'!H:H,MATCH($C886,'Policy Characteristics'!$C:$C,0)))</f>
        <v>0.01</v>
      </c>
      <c r="O886" t="str">
        <f>IF(ISBLANK(INDEX('Policy Characteristics'!I:I,MATCH($C886,'Policy Characteristics'!$C:$C,0))),"",INDEX('Policy Characteristics'!I:I,MATCH($C886,'Policy Characteristics'!$C:$C,0)))</f>
        <v>에너지 사용 감소 %</v>
      </c>
      <c r="P886" t="str">
        <f>IF(ISBLANK(INDEX('Policy Characteristics'!J:J,MATCH($C886,'Policy Characteristics'!$C:$C,0))),"",INDEX('Policy Characteristics'!J:J,MATCH($C886,'Policy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6" t="str">
        <f>IF(ISBLANK(INDEX('Policy Characteristics'!K:K,MATCH($C886,'Policy Characteristics'!$C:$C,0))),"",INDEX('Policy Characteristics'!K:K,MATCH($C886,'Policy Characteristics'!$C:$C,0)))</f>
        <v>industry-ag-main.html#eff-stds</v>
      </c>
      <c r="R886" t="str">
        <f>IF(ISBLANK(INDEX('Policy Characteristics'!L:L,MATCH($C886,'Policy Characteristics'!$C:$C,0))),"",INDEX('Policy Characteristics'!L:L,MATCH($C886,'Policy Characteristics'!$C:$C,0)))</f>
        <v>industry-energy-efficiency-standards.html</v>
      </c>
    </row>
    <row r="887">
      <c r="A887" t="str">
        <f>IF(ISBLANK(INDEX('Policy Characteristics'!A:A,MATCH($C887,'Policy Characteristics'!$C:$C,0))),"",INDEX('Policy Characteristics'!A:A,MATCH($C887,'Policy Characteristics'!$C:$C,0)))</f>
        <v>산업</v>
      </c>
      <c r="B887" t="str">
        <f>IF(ISBLANK(INDEX('Policy Characteristics'!B:B,MATCH($C887,'Policy Characteristics'!$C:$C,0))),"",INDEX('Policy Characteristics'!B:B,MATCH($C887,'Policy Characteristics'!$C:$C,0)))</f>
        <v>산업 에너지 효율 표준</v>
      </c>
      <c r="C887" t="str">
        <f>C$722</f>
        <v>Percentage Improvement in Eqpt Efficiency Standards above BAU</v>
      </c>
      <c r="D887" t="str">
        <v>computers and electronics 26</v>
      </c>
      <c r="E887" t="str">
        <v>heat if</v>
      </c>
      <c r="F887" t="str">
        <v>컴퓨터 및 전자기기</v>
      </c>
      <c r="G887" t="str">
        <v>구매한 열 사용</v>
      </c>
      <c r="H887">
        <v>1123</v>
      </c>
      <c r="I887" t="str">
        <v>No</v>
      </c>
      <c r="J887" t="str">
        <f>IF(ISBLANK(INDEX('Policy Characteristics'!D:D,MATCH($C887,'Policy Characteristics'!$C:$C,0))),"",INDEX('Policy Characteristics'!D:D,MATCH($C887,'Policy Characteristics'!$C:$C,0)))</f>
        <v>산업 에너지 효율 표준</v>
      </c>
      <c r="K887" t="str">
        <f>IF(ISBLANK(INDEX('Policy Characteristics'!E:E,MATCH($C887,'Policy Characteristics'!$C:$C,0))),"",INDEX('Policy Characteristics'!E:E,MATCH($C887,'Policy Characteristics'!$C:$C,0)))</f>
        <v>indst efficiency standards</v>
      </c>
      <c r="L887">
        <f>IF(ISBLANK(INDEX('Policy Characteristics'!F:F,MATCH($C887,'Policy Characteristics'!$C:$C,0))),"",INDEX('Policy Characteristics'!F:F,MATCH($C887,'Policy Characteristics'!$C:$C,0)))</f>
        <v>0</v>
      </c>
      <c r="M887">
        <f>IF(ISBLANK(INDEX('Policy Characteristics'!G:G,MATCH($C887,'Policy Characteristics'!$C:$C,0))),"",INDEX('Policy Characteristics'!G:G,MATCH($C887,'Policy Characteristics'!$C:$C,0)))</f>
        <v>0.25</v>
      </c>
      <c r="N887">
        <f>IF(ISBLANK(INDEX('Policy Characteristics'!H:H,MATCH($C887,'Policy Characteristics'!$C:$C,0))),"",INDEX('Policy Characteristics'!H:H,MATCH($C887,'Policy Characteristics'!$C:$C,0)))</f>
        <v>0.01</v>
      </c>
      <c r="O887" t="str">
        <f>IF(ISBLANK(INDEX('Policy Characteristics'!I:I,MATCH($C887,'Policy Characteristics'!$C:$C,0))),"",INDEX('Policy Characteristics'!I:I,MATCH($C887,'Policy Characteristics'!$C:$C,0)))</f>
        <v>에너지 사용 감소 %</v>
      </c>
      <c r="P887" t="str">
        <f>IF(ISBLANK(INDEX('Policy Characteristics'!J:J,MATCH($C887,'Policy Characteristics'!$C:$C,0))),"",INDEX('Policy Characteristics'!J:J,MATCH($C887,'Policy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7" t="str">
        <f>IF(ISBLANK(INDEX('Policy Characteristics'!K:K,MATCH($C887,'Policy Characteristics'!$C:$C,0))),"",INDEX('Policy Characteristics'!K:K,MATCH($C887,'Policy Characteristics'!$C:$C,0)))</f>
        <v>industry-ag-main.html#eff-stds</v>
      </c>
      <c r="R887" t="str">
        <f>IF(ISBLANK(INDEX('Policy Characteristics'!L:L,MATCH($C887,'Policy Characteristics'!$C:$C,0))),"",INDEX('Policy Characteristics'!L:L,MATCH($C887,'Policy Characteristics'!$C:$C,0)))</f>
        <v>industry-energy-efficiency-standards.html</v>
      </c>
    </row>
    <row r="888">
      <c r="A888" t="str">
        <f>IF(ISBLANK(INDEX('Policy Characteristics'!A:A,MATCH($C888,'Policy Characteristics'!$C:$C,0))),"",INDEX('Policy Characteristics'!A:A,MATCH($C888,'Policy Characteristics'!$C:$C,0)))</f>
        <v>산업</v>
      </c>
      <c r="B888" t="str">
        <f>IF(ISBLANK(INDEX('Policy Characteristics'!B:B,MATCH($C888,'Policy Characteristics'!$C:$C,0))),"",INDEX('Policy Characteristics'!B:B,MATCH($C888,'Policy Characteristics'!$C:$C,0)))</f>
        <v>산업 에너지 효율 표준</v>
      </c>
      <c r="C888" t="str">
        <f>C$722</f>
        <v>Percentage Improvement in Eqpt Efficiency Standards above BAU</v>
      </c>
      <c r="D888" t="str">
        <v>computers and electronics 26</v>
      </c>
      <c r="E888" t="str">
        <v>crude oil if</v>
      </c>
      <c r="F888" t="str">
        <v>컴퓨터 및 전자기기</v>
      </c>
      <c r="G888" t="str">
        <v>원유 사용</v>
      </c>
      <c r="H888">
        <v>1124</v>
      </c>
      <c r="I888" t="str">
        <v>No</v>
      </c>
      <c r="J888" t="str">
        <f>IF(ISBLANK(INDEX('Policy Characteristics'!D:D,MATCH($C888,'Policy Characteristics'!$C:$C,0))),"",INDEX('Policy Characteristics'!D:D,MATCH($C888,'Policy Characteristics'!$C:$C,0)))</f>
        <v>산업 에너지 효율 표준</v>
      </c>
      <c r="K888" t="str">
        <f>IF(ISBLANK(INDEX('Policy Characteristics'!E:E,MATCH($C888,'Policy Characteristics'!$C:$C,0))),"",INDEX('Policy Characteristics'!E:E,MATCH($C888,'Policy Characteristics'!$C:$C,0)))</f>
        <v>indst efficiency standards</v>
      </c>
      <c r="L888">
        <f>IF(ISBLANK(INDEX('Policy Characteristics'!F:F,MATCH($C888,'Policy Characteristics'!$C:$C,0))),"",INDEX('Policy Characteristics'!F:F,MATCH($C888,'Policy Characteristics'!$C:$C,0)))</f>
        <v>0</v>
      </c>
      <c r="M888">
        <f>IF(ISBLANK(INDEX('Policy Characteristics'!G:G,MATCH($C888,'Policy Characteristics'!$C:$C,0))),"",INDEX('Policy Characteristics'!G:G,MATCH($C888,'Policy Characteristics'!$C:$C,0)))</f>
        <v>0.25</v>
      </c>
      <c r="N888">
        <f>IF(ISBLANK(INDEX('Policy Characteristics'!H:H,MATCH($C888,'Policy Characteristics'!$C:$C,0))),"",INDEX('Policy Characteristics'!H:H,MATCH($C888,'Policy Characteristics'!$C:$C,0)))</f>
        <v>0.01</v>
      </c>
      <c r="O888" t="str">
        <f>IF(ISBLANK(INDEX('Policy Characteristics'!I:I,MATCH($C888,'Policy Characteristics'!$C:$C,0))),"",INDEX('Policy Characteristics'!I:I,MATCH($C888,'Policy Characteristics'!$C:$C,0)))</f>
        <v>에너지 사용 감소 %</v>
      </c>
      <c r="P888" t="str">
        <f>IF(ISBLANK(INDEX('Policy Characteristics'!J:J,MATCH($C888,'Policy Characteristics'!$C:$C,0))),"",INDEX('Policy Characteristics'!J:J,MATCH($C888,'Policy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8" t="str">
        <f>IF(ISBLANK(INDEX('Policy Characteristics'!K:K,MATCH($C888,'Policy Characteristics'!$C:$C,0))),"",INDEX('Policy Characteristics'!K:K,MATCH($C888,'Policy Characteristics'!$C:$C,0)))</f>
        <v>industry-ag-main.html#eff-stds</v>
      </c>
      <c r="R888" t="str">
        <f>IF(ISBLANK(INDEX('Policy Characteristics'!L:L,MATCH($C888,'Policy Characteristics'!$C:$C,0))),"",INDEX('Policy Characteristics'!L:L,MATCH($C888,'Policy Characteristics'!$C:$C,0)))</f>
        <v>industry-energy-efficiency-standards.html</v>
      </c>
    </row>
    <row r="889">
      <c r="A889" t="str">
        <f>IF(ISBLANK(INDEX('Policy Characteristics'!A:A,MATCH($C889,'Policy Characteristics'!$C:$C,0))),"",INDEX('Policy Characteristics'!A:A,MATCH($C889,'Policy Characteristics'!$C:$C,0)))</f>
        <v>산업</v>
      </c>
      <c r="B889" t="str">
        <f>IF(ISBLANK(INDEX('Policy Characteristics'!B:B,MATCH($C889,'Policy Characteristics'!$C:$C,0))),"",INDEX('Policy Characteristics'!B:B,MATCH($C889,'Policy Characteristics'!$C:$C,0)))</f>
        <v>산업 에너지 효율 표준</v>
      </c>
      <c r="C889" t="str">
        <f>C$722</f>
        <v>Percentage Improvement in Eqpt Efficiency Standards above BAU</v>
      </c>
      <c r="D889" t="str">
        <v>computers and electronics 26</v>
      </c>
      <c r="E889" t="str">
        <v>heavy or residual fuel oil if</v>
      </c>
      <c r="F889" t="str">
        <v>컴퓨터 및 전자기기</v>
      </c>
      <c r="G889" t="str">
        <v>중유 또는 잔여 연료유 사용</v>
      </c>
      <c r="H889">
        <v>1125</v>
      </c>
      <c r="I889" t="str">
        <v>No</v>
      </c>
      <c r="J889" t="str">
        <f>IF(ISBLANK(INDEX('Policy Characteristics'!D:D,MATCH($C889,'Policy Characteristics'!$C:$C,0))),"",INDEX('Policy Characteristics'!D:D,MATCH($C889,'Policy Characteristics'!$C:$C,0)))</f>
        <v>산업 에너지 효율 표준</v>
      </c>
      <c r="K889" t="str">
        <f>IF(ISBLANK(INDEX('Policy Characteristics'!E:E,MATCH($C889,'Policy Characteristics'!$C:$C,0))),"",INDEX('Policy Characteristics'!E:E,MATCH($C889,'Policy Characteristics'!$C:$C,0)))</f>
        <v>indst efficiency standards</v>
      </c>
      <c r="L889">
        <f>IF(ISBLANK(INDEX('Policy Characteristics'!F:F,MATCH($C889,'Policy Characteristics'!$C:$C,0))),"",INDEX('Policy Characteristics'!F:F,MATCH($C889,'Policy Characteristics'!$C:$C,0)))</f>
        <v>0</v>
      </c>
      <c r="M889">
        <f>IF(ISBLANK(INDEX('Policy Characteristics'!G:G,MATCH($C889,'Policy Characteristics'!$C:$C,0))),"",INDEX('Policy Characteristics'!G:G,MATCH($C889,'Policy Characteristics'!$C:$C,0)))</f>
        <v>0.25</v>
      </c>
      <c r="N889">
        <f>IF(ISBLANK(INDEX('Policy Characteristics'!H:H,MATCH($C889,'Policy Characteristics'!$C:$C,0))),"",INDEX('Policy Characteristics'!H:H,MATCH($C889,'Policy Characteristics'!$C:$C,0)))</f>
        <v>0.01</v>
      </c>
      <c r="O889" t="str">
        <f>IF(ISBLANK(INDEX('Policy Characteristics'!I:I,MATCH($C889,'Policy Characteristics'!$C:$C,0))),"",INDEX('Policy Characteristics'!I:I,MATCH($C889,'Policy Characteristics'!$C:$C,0)))</f>
        <v>에너지 사용 감소 %</v>
      </c>
      <c r="P889" t="str">
        <f>IF(ISBLANK(INDEX('Policy Characteristics'!J:J,MATCH($C889,'Policy Characteristics'!$C:$C,0))),"",INDEX('Policy Characteristics'!J:J,MATCH($C889,'Policy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9" t="str">
        <f>IF(ISBLANK(INDEX('Policy Characteristics'!K:K,MATCH($C889,'Policy Characteristics'!$C:$C,0))),"",INDEX('Policy Characteristics'!K:K,MATCH($C889,'Policy Characteristics'!$C:$C,0)))</f>
        <v>industry-ag-main.html#eff-stds</v>
      </c>
      <c r="R889" t="str">
        <f>IF(ISBLANK(INDEX('Policy Characteristics'!L:L,MATCH($C889,'Policy Characteristics'!$C:$C,0))),"",INDEX('Policy Characteristics'!L:L,MATCH($C889,'Policy Characteristics'!$C:$C,0)))</f>
        <v>industry-energy-efficiency-standards.html</v>
      </c>
    </row>
    <row r="890">
      <c r="A890" t="str">
        <f>IF(ISBLANK(INDEX('Policy Characteristics'!A:A,MATCH($C890,'Policy Characteristics'!$C:$C,0))),"",INDEX('Policy Characteristics'!A:A,MATCH($C890,'Policy Characteristics'!$C:$C,0)))</f>
        <v>산업</v>
      </c>
      <c r="B890" t="str">
        <f>IF(ISBLANK(INDEX('Policy Characteristics'!B:B,MATCH($C890,'Policy Characteristics'!$C:$C,0))),"",INDEX('Policy Characteristics'!B:B,MATCH($C890,'Policy Characteristics'!$C:$C,0)))</f>
        <v>산업 에너지 효율 표준</v>
      </c>
      <c r="C890" t="str">
        <f>C$722</f>
        <v>Percentage Improvement in Eqpt Efficiency Standards above BAU</v>
      </c>
      <c r="D890" t="str">
        <v>computers and electronics 26</v>
      </c>
      <c r="E890" t="str">
        <v>LPG propane or butane if</v>
      </c>
      <c r="F890" t="str">
        <v>컴퓨터 및 전자기기</v>
      </c>
      <c r="G890" t="str">
        <v>LPG 프로판 또는 부탄 사용</v>
      </c>
      <c r="H890">
        <v>1126</v>
      </c>
      <c r="I890" t="str">
        <v>Yes</v>
      </c>
      <c r="J890" t="str">
        <f>IF(ISBLANK(INDEX('Policy Characteristics'!D:D,MATCH($C890,'Policy Characteristics'!$C:$C,0))),"",INDEX('Policy Characteristics'!D:D,MATCH($C890,'Policy Characteristics'!$C:$C,0)))</f>
        <v>산업 에너지 효율 표준</v>
      </c>
      <c r="K890" t="str">
        <f>IF(ISBLANK(INDEX('Policy Characteristics'!E:E,MATCH($C890,'Policy Characteristics'!$C:$C,0))),"",INDEX('Policy Characteristics'!E:E,MATCH($C890,'Policy Characteristics'!$C:$C,0)))</f>
        <v>indst efficiency standards</v>
      </c>
      <c r="L890">
        <f>IF(ISBLANK(INDEX('Policy Characteristics'!F:F,MATCH($C890,'Policy Characteristics'!$C:$C,0))),"",INDEX('Policy Characteristics'!F:F,MATCH($C890,'Policy Characteristics'!$C:$C,0)))</f>
        <v>0</v>
      </c>
      <c r="M890">
        <f>IF(ISBLANK(INDEX('Policy Characteristics'!G:G,MATCH($C890,'Policy Characteristics'!$C:$C,0))),"",INDEX('Policy Characteristics'!G:G,MATCH($C890,'Policy Characteristics'!$C:$C,0)))</f>
        <v>0.25</v>
      </c>
      <c r="N890">
        <f>IF(ISBLANK(INDEX('Policy Characteristics'!H:H,MATCH($C890,'Policy Characteristics'!$C:$C,0))),"",INDEX('Policy Characteristics'!H:H,MATCH($C890,'Policy Characteristics'!$C:$C,0)))</f>
        <v>0.01</v>
      </c>
      <c r="O890" t="str">
        <f>IF(ISBLANK(INDEX('Policy Characteristics'!I:I,MATCH($C890,'Policy Characteristics'!$C:$C,0))),"",INDEX('Policy Characteristics'!I:I,MATCH($C890,'Policy Characteristics'!$C:$C,0)))</f>
        <v>에너지 사용 감소 %</v>
      </c>
      <c r="P890" t="str">
        <f>IF(ISBLANK(INDEX('Policy Characteristics'!J:J,MATCH($C890,'Policy Characteristics'!$C:$C,0))),"",INDEX('Policy Characteristics'!J:J,MATCH($C890,'Policy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0" t="str">
        <f>IF(ISBLANK(INDEX('Policy Characteristics'!K:K,MATCH($C890,'Policy Characteristics'!$C:$C,0))),"",INDEX('Policy Characteristics'!K:K,MATCH($C890,'Policy Characteristics'!$C:$C,0)))</f>
        <v>industry-ag-main.html#eff-stds</v>
      </c>
      <c r="R890" t="str">
        <f>IF(ISBLANK(INDEX('Policy Characteristics'!L:L,MATCH($C890,'Policy Characteristics'!$C:$C,0))),"",INDEX('Policy Characteristics'!L:L,MATCH($C890,'Policy Characteristics'!$C:$C,0)))</f>
        <v>industry-energy-efficiency-standards.html</v>
      </c>
    </row>
    <row r="891">
      <c r="A891" t="str">
        <f>IF(ISBLANK(INDEX('Policy Characteristics'!A:A,MATCH($C891,'Policy Characteristics'!$C:$C,0))),"",INDEX('Policy Characteristics'!A:A,MATCH($C891,'Policy Characteristics'!$C:$C,0)))</f>
        <v>산업</v>
      </c>
      <c r="B891" t="str">
        <f>IF(ISBLANK(INDEX('Policy Characteristics'!B:B,MATCH($C891,'Policy Characteristics'!$C:$C,0))),"",INDEX('Policy Characteristics'!B:B,MATCH($C891,'Policy Characteristics'!$C:$C,0)))</f>
        <v>산업 에너지 효율 표준</v>
      </c>
      <c r="C891" t="str">
        <f>C$722</f>
        <v>Percentage Improvement in Eqpt Efficiency Standards above BAU</v>
      </c>
      <c r="D891" t="str">
        <v>computers and electronics 26</v>
      </c>
      <c r="E891" t="str">
        <v>hydrogen if</v>
      </c>
      <c r="F891" t="str">
        <v>컴퓨터 및 전자기기</v>
      </c>
      <c r="G891" t="str">
        <v>수소 사용</v>
      </c>
      <c r="H891">
        <v>1127</v>
      </c>
      <c r="I891" t="str">
        <v>No</v>
      </c>
      <c r="J891" t="str">
        <f>IF(ISBLANK(INDEX('Policy Characteristics'!D:D,MATCH($C891,'Policy Characteristics'!$C:$C,0))),"",INDEX('Policy Characteristics'!D:D,MATCH($C891,'Policy Characteristics'!$C:$C,0)))</f>
        <v>산업 에너지 효율 표준</v>
      </c>
      <c r="K891" t="str">
        <f>IF(ISBLANK(INDEX('Policy Characteristics'!E:E,MATCH($C891,'Policy Characteristics'!$C:$C,0))),"",INDEX('Policy Characteristics'!E:E,MATCH($C891,'Policy Characteristics'!$C:$C,0)))</f>
        <v>indst efficiency standards</v>
      </c>
      <c r="L891">
        <f>IF(ISBLANK(INDEX('Policy Characteristics'!F:F,MATCH($C891,'Policy Characteristics'!$C:$C,0))),"",INDEX('Policy Characteristics'!F:F,MATCH($C891,'Policy Characteristics'!$C:$C,0)))</f>
        <v>0</v>
      </c>
      <c r="M891">
        <f>IF(ISBLANK(INDEX('Policy Characteristics'!G:G,MATCH($C891,'Policy Characteristics'!$C:$C,0))),"",INDEX('Policy Characteristics'!G:G,MATCH($C891,'Policy Characteristics'!$C:$C,0)))</f>
        <v>0.25</v>
      </c>
      <c r="N891">
        <f>IF(ISBLANK(INDEX('Policy Characteristics'!H:H,MATCH($C891,'Policy Characteristics'!$C:$C,0))),"",INDEX('Policy Characteristics'!H:H,MATCH($C891,'Policy Characteristics'!$C:$C,0)))</f>
        <v>0.01</v>
      </c>
      <c r="O891" t="str">
        <f>IF(ISBLANK(INDEX('Policy Characteristics'!I:I,MATCH($C891,'Policy Characteristics'!$C:$C,0))),"",INDEX('Policy Characteristics'!I:I,MATCH($C891,'Policy Characteristics'!$C:$C,0)))</f>
        <v>에너지 사용 감소 %</v>
      </c>
      <c r="P891" t="str">
        <f>IF(ISBLANK(INDEX('Policy Characteristics'!J:J,MATCH($C891,'Policy Characteristics'!$C:$C,0))),"",INDEX('Policy Characteristics'!J:J,MATCH($C891,'Policy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1" t="str">
        <f>IF(ISBLANK(INDEX('Policy Characteristics'!K:K,MATCH($C891,'Policy Characteristics'!$C:$C,0))),"",INDEX('Policy Characteristics'!K:K,MATCH($C891,'Policy Characteristics'!$C:$C,0)))</f>
        <v>industry-ag-main.html#eff-stds</v>
      </c>
      <c r="R891" t="str">
        <f>IF(ISBLANK(INDEX('Policy Characteristics'!L:L,MATCH($C891,'Policy Characteristics'!$C:$C,0))),"",INDEX('Policy Characteristics'!L:L,MATCH($C891,'Policy Characteristics'!$C:$C,0)))</f>
        <v>industry-energy-efficiency-standards.html</v>
      </c>
    </row>
    <row r="892">
      <c r="A892" t="str">
        <f>IF(ISBLANK(INDEX('Policy Characteristics'!A:A,MATCH($C892,'Policy Characteristics'!$C:$C,0))),"",INDEX('Policy Characteristics'!A:A,MATCH($C892,'Policy Characteristics'!$C:$C,0)))</f>
        <v>산업</v>
      </c>
      <c r="B892" t="str">
        <f>IF(ISBLANK(INDEX('Policy Characteristics'!B:B,MATCH($C892,'Policy Characteristics'!$C:$C,0))),"",INDEX('Policy Characteristics'!B:B,MATCH($C892,'Policy Characteristics'!$C:$C,0)))</f>
        <v>산업 에너지 효율 표준</v>
      </c>
      <c r="C892" t="str">
        <f>C$722</f>
        <v>Percentage Improvement in Eqpt Efficiency Standards above BAU</v>
      </c>
      <c r="D892" t="str">
        <v>appliances and electrical equipment 27</v>
      </c>
      <c r="E892" t="str">
        <v>electricity if</v>
      </c>
      <c r="F892" t="str">
        <v>가전제품 및 전기설비</v>
      </c>
      <c r="G892" t="str">
        <v>전력 사용</v>
      </c>
      <c r="H892">
        <v>1128</v>
      </c>
      <c r="I892" t="str">
        <v>Yes</v>
      </c>
      <c r="J892" t="str">
        <f>IF(ISBLANK(INDEX('Policy Characteristics'!D:D,MATCH($C892,'Policy Characteristics'!$C:$C,0))),"",INDEX('Policy Characteristics'!D:D,MATCH($C892,'Policy Characteristics'!$C:$C,0)))</f>
        <v>산업 에너지 효율 표준</v>
      </c>
      <c r="K892" t="str">
        <f>IF(ISBLANK(INDEX('Policy Characteristics'!E:E,MATCH($C892,'Policy Characteristics'!$C:$C,0))),"",INDEX('Policy Characteristics'!E:E,MATCH($C892,'Policy Characteristics'!$C:$C,0)))</f>
        <v>indst efficiency standards</v>
      </c>
      <c r="L892">
        <f>IF(ISBLANK(INDEX('Policy Characteristics'!F:F,MATCH($C892,'Policy Characteristics'!$C:$C,0))),"",INDEX('Policy Characteristics'!F:F,MATCH($C892,'Policy Characteristics'!$C:$C,0)))</f>
        <v>0</v>
      </c>
      <c r="M892">
        <f>IF(ISBLANK(INDEX('Policy Characteristics'!G:G,MATCH($C892,'Policy Characteristics'!$C:$C,0))),"",INDEX('Policy Characteristics'!G:G,MATCH($C892,'Policy Characteristics'!$C:$C,0)))</f>
        <v>0.25</v>
      </c>
      <c r="N892">
        <f>IF(ISBLANK(INDEX('Policy Characteristics'!H:H,MATCH($C892,'Policy Characteristics'!$C:$C,0))),"",INDEX('Policy Characteristics'!H:H,MATCH($C892,'Policy Characteristics'!$C:$C,0)))</f>
        <v>0.01</v>
      </c>
      <c r="O892" t="str">
        <f>IF(ISBLANK(INDEX('Policy Characteristics'!I:I,MATCH($C892,'Policy Characteristics'!$C:$C,0))),"",INDEX('Policy Characteristics'!I:I,MATCH($C892,'Policy Characteristics'!$C:$C,0)))</f>
        <v>에너지 사용 감소 %</v>
      </c>
      <c r="P892" t="str">
        <f>IF(ISBLANK(INDEX('Policy Characteristics'!J:J,MATCH($C892,'Policy Characteristics'!$C:$C,0))),"",INDEX('Policy Characteristics'!J:J,MATCH($C892,'Policy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2" t="str">
        <f>IF(ISBLANK(INDEX('Policy Characteristics'!K:K,MATCH($C892,'Policy Characteristics'!$C:$C,0))),"",INDEX('Policy Characteristics'!K:K,MATCH($C892,'Policy Characteristics'!$C:$C,0)))</f>
        <v>industry-ag-main.html#eff-stds</v>
      </c>
      <c r="R892" t="str">
        <f>IF(ISBLANK(INDEX('Policy Characteristics'!L:L,MATCH($C892,'Policy Characteristics'!$C:$C,0))),"",INDEX('Policy Characteristics'!L:L,MATCH($C892,'Policy Characteristics'!$C:$C,0)))</f>
        <v>industry-energy-efficiency-standards.html</v>
      </c>
    </row>
    <row r="893">
      <c r="A893" t="str">
        <f>IF(ISBLANK(INDEX('Policy Characteristics'!A:A,MATCH($C893,'Policy Characteristics'!$C:$C,0))),"",INDEX('Policy Characteristics'!A:A,MATCH($C893,'Policy Characteristics'!$C:$C,0)))</f>
        <v>산업</v>
      </c>
      <c r="B893" t="str">
        <f>IF(ISBLANK(INDEX('Policy Characteristics'!B:B,MATCH($C893,'Policy Characteristics'!$C:$C,0))),"",INDEX('Policy Characteristics'!B:B,MATCH($C893,'Policy Characteristics'!$C:$C,0)))</f>
        <v>산업 에너지 효율 표준</v>
      </c>
      <c r="C893" t="str">
        <f>C$722</f>
        <v>Percentage Improvement in Eqpt Efficiency Standards above BAU</v>
      </c>
      <c r="D893" t="str">
        <v>appliances and electrical equipment 27</v>
      </c>
      <c r="E893" t="str">
        <v>hard coal if</v>
      </c>
      <c r="F893" t="str">
        <v>가전제품 및 전기설비</v>
      </c>
      <c r="G893" t="str">
        <v>석탄 사용</v>
      </c>
      <c r="H893">
        <v>1129</v>
      </c>
      <c r="I893" t="str">
        <v>No</v>
      </c>
      <c r="J893" t="str">
        <f>IF(ISBLANK(INDEX('Policy Characteristics'!D:D,MATCH($C893,'Policy Characteristics'!$C:$C,0))),"",INDEX('Policy Characteristics'!D:D,MATCH($C893,'Policy Characteristics'!$C:$C,0)))</f>
        <v>산업 에너지 효율 표준</v>
      </c>
      <c r="K893" t="str">
        <f>IF(ISBLANK(INDEX('Policy Characteristics'!E:E,MATCH($C893,'Policy Characteristics'!$C:$C,0))),"",INDEX('Policy Characteristics'!E:E,MATCH($C893,'Policy Characteristics'!$C:$C,0)))</f>
        <v>indst efficiency standards</v>
      </c>
      <c r="L893">
        <f>IF(ISBLANK(INDEX('Policy Characteristics'!F:F,MATCH($C893,'Policy Characteristics'!$C:$C,0))),"",INDEX('Policy Characteristics'!F:F,MATCH($C893,'Policy Characteristics'!$C:$C,0)))</f>
        <v>0</v>
      </c>
      <c r="M893">
        <f>IF(ISBLANK(INDEX('Policy Characteristics'!G:G,MATCH($C893,'Policy Characteristics'!$C:$C,0))),"",INDEX('Policy Characteristics'!G:G,MATCH($C893,'Policy Characteristics'!$C:$C,0)))</f>
        <v>0.25</v>
      </c>
      <c r="N893">
        <f>IF(ISBLANK(INDEX('Policy Characteristics'!H:H,MATCH($C893,'Policy Characteristics'!$C:$C,0))),"",INDEX('Policy Characteristics'!H:H,MATCH($C893,'Policy Characteristics'!$C:$C,0)))</f>
        <v>0.01</v>
      </c>
      <c r="O893" t="str">
        <f>IF(ISBLANK(INDEX('Policy Characteristics'!I:I,MATCH($C893,'Policy Characteristics'!$C:$C,0))),"",INDEX('Policy Characteristics'!I:I,MATCH($C893,'Policy Characteristics'!$C:$C,0)))</f>
        <v>에너지 사용 감소 %</v>
      </c>
      <c r="P893" t="str">
        <f>IF(ISBLANK(INDEX('Policy Characteristics'!J:J,MATCH($C893,'Policy Characteristics'!$C:$C,0))),"",INDEX('Policy Characteristics'!J:J,MATCH($C893,'Policy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3" t="str">
        <f>IF(ISBLANK(INDEX('Policy Characteristics'!K:K,MATCH($C893,'Policy Characteristics'!$C:$C,0))),"",INDEX('Policy Characteristics'!K:K,MATCH($C893,'Policy Characteristics'!$C:$C,0)))</f>
        <v>industry-ag-main.html#eff-stds</v>
      </c>
      <c r="R893" t="str">
        <f>IF(ISBLANK(INDEX('Policy Characteristics'!L:L,MATCH($C893,'Policy Characteristics'!$C:$C,0))),"",INDEX('Policy Characteristics'!L:L,MATCH($C893,'Policy Characteristics'!$C:$C,0)))</f>
        <v>industry-energy-efficiency-standards.html</v>
      </c>
    </row>
    <row r="894">
      <c r="A894" t="str">
        <f>IF(ISBLANK(INDEX('Policy Characteristics'!A:A,MATCH($C894,'Policy Characteristics'!$C:$C,0))),"",INDEX('Policy Characteristics'!A:A,MATCH($C894,'Policy Characteristics'!$C:$C,0)))</f>
        <v>산업</v>
      </c>
      <c r="B894" t="str">
        <f>IF(ISBLANK(INDEX('Policy Characteristics'!B:B,MATCH($C894,'Policy Characteristics'!$C:$C,0))),"",INDEX('Policy Characteristics'!B:B,MATCH($C894,'Policy Characteristics'!$C:$C,0)))</f>
        <v>산업 에너지 효율 표준</v>
      </c>
      <c r="C894" t="str">
        <f>C$722</f>
        <v>Percentage Improvement in Eqpt Efficiency Standards above BAU</v>
      </c>
      <c r="D894" t="str">
        <v>appliances and electrical equipment 27</v>
      </c>
      <c r="E894" t="str">
        <v>natural gas if</v>
      </c>
      <c r="F894" t="str">
        <v>가전제품 및 전기설비</v>
      </c>
      <c r="G894" t="str">
        <v>천연가스 사용</v>
      </c>
      <c r="H894">
        <v>1130</v>
      </c>
      <c r="I894" t="str">
        <v>Yes</v>
      </c>
      <c r="J894" t="str">
        <f>IF(ISBLANK(INDEX('Policy Characteristics'!D:D,MATCH($C894,'Policy Characteristics'!$C:$C,0))),"",INDEX('Policy Characteristics'!D:D,MATCH($C894,'Policy Characteristics'!$C:$C,0)))</f>
        <v>산업 에너지 효율 표준</v>
      </c>
      <c r="K894" t="str">
        <f>IF(ISBLANK(INDEX('Policy Characteristics'!E:E,MATCH($C894,'Policy Characteristics'!$C:$C,0))),"",INDEX('Policy Characteristics'!E:E,MATCH($C894,'Policy Characteristics'!$C:$C,0)))</f>
        <v>indst efficiency standards</v>
      </c>
      <c r="L894">
        <f>IF(ISBLANK(INDEX('Policy Characteristics'!F:F,MATCH($C894,'Policy Characteristics'!$C:$C,0))),"",INDEX('Policy Characteristics'!F:F,MATCH($C894,'Policy Characteristics'!$C:$C,0)))</f>
        <v>0</v>
      </c>
      <c r="M894">
        <f>IF(ISBLANK(INDEX('Policy Characteristics'!G:G,MATCH($C894,'Policy Characteristics'!$C:$C,0))),"",INDEX('Policy Characteristics'!G:G,MATCH($C894,'Policy Characteristics'!$C:$C,0)))</f>
        <v>0.25</v>
      </c>
      <c r="N894">
        <f>IF(ISBLANK(INDEX('Policy Characteristics'!H:H,MATCH($C894,'Policy Characteristics'!$C:$C,0))),"",INDEX('Policy Characteristics'!H:H,MATCH($C894,'Policy Characteristics'!$C:$C,0)))</f>
        <v>0.01</v>
      </c>
      <c r="O894" t="str">
        <f>IF(ISBLANK(INDEX('Policy Characteristics'!I:I,MATCH($C894,'Policy Characteristics'!$C:$C,0))),"",INDEX('Policy Characteristics'!I:I,MATCH($C894,'Policy Characteristics'!$C:$C,0)))</f>
        <v>에너지 사용 감소 %</v>
      </c>
      <c r="P894" t="str">
        <f>IF(ISBLANK(INDEX('Policy Characteristics'!J:J,MATCH($C894,'Policy Characteristics'!$C:$C,0))),"",INDEX('Policy Characteristics'!J:J,MATCH($C894,'Policy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4" t="str">
        <f>IF(ISBLANK(INDEX('Policy Characteristics'!K:K,MATCH($C894,'Policy Characteristics'!$C:$C,0))),"",INDEX('Policy Characteristics'!K:K,MATCH($C894,'Policy Characteristics'!$C:$C,0)))</f>
        <v>industry-ag-main.html#eff-stds</v>
      </c>
      <c r="R894" t="str">
        <f>IF(ISBLANK(INDEX('Policy Characteristics'!L:L,MATCH($C894,'Policy Characteristics'!$C:$C,0))),"",INDEX('Policy Characteristics'!L:L,MATCH($C894,'Policy Characteristics'!$C:$C,0)))</f>
        <v>industry-energy-efficiency-standards.html</v>
      </c>
    </row>
    <row r="895">
      <c r="A895" t="str">
        <f>IF(ISBLANK(INDEX('Policy Characteristics'!A:A,MATCH($C895,'Policy Characteristics'!$C:$C,0))),"",INDEX('Policy Characteristics'!A:A,MATCH($C895,'Policy Characteristics'!$C:$C,0)))</f>
        <v>산업</v>
      </c>
      <c r="B895" t="str">
        <f>IF(ISBLANK(INDEX('Policy Characteristics'!B:B,MATCH($C895,'Policy Characteristics'!$C:$C,0))),"",INDEX('Policy Characteristics'!B:B,MATCH($C895,'Policy Characteristics'!$C:$C,0)))</f>
        <v>산업 에너지 효율 표준</v>
      </c>
      <c r="C895" t="str">
        <f>C$722</f>
        <v>Percentage Improvement in Eqpt Efficiency Standards above BAU</v>
      </c>
      <c r="D895" t="str">
        <v>appliances and electrical equipment 27</v>
      </c>
      <c r="E895" t="str">
        <v>biomass if</v>
      </c>
      <c r="F895" t="str">
        <v>가전제품 및 전기설비</v>
      </c>
      <c r="G895" t="str">
        <v>바이오매스 사용</v>
      </c>
      <c r="H895">
        <v>1131</v>
      </c>
      <c r="I895" t="str">
        <v>No</v>
      </c>
      <c r="J895" t="str">
        <f>IF(ISBLANK(INDEX('Policy Characteristics'!D:D,MATCH($C895,'Policy Characteristics'!$C:$C,0))),"",INDEX('Policy Characteristics'!D:D,MATCH($C895,'Policy Characteristics'!$C:$C,0)))</f>
        <v>산업 에너지 효율 표준</v>
      </c>
      <c r="K895" t="str">
        <f>IF(ISBLANK(INDEX('Policy Characteristics'!E:E,MATCH($C895,'Policy Characteristics'!$C:$C,0))),"",INDEX('Policy Characteristics'!E:E,MATCH($C895,'Policy Characteristics'!$C:$C,0)))</f>
        <v>indst efficiency standards</v>
      </c>
      <c r="L895">
        <f>IF(ISBLANK(INDEX('Policy Characteristics'!F:F,MATCH($C895,'Policy Characteristics'!$C:$C,0))),"",INDEX('Policy Characteristics'!F:F,MATCH($C895,'Policy Characteristics'!$C:$C,0)))</f>
        <v>0</v>
      </c>
      <c r="M895">
        <f>IF(ISBLANK(INDEX('Policy Characteristics'!G:G,MATCH($C895,'Policy Characteristics'!$C:$C,0))),"",INDEX('Policy Characteristics'!G:G,MATCH($C895,'Policy Characteristics'!$C:$C,0)))</f>
        <v>0.25</v>
      </c>
      <c r="N895">
        <f>IF(ISBLANK(INDEX('Policy Characteristics'!H:H,MATCH($C895,'Policy Characteristics'!$C:$C,0))),"",INDEX('Policy Characteristics'!H:H,MATCH($C895,'Policy Characteristics'!$C:$C,0)))</f>
        <v>0.01</v>
      </c>
      <c r="O895" t="str">
        <f>IF(ISBLANK(INDEX('Policy Characteristics'!I:I,MATCH($C895,'Policy Characteristics'!$C:$C,0))),"",INDEX('Policy Characteristics'!I:I,MATCH($C895,'Policy Characteristics'!$C:$C,0)))</f>
        <v>에너지 사용 감소 %</v>
      </c>
      <c r="P895" t="str">
        <f>IF(ISBLANK(INDEX('Policy Characteristics'!J:J,MATCH($C895,'Policy Characteristics'!$C:$C,0))),"",INDEX('Policy Characteristics'!J:J,MATCH($C895,'Policy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5" t="str">
        <f>IF(ISBLANK(INDEX('Policy Characteristics'!K:K,MATCH($C895,'Policy Characteristics'!$C:$C,0))),"",INDEX('Policy Characteristics'!K:K,MATCH($C895,'Policy Characteristics'!$C:$C,0)))</f>
        <v>industry-ag-main.html#eff-stds</v>
      </c>
      <c r="R895" t="str">
        <f>IF(ISBLANK(INDEX('Policy Characteristics'!L:L,MATCH($C895,'Policy Characteristics'!$C:$C,0))),"",INDEX('Policy Characteristics'!L:L,MATCH($C895,'Policy Characteristics'!$C:$C,0)))</f>
        <v>industry-energy-efficiency-standards.html</v>
      </c>
    </row>
    <row r="896">
      <c r="A896" t="str">
        <f>IF(ISBLANK(INDEX('Policy Characteristics'!A:A,MATCH($C896,'Policy Characteristics'!$C:$C,0))),"",INDEX('Policy Characteristics'!A:A,MATCH($C896,'Policy Characteristics'!$C:$C,0)))</f>
        <v>산업</v>
      </c>
      <c r="B896" t="str">
        <f>IF(ISBLANK(INDEX('Policy Characteristics'!B:B,MATCH($C896,'Policy Characteristics'!$C:$C,0))),"",INDEX('Policy Characteristics'!B:B,MATCH($C896,'Policy Characteristics'!$C:$C,0)))</f>
        <v>산업 에너지 효율 표준</v>
      </c>
      <c r="C896" t="str">
        <f>C$722</f>
        <v>Percentage Improvement in Eqpt Efficiency Standards above BAU</v>
      </c>
      <c r="D896" t="str">
        <v>appliances and electrical equipment 27</v>
      </c>
      <c r="E896" t="str">
        <v>petroleum diesel if</v>
      </c>
      <c r="F896" t="str">
        <v>가전제품 및 전기설비</v>
      </c>
      <c r="G896" t="str">
        <v>석유 사용</v>
      </c>
      <c r="H896">
        <v>1132</v>
      </c>
      <c r="I896" t="str">
        <v>Yes</v>
      </c>
      <c r="J896" t="str">
        <f>IF(ISBLANK(INDEX('Policy Characteristics'!D:D,MATCH($C896,'Policy Characteristics'!$C:$C,0))),"",INDEX('Policy Characteristics'!D:D,MATCH($C896,'Policy Characteristics'!$C:$C,0)))</f>
        <v>산업 에너지 효율 표준</v>
      </c>
      <c r="K896" t="str">
        <f>IF(ISBLANK(INDEX('Policy Characteristics'!E:E,MATCH($C896,'Policy Characteristics'!$C:$C,0))),"",INDEX('Policy Characteristics'!E:E,MATCH($C896,'Policy Characteristics'!$C:$C,0)))</f>
        <v>indst efficiency standards</v>
      </c>
      <c r="L896">
        <f>IF(ISBLANK(INDEX('Policy Characteristics'!F:F,MATCH($C896,'Policy Characteristics'!$C:$C,0))),"",INDEX('Policy Characteristics'!F:F,MATCH($C896,'Policy Characteristics'!$C:$C,0)))</f>
        <v>0</v>
      </c>
      <c r="M896">
        <f>IF(ISBLANK(INDEX('Policy Characteristics'!G:G,MATCH($C896,'Policy Characteristics'!$C:$C,0))),"",INDEX('Policy Characteristics'!G:G,MATCH($C896,'Policy Characteristics'!$C:$C,0)))</f>
        <v>0.25</v>
      </c>
      <c r="N896">
        <f>IF(ISBLANK(INDEX('Policy Characteristics'!H:H,MATCH($C896,'Policy Characteristics'!$C:$C,0))),"",INDEX('Policy Characteristics'!H:H,MATCH($C896,'Policy Characteristics'!$C:$C,0)))</f>
        <v>0.01</v>
      </c>
      <c r="O896" t="str">
        <f>IF(ISBLANK(INDEX('Policy Characteristics'!I:I,MATCH($C896,'Policy Characteristics'!$C:$C,0))),"",INDEX('Policy Characteristics'!I:I,MATCH($C896,'Policy Characteristics'!$C:$C,0)))</f>
        <v>에너지 사용 감소 %</v>
      </c>
      <c r="P896" t="str">
        <f>IF(ISBLANK(INDEX('Policy Characteristics'!J:J,MATCH($C896,'Policy Characteristics'!$C:$C,0))),"",INDEX('Policy Characteristics'!J:J,MATCH($C896,'Policy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6" t="str">
        <f>IF(ISBLANK(INDEX('Policy Characteristics'!K:K,MATCH($C896,'Policy Characteristics'!$C:$C,0))),"",INDEX('Policy Characteristics'!K:K,MATCH($C896,'Policy Characteristics'!$C:$C,0)))</f>
        <v>industry-ag-main.html#eff-stds</v>
      </c>
      <c r="R896" t="str">
        <f>IF(ISBLANK(INDEX('Policy Characteristics'!L:L,MATCH($C896,'Policy Characteristics'!$C:$C,0))),"",INDEX('Policy Characteristics'!L:L,MATCH($C896,'Policy Characteristics'!$C:$C,0)))</f>
        <v>industry-energy-efficiency-standards.html</v>
      </c>
    </row>
    <row r="897">
      <c r="A897" t="str">
        <f>IF(ISBLANK(INDEX('Policy Characteristics'!A:A,MATCH($C897,'Policy Characteristics'!$C:$C,0))),"",INDEX('Policy Characteristics'!A:A,MATCH($C897,'Policy Characteristics'!$C:$C,0)))</f>
        <v>산업</v>
      </c>
      <c r="B897" t="str">
        <f>IF(ISBLANK(INDEX('Policy Characteristics'!B:B,MATCH($C897,'Policy Characteristics'!$C:$C,0))),"",INDEX('Policy Characteristics'!B:B,MATCH($C897,'Policy Characteristics'!$C:$C,0)))</f>
        <v>산업 에너지 효율 표준</v>
      </c>
      <c r="C897" t="str">
        <f>C$722</f>
        <v>Percentage Improvement in Eqpt Efficiency Standards above BAU</v>
      </c>
      <c r="D897" t="str">
        <v>appliances and electrical equipment 27</v>
      </c>
      <c r="E897" t="str">
        <v>heat if</v>
      </c>
      <c r="F897" t="str">
        <v>가전제품 및 전기설비</v>
      </c>
      <c r="G897" t="str">
        <v>구매한 열 사용</v>
      </c>
      <c r="H897">
        <v>1133</v>
      </c>
      <c r="I897" t="str">
        <v>No</v>
      </c>
      <c r="J897" t="str">
        <f>IF(ISBLANK(INDEX('Policy Characteristics'!D:D,MATCH($C897,'Policy Characteristics'!$C:$C,0))),"",INDEX('Policy Characteristics'!D:D,MATCH($C897,'Policy Characteristics'!$C:$C,0)))</f>
        <v>산업 에너지 효율 표준</v>
      </c>
      <c r="K897" t="str">
        <f>IF(ISBLANK(INDEX('Policy Characteristics'!E:E,MATCH($C897,'Policy Characteristics'!$C:$C,0))),"",INDEX('Policy Characteristics'!E:E,MATCH($C897,'Policy Characteristics'!$C:$C,0)))</f>
        <v>indst efficiency standards</v>
      </c>
      <c r="L897">
        <f>IF(ISBLANK(INDEX('Policy Characteristics'!F:F,MATCH($C897,'Policy Characteristics'!$C:$C,0))),"",INDEX('Policy Characteristics'!F:F,MATCH($C897,'Policy Characteristics'!$C:$C,0)))</f>
        <v>0</v>
      </c>
      <c r="M897">
        <f>IF(ISBLANK(INDEX('Policy Characteristics'!G:G,MATCH($C897,'Policy Characteristics'!$C:$C,0))),"",INDEX('Policy Characteristics'!G:G,MATCH($C897,'Policy Characteristics'!$C:$C,0)))</f>
        <v>0.25</v>
      </c>
      <c r="N897">
        <f>IF(ISBLANK(INDEX('Policy Characteristics'!H:H,MATCH($C897,'Policy Characteristics'!$C:$C,0))),"",INDEX('Policy Characteristics'!H:H,MATCH($C897,'Policy Characteristics'!$C:$C,0)))</f>
        <v>0.01</v>
      </c>
      <c r="O897" t="str">
        <f>IF(ISBLANK(INDEX('Policy Characteristics'!I:I,MATCH($C897,'Policy Characteristics'!$C:$C,0))),"",INDEX('Policy Characteristics'!I:I,MATCH($C897,'Policy Characteristics'!$C:$C,0)))</f>
        <v>에너지 사용 감소 %</v>
      </c>
      <c r="P897" t="str">
        <f>IF(ISBLANK(INDEX('Policy Characteristics'!J:J,MATCH($C897,'Policy Characteristics'!$C:$C,0))),"",INDEX('Policy Characteristics'!J:J,MATCH($C897,'Policy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7" t="str">
        <f>IF(ISBLANK(INDEX('Policy Characteristics'!K:K,MATCH($C897,'Policy Characteristics'!$C:$C,0))),"",INDEX('Policy Characteristics'!K:K,MATCH($C897,'Policy Characteristics'!$C:$C,0)))</f>
        <v>industry-ag-main.html#eff-stds</v>
      </c>
      <c r="R897" t="str">
        <f>IF(ISBLANK(INDEX('Policy Characteristics'!L:L,MATCH($C897,'Policy Characteristics'!$C:$C,0))),"",INDEX('Policy Characteristics'!L:L,MATCH($C897,'Policy Characteristics'!$C:$C,0)))</f>
        <v>industry-energy-efficiency-standards.html</v>
      </c>
    </row>
    <row r="898">
      <c r="A898" t="str">
        <f>IF(ISBLANK(INDEX('Policy Characteristics'!A:A,MATCH($C898,'Policy Characteristics'!$C:$C,0))),"",INDEX('Policy Characteristics'!A:A,MATCH($C898,'Policy Characteristics'!$C:$C,0)))</f>
        <v>산업</v>
      </c>
      <c r="B898" t="str">
        <f>IF(ISBLANK(INDEX('Policy Characteristics'!B:B,MATCH($C898,'Policy Characteristics'!$C:$C,0))),"",INDEX('Policy Characteristics'!B:B,MATCH($C898,'Policy Characteristics'!$C:$C,0)))</f>
        <v>산업 에너지 효율 표준</v>
      </c>
      <c r="C898" t="str">
        <f>C$722</f>
        <v>Percentage Improvement in Eqpt Efficiency Standards above BAU</v>
      </c>
      <c r="D898" t="str">
        <v>appliances and electrical equipment 27</v>
      </c>
      <c r="E898" t="str">
        <v>crude oil if</v>
      </c>
      <c r="F898" t="str">
        <v>가전제품 및 전기설비</v>
      </c>
      <c r="G898" t="str">
        <v>원유 사용</v>
      </c>
      <c r="H898">
        <v>1134</v>
      </c>
      <c r="I898" t="str">
        <v>No</v>
      </c>
      <c r="J898" t="str">
        <f>IF(ISBLANK(INDEX('Policy Characteristics'!D:D,MATCH($C898,'Policy Characteristics'!$C:$C,0))),"",INDEX('Policy Characteristics'!D:D,MATCH($C898,'Policy Characteristics'!$C:$C,0)))</f>
        <v>산업 에너지 효율 표준</v>
      </c>
      <c r="K898" t="str">
        <f>IF(ISBLANK(INDEX('Policy Characteristics'!E:E,MATCH($C898,'Policy Characteristics'!$C:$C,0))),"",INDEX('Policy Characteristics'!E:E,MATCH($C898,'Policy Characteristics'!$C:$C,0)))</f>
        <v>indst efficiency standards</v>
      </c>
      <c r="L898">
        <f>IF(ISBLANK(INDEX('Policy Characteristics'!F:F,MATCH($C898,'Policy Characteristics'!$C:$C,0))),"",INDEX('Policy Characteristics'!F:F,MATCH($C898,'Policy Characteristics'!$C:$C,0)))</f>
        <v>0</v>
      </c>
      <c r="M898">
        <f>IF(ISBLANK(INDEX('Policy Characteristics'!G:G,MATCH($C898,'Policy Characteristics'!$C:$C,0))),"",INDEX('Policy Characteristics'!G:G,MATCH($C898,'Policy Characteristics'!$C:$C,0)))</f>
        <v>0.25</v>
      </c>
      <c r="N898">
        <f>IF(ISBLANK(INDEX('Policy Characteristics'!H:H,MATCH($C898,'Policy Characteristics'!$C:$C,0))),"",INDEX('Policy Characteristics'!H:H,MATCH($C898,'Policy Characteristics'!$C:$C,0)))</f>
        <v>0.01</v>
      </c>
      <c r="O898" t="str">
        <f>IF(ISBLANK(INDEX('Policy Characteristics'!I:I,MATCH($C898,'Policy Characteristics'!$C:$C,0))),"",INDEX('Policy Characteristics'!I:I,MATCH($C898,'Policy Characteristics'!$C:$C,0)))</f>
        <v>에너지 사용 감소 %</v>
      </c>
      <c r="P898" t="str">
        <f>IF(ISBLANK(INDEX('Policy Characteristics'!J:J,MATCH($C898,'Policy Characteristics'!$C:$C,0))),"",INDEX('Policy Characteristics'!J:J,MATCH($C898,'Policy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8" t="str">
        <f>IF(ISBLANK(INDEX('Policy Characteristics'!K:K,MATCH($C898,'Policy Characteristics'!$C:$C,0))),"",INDEX('Policy Characteristics'!K:K,MATCH($C898,'Policy Characteristics'!$C:$C,0)))</f>
        <v>industry-ag-main.html#eff-stds</v>
      </c>
      <c r="R898" t="str">
        <f>IF(ISBLANK(INDEX('Policy Characteristics'!L:L,MATCH($C898,'Policy Characteristics'!$C:$C,0))),"",INDEX('Policy Characteristics'!L:L,MATCH($C898,'Policy Characteristics'!$C:$C,0)))</f>
        <v>industry-energy-efficiency-standards.html</v>
      </c>
    </row>
    <row r="899">
      <c r="A899" t="str">
        <f>IF(ISBLANK(INDEX('Policy Characteristics'!A:A,MATCH($C899,'Policy Characteristics'!$C:$C,0))),"",INDEX('Policy Characteristics'!A:A,MATCH($C899,'Policy Characteristics'!$C:$C,0)))</f>
        <v>산업</v>
      </c>
      <c r="B899" t="str">
        <f>IF(ISBLANK(INDEX('Policy Characteristics'!B:B,MATCH($C899,'Policy Characteristics'!$C:$C,0))),"",INDEX('Policy Characteristics'!B:B,MATCH($C899,'Policy Characteristics'!$C:$C,0)))</f>
        <v>산업 에너지 효율 표준</v>
      </c>
      <c r="C899" t="str">
        <f>C$722</f>
        <v>Percentage Improvement in Eqpt Efficiency Standards above BAU</v>
      </c>
      <c r="D899" t="str">
        <v>appliances and electrical equipment 27</v>
      </c>
      <c r="E899" t="str">
        <v>heavy or residual fuel oil if</v>
      </c>
      <c r="F899" t="str">
        <v>가전제품 및 전기설비</v>
      </c>
      <c r="G899" t="str">
        <v>중유 또는 잔여 연료유 사용</v>
      </c>
      <c r="H899">
        <v>1135</v>
      </c>
      <c r="I899" t="str">
        <v>No</v>
      </c>
      <c r="J899" t="str">
        <f>IF(ISBLANK(INDEX('Policy Characteristics'!D:D,MATCH($C899,'Policy Characteristics'!$C:$C,0))),"",INDEX('Policy Characteristics'!D:D,MATCH($C899,'Policy Characteristics'!$C:$C,0)))</f>
        <v>산업 에너지 효율 표준</v>
      </c>
      <c r="K899" t="str">
        <f>IF(ISBLANK(INDEX('Policy Characteristics'!E:E,MATCH($C899,'Policy Characteristics'!$C:$C,0))),"",INDEX('Policy Characteristics'!E:E,MATCH($C899,'Policy Characteristics'!$C:$C,0)))</f>
        <v>indst efficiency standards</v>
      </c>
      <c r="L899">
        <f>IF(ISBLANK(INDEX('Policy Characteristics'!F:F,MATCH($C899,'Policy Characteristics'!$C:$C,0))),"",INDEX('Policy Characteristics'!F:F,MATCH($C899,'Policy Characteristics'!$C:$C,0)))</f>
        <v>0</v>
      </c>
      <c r="M899">
        <f>IF(ISBLANK(INDEX('Policy Characteristics'!G:G,MATCH($C899,'Policy Characteristics'!$C:$C,0))),"",INDEX('Policy Characteristics'!G:G,MATCH($C899,'Policy Characteristics'!$C:$C,0)))</f>
        <v>0.25</v>
      </c>
      <c r="N899">
        <f>IF(ISBLANK(INDEX('Policy Characteristics'!H:H,MATCH($C899,'Policy Characteristics'!$C:$C,0))),"",INDEX('Policy Characteristics'!H:H,MATCH($C899,'Policy Characteristics'!$C:$C,0)))</f>
        <v>0.01</v>
      </c>
      <c r="O899" t="str">
        <f>IF(ISBLANK(INDEX('Policy Characteristics'!I:I,MATCH($C899,'Policy Characteristics'!$C:$C,0))),"",INDEX('Policy Characteristics'!I:I,MATCH($C899,'Policy Characteristics'!$C:$C,0)))</f>
        <v>에너지 사용 감소 %</v>
      </c>
      <c r="P899" t="str">
        <f>IF(ISBLANK(INDEX('Policy Characteristics'!J:J,MATCH($C899,'Policy Characteristics'!$C:$C,0))),"",INDEX('Policy Characteristics'!J:J,MATCH($C899,'Policy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9" t="str">
        <f>IF(ISBLANK(INDEX('Policy Characteristics'!K:K,MATCH($C899,'Policy Characteristics'!$C:$C,0))),"",INDEX('Policy Characteristics'!K:K,MATCH($C899,'Policy Characteristics'!$C:$C,0)))</f>
        <v>industry-ag-main.html#eff-stds</v>
      </c>
      <c r="R899" t="str">
        <f>IF(ISBLANK(INDEX('Policy Characteristics'!L:L,MATCH($C899,'Policy Characteristics'!$C:$C,0))),"",INDEX('Policy Characteristics'!L:L,MATCH($C899,'Policy Characteristics'!$C:$C,0)))</f>
        <v>industry-energy-efficiency-standards.html</v>
      </c>
    </row>
    <row r="900">
      <c r="A900" t="str">
        <f>IF(ISBLANK(INDEX('Policy Characteristics'!A:A,MATCH($C900,'Policy Characteristics'!$C:$C,0))),"",INDEX('Policy Characteristics'!A:A,MATCH($C900,'Policy Characteristics'!$C:$C,0)))</f>
        <v>산업</v>
      </c>
      <c r="B900" t="str">
        <f>IF(ISBLANK(INDEX('Policy Characteristics'!B:B,MATCH($C900,'Policy Characteristics'!$C:$C,0))),"",INDEX('Policy Characteristics'!B:B,MATCH($C900,'Policy Characteristics'!$C:$C,0)))</f>
        <v>산업 에너지 효율 표준</v>
      </c>
      <c r="C900" t="str">
        <f>C$722</f>
        <v>Percentage Improvement in Eqpt Efficiency Standards above BAU</v>
      </c>
      <c r="D900" t="str">
        <v>appliances and electrical equipment 27</v>
      </c>
      <c r="E900" t="str">
        <v>LPG propane or butane if</v>
      </c>
      <c r="F900" t="str">
        <v>가전제품 및 전기설비</v>
      </c>
      <c r="G900" t="str">
        <v>LPG 프로판 또는 부탄 사용</v>
      </c>
      <c r="H900">
        <v>1136</v>
      </c>
      <c r="I900" t="str">
        <v>Yes</v>
      </c>
      <c r="J900" t="str">
        <f>IF(ISBLANK(INDEX('Policy Characteristics'!D:D,MATCH($C900,'Policy Characteristics'!$C:$C,0))),"",INDEX('Policy Characteristics'!D:D,MATCH($C900,'Policy Characteristics'!$C:$C,0)))</f>
        <v>산업 에너지 효율 표준</v>
      </c>
      <c r="K900" t="str">
        <f>IF(ISBLANK(INDEX('Policy Characteristics'!E:E,MATCH($C900,'Policy Characteristics'!$C:$C,0))),"",INDEX('Policy Characteristics'!E:E,MATCH($C900,'Policy Characteristics'!$C:$C,0)))</f>
        <v>indst efficiency standards</v>
      </c>
      <c r="L900">
        <f>IF(ISBLANK(INDEX('Policy Characteristics'!F:F,MATCH($C900,'Policy Characteristics'!$C:$C,0))),"",INDEX('Policy Characteristics'!F:F,MATCH($C900,'Policy Characteristics'!$C:$C,0)))</f>
        <v>0</v>
      </c>
      <c r="M900">
        <f>IF(ISBLANK(INDEX('Policy Characteristics'!G:G,MATCH($C900,'Policy Characteristics'!$C:$C,0))),"",INDEX('Policy Characteristics'!G:G,MATCH($C900,'Policy Characteristics'!$C:$C,0)))</f>
        <v>0.25</v>
      </c>
      <c r="N900">
        <f>IF(ISBLANK(INDEX('Policy Characteristics'!H:H,MATCH($C900,'Policy Characteristics'!$C:$C,0))),"",INDEX('Policy Characteristics'!H:H,MATCH($C900,'Policy Characteristics'!$C:$C,0)))</f>
        <v>0.01</v>
      </c>
      <c r="O900" t="str">
        <f>IF(ISBLANK(INDEX('Policy Characteristics'!I:I,MATCH($C900,'Policy Characteristics'!$C:$C,0))),"",INDEX('Policy Characteristics'!I:I,MATCH($C900,'Policy Characteristics'!$C:$C,0)))</f>
        <v>에너지 사용 감소 %</v>
      </c>
      <c r="P900" t="str">
        <f>IF(ISBLANK(INDEX('Policy Characteristics'!J:J,MATCH($C900,'Policy Characteristics'!$C:$C,0))),"",INDEX('Policy Characteristics'!J:J,MATCH($C900,'Policy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0" t="str">
        <f>IF(ISBLANK(INDEX('Policy Characteristics'!K:K,MATCH($C900,'Policy Characteristics'!$C:$C,0))),"",INDEX('Policy Characteristics'!K:K,MATCH($C900,'Policy Characteristics'!$C:$C,0)))</f>
        <v>industry-ag-main.html#eff-stds</v>
      </c>
      <c r="R900" t="str">
        <f>IF(ISBLANK(INDEX('Policy Characteristics'!L:L,MATCH($C900,'Policy Characteristics'!$C:$C,0))),"",INDEX('Policy Characteristics'!L:L,MATCH($C900,'Policy Characteristics'!$C:$C,0)))</f>
        <v>industry-energy-efficiency-standards.html</v>
      </c>
    </row>
    <row r="901">
      <c r="A901" t="str">
        <f>IF(ISBLANK(INDEX('Policy Characteristics'!A:A,MATCH($C901,'Policy Characteristics'!$C:$C,0))),"",INDEX('Policy Characteristics'!A:A,MATCH($C901,'Policy Characteristics'!$C:$C,0)))</f>
        <v>산업</v>
      </c>
      <c r="B901" t="str">
        <f>IF(ISBLANK(INDEX('Policy Characteristics'!B:B,MATCH($C901,'Policy Characteristics'!$C:$C,0))),"",INDEX('Policy Characteristics'!B:B,MATCH($C901,'Policy Characteristics'!$C:$C,0)))</f>
        <v>산업 에너지 효율 표준</v>
      </c>
      <c r="C901" t="str">
        <f>C$722</f>
        <v>Percentage Improvement in Eqpt Efficiency Standards above BAU</v>
      </c>
      <c r="D901" t="str">
        <v>appliances and electrical equipment 27</v>
      </c>
      <c r="E901" t="str">
        <v>hydrogen if</v>
      </c>
      <c r="F901" t="str">
        <v>가전제품 및 전기설비</v>
      </c>
      <c r="G901" t="str">
        <v>수소 사용</v>
      </c>
      <c r="H901">
        <v>1137</v>
      </c>
      <c r="I901" t="str">
        <v>No</v>
      </c>
      <c r="J901" t="str">
        <f>IF(ISBLANK(INDEX('Policy Characteristics'!D:D,MATCH($C901,'Policy Characteristics'!$C:$C,0))),"",INDEX('Policy Characteristics'!D:D,MATCH($C901,'Policy Characteristics'!$C:$C,0)))</f>
        <v>산업 에너지 효율 표준</v>
      </c>
      <c r="K901" t="str">
        <f>IF(ISBLANK(INDEX('Policy Characteristics'!E:E,MATCH($C901,'Policy Characteristics'!$C:$C,0))),"",INDEX('Policy Characteristics'!E:E,MATCH($C901,'Policy Characteristics'!$C:$C,0)))</f>
        <v>indst efficiency standards</v>
      </c>
      <c r="L901">
        <f>IF(ISBLANK(INDEX('Policy Characteristics'!F:F,MATCH($C901,'Policy Characteristics'!$C:$C,0))),"",INDEX('Policy Characteristics'!F:F,MATCH($C901,'Policy Characteristics'!$C:$C,0)))</f>
        <v>0</v>
      </c>
      <c r="M901">
        <f>IF(ISBLANK(INDEX('Policy Characteristics'!G:G,MATCH($C901,'Policy Characteristics'!$C:$C,0))),"",INDEX('Policy Characteristics'!G:G,MATCH($C901,'Policy Characteristics'!$C:$C,0)))</f>
        <v>0.25</v>
      </c>
      <c r="N901">
        <f>IF(ISBLANK(INDEX('Policy Characteristics'!H:H,MATCH($C901,'Policy Characteristics'!$C:$C,0))),"",INDEX('Policy Characteristics'!H:H,MATCH($C901,'Policy Characteristics'!$C:$C,0)))</f>
        <v>0.01</v>
      </c>
      <c r="O901" t="str">
        <f>IF(ISBLANK(INDEX('Policy Characteristics'!I:I,MATCH($C901,'Policy Characteristics'!$C:$C,0))),"",INDEX('Policy Characteristics'!I:I,MATCH($C901,'Policy Characteristics'!$C:$C,0)))</f>
        <v>에너지 사용 감소 %</v>
      </c>
      <c r="P901" t="str">
        <f>IF(ISBLANK(INDEX('Policy Characteristics'!J:J,MATCH($C901,'Policy Characteristics'!$C:$C,0))),"",INDEX('Policy Characteristics'!J:J,MATCH($C901,'Policy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1" t="str">
        <f>IF(ISBLANK(INDEX('Policy Characteristics'!K:K,MATCH($C901,'Policy Characteristics'!$C:$C,0))),"",INDEX('Policy Characteristics'!K:K,MATCH($C901,'Policy Characteristics'!$C:$C,0)))</f>
        <v>industry-ag-main.html#eff-stds</v>
      </c>
      <c r="R901" t="str">
        <f>IF(ISBLANK(INDEX('Policy Characteristics'!L:L,MATCH($C901,'Policy Characteristics'!$C:$C,0))),"",INDEX('Policy Characteristics'!L:L,MATCH($C901,'Policy Characteristics'!$C:$C,0)))</f>
        <v>industry-energy-efficiency-standards.html</v>
      </c>
    </row>
    <row r="902">
      <c r="A902" t="str">
        <f>IF(ISBLANK(INDEX('Policy Characteristics'!A:A,MATCH($C902,'Policy Characteristics'!$C:$C,0))),"",INDEX('Policy Characteristics'!A:A,MATCH($C902,'Policy Characteristics'!$C:$C,0)))</f>
        <v>산업</v>
      </c>
      <c r="B902" t="str">
        <f>IF(ISBLANK(INDEX('Policy Characteristics'!B:B,MATCH($C902,'Policy Characteristics'!$C:$C,0))),"",INDEX('Policy Characteristics'!B:B,MATCH($C902,'Policy Characteristics'!$C:$C,0)))</f>
        <v>산업 에너지 효율 표준</v>
      </c>
      <c r="C902" t="str">
        <f>C$722</f>
        <v>Percentage Improvement in Eqpt Efficiency Standards above BAU</v>
      </c>
      <c r="D902" t="str">
        <v>other machinery 28</v>
      </c>
      <c r="E902" t="str">
        <v>electricity if</v>
      </c>
      <c r="F902" t="str">
        <v>기타 기계</v>
      </c>
      <c r="G902" t="str">
        <v>전력 사용</v>
      </c>
      <c r="H902">
        <v>1138</v>
      </c>
      <c r="I902" t="str">
        <v>Yes</v>
      </c>
      <c r="J902" t="str">
        <f>IF(ISBLANK(INDEX('Policy Characteristics'!D:D,MATCH($C902,'Policy Characteristics'!$C:$C,0))),"",INDEX('Policy Characteristics'!D:D,MATCH($C902,'Policy Characteristics'!$C:$C,0)))</f>
        <v>산업 에너지 효율 표준</v>
      </c>
      <c r="K902" t="str">
        <f>IF(ISBLANK(INDEX('Policy Characteristics'!E:E,MATCH($C902,'Policy Characteristics'!$C:$C,0))),"",INDEX('Policy Characteristics'!E:E,MATCH($C902,'Policy Characteristics'!$C:$C,0)))</f>
        <v>indst efficiency standards</v>
      </c>
      <c r="L902">
        <f>IF(ISBLANK(INDEX('Policy Characteristics'!F:F,MATCH($C902,'Policy Characteristics'!$C:$C,0))),"",INDEX('Policy Characteristics'!F:F,MATCH($C902,'Policy Characteristics'!$C:$C,0)))</f>
        <v>0</v>
      </c>
      <c r="M902">
        <f>IF(ISBLANK(INDEX('Policy Characteristics'!G:G,MATCH($C902,'Policy Characteristics'!$C:$C,0))),"",INDEX('Policy Characteristics'!G:G,MATCH($C902,'Policy Characteristics'!$C:$C,0)))</f>
        <v>0.25</v>
      </c>
      <c r="N902">
        <f>IF(ISBLANK(INDEX('Policy Characteristics'!H:H,MATCH($C902,'Policy Characteristics'!$C:$C,0))),"",INDEX('Policy Characteristics'!H:H,MATCH($C902,'Policy Characteristics'!$C:$C,0)))</f>
        <v>0.01</v>
      </c>
      <c r="O902" t="str">
        <f>IF(ISBLANK(INDEX('Policy Characteristics'!I:I,MATCH($C902,'Policy Characteristics'!$C:$C,0))),"",INDEX('Policy Characteristics'!I:I,MATCH($C902,'Policy Characteristics'!$C:$C,0)))</f>
        <v>에너지 사용 감소 %</v>
      </c>
      <c r="P902" t="str">
        <f>IF(ISBLANK(INDEX('Policy Characteristics'!J:J,MATCH($C902,'Policy Characteristics'!$C:$C,0))),"",INDEX('Policy Characteristics'!J:J,MATCH($C902,'Policy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2" t="str">
        <f>IF(ISBLANK(INDEX('Policy Characteristics'!K:K,MATCH($C902,'Policy Characteristics'!$C:$C,0))),"",INDEX('Policy Characteristics'!K:K,MATCH($C902,'Policy Characteristics'!$C:$C,0)))</f>
        <v>industry-ag-main.html#eff-stds</v>
      </c>
      <c r="R902" t="str">
        <f>IF(ISBLANK(INDEX('Policy Characteristics'!L:L,MATCH($C902,'Policy Characteristics'!$C:$C,0))),"",INDEX('Policy Characteristics'!L:L,MATCH($C902,'Policy Characteristics'!$C:$C,0)))</f>
        <v>industry-energy-efficiency-standards.html</v>
      </c>
    </row>
    <row r="903">
      <c r="A903" t="str">
        <f>IF(ISBLANK(INDEX('Policy Characteristics'!A:A,MATCH($C903,'Policy Characteristics'!$C:$C,0))),"",INDEX('Policy Characteristics'!A:A,MATCH($C903,'Policy Characteristics'!$C:$C,0)))</f>
        <v>산업</v>
      </c>
      <c r="B903" t="str">
        <f>IF(ISBLANK(INDEX('Policy Characteristics'!B:B,MATCH($C903,'Policy Characteristics'!$C:$C,0))),"",INDEX('Policy Characteristics'!B:B,MATCH($C903,'Policy Characteristics'!$C:$C,0)))</f>
        <v>산업 에너지 효율 표준</v>
      </c>
      <c r="C903" t="str">
        <f>C$722</f>
        <v>Percentage Improvement in Eqpt Efficiency Standards above BAU</v>
      </c>
      <c r="D903" t="str">
        <v>other machinery 28</v>
      </c>
      <c r="E903" t="str">
        <v>hard coal if</v>
      </c>
      <c r="F903" t="str">
        <v>기타 기계</v>
      </c>
      <c r="G903" t="str">
        <v>석탄 사용</v>
      </c>
      <c r="H903">
        <v>1139</v>
      </c>
      <c r="I903" t="str">
        <v>Yes</v>
      </c>
      <c r="J903" t="str">
        <f>IF(ISBLANK(INDEX('Policy Characteristics'!D:D,MATCH($C903,'Policy Characteristics'!$C:$C,0))),"",INDEX('Policy Characteristics'!D:D,MATCH($C903,'Policy Characteristics'!$C:$C,0)))</f>
        <v>산업 에너지 효율 표준</v>
      </c>
      <c r="K903" t="str">
        <f>IF(ISBLANK(INDEX('Policy Characteristics'!E:E,MATCH($C903,'Policy Characteristics'!$C:$C,0))),"",INDEX('Policy Characteristics'!E:E,MATCH($C903,'Policy Characteristics'!$C:$C,0)))</f>
        <v>indst efficiency standards</v>
      </c>
      <c r="L903">
        <f>IF(ISBLANK(INDEX('Policy Characteristics'!F:F,MATCH($C903,'Policy Characteristics'!$C:$C,0))),"",INDEX('Policy Characteristics'!F:F,MATCH($C903,'Policy Characteristics'!$C:$C,0)))</f>
        <v>0</v>
      </c>
      <c r="M903">
        <f>IF(ISBLANK(INDEX('Policy Characteristics'!G:G,MATCH($C903,'Policy Characteristics'!$C:$C,0))),"",INDEX('Policy Characteristics'!G:G,MATCH($C903,'Policy Characteristics'!$C:$C,0)))</f>
        <v>0.25</v>
      </c>
      <c r="N903">
        <f>IF(ISBLANK(INDEX('Policy Characteristics'!H:H,MATCH($C903,'Policy Characteristics'!$C:$C,0))),"",INDEX('Policy Characteristics'!H:H,MATCH($C903,'Policy Characteristics'!$C:$C,0)))</f>
        <v>0.01</v>
      </c>
      <c r="O903" t="str">
        <f>IF(ISBLANK(INDEX('Policy Characteristics'!I:I,MATCH($C903,'Policy Characteristics'!$C:$C,0))),"",INDEX('Policy Characteristics'!I:I,MATCH($C903,'Policy Characteristics'!$C:$C,0)))</f>
        <v>에너지 사용 감소 %</v>
      </c>
      <c r="P903" t="str">
        <f>IF(ISBLANK(INDEX('Policy Characteristics'!J:J,MATCH($C903,'Policy Characteristics'!$C:$C,0))),"",INDEX('Policy Characteristics'!J:J,MATCH($C903,'Policy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3" t="str">
        <f>IF(ISBLANK(INDEX('Policy Characteristics'!K:K,MATCH($C903,'Policy Characteristics'!$C:$C,0))),"",INDEX('Policy Characteristics'!K:K,MATCH($C903,'Policy Characteristics'!$C:$C,0)))</f>
        <v>industry-ag-main.html#eff-stds</v>
      </c>
      <c r="R903" t="str">
        <f>IF(ISBLANK(INDEX('Policy Characteristics'!L:L,MATCH($C903,'Policy Characteristics'!$C:$C,0))),"",INDEX('Policy Characteristics'!L:L,MATCH($C903,'Policy Characteristics'!$C:$C,0)))</f>
        <v>industry-energy-efficiency-standards.html</v>
      </c>
    </row>
    <row r="904">
      <c r="A904" t="str">
        <f>IF(ISBLANK(INDEX('Policy Characteristics'!A:A,MATCH($C904,'Policy Characteristics'!$C:$C,0))),"",INDEX('Policy Characteristics'!A:A,MATCH($C904,'Policy Characteristics'!$C:$C,0)))</f>
        <v>산업</v>
      </c>
      <c r="B904" t="str">
        <f>IF(ISBLANK(INDEX('Policy Characteristics'!B:B,MATCH($C904,'Policy Characteristics'!$C:$C,0))),"",INDEX('Policy Characteristics'!B:B,MATCH($C904,'Policy Characteristics'!$C:$C,0)))</f>
        <v>산업 에너지 효율 표준</v>
      </c>
      <c r="C904" t="str">
        <f>C$722</f>
        <v>Percentage Improvement in Eqpt Efficiency Standards above BAU</v>
      </c>
      <c r="D904" t="str">
        <v>other machinery 28</v>
      </c>
      <c r="E904" t="str">
        <v>natural gas if</v>
      </c>
      <c r="F904" t="str">
        <v>기타 기계</v>
      </c>
      <c r="G904" t="str">
        <v>천연가스 사용</v>
      </c>
      <c r="H904">
        <v>1140</v>
      </c>
      <c r="I904" t="str">
        <v>Yes</v>
      </c>
      <c r="J904" t="str">
        <f>IF(ISBLANK(INDEX('Policy Characteristics'!D:D,MATCH($C904,'Policy Characteristics'!$C:$C,0))),"",INDEX('Policy Characteristics'!D:D,MATCH($C904,'Policy Characteristics'!$C:$C,0)))</f>
        <v>산업 에너지 효율 표준</v>
      </c>
      <c r="K904" t="str">
        <f>IF(ISBLANK(INDEX('Policy Characteristics'!E:E,MATCH($C904,'Policy Characteristics'!$C:$C,0))),"",INDEX('Policy Characteristics'!E:E,MATCH($C904,'Policy Characteristics'!$C:$C,0)))</f>
        <v>indst efficiency standards</v>
      </c>
      <c r="L904">
        <f>IF(ISBLANK(INDEX('Policy Characteristics'!F:F,MATCH($C904,'Policy Characteristics'!$C:$C,0))),"",INDEX('Policy Characteristics'!F:F,MATCH($C904,'Policy Characteristics'!$C:$C,0)))</f>
        <v>0</v>
      </c>
      <c r="M904">
        <f>IF(ISBLANK(INDEX('Policy Characteristics'!G:G,MATCH($C904,'Policy Characteristics'!$C:$C,0))),"",INDEX('Policy Characteristics'!G:G,MATCH($C904,'Policy Characteristics'!$C:$C,0)))</f>
        <v>0.25</v>
      </c>
      <c r="N904">
        <f>IF(ISBLANK(INDEX('Policy Characteristics'!H:H,MATCH($C904,'Policy Characteristics'!$C:$C,0))),"",INDEX('Policy Characteristics'!H:H,MATCH($C904,'Policy Characteristics'!$C:$C,0)))</f>
        <v>0.01</v>
      </c>
      <c r="O904" t="str">
        <f>IF(ISBLANK(INDEX('Policy Characteristics'!I:I,MATCH($C904,'Policy Characteristics'!$C:$C,0))),"",INDEX('Policy Characteristics'!I:I,MATCH($C904,'Policy Characteristics'!$C:$C,0)))</f>
        <v>에너지 사용 감소 %</v>
      </c>
      <c r="P904" t="str">
        <f>IF(ISBLANK(INDEX('Policy Characteristics'!J:J,MATCH($C904,'Policy Characteristics'!$C:$C,0))),"",INDEX('Policy Characteristics'!J:J,MATCH($C904,'Policy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4" t="str">
        <f>IF(ISBLANK(INDEX('Policy Characteristics'!K:K,MATCH($C904,'Policy Characteristics'!$C:$C,0))),"",INDEX('Policy Characteristics'!K:K,MATCH($C904,'Policy Characteristics'!$C:$C,0)))</f>
        <v>industry-ag-main.html#eff-stds</v>
      </c>
      <c r="R904" t="str">
        <f>IF(ISBLANK(INDEX('Policy Characteristics'!L:L,MATCH($C904,'Policy Characteristics'!$C:$C,0))),"",INDEX('Policy Characteristics'!L:L,MATCH($C904,'Policy Characteristics'!$C:$C,0)))</f>
        <v>industry-energy-efficiency-standards.html</v>
      </c>
    </row>
    <row r="905">
      <c r="A905" t="str">
        <f>IF(ISBLANK(INDEX('Policy Characteristics'!A:A,MATCH($C905,'Policy Characteristics'!$C:$C,0))),"",INDEX('Policy Characteristics'!A:A,MATCH($C905,'Policy Characteristics'!$C:$C,0)))</f>
        <v>산업</v>
      </c>
      <c r="B905" t="str">
        <f>IF(ISBLANK(INDEX('Policy Characteristics'!B:B,MATCH($C905,'Policy Characteristics'!$C:$C,0))),"",INDEX('Policy Characteristics'!B:B,MATCH($C905,'Policy Characteristics'!$C:$C,0)))</f>
        <v>산업 에너지 효율 표준</v>
      </c>
      <c r="C905" t="str">
        <f>C$722</f>
        <v>Percentage Improvement in Eqpt Efficiency Standards above BAU</v>
      </c>
      <c r="D905" t="str">
        <v>other machinery 28</v>
      </c>
      <c r="E905" t="str">
        <v>biomass if</v>
      </c>
      <c r="F905" t="str">
        <v>기타 기계</v>
      </c>
      <c r="G905" t="str">
        <v>바이오매스 사용</v>
      </c>
      <c r="H905">
        <v>1141</v>
      </c>
      <c r="I905" t="str">
        <v>No</v>
      </c>
      <c r="J905" t="str">
        <f>IF(ISBLANK(INDEX('Policy Characteristics'!D:D,MATCH($C905,'Policy Characteristics'!$C:$C,0))),"",INDEX('Policy Characteristics'!D:D,MATCH($C905,'Policy Characteristics'!$C:$C,0)))</f>
        <v>산업 에너지 효율 표준</v>
      </c>
      <c r="K905" t="str">
        <f>IF(ISBLANK(INDEX('Policy Characteristics'!E:E,MATCH($C905,'Policy Characteristics'!$C:$C,0))),"",INDEX('Policy Characteristics'!E:E,MATCH($C905,'Policy Characteristics'!$C:$C,0)))</f>
        <v>indst efficiency standards</v>
      </c>
      <c r="L905">
        <f>IF(ISBLANK(INDEX('Policy Characteristics'!F:F,MATCH($C905,'Policy Characteristics'!$C:$C,0))),"",INDEX('Policy Characteristics'!F:F,MATCH($C905,'Policy Characteristics'!$C:$C,0)))</f>
        <v>0</v>
      </c>
      <c r="M905">
        <f>IF(ISBLANK(INDEX('Policy Characteristics'!G:G,MATCH($C905,'Policy Characteristics'!$C:$C,0))),"",INDEX('Policy Characteristics'!G:G,MATCH($C905,'Policy Characteristics'!$C:$C,0)))</f>
        <v>0.25</v>
      </c>
      <c r="N905">
        <f>IF(ISBLANK(INDEX('Policy Characteristics'!H:H,MATCH($C905,'Policy Characteristics'!$C:$C,0))),"",INDEX('Policy Characteristics'!H:H,MATCH($C905,'Policy Characteristics'!$C:$C,0)))</f>
        <v>0.01</v>
      </c>
      <c r="O905" t="str">
        <f>IF(ISBLANK(INDEX('Policy Characteristics'!I:I,MATCH($C905,'Policy Characteristics'!$C:$C,0))),"",INDEX('Policy Characteristics'!I:I,MATCH($C905,'Policy Characteristics'!$C:$C,0)))</f>
        <v>에너지 사용 감소 %</v>
      </c>
      <c r="P905" t="str">
        <f>IF(ISBLANK(INDEX('Policy Characteristics'!J:J,MATCH($C905,'Policy Characteristics'!$C:$C,0))),"",INDEX('Policy Characteristics'!J:J,MATCH($C905,'Policy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5" t="str">
        <f>IF(ISBLANK(INDEX('Policy Characteristics'!K:K,MATCH($C905,'Policy Characteristics'!$C:$C,0))),"",INDEX('Policy Characteristics'!K:K,MATCH($C905,'Policy Characteristics'!$C:$C,0)))</f>
        <v>industry-ag-main.html#eff-stds</v>
      </c>
      <c r="R905" t="str">
        <f>IF(ISBLANK(INDEX('Policy Characteristics'!L:L,MATCH($C905,'Policy Characteristics'!$C:$C,0))),"",INDEX('Policy Characteristics'!L:L,MATCH($C905,'Policy Characteristics'!$C:$C,0)))</f>
        <v>industry-energy-efficiency-standards.html</v>
      </c>
    </row>
    <row r="906">
      <c r="A906" t="str">
        <f>IF(ISBLANK(INDEX('Policy Characteristics'!A:A,MATCH($C906,'Policy Characteristics'!$C:$C,0))),"",INDEX('Policy Characteristics'!A:A,MATCH($C906,'Policy Characteristics'!$C:$C,0)))</f>
        <v>산업</v>
      </c>
      <c r="B906" t="str">
        <f>IF(ISBLANK(INDEX('Policy Characteristics'!B:B,MATCH($C906,'Policy Characteristics'!$C:$C,0))),"",INDEX('Policy Characteristics'!B:B,MATCH($C906,'Policy Characteristics'!$C:$C,0)))</f>
        <v>산업 에너지 효율 표준</v>
      </c>
      <c r="C906" t="str">
        <f>C$722</f>
        <v>Percentage Improvement in Eqpt Efficiency Standards above BAU</v>
      </c>
      <c r="D906" t="str">
        <v>other machinery 28</v>
      </c>
      <c r="E906" t="str">
        <v>petroleum diesel if</v>
      </c>
      <c r="F906" t="str">
        <v>기타 기계</v>
      </c>
      <c r="G906" t="str">
        <v>석유 사용</v>
      </c>
      <c r="H906">
        <v>1142</v>
      </c>
      <c r="I906" t="str">
        <v>Yes</v>
      </c>
      <c r="J906" t="str">
        <f>IF(ISBLANK(INDEX('Policy Characteristics'!D:D,MATCH($C906,'Policy Characteristics'!$C:$C,0))),"",INDEX('Policy Characteristics'!D:D,MATCH($C906,'Policy Characteristics'!$C:$C,0)))</f>
        <v>산업 에너지 효율 표준</v>
      </c>
      <c r="K906" t="str">
        <f>IF(ISBLANK(INDEX('Policy Characteristics'!E:E,MATCH($C906,'Policy Characteristics'!$C:$C,0))),"",INDEX('Policy Characteristics'!E:E,MATCH($C906,'Policy Characteristics'!$C:$C,0)))</f>
        <v>indst efficiency standards</v>
      </c>
      <c r="L906">
        <f>IF(ISBLANK(INDEX('Policy Characteristics'!F:F,MATCH($C906,'Policy Characteristics'!$C:$C,0))),"",INDEX('Policy Characteristics'!F:F,MATCH($C906,'Policy Characteristics'!$C:$C,0)))</f>
        <v>0</v>
      </c>
      <c r="M906">
        <f>IF(ISBLANK(INDEX('Policy Characteristics'!G:G,MATCH($C906,'Policy Characteristics'!$C:$C,0))),"",INDEX('Policy Characteristics'!G:G,MATCH($C906,'Policy Characteristics'!$C:$C,0)))</f>
        <v>0.25</v>
      </c>
      <c r="N906">
        <f>IF(ISBLANK(INDEX('Policy Characteristics'!H:H,MATCH($C906,'Policy Characteristics'!$C:$C,0))),"",INDEX('Policy Characteristics'!H:H,MATCH($C906,'Policy Characteristics'!$C:$C,0)))</f>
        <v>0.01</v>
      </c>
      <c r="O906" t="str">
        <f>IF(ISBLANK(INDEX('Policy Characteristics'!I:I,MATCH($C906,'Policy Characteristics'!$C:$C,0))),"",INDEX('Policy Characteristics'!I:I,MATCH($C906,'Policy Characteristics'!$C:$C,0)))</f>
        <v>에너지 사용 감소 %</v>
      </c>
      <c r="P906" t="str">
        <f>IF(ISBLANK(INDEX('Policy Characteristics'!J:J,MATCH($C906,'Policy Characteristics'!$C:$C,0))),"",INDEX('Policy Characteristics'!J:J,MATCH($C906,'Policy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6" t="str">
        <f>IF(ISBLANK(INDEX('Policy Characteristics'!K:K,MATCH($C906,'Policy Characteristics'!$C:$C,0))),"",INDEX('Policy Characteristics'!K:K,MATCH($C906,'Policy Characteristics'!$C:$C,0)))</f>
        <v>industry-ag-main.html#eff-stds</v>
      </c>
      <c r="R906" t="str">
        <f>IF(ISBLANK(INDEX('Policy Characteristics'!L:L,MATCH($C906,'Policy Characteristics'!$C:$C,0))),"",INDEX('Policy Characteristics'!L:L,MATCH($C906,'Policy Characteristics'!$C:$C,0)))</f>
        <v>industry-energy-efficiency-standards.html</v>
      </c>
    </row>
    <row r="907">
      <c r="A907" t="str">
        <f>IF(ISBLANK(INDEX('Policy Characteristics'!A:A,MATCH($C907,'Policy Characteristics'!$C:$C,0))),"",INDEX('Policy Characteristics'!A:A,MATCH($C907,'Policy Characteristics'!$C:$C,0)))</f>
        <v>산업</v>
      </c>
      <c r="B907" t="str">
        <f>IF(ISBLANK(INDEX('Policy Characteristics'!B:B,MATCH($C907,'Policy Characteristics'!$C:$C,0))),"",INDEX('Policy Characteristics'!B:B,MATCH($C907,'Policy Characteristics'!$C:$C,0)))</f>
        <v>산업 에너지 효율 표준</v>
      </c>
      <c r="C907" t="str">
        <f>C$722</f>
        <v>Percentage Improvement in Eqpt Efficiency Standards above BAU</v>
      </c>
      <c r="D907" t="str">
        <v>other machinery 28</v>
      </c>
      <c r="E907" t="str">
        <v>heat if</v>
      </c>
      <c r="F907" t="str">
        <v>기타 기계</v>
      </c>
      <c r="G907" t="str">
        <v>구매한 열 사용</v>
      </c>
      <c r="H907">
        <v>1143</v>
      </c>
      <c r="I907" t="str">
        <v>No</v>
      </c>
      <c r="J907" t="str">
        <f>IF(ISBLANK(INDEX('Policy Characteristics'!D:D,MATCH($C907,'Policy Characteristics'!$C:$C,0))),"",INDEX('Policy Characteristics'!D:D,MATCH($C907,'Policy Characteristics'!$C:$C,0)))</f>
        <v>산업 에너지 효율 표준</v>
      </c>
      <c r="K907" t="str">
        <f>IF(ISBLANK(INDEX('Policy Characteristics'!E:E,MATCH($C907,'Policy Characteristics'!$C:$C,0))),"",INDEX('Policy Characteristics'!E:E,MATCH($C907,'Policy Characteristics'!$C:$C,0)))</f>
        <v>indst efficiency standards</v>
      </c>
      <c r="L907">
        <f>IF(ISBLANK(INDEX('Policy Characteristics'!F:F,MATCH($C907,'Policy Characteristics'!$C:$C,0))),"",INDEX('Policy Characteristics'!F:F,MATCH($C907,'Policy Characteristics'!$C:$C,0)))</f>
        <v>0</v>
      </c>
      <c r="M907">
        <f>IF(ISBLANK(INDEX('Policy Characteristics'!G:G,MATCH($C907,'Policy Characteristics'!$C:$C,0))),"",INDEX('Policy Characteristics'!G:G,MATCH($C907,'Policy Characteristics'!$C:$C,0)))</f>
        <v>0.25</v>
      </c>
      <c r="N907">
        <f>IF(ISBLANK(INDEX('Policy Characteristics'!H:H,MATCH($C907,'Policy Characteristics'!$C:$C,0))),"",INDEX('Policy Characteristics'!H:H,MATCH($C907,'Policy Characteristics'!$C:$C,0)))</f>
        <v>0.01</v>
      </c>
      <c r="O907" t="str">
        <f>IF(ISBLANK(INDEX('Policy Characteristics'!I:I,MATCH($C907,'Policy Characteristics'!$C:$C,0))),"",INDEX('Policy Characteristics'!I:I,MATCH($C907,'Policy Characteristics'!$C:$C,0)))</f>
        <v>에너지 사용 감소 %</v>
      </c>
      <c r="P907" t="str">
        <f>IF(ISBLANK(INDEX('Policy Characteristics'!J:J,MATCH($C907,'Policy Characteristics'!$C:$C,0))),"",INDEX('Policy Characteristics'!J:J,MATCH($C907,'Policy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7" t="str">
        <f>IF(ISBLANK(INDEX('Policy Characteristics'!K:K,MATCH($C907,'Policy Characteristics'!$C:$C,0))),"",INDEX('Policy Characteristics'!K:K,MATCH($C907,'Policy Characteristics'!$C:$C,0)))</f>
        <v>industry-ag-main.html#eff-stds</v>
      </c>
      <c r="R907" t="str">
        <f>IF(ISBLANK(INDEX('Policy Characteristics'!L:L,MATCH($C907,'Policy Characteristics'!$C:$C,0))),"",INDEX('Policy Characteristics'!L:L,MATCH($C907,'Policy Characteristics'!$C:$C,0)))</f>
        <v>industry-energy-efficiency-standards.html</v>
      </c>
    </row>
    <row r="908">
      <c r="A908" t="str">
        <f>IF(ISBLANK(INDEX('Policy Characteristics'!A:A,MATCH($C908,'Policy Characteristics'!$C:$C,0))),"",INDEX('Policy Characteristics'!A:A,MATCH($C908,'Policy Characteristics'!$C:$C,0)))</f>
        <v>산업</v>
      </c>
      <c r="B908" t="str">
        <f>IF(ISBLANK(INDEX('Policy Characteristics'!B:B,MATCH($C908,'Policy Characteristics'!$C:$C,0))),"",INDEX('Policy Characteristics'!B:B,MATCH($C908,'Policy Characteristics'!$C:$C,0)))</f>
        <v>산업 에너지 효율 표준</v>
      </c>
      <c r="C908" t="str">
        <f>C$722</f>
        <v>Percentage Improvement in Eqpt Efficiency Standards above BAU</v>
      </c>
      <c r="D908" t="str">
        <v>other machinery 28</v>
      </c>
      <c r="E908" t="str">
        <v>crude oil if</v>
      </c>
      <c r="F908" t="str">
        <v>기타 기계</v>
      </c>
      <c r="G908" t="str">
        <v>원유 사용</v>
      </c>
      <c r="H908">
        <v>1144</v>
      </c>
      <c r="I908" t="str">
        <v>No</v>
      </c>
      <c r="J908" t="str">
        <f>IF(ISBLANK(INDEX('Policy Characteristics'!D:D,MATCH($C908,'Policy Characteristics'!$C:$C,0))),"",INDEX('Policy Characteristics'!D:D,MATCH($C908,'Policy Characteristics'!$C:$C,0)))</f>
        <v>산업 에너지 효율 표준</v>
      </c>
      <c r="K908" t="str">
        <f>IF(ISBLANK(INDEX('Policy Characteristics'!E:E,MATCH($C908,'Policy Characteristics'!$C:$C,0))),"",INDEX('Policy Characteristics'!E:E,MATCH($C908,'Policy Characteristics'!$C:$C,0)))</f>
        <v>indst efficiency standards</v>
      </c>
      <c r="L908">
        <f>IF(ISBLANK(INDEX('Policy Characteristics'!F:F,MATCH($C908,'Policy Characteristics'!$C:$C,0))),"",INDEX('Policy Characteristics'!F:F,MATCH($C908,'Policy Characteristics'!$C:$C,0)))</f>
        <v>0</v>
      </c>
      <c r="M908">
        <f>IF(ISBLANK(INDEX('Policy Characteristics'!G:G,MATCH($C908,'Policy Characteristics'!$C:$C,0))),"",INDEX('Policy Characteristics'!G:G,MATCH($C908,'Policy Characteristics'!$C:$C,0)))</f>
        <v>0.25</v>
      </c>
      <c r="N908">
        <f>IF(ISBLANK(INDEX('Policy Characteristics'!H:H,MATCH($C908,'Policy Characteristics'!$C:$C,0))),"",INDEX('Policy Characteristics'!H:H,MATCH($C908,'Policy Characteristics'!$C:$C,0)))</f>
        <v>0.01</v>
      </c>
      <c r="O908" t="str">
        <f>IF(ISBLANK(INDEX('Policy Characteristics'!I:I,MATCH($C908,'Policy Characteristics'!$C:$C,0))),"",INDEX('Policy Characteristics'!I:I,MATCH($C908,'Policy Characteristics'!$C:$C,0)))</f>
        <v>에너지 사용 감소 %</v>
      </c>
      <c r="P908" t="str">
        <f>IF(ISBLANK(INDEX('Policy Characteristics'!J:J,MATCH($C908,'Policy Characteristics'!$C:$C,0))),"",INDEX('Policy Characteristics'!J:J,MATCH($C908,'Policy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8" t="str">
        <f>IF(ISBLANK(INDEX('Policy Characteristics'!K:K,MATCH($C908,'Policy Characteristics'!$C:$C,0))),"",INDEX('Policy Characteristics'!K:K,MATCH($C908,'Policy Characteristics'!$C:$C,0)))</f>
        <v>industry-ag-main.html#eff-stds</v>
      </c>
      <c r="R908" t="str">
        <f>IF(ISBLANK(INDEX('Policy Characteristics'!L:L,MATCH($C908,'Policy Characteristics'!$C:$C,0))),"",INDEX('Policy Characteristics'!L:L,MATCH($C908,'Policy Characteristics'!$C:$C,0)))</f>
        <v>industry-energy-efficiency-standards.html</v>
      </c>
    </row>
    <row r="909">
      <c r="A909" t="str">
        <f>IF(ISBLANK(INDEX('Policy Characteristics'!A:A,MATCH($C909,'Policy Characteristics'!$C:$C,0))),"",INDEX('Policy Characteristics'!A:A,MATCH($C909,'Policy Characteristics'!$C:$C,0)))</f>
        <v>산업</v>
      </c>
      <c r="B909" t="str">
        <f>IF(ISBLANK(INDEX('Policy Characteristics'!B:B,MATCH($C909,'Policy Characteristics'!$C:$C,0))),"",INDEX('Policy Characteristics'!B:B,MATCH($C909,'Policy Characteristics'!$C:$C,0)))</f>
        <v>산업 에너지 효율 표준</v>
      </c>
      <c r="C909" t="str">
        <f>C$722</f>
        <v>Percentage Improvement in Eqpt Efficiency Standards above BAU</v>
      </c>
      <c r="D909" t="str">
        <v>other machinery 28</v>
      </c>
      <c r="E909" t="str">
        <v>heavy or residual fuel oil if</v>
      </c>
      <c r="F909" t="str">
        <v>기타 기계</v>
      </c>
      <c r="G909" t="str">
        <v>중유 또는 잔여 연료유 사용</v>
      </c>
      <c r="H909">
        <v>1145</v>
      </c>
      <c r="I909" t="str">
        <v>No</v>
      </c>
      <c r="J909" t="str">
        <f>IF(ISBLANK(INDEX('Policy Characteristics'!D:D,MATCH($C909,'Policy Characteristics'!$C:$C,0))),"",INDEX('Policy Characteristics'!D:D,MATCH($C909,'Policy Characteristics'!$C:$C,0)))</f>
        <v>산업 에너지 효율 표준</v>
      </c>
      <c r="K909" t="str">
        <f>IF(ISBLANK(INDEX('Policy Characteristics'!E:E,MATCH($C909,'Policy Characteristics'!$C:$C,0))),"",INDEX('Policy Characteristics'!E:E,MATCH($C909,'Policy Characteristics'!$C:$C,0)))</f>
        <v>indst efficiency standards</v>
      </c>
      <c r="L909">
        <f>IF(ISBLANK(INDEX('Policy Characteristics'!F:F,MATCH($C909,'Policy Characteristics'!$C:$C,0))),"",INDEX('Policy Characteristics'!F:F,MATCH($C909,'Policy Characteristics'!$C:$C,0)))</f>
        <v>0</v>
      </c>
      <c r="M909">
        <f>IF(ISBLANK(INDEX('Policy Characteristics'!G:G,MATCH($C909,'Policy Characteristics'!$C:$C,0))),"",INDEX('Policy Characteristics'!G:G,MATCH($C909,'Policy Characteristics'!$C:$C,0)))</f>
        <v>0.25</v>
      </c>
      <c r="N909">
        <f>IF(ISBLANK(INDEX('Policy Characteristics'!H:H,MATCH($C909,'Policy Characteristics'!$C:$C,0))),"",INDEX('Policy Characteristics'!H:H,MATCH($C909,'Policy Characteristics'!$C:$C,0)))</f>
        <v>0.01</v>
      </c>
      <c r="O909" t="str">
        <f>IF(ISBLANK(INDEX('Policy Characteristics'!I:I,MATCH($C909,'Policy Characteristics'!$C:$C,0))),"",INDEX('Policy Characteristics'!I:I,MATCH($C909,'Policy Characteristics'!$C:$C,0)))</f>
        <v>에너지 사용 감소 %</v>
      </c>
      <c r="P909" t="str">
        <f>IF(ISBLANK(INDEX('Policy Characteristics'!J:J,MATCH($C909,'Policy Characteristics'!$C:$C,0))),"",INDEX('Policy Characteristics'!J:J,MATCH($C909,'Policy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9" t="str">
        <f>IF(ISBLANK(INDEX('Policy Characteristics'!K:K,MATCH($C909,'Policy Characteristics'!$C:$C,0))),"",INDEX('Policy Characteristics'!K:K,MATCH($C909,'Policy Characteristics'!$C:$C,0)))</f>
        <v>industry-ag-main.html#eff-stds</v>
      </c>
      <c r="R909" t="str">
        <f>IF(ISBLANK(INDEX('Policy Characteristics'!L:L,MATCH($C909,'Policy Characteristics'!$C:$C,0))),"",INDEX('Policy Characteristics'!L:L,MATCH($C909,'Policy Characteristics'!$C:$C,0)))</f>
        <v>industry-energy-efficiency-standards.html</v>
      </c>
    </row>
    <row r="910">
      <c r="A910" t="str">
        <f>IF(ISBLANK(INDEX('Policy Characteristics'!A:A,MATCH($C910,'Policy Characteristics'!$C:$C,0))),"",INDEX('Policy Characteristics'!A:A,MATCH($C910,'Policy Characteristics'!$C:$C,0)))</f>
        <v>산업</v>
      </c>
      <c r="B910" t="str">
        <f>IF(ISBLANK(INDEX('Policy Characteristics'!B:B,MATCH($C910,'Policy Characteristics'!$C:$C,0))),"",INDEX('Policy Characteristics'!B:B,MATCH($C910,'Policy Characteristics'!$C:$C,0)))</f>
        <v>산업 에너지 효율 표준</v>
      </c>
      <c r="C910" t="str">
        <f>C$722</f>
        <v>Percentage Improvement in Eqpt Efficiency Standards above BAU</v>
      </c>
      <c r="D910" t="str">
        <v>other machinery 28</v>
      </c>
      <c r="E910" t="str">
        <v>LPG propane or butane if</v>
      </c>
      <c r="F910" t="str">
        <v>기타 기계</v>
      </c>
      <c r="G910" t="str">
        <v>LPG 프로판 또는 부탄 사용</v>
      </c>
      <c r="H910">
        <v>1146</v>
      </c>
      <c r="I910" t="str">
        <v>Yes</v>
      </c>
      <c r="J910" t="str">
        <f>IF(ISBLANK(INDEX('Policy Characteristics'!D:D,MATCH($C910,'Policy Characteristics'!$C:$C,0))),"",INDEX('Policy Characteristics'!D:D,MATCH($C910,'Policy Characteristics'!$C:$C,0)))</f>
        <v>산업 에너지 효율 표준</v>
      </c>
      <c r="K910" t="str">
        <f>IF(ISBLANK(INDEX('Policy Characteristics'!E:E,MATCH($C910,'Policy Characteristics'!$C:$C,0))),"",INDEX('Policy Characteristics'!E:E,MATCH($C910,'Policy Characteristics'!$C:$C,0)))</f>
        <v>indst efficiency standards</v>
      </c>
      <c r="L910">
        <f>IF(ISBLANK(INDEX('Policy Characteristics'!F:F,MATCH($C910,'Policy Characteristics'!$C:$C,0))),"",INDEX('Policy Characteristics'!F:F,MATCH($C910,'Policy Characteristics'!$C:$C,0)))</f>
        <v>0</v>
      </c>
      <c r="M910">
        <f>IF(ISBLANK(INDEX('Policy Characteristics'!G:G,MATCH($C910,'Policy Characteristics'!$C:$C,0))),"",INDEX('Policy Characteristics'!G:G,MATCH($C910,'Policy Characteristics'!$C:$C,0)))</f>
        <v>0.25</v>
      </c>
      <c r="N910">
        <f>IF(ISBLANK(INDEX('Policy Characteristics'!H:H,MATCH($C910,'Policy Characteristics'!$C:$C,0))),"",INDEX('Policy Characteristics'!H:H,MATCH($C910,'Policy Characteristics'!$C:$C,0)))</f>
        <v>0.01</v>
      </c>
      <c r="O910" t="str">
        <f>IF(ISBLANK(INDEX('Policy Characteristics'!I:I,MATCH($C910,'Policy Characteristics'!$C:$C,0))),"",INDEX('Policy Characteristics'!I:I,MATCH($C910,'Policy Characteristics'!$C:$C,0)))</f>
        <v>에너지 사용 감소 %</v>
      </c>
      <c r="P910" t="str">
        <f>IF(ISBLANK(INDEX('Policy Characteristics'!J:J,MATCH($C910,'Policy Characteristics'!$C:$C,0))),"",INDEX('Policy Characteristics'!J:J,MATCH($C910,'Policy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0" t="str">
        <f>IF(ISBLANK(INDEX('Policy Characteristics'!K:K,MATCH($C910,'Policy Characteristics'!$C:$C,0))),"",INDEX('Policy Characteristics'!K:K,MATCH($C910,'Policy Characteristics'!$C:$C,0)))</f>
        <v>industry-ag-main.html#eff-stds</v>
      </c>
      <c r="R910" t="str">
        <f>IF(ISBLANK(INDEX('Policy Characteristics'!L:L,MATCH($C910,'Policy Characteristics'!$C:$C,0))),"",INDEX('Policy Characteristics'!L:L,MATCH($C910,'Policy Characteristics'!$C:$C,0)))</f>
        <v>industry-energy-efficiency-standards.html</v>
      </c>
    </row>
    <row r="911">
      <c r="A911" t="str">
        <f>IF(ISBLANK(INDEX('Policy Characteristics'!A:A,MATCH($C911,'Policy Characteristics'!$C:$C,0))),"",INDEX('Policy Characteristics'!A:A,MATCH($C911,'Policy Characteristics'!$C:$C,0)))</f>
        <v>산업</v>
      </c>
      <c r="B911" t="str">
        <f>IF(ISBLANK(INDEX('Policy Characteristics'!B:B,MATCH($C911,'Policy Characteristics'!$C:$C,0))),"",INDEX('Policy Characteristics'!B:B,MATCH($C911,'Policy Characteristics'!$C:$C,0)))</f>
        <v>산업 에너지 효율 표준</v>
      </c>
      <c r="C911" t="str">
        <f>C$722</f>
        <v>Percentage Improvement in Eqpt Efficiency Standards above BAU</v>
      </c>
      <c r="D911" t="str">
        <v>other machinery 28</v>
      </c>
      <c r="E911" t="str">
        <v>hydrogen if</v>
      </c>
      <c r="F911" t="str">
        <v>기타 기계</v>
      </c>
      <c r="G911" t="str">
        <v>수소 사용</v>
      </c>
      <c r="H911">
        <v>1147</v>
      </c>
      <c r="I911" t="str">
        <v>No</v>
      </c>
      <c r="J911" t="str">
        <f>IF(ISBLANK(INDEX('Policy Characteristics'!D:D,MATCH($C911,'Policy Characteristics'!$C:$C,0))),"",INDEX('Policy Characteristics'!D:D,MATCH($C911,'Policy Characteristics'!$C:$C,0)))</f>
        <v>산업 에너지 효율 표준</v>
      </c>
      <c r="K911" t="str">
        <f>IF(ISBLANK(INDEX('Policy Characteristics'!E:E,MATCH($C911,'Policy Characteristics'!$C:$C,0))),"",INDEX('Policy Characteristics'!E:E,MATCH($C911,'Policy Characteristics'!$C:$C,0)))</f>
        <v>indst efficiency standards</v>
      </c>
      <c r="L911">
        <f>IF(ISBLANK(INDEX('Policy Characteristics'!F:F,MATCH($C911,'Policy Characteristics'!$C:$C,0))),"",INDEX('Policy Characteristics'!F:F,MATCH($C911,'Policy Characteristics'!$C:$C,0)))</f>
        <v>0</v>
      </c>
      <c r="M911">
        <f>IF(ISBLANK(INDEX('Policy Characteristics'!G:G,MATCH($C911,'Policy Characteristics'!$C:$C,0))),"",INDEX('Policy Characteristics'!G:G,MATCH($C911,'Policy Characteristics'!$C:$C,0)))</f>
        <v>0.25</v>
      </c>
      <c r="N911">
        <f>IF(ISBLANK(INDEX('Policy Characteristics'!H:H,MATCH($C911,'Policy Characteristics'!$C:$C,0))),"",INDEX('Policy Characteristics'!H:H,MATCH($C911,'Policy Characteristics'!$C:$C,0)))</f>
        <v>0.01</v>
      </c>
      <c r="O911" t="str">
        <f>IF(ISBLANK(INDEX('Policy Characteristics'!I:I,MATCH($C911,'Policy Characteristics'!$C:$C,0))),"",INDEX('Policy Characteristics'!I:I,MATCH($C911,'Policy Characteristics'!$C:$C,0)))</f>
        <v>에너지 사용 감소 %</v>
      </c>
      <c r="P911" t="str">
        <f>IF(ISBLANK(INDEX('Policy Characteristics'!J:J,MATCH($C911,'Policy Characteristics'!$C:$C,0))),"",INDEX('Policy Characteristics'!J:J,MATCH($C911,'Policy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1" t="str">
        <f>IF(ISBLANK(INDEX('Policy Characteristics'!K:K,MATCH($C911,'Policy Characteristics'!$C:$C,0))),"",INDEX('Policy Characteristics'!K:K,MATCH($C911,'Policy Characteristics'!$C:$C,0)))</f>
        <v>industry-ag-main.html#eff-stds</v>
      </c>
      <c r="R911" t="str">
        <f>IF(ISBLANK(INDEX('Policy Characteristics'!L:L,MATCH($C911,'Policy Characteristics'!$C:$C,0))),"",INDEX('Policy Characteristics'!L:L,MATCH($C911,'Policy Characteristics'!$C:$C,0)))</f>
        <v>industry-energy-efficiency-standards.html</v>
      </c>
    </row>
    <row r="912">
      <c r="A912" t="str">
        <f>IF(ISBLANK(INDEX('Policy Characteristics'!A:A,MATCH($C912,'Policy Characteristics'!$C:$C,0))),"",INDEX('Policy Characteristics'!A:A,MATCH($C912,'Policy Characteristics'!$C:$C,0)))</f>
        <v>산업</v>
      </c>
      <c r="B912" t="str">
        <f>IF(ISBLANK(INDEX('Policy Characteristics'!B:B,MATCH($C912,'Policy Characteristics'!$C:$C,0))),"",INDEX('Policy Characteristics'!B:B,MATCH($C912,'Policy Characteristics'!$C:$C,0)))</f>
        <v>산업 에너지 효율 표준</v>
      </c>
      <c r="C912" t="str">
        <f>C$722</f>
        <v>Percentage Improvement in Eqpt Efficiency Standards above BAU</v>
      </c>
      <c r="D912" t="str">
        <v>road vehicles 29</v>
      </c>
      <c r="E912" t="str">
        <v>electricity if</v>
      </c>
      <c r="F912" t="str">
        <v>도로용 자동차</v>
      </c>
      <c r="G912" t="str">
        <v>전력 사용</v>
      </c>
      <c r="H912">
        <v>1148</v>
      </c>
      <c r="I912" t="str">
        <v>Yes</v>
      </c>
      <c r="J912" t="str">
        <f>IF(ISBLANK(INDEX('Policy Characteristics'!D:D,MATCH($C912,'Policy Characteristics'!$C:$C,0))),"",INDEX('Policy Characteristics'!D:D,MATCH($C912,'Policy Characteristics'!$C:$C,0)))</f>
        <v>산업 에너지 효율 표준</v>
      </c>
      <c r="K912" t="str">
        <f>IF(ISBLANK(INDEX('Policy Characteristics'!E:E,MATCH($C912,'Policy Characteristics'!$C:$C,0))),"",INDEX('Policy Characteristics'!E:E,MATCH($C912,'Policy Characteristics'!$C:$C,0)))</f>
        <v>indst efficiency standards</v>
      </c>
      <c r="L912">
        <f>IF(ISBLANK(INDEX('Policy Characteristics'!F:F,MATCH($C912,'Policy Characteristics'!$C:$C,0))),"",INDEX('Policy Characteristics'!F:F,MATCH($C912,'Policy Characteristics'!$C:$C,0)))</f>
        <v>0</v>
      </c>
      <c r="M912">
        <f>IF(ISBLANK(INDEX('Policy Characteristics'!G:G,MATCH($C912,'Policy Characteristics'!$C:$C,0))),"",INDEX('Policy Characteristics'!G:G,MATCH($C912,'Policy Characteristics'!$C:$C,0)))</f>
        <v>0.25</v>
      </c>
      <c r="N912">
        <f>IF(ISBLANK(INDEX('Policy Characteristics'!H:H,MATCH($C912,'Policy Characteristics'!$C:$C,0))),"",INDEX('Policy Characteristics'!H:H,MATCH($C912,'Policy Characteristics'!$C:$C,0)))</f>
        <v>0.01</v>
      </c>
      <c r="O912" t="str">
        <f>IF(ISBLANK(INDEX('Policy Characteristics'!I:I,MATCH($C912,'Policy Characteristics'!$C:$C,0))),"",INDEX('Policy Characteristics'!I:I,MATCH($C912,'Policy Characteristics'!$C:$C,0)))</f>
        <v>에너지 사용 감소 %</v>
      </c>
      <c r="P912" t="str">
        <f>IF(ISBLANK(INDEX('Policy Characteristics'!J:J,MATCH($C912,'Policy Characteristics'!$C:$C,0))),"",INDEX('Policy Characteristics'!J:J,MATCH($C912,'Policy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2" t="str">
        <f>IF(ISBLANK(INDEX('Policy Characteristics'!K:K,MATCH($C912,'Policy Characteristics'!$C:$C,0))),"",INDEX('Policy Characteristics'!K:K,MATCH($C912,'Policy Characteristics'!$C:$C,0)))</f>
        <v>industry-ag-main.html#eff-stds</v>
      </c>
      <c r="R912" t="str">
        <f>IF(ISBLANK(INDEX('Policy Characteristics'!L:L,MATCH($C912,'Policy Characteristics'!$C:$C,0))),"",INDEX('Policy Characteristics'!L:L,MATCH($C912,'Policy Characteristics'!$C:$C,0)))</f>
        <v>industry-energy-efficiency-standards.html</v>
      </c>
    </row>
    <row r="913">
      <c r="A913" t="str">
        <f>IF(ISBLANK(INDEX('Policy Characteristics'!A:A,MATCH($C913,'Policy Characteristics'!$C:$C,0))),"",INDEX('Policy Characteristics'!A:A,MATCH($C913,'Policy Characteristics'!$C:$C,0)))</f>
        <v>산업</v>
      </c>
      <c r="B913" t="str">
        <f>IF(ISBLANK(INDEX('Policy Characteristics'!B:B,MATCH($C913,'Policy Characteristics'!$C:$C,0))),"",INDEX('Policy Characteristics'!B:B,MATCH($C913,'Policy Characteristics'!$C:$C,0)))</f>
        <v>산업 에너지 효율 표준</v>
      </c>
      <c r="C913" t="str">
        <f>C$722</f>
        <v>Percentage Improvement in Eqpt Efficiency Standards above BAU</v>
      </c>
      <c r="D913" t="str">
        <v>road vehicles 29</v>
      </c>
      <c r="E913" t="str">
        <v>hard coal if</v>
      </c>
      <c r="F913" t="str">
        <v>도로용 자동차</v>
      </c>
      <c r="G913" t="str">
        <v>석탄 사용</v>
      </c>
      <c r="H913">
        <v>1149</v>
      </c>
      <c r="I913" t="str">
        <v>Yes</v>
      </c>
      <c r="J913" t="str">
        <f>IF(ISBLANK(INDEX('Policy Characteristics'!D:D,MATCH($C913,'Policy Characteristics'!$C:$C,0))),"",INDEX('Policy Characteristics'!D:D,MATCH($C913,'Policy Characteristics'!$C:$C,0)))</f>
        <v>산업 에너지 효율 표준</v>
      </c>
      <c r="K913" t="str">
        <f>IF(ISBLANK(INDEX('Policy Characteristics'!E:E,MATCH($C913,'Policy Characteristics'!$C:$C,0))),"",INDEX('Policy Characteristics'!E:E,MATCH($C913,'Policy Characteristics'!$C:$C,0)))</f>
        <v>indst efficiency standards</v>
      </c>
      <c r="L913">
        <f>IF(ISBLANK(INDEX('Policy Characteristics'!F:F,MATCH($C913,'Policy Characteristics'!$C:$C,0))),"",INDEX('Policy Characteristics'!F:F,MATCH($C913,'Policy Characteristics'!$C:$C,0)))</f>
        <v>0</v>
      </c>
      <c r="M913">
        <f>IF(ISBLANK(INDEX('Policy Characteristics'!G:G,MATCH($C913,'Policy Characteristics'!$C:$C,0))),"",INDEX('Policy Characteristics'!G:G,MATCH($C913,'Policy Characteristics'!$C:$C,0)))</f>
        <v>0.25</v>
      </c>
      <c r="N913">
        <f>IF(ISBLANK(INDEX('Policy Characteristics'!H:H,MATCH($C913,'Policy Characteristics'!$C:$C,0))),"",INDEX('Policy Characteristics'!H:H,MATCH($C913,'Policy Characteristics'!$C:$C,0)))</f>
        <v>0.01</v>
      </c>
      <c r="O913" t="str">
        <f>IF(ISBLANK(INDEX('Policy Characteristics'!I:I,MATCH($C913,'Policy Characteristics'!$C:$C,0))),"",INDEX('Policy Characteristics'!I:I,MATCH($C913,'Policy Characteristics'!$C:$C,0)))</f>
        <v>에너지 사용 감소 %</v>
      </c>
      <c r="P913" t="str">
        <f>IF(ISBLANK(INDEX('Policy Characteristics'!J:J,MATCH($C913,'Policy Characteristics'!$C:$C,0))),"",INDEX('Policy Characteristics'!J:J,MATCH($C913,'Policy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3" t="str">
        <f>IF(ISBLANK(INDEX('Policy Characteristics'!K:K,MATCH($C913,'Policy Characteristics'!$C:$C,0))),"",INDEX('Policy Characteristics'!K:K,MATCH($C913,'Policy Characteristics'!$C:$C,0)))</f>
        <v>industry-ag-main.html#eff-stds</v>
      </c>
      <c r="R913" t="str">
        <f>IF(ISBLANK(INDEX('Policy Characteristics'!L:L,MATCH($C913,'Policy Characteristics'!$C:$C,0))),"",INDEX('Policy Characteristics'!L:L,MATCH($C913,'Policy Characteristics'!$C:$C,0)))</f>
        <v>industry-energy-efficiency-standards.html</v>
      </c>
    </row>
    <row r="914">
      <c r="A914" t="str">
        <f>IF(ISBLANK(INDEX('Policy Characteristics'!A:A,MATCH($C914,'Policy Characteristics'!$C:$C,0))),"",INDEX('Policy Characteristics'!A:A,MATCH($C914,'Policy Characteristics'!$C:$C,0)))</f>
        <v>산업</v>
      </c>
      <c r="B914" t="str">
        <f>IF(ISBLANK(INDEX('Policy Characteristics'!B:B,MATCH($C914,'Policy Characteristics'!$C:$C,0))),"",INDEX('Policy Characteristics'!B:B,MATCH($C914,'Policy Characteristics'!$C:$C,0)))</f>
        <v>산업 에너지 효율 표준</v>
      </c>
      <c r="C914" t="str">
        <f>C$722</f>
        <v>Percentage Improvement in Eqpt Efficiency Standards above BAU</v>
      </c>
      <c r="D914" t="str">
        <v>road vehicles 29</v>
      </c>
      <c r="E914" t="str">
        <v>natural gas if</v>
      </c>
      <c r="F914" t="str">
        <v>도로용 자동차</v>
      </c>
      <c r="G914" t="str">
        <v>천연가스 사용</v>
      </c>
      <c r="H914">
        <v>1150</v>
      </c>
      <c r="I914" t="str">
        <v>Yes</v>
      </c>
      <c r="J914" t="str">
        <f>IF(ISBLANK(INDEX('Policy Characteristics'!D:D,MATCH($C914,'Policy Characteristics'!$C:$C,0))),"",INDEX('Policy Characteristics'!D:D,MATCH($C914,'Policy Characteristics'!$C:$C,0)))</f>
        <v>산업 에너지 효율 표준</v>
      </c>
      <c r="K914" t="str">
        <f>IF(ISBLANK(INDEX('Policy Characteristics'!E:E,MATCH($C914,'Policy Characteristics'!$C:$C,0))),"",INDEX('Policy Characteristics'!E:E,MATCH($C914,'Policy Characteristics'!$C:$C,0)))</f>
        <v>indst efficiency standards</v>
      </c>
      <c r="L914">
        <f>IF(ISBLANK(INDEX('Policy Characteristics'!F:F,MATCH($C914,'Policy Characteristics'!$C:$C,0))),"",INDEX('Policy Characteristics'!F:F,MATCH($C914,'Policy Characteristics'!$C:$C,0)))</f>
        <v>0</v>
      </c>
      <c r="M914">
        <f>IF(ISBLANK(INDEX('Policy Characteristics'!G:G,MATCH($C914,'Policy Characteristics'!$C:$C,0))),"",INDEX('Policy Characteristics'!G:G,MATCH($C914,'Policy Characteristics'!$C:$C,0)))</f>
        <v>0.25</v>
      </c>
      <c r="N914">
        <f>IF(ISBLANK(INDEX('Policy Characteristics'!H:H,MATCH($C914,'Policy Characteristics'!$C:$C,0))),"",INDEX('Policy Characteristics'!H:H,MATCH($C914,'Policy Characteristics'!$C:$C,0)))</f>
        <v>0.01</v>
      </c>
      <c r="O914" t="str">
        <f>IF(ISBLANK(INDEX('Policy Characteristics'!I:I,MATCH($C914,'Policy Characteristics'!$C:$C,0))),"",INDEX('Policy Characteristics'!I:I,MATCH($C914,'Policy Characteristics'!$C:$C,0)))</f>
        <v>에너지 사용 감소 %</v>
      </c>
      <c r="P914" t="str">
        <f>IF(ISBLANK(INDEX('Policy Characteristics'!J:J,MATCH($C914,'Policy Characteristics'!$C:$C,0))),"",INDEX('Policy Characteristics'!J:J,MATCH($C914,'Policy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4" t="str">
        <f>IF(ISBLANK(INDEX('Policy Characteristics'!K:K,MATCH($C914,'Policy Characteristics'!$C:$C,0))),"",INDEX('Policy Characteristics'!K:K,MATCH($C914,'Policy Characteristics'!$C:$C,0)))</f>
        <v>industry-ag-main.html#eff-stds</v>
      </c>
      <c r="R914" t="str">
        <f>IF(ISBLANK(INDEX('Policy Characteristics'!L:L,MATCH($C914,'Policy Characteristics'!$C:$C,0))),"",INDEX('Policy Characteristics'!L:L,MATCH($C914,'Policy Characteristics'!$C:$C,0)))</f>
        <v>industry-energy-efficiency-standards.html</v>
      </c>
    </row>
    <row r="915">
      <c r="A915" t="str">
        <f>IF(ISBLANK(INDEX('Policy Characteristics'!A:A,MATCH($C915,'Policy Characteristics'!$C:$C,0))),"",INDEX('Policy Characteristics'!A:A,MATCH($C915,'Policy Characteristics'!$C:$C,0)))</f>
        <v>산업</v>
      </c>
      <c r="B915" t="str">
        <f>IF(ISBLANK(INDEX('Policy Characteristics'!B:B,MATCH($C915,'Policy Characteristics'!$C:$C,0))),"",INDEX('Policy Characteristics'!B:B,MATCH($C915,'Policy Characteristics'!$C:$C,0)))</f>
        <v>산업 에너지 효율 표준</v>
      </c>
      <c r="C915" t="str">
        <f>C$722</f>
        <v>Percentage Improvement in Eqpt Efficiency Standards above BAU</v>
      </c>
      <c r="D915" t="str">
        <v>road vehicles 29</v>
      </c>
      <c r="E915" t="str">
        <v>biomass if</v>
      </c>
      <c r="F915" t="str">
        <v>도로용 자동차</v>
      </c>
      <c r="G915" t="str">
        <v>바이오매스 사용</v>
      </c>
      <c r="H915">
        <v>1151</v>
      </c>
      <c r="I915" t="str">
        <v>No</v>
      </c>
      <c r="J915" t="str">
        <f>IF(ISBLANK(INDEX('Policy Characteristics'!D:D,MATCH($C915,'Policy Characteristics'!$C:$C,0))),"",INDEX('Policy Characteristics'!D:D,MATCH($C915,'Policy Characteristics'!$C:$C,0)))</f>
        <v>산업 에너지 효율 표준</v>
      </c>
      <c r="K915" t="str">
        <f>IF(ISBLANK(INDEX('Policy Characteristics'!E:E,MATCH($C915,'Policy Characteristics'!$C:$C,0))),"",INDEX('Policy Characteristics'!E:E,MATCH($C915,'Policy Characteristics'!$C:$C,0)))</f>
        <v>indst efficiency standards</v>
      </c>
      <c r="L915">
        <f>IF(ISBLANK(INDEX('Policy Characteristics'!F:F,MATCH($C915,'Policy Characteristics'!$C:$C,0))),"",INDEX('Policy Characteristics'!F:F,MATCH($C915,'Policy Characteristics'!$C:$C,0)))</f>
        <v>0</v>
      </c>
      <c r="M915">
        <f>IF(ISBLANK(INDEX('Policy Characteristics'!G:G,MATCH($C915,'Policy Characteristics'!$C:$C,0))),"",INDEX('Policy Characteristics'!G:G,MATCH($C915,'Policy Characteristics'!$C:$C,0)))</f>
        <v>0.25</v>
      </c>
      <c r="N915">
        <f>IF(ISBLANK(INDEX('Policy Characteristics'!H:H,MATCH($C915,'Policy Characteristics'!$C:$C,0))),"",INDEX('Policy Characteristics'!H:H,MATCH($C915,'Policy Characteristics'!$C:$C,0)))</f>
        <v>0.01</v>
      </c>
      <c r="O915" t="str">
        <f>IF(ISBLANK(INDEX('Policy Characteristics'!I:I,MATCH($C915,'Policy Characteristics'!$C:$C,0))),"",INDEX('Policy Characteristics'!I:I,MATCH($C915,'Policy Characteristics'!$C:$C,0)))</f>
        <v>에너지 사용 감소 %</v>
      </c>
      <c r="P915" t="str">
        <f>IF(ISBLANK(INDEX('Policy Characteristics'!J:J,MATCH($C915,'Policy Characteristics'!$C:$C,0))),"",INDEX('Policy Characteristics'!J:J,MATCH($C915,'Policy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5" t="str">
        <f>IF(ISBLANK(INDEX('Policy Characteristics'!K:K,MATCH($C915,'Policy Characteristics'!$C:$C,0))),"",INDEX('Policy Characteristics'!K:K,MATCH($C915,'Policy Characteristics'!$C:$C,0)))</f>
        <v>industry-ag-main.html#eff-stds</v>
      </c>
      <c r="R915" t="str">
        <f>IF(ISBLANK(INDEX('Policy Characteristics'!L:L,MATCH($C915,'Policy Characteristics'!$C:$C,0))),"",INDEX('Policy Characteristics'!L:L,MATCH($C915,'Policy Characteristics'!$C:$C,0)))</f>
        <v>industry-energy-efficiency-standards.html</v>
      </c>
    </row>
    <row r="916">
      <c r="A916" t="str">
        <f>IF(ISBLANK(INDEX('Policy Characteristics'!A:A,MATCH($C916,'Policy Characteristics'!$C:$C,0))),"",INDEX('Policy Characteristics'!A:A,MATCH($C916,'Policy Characteristics'!$C:$C,0)))</f>
        <v>산업</v>
      </c>
      <c r="B916" t="str">
        <f>IF(ISBLANK(INDEX('Policy Characteristics'!B:B,MATCH($C916,'Policy Characteristics'!$C:$C,0))),"",INDEX('Policy Characteristics'!B:B,MATCH($C916,'Policy Characteristics'!$C:$C,0)))</f>
        <v>산업 에너지 효율 표준</v>
      </c>
      <c r="C916" t="str">
        <f>C$722</f>
        <v>Percentage Improvement in Eqpt Efficiency Standards above BAU</v>
      </c>
      <c r="D916" t="str">
        <v>road vehicles 29</v>
      </c>
      <c r="E916" t="str">
        <v>petroleum diesel if</v>
      </c>
      <c r="F916" t="str">
        <v>도로용 자동차</v>
      </c>
      <c r="G916" t="str">
        <v>석유 사용</v>
      </c>
      <c r="H916">
        <v>1152</v>
      </c>
      <c r="I916" t="str">
        <v>Yes</v>
      </c>
      <c r="J916" t="str">
        <f>IF(ISBLANK(INDEX('Policy Characteristics'!D:D,MATCH($C916,'Policy Characteristics'!$C:$C,0))),"",INDEX('Policy Characteristics'!D:D,MATCH($C916,'Policy Characteristics'!$C:$C,0)))</f>
        <v>산업 에너지 효율 표준</v>
      </c>
      <c r="K916" t="str">
        <f>IF(ISBLANK(INDEX('Policy Characteristics'!E:E,MATCH($C916,'Policy Characteristics'!$C:$C,0))),"",INDEX('Policy Characteristics'!E:E,MATCH($C916,'Policy Characteristics'!$C:$C,0)))</f>
        <v>indst efficiency standards</v>
      </c>
      <c r="L916">
        <f>IF(ISBLANK(INDEX('Policy Characteristics'!F:F,MATCH($C916,'Policy Characteristics'!$C:$C,0))),"",INDEX('Policy Characteristics'!F:F,MATCH($C916,'Policy Characteristics'!$C:$C,0)))</f>
        <v>0</v>
      </c>
      <c r="M916">
        <f>IF(ISBLANK(INDEX('Policy Characteristics'!G:G,MATCH($C916,'Policy Characteristics'!$C:$C,0))),"",INDEX('Policy Characteristics'!G:G,MATCH($C916,'Policy Characteristics'!$C:$C,0)))</f>
        <v>0.25</v>
      </c>
      <c r="N916">
        <f>IF(ISBLANK(INDEX('Policy Characteristics'!H:H,MATCH($C916,'Policy Characteristics'!$C:$C,0))),"",INDEX('Policy Characteristics'!H:H,MATCH($C916,'Policy Characteristics'!$C:$C,0)))</f>
        <v>0.01</v>
      </c>
      <c r="O916" t="str">
        <f>IF(ISBLANK(INDEX('Policy Characteristics'!I:I,MATCH($C916,'Policy Characteristics'!$C:$C,0))),"",INDEX('Policy Characteristics'!I:I,MATCH($C916,'Policy Characteristics'!$C:$C,0)))</f>
        <v>에너지 사용 감소 %</v>
      </c>
      <c r="P916" t="str">
        <f>IF(ISBLANK(INDEX('Policy Characteristics'!J:J,MATCH($C916,'Policy Characteristics'!$C:$C,0))),"",INDEX('Policy Characteristics'!J:J,MATCH($C916,'Policy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6" t="str">
        <f>IF(ISBLANK(INDEX('Policy Characteristics'!K:K,MATCH($C916,'Policy Characteristics'!$C:$C,0))),"",INDEX('Policy Characteristics'!K:K,MATCH($C916,'Policy Characteristics'!$C:$C,0)))</f>
        <v>industry-ag-main.html#eff-stds</v>
      </c>
      <c r="R916" t="str">
        <f>IF(ISBLANK(INDEX('Policy Characteristics'!L:L,MATCH($C916,'Policy Characteristics'!$C:$C,0))),"",INDEX('Policy Characteristics'!L:L,MATCH($C916,'Policy Characteristics'!$C:$C,0)))</f>
        <v>industry-energy-efficiency-standards.html</v>
      </c>
    </row>
    <row r="917">
      <c r="A917" t="str">
        <f>IF(ISBLANK(INDEX('Policy Characteristics'!A:A,MATCH($C917,'Policy Characteristics'!$C:$C,0))),"",INDEX('Policy Characteristics'!A:A,MATCH($C917,'Policy Characteristics'!$C:$C,0)))</f>
        <v>산업</v>
      </c>
      <c r="B917" t="str">
        <f>IF(ISBLANK(INDEX('Policy Characteristics'!B:B,MATCH($C917,'Policy Characteristics'!$C:$C,0))),"",INDEX('Policy Characteristics'!B:B,MATCH($C917,'Policy Characteristics'!$C:$C,0)))</f>
        <v>산업 에너지 효율 표준</v>
      </c>
      <c r="C917" t="str">
        <f>C$722</f>
        <v>Percentage Improvement in Eqpt Efficiency Standards above BAU</v>
      </c>
      <c r="D917" t="str">
        <v>road vehicles 29</v>
      </c>
      <c r="E917" t="str">
        <v>heat if</v>
      </c>
      <c r="F917" t="str">
        <v>도로용 자동차</v>
      </c>
      <c r="G917" t="str">
        <v>구매한 열 사용</v>
      </c>
      <c r="H917">
        <v>1153</v>
      </c>
      <c r="I917" t="str">
        <v>No</v>
      </c>
      <c r="J917" t="str">
        <f>IF(ISBLANK(INDEX('Policy Characteristics'!D:D,MATCH($C917,'Policy Characteristics'!$C:$C,0))),"",INDEX('Policy Characteristics'!D:D,MATCH($C917,'Policy Characteristics'!$C:$C,0)))</f>
        <v>산업 에너지 효율 표준</v>
      </c>
      <c r="K917" t="str">
        <f>IF(ISBLANK(INDEX('Policy Characteristics'!E:E,MATCH($C917,'Policy Characteristics'!$C:$C,0))),"",INDEX('Policy Characteristics'!E:E,MATCH($C917,'Policy Characteristics'!$C:$C,0)))</f>
        <v>indst efficiency standards</v>
      </c>
      <c r="L917">
        <f>IF(ISBLANK(INDEX('Policy Characteristics'!F:F,MATCH($C917,'Policy Characteristics'!$C:$C,0))),"",INDEX('Policy Characteristics'!F:F,MATCH($C917,'Policy Characteristics'!$C:$C,0)))</f>
        <v>0</v>
      </c>
      <c r="M917">
        <f>IF(ISBLANK(INDEX('Policy Characteristics'!G:G,MATCH($C917,'Policy Characteristics'!$C:$C,0))),"",INDEX('Policy Characteristics'!G:G,MATCH($C917,'Policy Characteristics'!$C:$C,0)))</f>
        <v>0.25</v>
      </c>
      <c r="N917">
        <f>IF(ISBLANK(INDEX('Policy Characteristics'!H:H,MATCH($C917,'Policy Characteristics'!$C:$C,0))),"",INDEX('Policy Characteristics'!H:H,MATCH($C917,'Policy Characteristics'!$C:$C,0)))</f>
        <v>0.01</v>
      </c>
      <c r="O917" t="str">
        <f>IF(ISBLANK(INDEX('Policy Characteristics'!I:I,MATCH($C917,'Policy Characteristics'!$C:$C,0))),"",INDEX('Policy Characteristics'!I:I,MATCH($C917,'Policy Characteristics'!$C:$C,0)))</f>
        <v>에너지 사용 감소 %</v>
      </c>
      <c r="P917" t="str">
        <f>IF(ISBLANK(INDEX('Policy Characteristics'!J:J,MATCH($C917,'Policy Characteristics'!$C:$C,0))),"",INDEX('Policy Characteristics'!J:J,MATCH($C917,'Policy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7" t="str">
        <f>IF(ISBLANK(INDEX('Policy Characteristics'!K:K,MATCH($C917,'Policy Characteristics'!$C:$C,0))),"",INDEX('Policy Characteristics'!K:K,MATCH($C917,'Policy Characteristics'!$C:$C,0)))</f>
        <v>industry-ag-main.html#eff-stds</v>
      </c>
      <c r="R917" t="str">
        <f>IF(ISBLANK(INDEX('Policy Characteristics'!L:L,MATCH($C917,'Policy Characteristics'!$C:$C,0))),"",INDEX('Policy Characteristics'!L:L,MATCH($C917,'Policy Characteristics'!$C:$C,0)))</f>
        <v>industry-energy-efficiency-standards.html</v>
      </c>
    </row>
    <row r="918">
      <c r="A918" t="str">
        <f>IF(ISBLANK(INDEX('Policy Characteristics'!A:A,MATCH($C918,'Policy Characteristics'!$C:$C,0))),"",INDEX('Policy Characteristics'!A:A,MATCH($C918,'Policy Characteristics'!$C:$C,0)))</f>
        <v>산업</v>
      </c>
      <c r="B918" t="str">
        <f>IF(ISBLANK(INDEX('Policy Characteristics'!B:B,MATCH($C918,'Policy Characteristics'!$C:$C,0))),"",INDEX('Policy Characteristics'!B:B,MATCH($C918,'Policy Characteristics'!$C:$C,0)))</f>
        <v>산업 에너지 효율 표준</v>
      </c>
      <c r="C918" t="str">
        <f>C$722</f>
        <v>Percentage Improvement in Eqpt Efficiency Standards above BAU</v>
      </c>
      <c r="D918" t="str">
        <v>road vehicles 29</v>
      </c>
      <c r="E918" t="str">
        <v>crude oil if</v>
      </c>
      <c r="F918" t="str">
        <v>도로용 자동차</v>
      </c>
      <c r="G918" t="str">
        <v>원유 사용</v>
      </c>
      <c r="H918">
        <v>1154</v>
      </c>
      <c r="I918" t="str">
        <v>No</v>
      </c>
      <c r="J918" t="str">
        <f>IF(ISBLANK(INDEX('Policy Characteristics'!D:D,MATCH($C918,'Policy Characteristics'!$C:$C,0))),"",INDEX('Policy Characteristics'!D:D,MATCH($C918,'Policy Characteristics'!$C:$C,0)))</f>
        <v>산업 에너지 효율 표준</v>
      </c>
      <c r="K918" t="str">
        <f>IF(ISBLANK(INDEX('Policy Characteristics'!E:E,MATCH($C918,'Policy Characteristics'!$C:$C,0))),"",INDEX('Policy Characteristics'!E:E,MATCH($C918,'Policy Characteristics'!$C:$C,0)))</f>
        <v>indst efficiency standards</v>
      </c>
      <c r="L918">
        <f>IF(ISBLANK(INDEX('Policy Characteristics'!F:F,MATCH($C918,'Policy Characteristics'!$C:$C,0))),"",INDEX('Policy Characteristics'!F:F,MATCH($C918,'Policy Characteristics'!$C:$C,0)))</f>
        <v>0</v>
      </c>
      <c r="M918">
        <f>IF(ISBLANK(INDEX('Policy Characteristics'!G:G,MATCH($C918,'Policy Characteristics'!$C:$C,0))),"",INDEX('Policy Characteristics'!G:G,MATCH($C918,'Policy Characteristics'!$C:$C,0)))</f>
        <v>0.25</v>
      </c>
      <c r="N918">
        <f>IF(ISBLANK(INDEX('Policy Characteristics'!H:H,MATCH($C918,'Policy Characteristics'!$C:$C,0))),"",INDEX('Policy Characteristics'!H:H,MATCH($C918,'Policy Characteristics'!$C:$C,0)))</f>
        <v>0.01</v>
      </c>
      <c r="O918" t="str">
        <f>IF(ISBLANK(INDEX('Policy Characteristics'!I:I,MATCH($C918,'Policy Characteristics'!$C:$C,0))),"",INDEX('Policy Characteristics'!I:I,MATCH($C918,'Policy Characteristics'!$C:$C,0)))</f>
        <v>에너지 사용 감소 %</v>
      </c>
      <c r="P918" t="str">
        <f>IF(ISBLANK(INDEX('Policy Characteristics'!J:J,MATCH($C918,'Policy Characteristics'!$C:$C,0))),"",INDEX('Policy Characteristics'!J:J,MATCH($C918,'Policy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8" t="str">
        <f>IF(ISBLANK(INDEX('Policy Characteristics'!K:K,MATCH($C918,'Policy Characteristics'!$C:$C,0))),"",INDEX('Policy Characteristics'!K:K,MATCH($C918,'Policy Characteristics'!$C:$C,0)))</f>
        <v>industry-ag-main.html#eff-stds</v>
      </c>
      <c r="R918" t="str">
        <f>IF(ISBLANK(INDEX('Policy Characteristics'!L:L,MATCH($C918,'Policy Characteristics'!$C:$C,0))),"",INDEX('Policy Characteristics'!L:L,MATCH($C918,'Policy Characteristics'!$C:$C,0)))</f>
        <v>industry-energy-efficiency-standards.html</v>
      </c>
    </row>
    <row r="919">
      <c r="A919" t="str">
        <f>IF(ISBLANK(INDEX('Policy Characteristics'!A:A,MATCH($C919,'Policy Characteristics'!$C:$C,0))),"",INDEX('Policy Characteristics'!A:A,MATCH($C919,'Policy Characteristics'!$C:$C,0)))</f>
        <v>산업</v>
      </c>
      <c r="B919" t="str">
        <f>IF(ISBLANK(INDEX('Policy Characteristics'!B:B,MATCH($C919,'Policy Characteristics'!$C:$C,0))),"",INDEX('Policy Characteristics'!B:B,MATCH($C919,'Policy Characteristics'!$C:$C,0)))</f>
        <v>산업 에너지 효율 표준</v>
      </c>
      <c r="C919" t="str">
        <f>C$722</f>
        <v>Percentage Improvement in Eqpt Efficiency Standards above BAU</v>
      </c>
      <c r="D919" t="str">
        <v>road vehicles 29</v>
      </c>
      <c r="E919" t="str">
        <v>heavy or residual fuel oil if</v>
      </c>
      <c r="F919" t="str">
        <v>도로용 자동차</v>
      </c>
      <c r="G919" t="str">
        <v>중유 또는 잔여 연료유 사용</v>
      </c>
      <c r="H919">
        <v>1155</v>
      </c>
      <c r="I919" t="str">
        <v>Yes</v>
      </c>
      <c r="J919" t="str">
        <f>IF(ISBLANK(INDEX('Policy Characteristics'!D:D,MATCH($C919,'Policy Characteristics'!$C:$C,0))),"",INDEX('Policy Characteristics'!D:D,MATCH($C919,'Policy Characteristics'!$C:$C,0)))</f>
        <v>산업 에너지 효율 표준</v>
      </c>
      <c r="K919" t="str">
        <f>IF(ISBLANK(INDEX('Policy Characteristics'!E:E,MATCH($C919,'Policy Characteristics'!$C:$C,0))),"",INDEX('Policy Characteristics'!E:E,MATCH($C919,'Policy Characteristics'!$C:$C,0)))</f>
        <v>indst efficiency standards</v>
      </c>
      <c r="L919">
        <f>IF(ISBLANK(INDEX('Policy Characteristics'!F:F,MATCH($C919,'Policy Characteristics'!$C:$C,0))),"",INDEX('Policy Characteristics'!F:F,MATCH($C919,'Policy Characteristics'!$C:$C,0)))</f>
        <v>0</v>
      </c>
      <c r="M919">
        <f>IF(ISBLANK(INDEX('Policy Characteristics'!G:G,MATCH($C919,'Policy Characteristics'!$C:$C,0))),"",INDEX('Policy Characteristics'!G:G,MATCH($C919,'Policy Characteristics'!$C:$C,0)))</f>
        <v>0.25</v>
      </c>
      <c r="N919">
        <f>IF(ISBLANK(INDEX('Policy Characteristics'!H:H,MATCH($C919,'Policy Characteristics'!$C:$C,0))),"",INDEX('Policy Characteristics'!H:H,MATCH($C919,'Policy Characteristics'!$C:$C,0)))</f>
        <v>0.01</v>
      </c>
      <c r="O919" t="str">
        <f>IF(ISBLANK(INDEX('Policy Characteristics'!I:I,MATCH($C919,'Policy Characteristics'!$C:$C,0))),"",INDEX('Policy Characteristics'!I:I,MATCH($C919,'Policy Characteristics'!$C:$C,0)))</f>
        <v>에너지 사용 감소 %</v>
      </c>
      <c r="P919" t="str">
        <f>IF(ISBLANK(INDEX('Policy Characteristics'!J:J,MATCH($C919,'Policy Characteristics'!$C:$C,0))),"",INDEX('Policy Characteristics'!J:J,MATCH($C919,'Policy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9" t="str">
        <f>IF(ISBLANK(INDEX('Policy Characteristics'!K:K,MATCH($C919,'Policy Characteristics'!$C:$C,0))),"",INDEX('Policy Characteristics'!K:K,MATCH($C919,'Policy Characteristics'!$C:$C,0)))</f>
        <v>industry-ag-main.html#eff-stds</v>
      </c>
      <c r="R919" t="str">
        <f>IF(ISBLANK(INDEX('Policy Characteristics'!L:L,MATCH($C919,'Policy Characteristics'!$C:$C,0))),"",INDEX('Policy Characteristics'!L:L,MATCH($C919,'Policy Characteristics'!$C:$C,0)))</f>
        <v>industry-energy-efficiency-standards.html</v>
      </c>
    </row>
    <row r="920">
      <c r="A920" t="str">
        <f>IF(ISBLANK(INDEX('Policy Characteristics'!A:A,MATCH($C920,'Policy Characteristics'!$C:$C,0))),"",INDEX('Policy Characteristics'!A:A,MATCH($C920,'Policy Characteristics'!$C:$C,0)))</f>
        <v>산업</v>
      </c>
      <c r="B920" t="str">
        <f>IF(ISBLANK(INDEX('Policy Characteristics'!B:B,MATCH($C920,'Policy Characteristics'!$C:$C,0))),"",INDEX('Policy Characteristics'!B:B,MATCH($C920,'Policy Characteristics'!$C:$C,0)))</f>
        <v>산업 에너지 효율 표준</v>
      </c>
      <c r="C920" t="str">
        <f>C$722</f>
        <v>Percentage Improvement in Eqpt Efficiency Standards above BAU</v>
      </c>
      <c r="D920" t="str">
        <v>road vehicles 29</v>
      </c>
      <c r="E920" t="str">
        <v>LPG propane or butane if</v>
      </c>
      <c r="F920" t="str">
        <v>도로용 자동차</v>
      </c>
      <c r="G920" t="str">
        <v>LPG 프로판 또는 부탄 사용</v>
      </c>
      <c r="H920">
        <v>1156</v>
      </c>
      <c r="I920" t="str">
        <v>Yes</v>
      </c>
      <c r="J920" t="str">
        <f>IF(ISBLANK(INDEX('Policy Characteristics'!D:D,MATCH($C920,'Policy Characteristics'!$C:$C,0))),"",INDEX('Policy Characteristics'!D:D,MATCH($C920,'Policy Characteristics'!$C:$C,0)))</f>
        <v>산업 에너지 효율 표준</v>
      </c>
      <c r="K920" t="str">
        <f>IF(ISBLANK(INDEX('Policy Characteristics'!E:E,MATCH($C920,'Policy Characteristics'!$C:$C,0))),"",INDEX('Policy Characteristics'!E:E,MATCH($C920,'Policy Characteristics'!$C:$C,0)))</f>
        <v>indst efficiency standards</v>
      </c>
      <c r="L920">
        <f>IF(ISBLANK(INDEX('Policy Characteristics'!F:F,MATCH($C920,'Policy Characteristics'!$C:$C,0))),"",INDEX('Policy Characteristics'!F:F,MATCH($C920,'Policy Characteristics'!$C:$C,0)))</f>
        <v>0</v>
      </c>
      <c r="M920">
        <f>IF(ISBLANK(INDEX('Policy Characteristics'!G:G,MATCH($C920,'Policy Characteristics'!$C:$C,0))),"",INDEX('Policy Characteristics'!G:G,MATCH($C920,'Policy Characteristics'!$C:$C,0)))</f>
        <v>0.25</v>
      </c>
      <c r="N920">
        <f>IF(ISBLANK(INDEX('Policy Characteristics'!H:H,MATCH($C920,'Policy Characteristics'!$C:$C,0))),"",INDEX('Policy Characteristics'!H:H,MATCH($C920,'Policy Characteristics'!$C:$C,0)))</f>
        <v>0.01</v>
      </c>
      <c r="O920" t="str">
        <f>IF(ISBLANK(INDEX('Policy Characteristics'!I:I,MATCH($C920,'Policy Characteristics'!$C:$C,0))),"",INDEX('Policy Characteristics'!I:I,MATCH($C920,'Policy Characteristics'!$C:$C,0)))</f>
        <v>에너지 사용 감소 %</v>
      </c>
      <c r="P920" t="str">
        <f>IF(ISBLANK(INDEX('Policy Characteristics'!J:J,MATCH($C920,'Policy Characteristics'!$C:$C,0))),"",INDEX('Policy Characteristics'!J:J,MATCH($C920,'Policy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0" t="str">
        <f>IF(ISBLANK(INDEX('Policy Characteristics'!K:K,MATCH($C920,'Policy Characteristics'!$C:$C,0))),"",INDEX('Policy Characteristics'!K:K,MATCH($C920,'Policy Characteristics'!$C:$C,0)))</f>
        <v>industry-ag-main.html#eff-stds</v>
      </c>
      <c r="R920" t="str">
        <f>IF(ISBLANK(INDEX('Policy Characteristics'!L:L,MATCH($C920,'Policy Characteristics'!$C:$C,0))),"",INDEX('Policy Characteristics'!L:L,MATCH($C920,'Policy Characteristics'!$C:$C,0)))</f>
        <v>industry-energy-efficiency-standards.html</v>
      </c>
    </row>
    <row r="921">
      <c r="A921" t="str">
        <f>IF(ISBLANK(INDEX('Policy Characteristics'!A:A,MATCH($C921,'Policy Characteristics'!$C:$C,0))),"",INDEX('Policy Characteristics'!A:A,MATCH($C921,'Policy Characteristics'!$C:$C,0)))</f>
        <v>산업</v>
      </c>
      <c r="B921" t="str">
        <f>IF(ISBLANK(INDEX('Policy Characteristics'!B:B,MATCH($C921,'Policy Characteristics'!$C:$C,0))),"",INDEX('Policy Characteristics'!B:B,MATCH($C921,'Policy Characteristics'!$C:$C,0)))</f>
        <v>산업 에너지 효율 표준</v>
      </c>
      <c r="C921" t="str">
        <f>C$722</f>
        <v>Percentage Improvement in Eqpt Efficiency Standards above BAU</v>
      </c>
      <c r="D921" t="str">
        <v>road vehicles 29</v>
      </c>
      <c r="E921" t="str">
        <v>hydrogen if</v>
      </c>
      <c r="F921" t="str">
        <v>도로용 자동차</v>
      </c>
      <c r="G921" t="str">
        <v>수소 사용</v>
      </c>
      <c r="H921">
        <v>1157</v>
      </c>
      <c r="I921" t="str">
        <v>No</v>
      </c>
      <c r="J921" t="str">
        <f>IF(ISBLANK(INDEX('Policy Characteristics'!D:D,MATCH($C921,'Policy Characteristics'!$C:$C,0))),"",INDEX('Policy Characteristics'!D:D,MATCH($C921,'Policy Characteristics'!$C:$C,0)))</f>
        <v>산업 에너지 효율 표준</v>
      </c>
      <c r="K921" t="str">
        <f>IF(ISBLANK(INDEX('Policy Characteristics'!E:E,MATCH($C921,'Policy Characteristics'!$C:$C,0))),"",INDEX('Policy Characteristics'!E:E,MATCH($C921,'Policy Characteristics'!$C:$C,0)))</f>
        <v>indst efficiency standards</v>
      </c>
      <c r="L921">
        <f>IF(ISBLANK(INDEX('Policy Characteristics'!F:F,MATCH($C921,'Policy Characteristics'!$C:$C,0))),"",INDEX('Policy Characteristics'!F:F,MATCH($C921,'Policy Characteristics'!$C:$C,0)))</f>
        <v>0</v>
      </c>
      <c r="M921">
        <f>IF(ISBLANK(INDEX('Policy Characteristics'!G:G,MATCH($C921,'Policy Characteristics'!$C:$C,0))),"",INDEX('Policy Characteristics'!G:G,MATCH($C921,'Policy Characteristics'!$C:$C,0)))</f>
        <v>0.25</v>
      </c>
      <c r="N921">
        <f>IF(ISBLANK(INDEX('Policy Characteristics'!H:H,MATCH($C921,'Policy Characteristics'!$C:$C,0))),"",INDEX('Policy Characteristics'!H:H,MATCH($C921,'Policy Characteristics'!$C:$C,0)))</f>
        <v>0.01</v>
      </c>
      <c r="O921" t="str">
        <f>IF(ISBLANK(INDEX('Policy Characteristics'!I:I,MATCH($C921,'Policy Characteristics'!$C:$C,0))),"",INDEX('Policy Characteristics'!I:I,MATCH($C921,'Policy Characteristics'!$C:$C,0)))</f>
        <v>에너지 사용 감소 %</v>
      </c>
      <c r="P921" t="str">
        <f>IF(ISBLANK(INDEX('Policy Characteristics'!J:J,MATCH($C921,'Policy Characteristics'!$C:$C,0))),"",INDEX('Policy Characteristics'!J:J,MATCH($C921,'Policy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1" t="str">
        <f>IF(ISBLANK(INDEX('Policy Characteristics'!K:K,MATCH($C921,'Policy Characteristics'!$C:$C,0))),"",INDEX('Policy Characteristics'!K:K,MATCH($C921,'Policy Characteristics'!$C:$C,0)))</f>
        <v>industry-ag-main.html#eff-stds</v>
      </c>
      <c r="R921" t="str">
        <f>IF(ISBLANK(INDEX('Policy Characteristics'!L:L,MATCH($C921,'Policy Characteristics'!$C:$C,0))),"",INDEX('Policy Characteristics'!L:L,MATCH($C921,'Policy Characteristics'!$C:$C,0)))</f>
        <v>industry-energy-efficiency-standards.html</v>
      </c>
    </row>
    <row r="922">
      <c r="A922" t="str">
        <f>IF(ISBLANK(INDEX('Policy Characteristics'!A:A,MATCH($C922,'Policy Characteristics'!$C:$C,0))),"",INDEX('Policy Characteristics'!A:A,MATCH($C922,'Policy Characteristics'!$C:$C,0)))</f>
        <v>산업</v>
      </c>
      <c r="B922" t="str">
        <f>IF(ISBLANK(INDEX('Policy Characteristics'!B:B,MATCH($C922,'Policy Characteristics'!$C:$C,0))),"",INDEX('Policy Characteristics'!B:B,MATCH($C922,'Policy Characteristics'!$C:$C,0)))</f>
        <v>산업 에너지 효율 표준</v>
      </c>
      <c r="C922" t="str">
        <f>C$722</f>
        <v>Percentage Improvement in Eqpt Efficiency Standards above BAU</v>
      </c>
      <c r="D922" t="str">
        <v>nonroad vehicles 30</v>
      </c>
      <c r="E922" t="str">
        <v>electricity if</v>
      </c>
      <c r="F922" t="str">
        <v>비도로용 자동차</v>
      </c>
      <c r="G922" t="str">
        <v>전력 사용</v>
      </c>
      <c r="H922">
        <v>1158</v>
      </c>
      <c r="I922" t="str">
        <v>Yes</v>
      </c>
      <c r="J922" t="str">
        <f>IF(ISBLANK(INDEX('Policy Characteristics'!D:D,MATCH($C922,'Policy Characteristics'!$C:$C,0))),"",INDEX('Policy Characteristics'!D:D,MATCH($C922,'Policy Characteristics'!$C:$C,0)))</f>
        <v>산업 에너지 효율 표준</v>
      </c>
      <c r="K922" t="str">
        <f>IF(ISBLANK(INDEX('Policy Characteristics'!E:E,MATCH($C922,'Policy Characteristics'!$C:$C,0))),"",INDEX('Policy Characteristics'!E:E,MATCH($C922,'Policy Characteristics'!$C:$C,0)))</f>
        <v>indst efficiency standards</v>
      </c>
      <c r="L922">
        <f>IF(ISBLANK(INDEX('Policy Characteristics'!F:F,MATCH($C922,'Policy Characteristics'!$C:$C,0))),"",INDEX('Policy Characteristics'!F:F,MATCH($C922,'Policy Characteristics'!$C:$C,0)))</f>
        <v>0</v>
      </c>
      <c r="M922">
        <f>IF(ISBLANK(INDEX('Policy Characteristics'!G:G,MATCH($C922,'Policy Characteristics'!$C:$C,0))),"",INDEX('Policy Characteristics'!G:G,MATCH($C922,'Policy Characteristics'!$C:$C,0)))</f>
        <v>0.25</v>
      </c>
      <c r="N922">
        <f>IF(ISBLANK(INDEX('Policy Characteristics'!H:H,MATCH($C922,'Policy Characteristics'!$C:$C,0))),"",INDEX('Policy Characteristics'!H:H,MATCH($C922,'Policy Characteristics'!$C:$C,0)))</f>
        <v>0.01</v>
      </c>
      <c r="O922" t="str">
        <f>IF(ISBLANK(INDEX('Policy Characteristics'!I:I,MATCH($C922,'Policy Characteristics'!$C:$C,0))),"",INDEX('Policy Characteristics'!I:I,MATCH($C922,'Policy Characteristics'!$C:$C,0)))</f>
        <v>에너지 사용 감소 %</v>
      </c>
      <c r="P922" t="str">
        <f>IF(ISBLANK(INDEX('Policy Characteristics'!J:J,MATCH($C922,'Policy Characteristics'!$C:$C,0))),"",INDEX('Policy Characteristics'!J:J,MATCH($C922,'Policy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2" t="str">
        <f>IF(ISBLANK(INDEX('Policy Characteristics'!K:K,MATCH($C922,'Policy Characteristics'!$C:$C,0))),"",INDEX('Policy Characteristics'!K:K,MATCH($C922,'Policy Characteristics'!$C:$C,0)))</f>
        <v>industry-ag-main.html#eff-stds</v>
      </c>
      <c r="R922" t="str">
        <f>IF(ISBLANK(INDEX('Policy Characteristics'!L:L,MATCH($C922,'Policy Characteristics'!$C:$C,0))),"",INDEX('Policy Characteristics'!L:L,MATCH($C922,'Policy Characteristics'!$C:$C,0)))</f>
        <v>industry-energy-efficiency-standards.html</v>
      </c>
    </row>
    <row r="923">
      <c r="A923" t="str">
        <f>IF(ISBLANK(INDEX('Policy Characteristics'!A:A,MATCH($C923,'Policy Characteristics'!$C:$C,0))),"",INDEX('Policy Characteristics'!A:A,MATCH($C923,'Policy Characteristics'!$C:$C,0)))</f>
        <v>산업</v>
      </c>
      <c r="B923" t="str">
        <f>IF(ISBLANK(INDEX('Policy Characteristics'!B:B,MATCH($C923,'Policy Characteristics'!$C:$C,0))),"",INDEX('Policy Characteristics'!B:B,MATCH($C923,'Policy Characteristics'!$C:$C,0)))</f>
        <v>산업 에너지 효율 표준</v>
      </c>
      <c r="C923" t="str">
        <f>C$722</f>
        <v>Percentage Improvement in Eqpt Efficiency Standards above BAU</v>
      </c>
      <c r="D923" t="str">
        <v>nonroad vehicles 30</v>
      </c>
      <c r="E923" t="str">
        <v>hard coal if</v>
      </c>
      <c r="F923" t="str">
        <v>비도로용 자동차</v>
      </c>
      <c r="G923" t="str">
        <v>석탄 사용</v>
      </c>
      <c r="H923">
        <v>1159</v>
      </c>
      <c r="I923" t="str">
        <v>Yes</v>
      </c>
      <c r="J923" t="str">
        <f>IF(ISBLANK(INDEX('Policy Characteristics'!D:D,MATCH($C923,'Policy Characteristics'!$C:$C,0))),"",INDEX('Policy Characteristics'!D:D,MATCH($C923,'Policy Characteristics'!$C:$C,0)))</f>
        <v>산업 에너지 효율 표준</v>
      </c>
      <c r="K923" t="str">
        <f>IF(ISBLANK(INDEX('Policy Characteristics'!E:E,MATCH($C923,'Policy Characteristics'!$C:$C,0))),"",INDEX('Policy Characteristics'!E:E,MATCH($C923,'Policy Characteristics'!$C:$C,0)))</f>
        <v>indst efficiency standards</v>
      </c>
      <c r="L923">
        <f>IF(ISBLANK(INDEX('Policy Characteristics'!F:F,MATCH($C923,'Policy Characteristics'!$C:$C,0))),"",INDEX('Policy Characteristics'!F:F,MATCH($C923,'Policy Characteristics'!$C:$C,0)))</f>
        <v>0</v>
      </c>
      <c r="M923">
        <f>IF(ISBLANK(INDEX('Policy Characteristics'!G:G,MATCH($C923,'Policy Characteristics'!$C:$C,0))),"",INDEX('Policy Characteristics'!G:G,MATCH($C923,'Policy Characteristics'!$C:$C,0)))</f>
        <v>0.25</v>
      </c>
      <c r="N923">
        <f>IF(ISBLANK(INDEX('Policy Characteristics'!H:H,MATCH($C923,'Policy Characteristics'!$C:$C,0))),"",INDEX('Policy Characteristics'!H:H,MATCH($C923,'Policy Characteristics'!$C:$C,0)))</f>
        <v>0.01</v>
      </c>
      <c r="O923" t="str">
        <f>IF(ISBLANK(INDEX('Policy Characteristics'!I:I,MATCH($C923,'Policy Characteristics'!$C:$C,0))),"",INDEX('Policy Characteristics'!I:I,MATCH($C923,'Policy Characteristics'!$C:$C,0)))</f>
        <v>에너지 사용 감소 %</v>
      </c>
      <c r="P923" t="str">
        <f>IF(ISBLANK(INDEX('Policy Characteristics'!J:J,MATCH($C923,'Policy Characteristics'!$C:$C,0))),"",INDEX('Policy Characteristics'!J:J,MATCH($C923,'Policy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3" t="str">
        <f>IF(ISBLANK(INDEX('Policy Characteristics'!K:K,MATCH($C923,'Policy Characteristics'!$C:$C,0))),"",INDEX('Policy Characteristics'!K:K,MATCH($C923,'Policy Characteristics'!$C:$C,0)))</f>
        <v>industry-ag-main.html#eff-stds</v>
      </c>
      <c r="R923" t="str">
        <f>IF(ISBLANK(INDEX('Policy Characteristics'!L:L,MATCH($C923,'Policy Characteristics'!$C:$C,0))),"",INDEX('Policy Characteristics'!L:L,MATCH($C923,'Policy Characteristics'!$C:$C,0)))</f>
        <v>industry-energy-efficiency-standards.html</v>
      </c>
    </row>
    <row r="924">
      <c r="A924" t="str">
        <f>IF(ISBLANK(INDEX('Policy Characteristics'!A:A,MATCH($C924,'Policy Characteristics'!$C:$C,0))),"",INDEX('Policy Characteristics'!A:A,MATCH($C924,'Policy Characteristics'!$C:$C,0)))</f>
        <v>산업</v>
      </c>
      <c r="B924" t="str">
        <f>IF(ISBLANK(INDEX('Policy Characteristics'!B:B,MATCH($C924,'Policy Characteristics'!$C:$C,0))),"",INDEX('Policy Characteristics'!B:B,MATCH($C924,'Policy Characteristics'!$C:$C,0)))</f>
        <v>산업 에너지 효율 표준</v>
      </c>
      <c r="C924" t="str">
        <f>C$722</f>
        <v>Percentage Improvement in Eqpt Efficiency Standards above BAU</v>
      </c>
      <c r="D924" t="str">
        <v>nonroad vehicles 30</v>
      </c>
      <c r="E924" t="str">
        <v>natural gas if</v>
      </c>
      <c r="F924" t="str">
        <v>비도로용 자동차</v>
      </c>
      <c r="G924" t="str">
        <v>천연가스 사용</v>
      </c>
      <c r="H924">
        <v>1160</v>
      </c>
      <c r="I924" t="str">
        <v>Yes</v>
      </c>
      <c r="J924" t="str">
        <f>IF(ISBLANK(INDEX('Policy Characteristics'!D:D,MATCH($C924,'Policy Characteristics'!$C:$C,0))),"",INDEX('Policy Characteristics'!D:D,MATCH($C924,'Policy Characteristics'!$C:$C,0)))</f>
        <v>산업 에너지 효율 표준</v>
      </c>
      <c r="K924" t="str">
        <f>IF(ISBLANK(INDEX('Policy Characteristics'!E:E,MATCH($C924,'Policy Characteristics'!$C:$C,0))),"",INDEX('Policy Characteristics'!E:E,MATCH($C924,'Policy Characteristics'!$C:$C,0)))</f>
        <v>indst efficiency standards</v>
      </c>
      <c r="L924">
        <f>IF(ISBLANK(INDEX('Policy Characteristics'!F:F,MATCH($C924,'Policy Characteristics'!$C:$C,0))),"",INDEX('Policy Characteristics'!F:F,MATCH($C924,'Policy Characteristics'!$C:$C,0)))</f>
        <v>0</v>
      </c>
      <c r="M924">
        <f>IF(ISBLANK(INDEX('Policy Characteristics'!G:G,MATCH($C924,'Policy Characteristics'!$C:$C,0))),"",INDEX('Policy Characteristics'!G:G,MATCH($C924,'Policy Characteristics'!$C:$C,0)))</f>
        <v>0.25</v>
      </c>
      <c r="N924">
        <f>IF(ISBLANK(INDEX('Policy Characteristics'!H:H,MATCH($C924,'Policy Characteristics'!$C:$C,0))),"",INDEX('Policy Characteristics'!H:H,MATCH($C924,'Policy Characteristics'!$C:$C,0)))</f>
        <v>0.01</v>
      </c>
      <c r="O924" t="str">
        <f>IF(ISBLANK(INDEX('Policy Characteristics'!I:I,MATCH($C924,'Policy Characteristics'!$C:$C,0))),"",INDEX('Policy Characteristics'!I:I,MATCH($C924,'Policy Characteristics'!$C:$C,0)))</f>
        <v>에너지 사용 감소 %</v>
      </c>
      <c r="P924" t="str">
        <f>IF(ISBLANK(INDEX('Policy Characteristics'!J:J,MATCH($C924,'Policy Characteristics'!$C:$C,0))),"",INDEX('Policy Characteristics'!J:J,MATCH($C924,'Policy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4" t="str">
        <f>IF(ISBLANK(INDEX('Policy Characteristics'!K:K,MATCH($C924,'Policy Characteristics'!$C:$C,0))),"",INDEX('Policy Characteristics'!K:K,MATCH($C924,'Policy Characteristics'!$C:$C,0)))</f>
        <v>industry-ag-main.html#eff-stds</v>
      </c>
      <c r="R924" t="str">
        <f>IF(ISBLANK(INDEX('Policy Characteristics'!L:L,MATCH($C924,'Policy Characteristics'!$C:$C,0))),"",INDEX('Policy Characteristics'!L:L,MATCH($C924,'Policy Characteristics'!$C:$C,0)))</f>
        <v>industry-energy-efficiency-standards.html</v>
      </c>
    </row>
    <row r="925">
      <c r="A925" t="str">
        <f>IF(ISBLANK(INDEX('Policy Characteristics'!A:A,MATCH($C925,'Policy Characteristics'!$C:$C,0))),"",INDEX('Policy Characteristics'!A:A,MATCH($C925,'Policy Characteristics'!$C:$C,0)))</f>
        <v>산업</v>
      </c>
      <c r="B925" t="str">
        <f>IF(ISBLANK(INDEX('Policy Characteristics'!B:B,MATCH($C925,'Policy Characteristics'!$C:$C,0))),"",INDEX('Policy Characteristics'!B:B,MATCH($C925,'Policy Characteristics'!$C:$C,0)))</f>
        <v>산업 에너지 효율 표준</v>
      </c>
      <c r="C925" t="str">
        <f>C$722</f>
        <v>Percentage Improvement in Eqpt Efficiency Standards above BAU</v>
      </c>
      <c r="D925" t="str">
        <v>nonroad vehicles 30</v>
      </c>
      <c r="E925" t="str">
        <v>biomass if</v>
      </c>
      <c r="F925" t="str">
        <v>비도로용 자동차</v>
      </c>
      <c r="G925" t="str">
        <v>바이오매스 사용</v>
      </c>
      <c r="H925">
        <v>1161</v>
      </c>
      <c r="I925" t="str">
        <v>No</v>
      </c>
      <c r="J925" t="str">
        <f>IF(ISBLANK(INDEX('Policy Characteristics'!D:D,MATCH($C925,'Policy Characteristics'!$C:$C,0))),"",INDEX('Policy Characteristics'!D:D,MATCH($C925,'Policy Characteristics'!$C:$C,0)))</f>
        <v>산업 에너지 효율 표준</v>
      </c>
      <c r="K925" t="str">
        <f>IF(ISBLANK(INDEX('Policy Characteristics'!E:E,MATCH($C925,'Policy Characteristics'!$C:$C,0))),"",INDEX('Policy Characteristics'!E:E,MATCH($C925,'Policy Characteristics'!$C:$C,0)))</f>
        <v>indst efficiency standards</v>
      </c>
      <c r="L925">
        <f>IF(ISBLANK(INDEX('Policy Characteristics'!F:F,MATCH($C925,'Policy Characteristics'!$C:$C,0))),"",INDEX('Policy Characteristics'!F:F,MATCH($C925,'Policy Characteristics'!$C:$C,0)))</f>
        <v>0</v>
      </c>
      <c r="M925">
        <f>IF(ISBLANK(INDEX('Policy Characteristics'!G:G,MATCH($C925,'Policy Characteristics'!$C:$C,0))),"",INDEX('Policy Characteristics'!G:G,MATCH($C925,'Policy Characteristics'!$C:$C,0)))</f>
        <v>0.25</v>
      </c>
      <c r="N925">
        <f>IF(ISBLANK(INDEX('Policy Characteristics'!H:H,MATCH($C925,'Policy Characteristics'!$C:$C,0))),"",INDEX('Policy Characteristics'!H:H,MATCH($C925,'Policy Characteristics'!$C:$C,0)))</f>
        <v>0.01</v>
      </c>
      <c r="O925" t="str">
        <f>IF(ISBLANK(INDEX('Policy Characteristics'!I:I,MATCH($C925,'Policy Characteristics'!$C:$C,0))),"",INDEX('Policy Characteristics'!I:I,MATCH($C925,'Policy Characteristics'!$C:$C,0)))</f>
        <v>에너지 사용 감소 %</v>
      </c>
      <c r="P925" t="str">
        <f>IF(ISBLANK(INDEX('Policy Characteristics'!J:J,MATCH($C925,'Policy Characteristics'!$C:$C,0))),"",INDEX('Policy Characteristics'!J:J,MATCH($C925,'Policy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5" t="str">
        <f>IF(ISBLANK(INDEX('Policy Characteristics'!K:K,MATCH($C925,'Policy Characteristics'!$C:$C,0))),"",INDEX('Policy Characteristics'!K:K,MATCH($C925,'Policy Characteristics'!$C:$C,0)))</f>
        <v>industry-ag-main.html#eff-stds</v>
      </c>
      <c r="R925" t="str">
        <f>IF(ISBLANK(INDEX('Policy Characteristics'!L:L,MATCH($C925,'Policy Characteristics'!$C:$C,0))),"",INDEX('Policy Characteristics'!L:L,MATCH($C925,'Policy Characteristics'!$C:$C,0)))</f>
        <v>industry-energy-efficiency-standards.html</v>
      </c>
    </row>
    <row r="926">
      <c r="A926" t="str">
        <f>IF(ISBLANK(INDEX('Policy Characteristics'!A:A,MATCH($C926,'Policy Characteristics'!$C:$C,0))),"",INDEX('Policy Characteristics'!A:A,MATCH($C926,'Policy Characteristics'!$C:$C,0)))</f>
        <v>산업</v>
      </c>
      <c r="B926" t="str">
        <f>IF(ISBLANK(INDEX('Policy Characteristics'!B:B,MATCH($C926,'Policy Characteristics'!$C:$C,0))),"",INDEX('Policy Characteristics'!B:B,MATCH($C926,'Policy Characteristics'!$C:$C,0)))</f>
        <v>산업 에너지 효율 표준</v>
      </c>
      <c r="C926" t="str">
        <f>C$722</f>
        <v>Percentage Improvement in Eqpt Efficiency Standards above BAU</v>
      </c>
      <c r="D926" t="str">
        <v>nonroad vehicles 30</v>
      </c>
      <c r="E926" t="str">
        <v>petroleum diesel if</v>
      </c>
      <c r="F926" t="str">
        <v>비도로용 자동차</v>
      </c>
      <c r="G926" t="str">
        <v>석유 사용</v>
      </c>
      <c r="H926">
        <v>1162</v>
      </c>
      <c r="I926" t="str">
        <v>Yes</v>
      </c>
      <c r="J926" t="str">
        <f>IF(ISBLANK(INDEX('Policy Characteristics'!D:D,MATCH($C926,'Policy Characteristics'!$C:$C,0))),"",INDEX('Policy Characteristics'!D:D,MATCH($C926,'Policy Characteristics'!$C:$C,0)))</f>
        <v>산업 에너지 효율 표준</v>
      </c>
      <c r="K926" t="str">
        <f>IF(ISBLANK(INDEX('Policy Characteristics'!E:E,MATCH($C926,'Policy Characteristics'!$C:$C,0))),"",INDEX('Policy Characteristics'!E:E,MATCH($C926,'Policy Characteristics'!$C:$C,0)))</f>
        <v>indst efficiency standards</v>
      </c>
      <c r="L926">
        <f>IF(ISBLANK(INDEX('Policy Characteristics'!F:F,MATCH($C926,'Policy Characteristics'!$C:$C,0))),"",INDEX('Policy Characteristics'!F:F,MATCH($C926,'Policy Characteristics'!$C:$C,0)))</f>
        <v>0</v>
      </c>
      <c r="M926">
        <f>IF(ISBLANK(INDEX('Policy Characteristics'!G:G,MATCH($C926,'Policy Characteristics'!$C:$C,0))),"",INDEX('Policy Characteristics'!G:G,MATCH($C926,'Policy Characteristics'!$C:$C,0)))</f>
        <v>0.25</v>
      </c>
      <c r="N926">
        <f>IF(ISBLANK(INDEX('Policy Characteristics'!H:H,MATCH($C926,'Policy Characteristics'!$C:$C,0))),"",INDEX('Policy Characteristics'!H:H,MATCH($C926,'Policy Characteristics'!$C:$C,0)))</f>
        <v>0.01</v>
      </c>
      <c r="O926" t="str">
        <f>IF(ISBLANK(INDEX('Policy Characteristics'!I:I,MATCH($C926,'Policy Characteristics'!$C:$C,0))),"",INDEX('Policy Characteristics'!I:I,MATCH($C926,'Policy Characteristics'!$C:$C,0)))</f>
        <v>에너지 사용 감소 %</v>
      </c>
      <c r="P926" t="str">
        <f>IF(ISBLANK(INDEX('Policy Characteristics'!J:J,MATCH($C926,'Policy Characteristics'!$C:$C,0))),"",INDEX('Policy Characteristics'!J:J,MATCH($C926,'Policy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6" t="str">
        <f>IF(ISBLANK(INDEX('Policy Characteristics'!K:K,MATCH($C926,'Policy Characteristics'!$C:$C,0))),"",INDEX('Policy Characteristics'!K:K,MATCH($C926,'Policy Characteristics'!$C:$C,0)))</f>
        <v>industry-ag-main.html#eff-stds</v>
      </c>
      <c r="R926" t="str">
        <f>IF(ISBLANK(INDEX('Policy Characteristics'!L:L,MATCH($C926,'Policy Characteristics'!$C:$C,0))),"",INDEX('Policy Characteristics'!L:L,MATCH($C926,'Policy Characteristics'!$C:$C,0)))</f>
        <v>industry-energy-efficiency-standards.html</v>
      </c>
    </row>
    <row r="927">
      <c r="A927" t="str">
        <f>IF(ISBLANK(INDEX('Policy Characteristics'!A:A,MATCH($C927,'Policy Characteristics'!$C:$C,0))),"",INDEX('Policy Characteristics'!A:A,MATCH($C927,'Policy Characteristics'!$C:$C,0)))</f>
        <v>산업</v>
      </c>
      <c r="B927" t="str">
        <f>IF(ISBLANK(INDEX('Policy Characteristics'!B:B,MATCH($C927,'Policy Characteristics'!$C:$C,0))),"",INDEX('Policy Characteristics'!B:B,MATCH($C927,'Policy Characteristics'!$C:$C,0)))</f>
        <v>산업 에너지 효율 표준</v>
      </c>
      <c r="C927" t="str">
        <f>C$722</f>
        <v>Percentage Improvement in Eqpt Efficiency Standards above BAU</v>
      </c>
      <c r="D927" t="str">
        <v>nonroad vehicles 30</v>
      </c>
      <c r="E927" t="str">
        <v>heat if</v>
      </c>
      <c r="F927" t="str">
        <v>비도로용 자동차</v>
      </c>
      <c r="G927" t="str">
        <v>구매한 열 사용</v>
      </c>
      <c r="H927">
        <v>1163</v>
      </c>
      <c r="I927" t="str">
        <v>No</v>
      </c>
      <c r="J927" t="str">
        <f>IF(ISBLANK(INDEX('Policy Characteristics'!D:D,MATCH($C927,'Policy Characteristics'!$C:$C,0))),"",INDEX('Policy Characteristics'!D:D,MATCH($C927,'Policy Characteristics'!$C:$C,0)))</f>
        <v>산업 에너지 효율 표준</v>
      </c>
      <c r="K927" t="str">
        <f>IF(ISBLANK(INDEX('Policy Characteristics'!E:E,MATCH($C927,'Policy Characteristics'!$C:$C,0))),"",INDEX('Policy Characteristics'!E:E,MATCH($C927,'Policy Characteristics'!$C:$C,0)))</f>
        <v>indst efficiency standards</v>
      </c>
      <c r="L927">
        <f>IF(ISBLANK(INDEX('Policy Characteristics'!F:F,MATCH($C927,'Policy Characteristics'!$C:$C,0))),"",INDEX('Policy Characteristics'!F:F,MATCH($C927,'Policy Characteristics'!$C:$C,0)))</f>
        <v>0</v>
      </c>
      <c r="M927">
        <f>IF(ISBLANK(INDEX('Policy Characteristics'!G:G,MATCH($C927,'Policy Characteristics'!$C:$C,0))),"",INDEX('Policy Characteristics'!G:G,MATCH($C927,'Policy Characteristics'!$C:$C,0)))</f>
        <v>0.25</v>
      </c>
      <c r="N927">
        <f>IF(ISBLANK(INDEX('Policy Characteristics'!H:H,MATCH($C927,'Policy Characteristics'!$C:$C,0))),"",INDEX('Policy Characteristics'!H:H,MATCH($C927,'Policy Characteristics'!$C:$C,0)))</f>
        <v>0.01</v>
      </c>
      <c r="O927" t="str">
        <f>IF(ISBLANK(INDEX('Policy Characteristics'!I:I,MATCH($C927,'Policy Characteristics'!$C:$C,0))),"",INDEX('Policy Characteristics'!I:I,MATCH($C927,'Policy Characteristics'!$C:$C,0)))</f>
        <v>에너지 사용 감소 %</v>
      </c>
      <c r="P927" t="str">
        <f>IF(ISBLANK(INDEX('Policy Characteristics'!J:J,MATCH($C927,'Policy Characteristics'!$C:$C,0))),"",INDEX('Policy Characteristics'!J:J,MATCH($C927,'Policy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7" t="str">
        <f>IF(ISBLANK(INDEX('Policy Characteristics'!K:K,MATCH($C927,'Policy Characteristics'!$C:$C,0))),"",INDEX('Policy Characteristics'!K:K,MATCH($C927,'Policy Characteristics'!$C:$C,0)))</f>
        <v>industry-ag-main.html#eff-stds</v>
      </c>
      <c r="R927" t="str">
        <f>IF(ISBLANK(INDEX('Policy Characteristics'!L:L,MATCH($C927,'Policy Characteristics'!$C:$C,0))),"",INDEX('Policy Characteristics'!L:L,MATCH($C927,'Policy Characteristics'!$C:$C,0)))</f>
        <v>industry-energy-efficiency-standards.html</v>
      </c>
    </row>
    <row r="928">
      <c r="A928" t="str">
        <f>IF(ISBLANK(INDEX('Policy Characteristics'!A:A,MATCH($C928,'Policy Characteristics'!$C:$C,0))),"",INDEX('Policy Characteristics'!A:A,MATCH($C928,'Policy Characteristics'!$C:$C,0)))</f>
        <v>산업</v>
      </c>
      <c r="B928" t="str">
        <f>IF(ISBLANK(INDEX('Policy Characteristics'!B:B,MATCH($C928,'Policy Characteristics'!$C:$C,0))),"",INDEX('Policy Characteristics'!B:B,MATCH($C928,'Policy Characteristics'!$C:$C,0)))</f>
        <v>산업 에너지 효율 표준</v>
      </c>
      <c r="C928" t="str">
        <f>C$722</f>
        <v>Percentage Improvement in Eqpt Efficiency Standards above BAU</v>
      </c>
      <c r="D928" t="str">
        <v>nonroad vehicles 30</v>
      </c>
      <c r="E928" t="str">
        <v>crude oil if</v>
      </c>
      <c r="F928" t="str">
        <v>비도로용 자동차</v>
      </c>
      <c r="G928" t="str">
        <v>원유 사용</v>
      </c>
      <c r="H928">
        <v>1164</v>
      </c>
      <c r="I928" t="str">
        <v>No</v>
      </c>
      <c r="J928" t="str">
        <f>IF(ISBLANK(INDEX('Policy Characteristics'!D:D,MATCH($C928,'Policy Characteristics'!$C:$C,0))),"",INDEX('Policy Characteristics'!D:D,MATCH($C928,'Policy Characteristics'!$C:$C,0)))</f>
        <v>산업 에너지 효율 표준</v>
      </c>
      <c r="K928" t="str">
        <f>IF(ISBLANK(INDEX('Policy Characteristics'!E:E,MATCH($C928,'Policy Characteristics'!$C:$C,0))),"",INDEX('Policy Characteristics'!E:E,MATCH($C928,'Policy Characteristics'!$C:$C,0)))</f>
        <v>indst efficiency standards</v>
      </c>
      <c r="L928">
        <f>IF(ISBLANK(INDEX('Policy Characteristics'!F:F,MATCH($C928,'Policy Characteristics'!$C:$C,0))),"",INDEX('Policy Characteristics'!F:F,MATCH($C928,'Policy Characteristics'!$C:$C,0)))</f>
        <v>0</v>
      </c>
      <c r="M928">
        <f>IF(ISBLANK(INDEX('Policy Characteristics'!G:G,MATCH($C928,'Policy Characteristics'!$C:$C,0))),"",INDEX('Policy Characteristics'!G:G,MATCH($C928,'Policy Characteristics'!$C:$C,0)))</f>
        <v>0.25</v>
      </c>
      <c r="N928">
        <f>IF(ISBLANK(INDEX('Policy Characteristics'!H:H,MATCH($C928,'Policy Characteristics'!$C:$C,0))),"",INDEX('Policy Characteristics'!H:H,MATCH($C928,'Policy Characteristics'!$C:$C,0)))</f>
        <v>0.01</v>
      </c>
      <c r="O928" t="str">
        <f>IF(ISBLANK(INDEX('Policy Characteristics'!I:I,MATCH($C928,'Policy Characteristics'!$C:$C,0))),"",INDEX('Policy Characteristics'!I:I,MATCH($C928,'Policy Characteristics'!$C:$C,0)))</f>
        <v>에너지 사용 감소 %</v>
      </c>
      <c r="P928" t="str">
        <f>IF(ISBLANK(INDEX('Policy Characteristics'!J:J,MATCH($C928,'Policy Characteristics'!$C:$C,0))),"",INDEX('Policy Characteristics'!J:J,MATCH($C928,'Policy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8" t="str">
        <f>IF(ISBLANK(INDEX('Policy Characteristics'!K:K,MATCH($C928,'Policy Characteristics'!$C:$C,0))),"",INDEX('Policy Characteristics'!K:K,MATCH($C928,'Policy Characteristics'!$C:$C,0)))</f>
        <v>industry-ag-main.html#eff-stds</v>
      </c>
      <c r="R928" t="str">
        <f>IF(ISBLANK(INDEX('Policy Characteristics'!L:L,MATCH($C928,'Policy Characteristics'!$C:$C,0))),"",INDEX('Policy Characteristics'!L:L,MATCH($C928,'Policy Characteristics'!$C:$C,0)))</f>
        <v>industry-energy-efficiency-standards.html</v>
      </c>
    </row>
    <row r="929">
      <c r="A929" t="str">
        <f>IF(ISBLANK(INDEX('Policy Characteristics'!A:A,MATCH($C929,'Policy Characteristics'!$C:$C,0))),"",INDEX('Policy Characteristics'!A:A,MATCH($C929,'Policy Characteristics'!$C:$C,0)))</f>
        <v>산업</v>
      </c>
      <c r="B929" t="str">
        <f>IF(ISBLANK(INDEX('Policy Characteristics'!B:B,MATCH($C929,'Policy Characteristics'!$C:$C,0))),"",INDEX('Policy Characteristics'!B:B,MATCH($C929,'Policy Characteristics'!$C:$C,0)))</f>
        <v>산업 에너지 효율 표준</v>
      </c>
      <c r="C929" t="str">
        <f>C$722</f>
        <v>Percentage Improvement in Eqpt Efficiency Standards above BAU</v>
      </c>
      <c r="D929" t="str">
        <v>nonroad vehicles 30</v>
      </c>
      <c r="E929" t="str">
        <v>heavy or residual fuel oil if</v>
      </c>
      <c r="F929" t="str">
        <v>비도로용 자동차</v>
      </c>
      <c r="G929" t="str">
        <v>중유 또는 잔여 연료유 사용</v>
      </c>
      <c r="H929">
        <v>1165</v>
      </c>
      <c r="I929" t="str">
        <v>Yes</v>
      </c>
      <c r="J929" t="str">
        <f>IF(ISBLANK(INDEX('Policy Characteristics'!D:D,MATCH($C929,'Policy Characteristics'!$C:$C,0))),"",INDEX('Policy Characteristics'!D:D,MATCH($C929,'Policy Characteristics'!$C:$C,0)))</f>
        <v>산업 에너지 효율 표준</v>
      </c>
      <c r="K929" t="str">
        <f>IF(ISBLANK(INDEX('Policy Characteristics'!E:E,MATCH($C929,'Policy Characteristics'!$C:$C,0))),"",INDEX('Policy Characteristics'!E:E,MATCH($C929,'Policy Characteristics'!$C:$C,0)))</f>
        <v>indst efficiency standards</v>
      </c>
      <c r="L929">
        <f>IF(ISBLANK(INDEX('Policy Characteristics'!F:F,MATCH($C929,'Policy Characteristics'!$C:$C,0))),"",INDEX('Policy Characteristics'!F:F,MATCH($C929,'Policy Characteristics'!$C:$C,0)))</f>
        <v>0</v>
      </c>
      <c r="M929">
        <f>IF(ISBLANK(INDEX('Policy Characteristics'!G:G,MATCH($C929,'Policy Characteristics'!$C:$C,0))),"",INDEX('Policy Characteristics'!G:G,MATCH($C929,'Policy Characteristics'!$C:$C,0)))</f>
        <v>0.25</v>
      </c>
      <c r="N929">
        <f>IF(ISBLANK(INDEX('Policy Characteristics'!H:H,MATCH($C929,'Policy Characteristics'!$C:$C,0))),"",INDEX('Policy Characteristics'!H:H,MATCH($C929,'Policy Characteristics'!$C:$C,0)))</f>
        <v>0.01</v>
      </c>
      <c r="O929" t="str">
        <f>IF(ISBLANK(INDEX('Policy Characteristics'!I:I,MATCH($C929,'Policy Characteristics'!$C:$C,0))),"",INDEX('Policy Characteristics'!I:I,MATCH($C929,'Policy Characteristics'!$C:$C,0)))</f>
        <v>에너지 사용 감소 %</v>
      </c>
      <c r="P929" t="str">
        <f>IF(ISBLANK(INDEX('Policy Characteristics'!J:J,MATCH($C929,'Policy Characteristics'!$C:$C,0))),"",INDEX('Policy Characteristics'!J:J,MATCH($C929,'Policy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9" t="str">
        <f>IF(ISBLANK(INDEX('Policy Characteristics'!K:K,MATCH($C929,'Policy Characteristics'!$C:$C,0))),"",INDEX('Policy Characteristics'!K:K,MATCH($C929,'Policy Characteristics'!$C:$C,0)))</f>
        <v>industry-ag-main.html#eff-stds</v>
      </c>
      <c r="R929" t="str">
        <f>IF(ISBLANK(INDEX('Policy Characteristics'!L:L,MATCH($C929,'Policy Characteristics'!$C:$C,0))),"",INDEX('Policy Characteristics'!L:L,MATCH($C929,'Policy Characteristics'!$C:$C,0)))</f>
        <v>industry-energy-efficiency-standards.html</v>
      </c>
    </row>
    <row r="930">
      <c r="A930" t="str">
        <f>IF(ISBLANK(INDEX('Policy Characteristics'!A:A,MATCH($C930,'Policy Characteristics'!$C:$C,0))),"",INDEX('Policy Characteristics'!A:A,MATCH($C930,'Policy Characteristics'!$C:$C,0)))</f>
        <v>산업</v>
      </c>
      <c r="B930" t="str">
        <f>IF(ISBLANK(INDEX('Policy Characteristics'!B:B,MATCH($C930,'Policy Characteristics'!$C:$C,0))),"",INDEX('Policy Characteristics'!B:B,MATCH($C930,'Policy Characteristics'!$C:$C,0)))</f>
        <v>산업 에너지 효율 표준</v>
      </c>
      <c r="C930" t="str">
        <f>C$722</f>
        <v>Percentage Improvement in Eqpt Efficiency Standards above BAU</v>
      </c>
      <c r="D930" t="str">
        <v>nonroad vehicles 30</v>
      </c>
      <c r="E930" t="str">
        <v>LPG propane or butane if</v>
      </c>
      <c r="F930" t="str">
        <v>비도로용 자동차</v>
      </c>
      <c r="G930" t="str">
        <v>LPG 프로판 또는 부탄 사용</v>
      </c>
      <c r="H930">
        <v>1166</v>
      </c>
      <c r="I930" t="str">
        <v>Yes</v>
      </c>
      <c r="J930" t="str">
        <f>IF(ISBLANK(INDEX('Policy Characteristics'!D:D,MATCH($C930,'Policy Characteristics'!$C:$C,0))),"",INDEX('Policy Characteristics'!D:D,MATCH($C930,'Policy Characteristics'!$C:$C,0)))</f>
        <v>산업 에너지 효율 표준</v>
      </c>
      <c r="K930" t="str">
        <f>IF(ISBLANK(INDEX('Policy Characteristics'!E:E,MATCH($C930,'Policy Characteristics'!$C:$C,0))),"",INDEX('Policy Characteristics'!E:E,MATCH($C930,'Policy Characteristics'!$C:$C,0)))</f>
        <v>indst efficiency standards</v>
      </c>
      <c r="L930">
        <f>IF(ISBLANK(INDEX('Policy Characteristics'!F:F,MATCH($C930,'Policy Characteristics'!$C:$C,0))),"",INDEX('Policy Characteristics'!F:F,MATCH($C930,'Policy Characteristics'!$C:$C,0)))</f>
        <v>0</v>
      </c>
      <c r="M930">
        <f>IF(ISBLANK(INDEX('Policy Characteristics'!G:G,MATCH($C930,'Policy Characteristics'!$C:$C,0))),"",INDEX('Policy Characteristics'!G:G,MATCH($C930,'Policy Characteristics'!$C:$C,0)))</f>
        <v>0.25</v>
      </c>
      <c r="N930">
        <f>IF(ISBLANK(INDEX('Policy Characteristics'!H:H,MATCH($C930,'Policy Characteristics'!$C:$C,0))),"",INDEX('Policy Characteristics'!H:H,MATCH($C930,'Policy Characteristics'!$C:$C,0)))</f>
        <v>0.01</v>
      </c>
      <c r="O930" t="str">
        <f>IF(ISBLANK(INDEX('Policy Characteristics'!I:I,MATCH($C930,'Policy Characteristics'!$C:$C,0))),"",INDEX('Policy Characteristics'!I:I,MATCH($C930,'Policy Characteristics'!$C:$C,0)))</f>
        <v>에너지 사용 감소 %</v>
      </c>
      <c r="P930" t="str">
        <f>IF(ISBLANK(INDEX('Policy Characteristics'!J:J,MATCH($C930,'Policy Characteristics'!$C:$C,0))),"",INDEX('Policy Characteristics'!J:J,MATCH($C930,'Policy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0" t="str">
        <f>IF(ISBLANK(INDEX('Policy Characteristics'!K:K,MATCH($C930,'Policy Characteristics'!$C:$C,0))),"",INDEX('Policy Characteristics'!K:K,MATCH($C930,'Policy Characteristics'!$C:$C,0)))</f>
        <v>industry-ag-main.html#eff-stds</v>
      </c>
      <c r="R930" t="str">
        <f>IF(ISBLANK(INDEX('Policy Characteristics'!L:L,MATCH($C930,'Policy Characteristics'!$C:$C,0))),"",INDEX('Policy Characteristics'!L:L,MATCH($C930,'Policy Characteristics'!$C:$C,0)))</f>
        <v>industry-energy-efficiency-standards.html</v>
      </c>
    </row>
    <row r="931">
      <c r="A931" t="str">
        <f>IF(ISBLANK(INDEX('Policy Characteristics'!A:A,MATCH($C931,'Policy Characteristics'!$C:$C,0))),"",INDEX('Policy Characteristics'!A:A,MATCH($C931,'Policy Characteristics'!$C:$C,0)))</f>
        <v>산업</v>
      </c>
      <c r="B931" t="str">
        <f>IF(ISBLANK(INDEX('Policy Characteristics'!B:B,MATCH($C931,'Policy Characteristics'!$C:$C,0))),"",INDEX('Policy Characteristics'!B:B,MATCH($C931,'Policy Characteristics'!$C:$C,0)))</f>
        <v>산업 에너지 효율 표준</v>
      </c>
      <c r="C931" t="str">
        <f>C$722</f>
        <v>Percentage Improvement in Eqpt Efficiency Standards above BAU</v>
      </c>
      <c r="D931" t="str">
        <v>nonroad vehicles 30</v>
      </c>
      <c r="E931" t="str">
        <v>hydrogen if</v>
      </c>
      <c r="F931" t="str">
        <v>비도로용 자동차</v>
      </c>
      <c r="G931" t="str">
        <v>수소 사용</v>
      </c>
      <c r="H931">
        <v>1167</v>
      </c>
      <c r="I931" t="str">
        <v>No</v>
      </c>
      <c r="J931" t="str">
        <f>IF(ISBLANK(INDEX('Policy Characteristics'!D:D,MATCH($C931,'Policy Characteristics'!$C:$C,0))),"",INDEX('Policy Characteristics'!D:D,MATCH($C931,'Policy Characteristics'!$C:$C,0)))</f>
        <v>산업 에너지 효율 표준</v>
      </c>
      <c r="K931" t="str">
        <f>IF(ISBLANK(INDEX('Policy Characteristics'!E:E,MATCH($C931,'Policy Characteristics'!$C:$C,0))),"",INDEX('Policy Characteristics'!E:E,MATCH($C931,'Policy Characteristics'!$C:$C,0)))</f>
        <v>indst efficiency standards</v>
      </c>
      <c r="L931">
        <f>IF(ISBLANK(INDEX('Policy Characteristics'!F:F,MATCH($C931,'Policy Characteristics'!$C:$C,0))),"",INDEX('Policy Characteristics'!F:F,MATCH($C931,'Policy Characteristics'!$C:$C,0)))</f>
        <v>0</v>
      </c>
      <c r="M931">
        <f>IF(ISBLANK(INDEX('Policy Characteristics'!G:G,MATCH($C931,'Policy Characteristics'!$C:$C,0))),"",INDEX('Policy Characteristics'!G:G,MATCH($C931,'Policy Characteristics'!$C:$C,0)))</f>
        <v>0.25</v>
      </c>
      <c r="N931">
        <f>IF(ISBLANK(INDEX('Policy Characteristics'!H:H,MATCH($C931,'Policy Characteristics'!$C:$C,0))),"",INDEX('Policy Characteristics'!H:H,MATCH($C931,'Policy Characteristics'!$C:$C,0)))</f>
        <v>0.01</v>
      </c>
      <c r="O931" t="str">
        <f>IF(ISBLANK(INDEX('Policy Characteristics'!I:I,MATCH($C931,'Policy Characteristics'!$C:$C,0))),"",INDEX('Policy Characteristics'!I:I,MATCH($C931,'Policy Characteristics'!$C:$C,0)))</f>
        <v>에너지 사용 감소 %</v>
      </c>
      <c r="P931" t="str">
        <f>IF(ISBLANK(INDEX('Policy Characteristics'!J:J,MATCH($C931,'Policy Characteristics'!$C:$C,0))),"",INDEX('Policy Characteristics'!J:J,MATCH($C931,'Policy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1" t="str">
        <f>IF(ISBLANK(INDEX('Policy Characteristics'!K:K,MATCH($C931,'Policy Characteristics'!$C:$C,0))),"",INDEX('Policy Characteristics'!K:K,MATCH($C931,'Policy Characteristics'!$C:$C,0)))</f>
        <v>industry-ag-main.html#eff-stds</v>
      </c>
      <c r="R931" t="str">
        <f>IF(ISBLANK(INDEX('Policy Characteristics'!L:L,MATCH($C931,'Policy Characteristics'!$C:$C,0))),"",INDEX('Policy Characteristics'!L:L,MATCH($C931,'Policy Characteristics'!$C:$C,0)))</f>
        <v>industry-energy-efficiency-standards.html</v>
      </c>
    </row>
    <row r="932">
      <c r="A932" t="str">
        <f>IF(ISBLANK(INDEX('Policy Characteristics'!A:A,MATCH($C932,'Policy Characteristics'!$C:$C,0))),"",INDEX('Policy Characteristics'!A:A,MATCH($C932,'Policy Characteristics'!$C:$C,0)))</f>
        <v>산업</v>
      </c>
      <c r="B932" t="str">
        <f>IF(ISBLANK(INDEX('Policy Characteristics'!B:B,MATCH($C932,'Policy Characteristics'!$C:$C,0))),"",INDEX('Policy Characteristics'!B:B,MATCH($C932,'Policy Characteristics'!$C:$C,0)))</f>
        <v>산업 에너지 효율 표준</v>
      </c>
      <c r="C932" t="str">
        <f>C$722</f>
        <v>Percentage Improvement in Eqpt Efficiency Standards above BAU</v>
      </c>
      <c r="D932" t="str">
        <v>other manufacturing 31T33</v>
      </c>
      <c r="E932" t="str">
        <v>electricity if</v>
      </c>
      <c r="F932" t="str">
        <v>기타 제조업</v>
      </c>
      <c r="G932" t="str">
        <v>전력 사용</v>
      </c>
      <c r="H932">
        <v>1168</v>
      </c>
      <c r="I932" t="str">
        <v>Yes</v>
      </c>
      <c r="J932" t="str">
        <f>IF(ISBLANK(INDEX('Policy Characteristics'!D:D,MATCH($C932,'Policy Characteristics'!$C:$C,0))),"",INDEX('Policy Characteristics'!D:D,MATCH($C932,'Policy Characteristics'!$C:$C,0)))</f>
        <v>산업 에너지 효율 표준</v>
      </c>
      <c r="K932" t="str">
        <f>IF(ISBLANK(INDEX('Policy Characteristics'!E:E,MATCH($C932,'Policy Characteristics'!$C:$C,0))),"",INDEX('Policy Characteristics'!E:E,MATCH($C932,'Policy Characteristics'!$C:$C,0)))</f>
        <v>indst efficiency standards</v>
      </c>
      <c r="L932">
        <f>IF(ISBLANK(INDEX('Policy Characteristics'!F:F,MATCH($C932,'Policy Characteristics'!$C:$C,0))),"",INDEX('Policy Characteristics'!F:F,MATCH($C932,'Policy Characteristics'!$C:$C,0)))</f>
        <v>0</v>
      </c>
      <c r="M932">
        <f>IF(ISBLANK(INDEX('Policy Characteristics'!G:G,MATCH($C932,'Policy Characteristics'!$C:$C,0))),"",INDEX('Policy Characteristics'!G:G,MATCH($C932,'Policy Characteristics'!$C:$C,0)))</f>
        <v>0.25</v>
      </c>
      <c r="N932">
        <f>IF(ISBLANK(INDEX('Policy Characteristics'!H:H,MATCH($C932,'Policy Characteristics'!$C:$C,0))),"",INDEX('Policy Characteristics'!H:H,MATCH($C932,'Policy Characteristics'!$C:$C,0)))</f>
        <v>0.01</v>
      </c>
      <c r="O932" t="str">
        <f>IF(ISBLANK(INDEX('Policy Characteristics'!I:I,MATCH($C932,'Policy Characteristics'!$C:$C,0))),"",INDEX('Policy Characteristics'!I:I,MATCH($C932,'Policy Characteristics'!$C:$C,0)))</f>
        <v>에너지 사용 감소 %</v>
      </c>
      <c r="P932" t="str">
        <f>IF(ISBLANK(INDEX('Policy Characteristics'!J:J,MATCH($C932,'Policy Characteristics'!$C:$C,0))),"",INDEX('Policy Characteristics'!J:J,MATCH($C932,'Policy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2" t="str">
        <f>IF(ISBLANK(INDEX('Policy Characteristics'!K:K,MATCH($C932,'Policy Characteristics'!$C:$C,0))),"",INDEX('Policy Characteristics'!K:K,MATCH($C932,'Policy Characteristics'!$C:$C,0)))</f>
        <v>industry-ag-main.html#eff-stds</v>
      </c>
      <c r="R932" t="str">
        <f>IF(ISBLANK(INDEX('Policy Characteristics'!L:L,MATCH($C932,'Policy Characteristics'!$C:$C,0))),"",INDEX('Policy Characteristics'!L:L,MATCH($C932,'Policy Characteristics'!$C:$C,0)))</f>
        <v>industry-energy-efficiency-standards.html</v>
      </c>
    </row>
    <row r="933">
      <c r="A933" t="str">
        <f>IF(ISBLANK(INDEX('Policy Characteristics'!A:A,MATCH($C933,'Policy Characteristics'!$C:$C,0))),"",INDEX('Policy Characteristics'!A:A,MATCH($C933,'Policy Characteristics'!$C:$C,0)))</f>
        <v>산업</v>
      </c>
      <c r="B933" t="str">
        <f>IF(ISBLANK(INDEX('Policy Characteristics'!B:B,MATCH($C933,'Policy Characteristics'!$C:$C,0))),"",INDEX('Policy Characteristics'!B:B,MATCH($C933,'Policy Characteristics'!$C:$C,0)))</f>
        <v>산업 에너지 효율 표준</v>
      </c>
      <c r="C933" t="str">
        <f>C$722</f>
        <v>Percentage Improvement in Eqpt Efficiency Standards above BAU</v>
      </c>
      <c r="D933" t="str">
        <v>other manufacturing 31T33</v>
      </c>
      <c r="E933" t="str">
        <v>hard coal if</v>
      </c>
      <c r="F933" t="str">
        <v>기타 제조업</v>
      </c>
      <c r="G933" t="str">
        <v>석탄 사용</v>
      </c>
      <c r="H933">
        <v>1169</v>
      </c>
      <c r="I933" t="str">
        <v>Yes</v>
      </c>
      <c r="J933" t="str">
        <f>IF(ISBLANK(INDEX('Policy Characteristics'!D:D,MATCH($C933,'Policy Characteristics'!$C:$C,0))),"",INDEX('Policy Characteristics'!D:D,MATCH($C933,'Policy Characteristics'!$C:$C,0)))</f>
        <v>산업 에너지 효율 표준</v>
      </c>
      <c r="K933" t="str">
        <f>IF(ISBLANK(INDEX('Policy Characteristics'!E:E,MATCH($C933,'Policy Characteristics'!$C:$C,0))),"",INDEX('Policy Characteristics'!E:E,MATCH($C933,'Policy Characteristics'!$C:$C,0)))</f>
        <v>indst efficiency standards</v>
      </c>
      <c r="L933">
        <f>IF(ISBLANK(INDEX('Policy Characteristics'!F:F,MATCH($C933,'Policy Characteristics'!$C:$C,0))),"",INDEX('Policy Characteristics'!F:F,MATCH($C933,'Policy Characteristics'!$C:$C,0)))</f>
        <v>0</v>
      </c>
      <c r="M933">
        <f>IF(ISBLANK(INDEX('Policy Characteristics'!G:G,MATCH($C933,'Policy Characteristics'!$C:$C,0))),"",INDEX('Policy Characteristics'!G:G,MATCH($C933,'Policy Characteristics'!$C:$C,0)))</f>
        <v>0.25</v>
      </c>
      <c r="N933">
        <f>IF(ISBLANK(INDEX('Policy Characteristics'!H:H,MATCH($C933,'Policy Characteristics'!$C:$C,0))),"",INDEX('Policy Characteristics'!H:H,MATCH($C933,'Policy Characteristics'!$C:$C,0)))</f>
        <v>0.01</v>
      </c>
      <c r="O933" t="str">
        <f>IF(ISBLANK(INDEX('Policy Characteristics'!I:I,MATCH($C933,'Policy Characteristics'!$C:$C,0))),"",INDEX('Policy Characteristics'!I:I,MATCH($C933,'Policy Characteristics'!$C:$C,0)))</f>
        <v>에너지 사용 감소 %</v>
      </c>
      <c r="P933" t="str">
        <f>IF(ISBLANK(INDEX('Policy Characteristics'!J:J,MATCH($C933,'Policy Characteristics'!$C:$C,0))),"",INDEX('Policy Characteristics'!J:J,MATCH($C933,'Policy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3" t="str">
        <f>IF(ISBLANK(INDEX('Policy Characteristics'!K:K,MATCH($C933,'Policy Characteristics'!$C:$C,0))),"",INDEX('Policy Characteristics'!K:K,MATCH($C933,'Policy Characteristics'!$C:$C,0)))</f>
        <v>industry-ag-main.html#eff-stds</v>
      </c>
      <c r="R933" t="str">
        <f>IF(ISBLANK(INDEX('Policy Characteristics'!L:L,MATCH($C933,'Policy Characteristics'!$C:$C,0))),"",INDEX('Policy Characteristics'!L:L,MATCH($C933,'Policy Characteristics'!$C:$C,0)))</f>
        <v>industry-energy-efficiency-standards.html</v>
      </c>
    </row>
    <row r="934">
      <c r="A934" t="str">
        <f>IF(ISBLANK(INDEX('Policy Characteristics'!A:A,MATCH($C934,'Policy Characteristics'!$C:$C,0))),"",INDEX('Policy Characteristics'!A:A,MATCH($C934,'Policy Characteristics'!$C:$C,0)))</f>
        <v>산업</v>
      </c>
      <c r="B934" t="str">
        <f>IF(ISBLANK(INDEX('Policy Characteristics'!B:B,MATCH($C934,'Policy Characteristics'!$C:$C,0))),"",INDEX('Policy Characteristics'!B:B,MATCH($C934,'Policy Characteristics'!$C:$C,0)))</f>
        <v>산업 에너지 효율 표준</v>
      </c>
      <c r="C934" t="str">
        <f>C$722</f>
        <v>Percentage Improvement in Eqpt Efficiency Standards above BAU</v>
      </c>
      <c r="D934" t="str">
        <v>other manufacturing 31T33</v>
      </c>
      <c r="E934" t="str">
        <v>natural gas if</v>
      </c>
      <c r="F934" t="str">
        <v>기타 제조업</v>
      </c>
      <c r="G934" t="str">
        <v>천연가스 사용</v>
      </c>
      <c r="H934">
        <v>1170</v>
      </c>
      <c r="I934" t="str">
        <v>Yes</v>
      </c>
      <c r="J934" t="str">
        <f>IF(ISBLANK(INDEX('Policy Characteristics'!D:D,MATCH($C934,'Policy Characteristics'!$C:$C,0))),"",INDEX('Policy Characteristics'!D:D,MATCH($C934,'Policy Characteristics'!$C:$C,0)))</f>
        <v>산업 에너지 효율 표준</v>
      </c>
      <c r="K934" t="str">
        <f>IF(ISBLANK(INDEX('Policy Characteristics'!E:E,MATCH($C934,'Policy Characteristics'!$C:$C,0))),"",INDEX('Policy Characteristics'!E:E,MATCH($C934,'Policy Characteristics'!$C:$C,0)))</f>
        <v>indst efficiency standards</v>
      </c>
      <c r="L934">
        <f>IF(ISBLANK(INDEX('Policy Characteristics'!F:F,MATCH($C934,'Policy Characteristics'!$C:$C,0))),"",INDEX('Policy Characteristics'!F:F,MATCH($C934,'Policy Characteristics'!$C:$C,0)))</f>
        <v>0</v>
      </c>
      <c r="M934">
        <f>IF(ISBLANK(INDEX('Policy Characteristics'!G:G,MATCH($C934,'Policy Characteristics'!$C:$C,0))),"",INDEX('Policy Characteristics'!G:G,MATCH($C934,'Policy Characteristics'!$C:$C,0)))</f>
        <v>0.25</v>
      </c>
      <c r="N934">
        <f>IF(ISBLANK(INDEX('Policy Characteristics'!H:H,MATCH($C934,'Policy Characteristics'!$C:$C,0))),"",INDEX('Policy Characteristics'!H:H,MATCH($C934,'Policy Characteristics'!$C:$C,0)))</f>
        <v>0.01</v>
      </c>
      <c r="O934" t="str">
        <f>IF(ISBLANK(INDEX('Policy Characteristics'!I:I,MATCH($C934,'Policy Characteristics'!$C:$C,0))),"",INDEX('Policy Characteristics'!I:I,MATCH($C934,'Policy Characteristics'!$C:$C,0)))</f>
        <v>에너지 사용 감소 %</v>
      </c>
      <c r="P934" t="str">
        <f>IF(ISBLANK(INDEX('Policy Characteristics'!J:J,MATCH($C934,'Policy Characteristics'!$C:$C,0))),"",INDEX('Policy Characteristics'!J:J,MATCH($C934,'Policy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4" t="str">
        <f>IF(ISBLANK(INDEX('Policy Characteristics'!K:K,MATCH($C934,'Policy Characteristics'!$C:$C,0))),"",INDEX('Policy Characteristics'!K:K,MATCH($C934,'Policy Characteristics'!$C:$C,0)))</f>
        <v>industry-ag-main.html#eff-stds</v>
      </c>
      <c r="R934" t="str">
        <f>IF(ISBLANK(INDEX('Policy Characteristics'!L:L,MATCH($C934,'Policy Characteristics'!$C:$C,0))),"",INDEX('Policy Characteristics'!L:L,MATCH($C934,'Policy Characteristics'!$C:$C,0)))</f>
        <v>industry-energy-efficiency-standards.html</v>
      </c>
    </row>
    <row r="935">
      <c r="A935" t="str">
        <f>IF(ISBLANK(INDEX('Policy Characteristics'!A:A,MATCH($C935,'Policy Characteristics'!$C:$C,0))),"",INDEX('Policy Characteristics'!A:A,MATCH($C935,'Policy Characteristics'!$C:$C,0)))</f>
        <v>산업</v>
      </c>
      <c r="B935" t="str">
        <f>IF(ISBLANK(INDEX('Policy Characteristics'!B:B,MATCH($C935,'Policy Characteristics'!$C:$C,0))),"",INDEX('Policy Characteristics'!B:B,MATCH($C935,'Policy Characteristics'!$C:$C,0)))</f>
        <v>산업 에너지 효율 표준</v>
      </c>
      <c r="C935" t="str">
        <f>C$722</f>
        <v>Percentage Improvement in Eqpt Efficiency Standards above BAU</v>
      </c>
      <c r="D935" t="str">
        <v>other manufacturing 31T33</v>
      </c>
      <c r="E935" t="str">
        <v>biomass if</v>
      </c>
      <c r="F935" t="str">
        <v>기타 제조업</v>
      </c>
      <c r="G935" t="str">
        <v>바이오매스 사용</v>
      </c>
      <c r="H935">
        <v>1171</v>
      </c>
      <c r="I935" t="str">
        <v>No</v>
      </c>
      <c r="J935" t="str">
        <f>IF(ISBLANK(INDEX('Policy Characteristics'!D:D,MATCH($C935,'Policy Characteristics'!$C:$C,0))),"",INDEX('Policy Characteristics'!D:D,MATCH($C935,'Policy Characteristics'!$C:$C,0)))</f>
        <v>산업 에너지 효율 표준</v>
      </c>
      <c r="K935" t="str">
        <f>IF(ISBLANK(INDEX('Policy Characteristics'!E:E,MATCH($C935,'Policy Characteristics'!$C:$C,0))),"",INDEX('Policy Characteristics'!E:E,MATCH($C935,'Policy Characteristics'!$C:$C,0)))</f>
        <v>indst efficiency standards</v>
      </c>
      <c r="L935">
        <f>IF(ISBLANK(INDEX('Policy Characteristics'!F:F,MATCH($C935,'Policy Characteristics'!$C:$C,0))),"",INDEX('Policy Characteristics'!F:F,MATCH($C935,'Policy Characteristics'!$C:$C,0)))</f>
        <v>0</v>
      </c>
      <c r="M935">
        <f>IF(ISBLANK(INDEX('Policy Characteristics'!G:G,MATCH($C935,'Policy Characteristics'!$C:$C,0))),"",INDEX('Policy Characteristics'!G:G,MATCH($C935,'Policy Characteristics'!$C:$C,0)))</f>
        <v>0.25</v>
      </c>
      <c r="N935">
        <f>IF(ISBLANK(INDEX('Policy Characteristics'!H:H,MATCH($C935,'Policy Characteristics'!$C:$C,0))),"",INDEX('Policy Characteristics'!H:H,MATCH($C935,'Policy Characteristics'!$C:$C,0)))</f>
        <v>0.01</v>
      </c>
      <c r="O935" t="str">
        <f>IF(ISBLANK(INDEX('Policy Characteristics'!I:I,MATCH($C935,'Policy Characteristics'!$C:$C,0))),"",INDEX('Policy Characteristics'!I:I,MATCH($C935,'Policy Characteristics'!$C:$C,0)))</f>
        <v>에너지 사용 감소 %</v>
      </c>
      <c r="P935" t="str">
        <f>IF(ISBLANK(INDEX('Policy Characteristics'!J:J,MATCH($C935,'Policy Characteristics'!$C:$C,0))),"",INDEX('Policy Characteristics'!J:J,MATCH($C935,'Policy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5" t="str">
        <f>IF(ISBLANK(INDEX('Policy Characteristics'!K:K,MATCH($C935,'Policy Characteristics'!$C:$C,0))),"",INDEX('Policy Characteristics'!K:K,MATCH($C935,'Policy Characteristics'!$C:$C,0)))</f>
        <v>industry-ag-main.html#eff-stds</v>
      </c>
      <c r="R935" t="str">
        <f>IF(ISBLANK(INDEX('Policy Characteristics'!L:L,MATCH($C935,'Policy Characteristics'!$C:$C,0))),"",INDEX('Policy Characteristics'!L:L,MATCH($C935,'Policy Characteristics'!$C:$C,0)))</f>
        <v>industry-energy-efficiency-standards.html</v>
      </c>
    </row>
    <row r="936">
      <c r="A936" t="str">
        <f>IF(ISBLANK(INDEX('Policy Characteristics'!A:A,MATCH($C936,'Policy Characteristics'!$C:$C,0))),"",INDEX('Policy Characteristics'!A:A,MATCH($C936,'Policy Characteristics'!$C:$C,0)))</f>
        <v>산업</v>
      </c>
      <c r="B936" t="str">
        <f>IF(ISBLANK(INDEX('Policy Characteristics'!B:B,MATCH($C936,'Policy Characteristics'!$C:$C,0))),"",INDEX('Policy Characteristics'!B:B,MATCH($C936,'Policy Characteristics'!$C:$C,0)))</f>
        <v>산업 에너지 효율 표준</v>
      </c>
      <c r="C936" t="str">
        <f>C$722</f>
        <v>Percentage Improvement in Eqpt Efficiency Standards above BAU</v>
      </c>
      <c r="D936" t="str">
        <v>other manufacturing 31T33</v>
      </c>
      <c r="E936" t="str">
        <v>petroleum diesel if</v>
      </c>
      <c r="F936" t="str">
        <v>기타 제조업</v>
      </c>
      <c r="G936" t="str">
        <v>석유 사용</v>
      </c>
      <c r="H936">
        <v>1172</v>
      </c>
      <c r="I936" t="str">
        <v>Yes</v>
      </c>
      <c r="J936" t="str">
        <f>IF(ISBLANK(INDEX('Policy Characteristics'!D:D,MATCH($C936,'Policy Characteristics'!$C:$C,0))),"",INDEX('Policy Characteristics'!D:D,MATCH($C936,'Policy Characteristics'!$C:$C,0)))</f>
        <v>산업 에너지 효율 표준</v>
      </c>
      <c r="K936" t="str">
        <f>IF(ISBLANK(INDEX('Policy Characteristics'!E:E,MATCH($C936,'Policy Characteristics'!$C:$C,0))),"",INDEX('Policy Characteristics'!E:E,MATCH($C936,'Policy Characteristics'!$C:$C,0)))</f>
        <v>indst efficiency standards</v>
      </c>
      <c r="L936">
        <f>IF(ISBLANK(INDEX('Policy Characteristics'!F:F,MATCH($C936,'Policy Characteristics'!$C:$C,0))),"",INDEX('Policy Characteristics'!F:F,MATCH($C936,'Policy Characteristics'!$C:$C,0)))</f>
        <v>0</v>
      </c>
      <c r="M936">
        <f>IF(ISBLANK(INDEX('Policy Characteristics'!G:G,MATCH($C936,'Policy Characteristics'!$C:$C,0))),"",INDEX('Policy Characteristics'!G:G,MATCH($C936,'Policy Characteristics'!$C:$C,0)))</f>
        <v>0.25</v>
      </c>
      <c r="N936">
        <f>IF(ISBLANK(INDEX('Policy Characteristics'!H:H,MATCH($C936,'Policy Characteristics'!$C:$C,0))),"",INDEX('Policy Characteristics'!H:H,MATCH($C936,'Policy Characteristics'!$C:$C,0)))</f>
        <v>0.01</v>
      </c>
      <c r="O936" t="str">
        <f>IF(ISBLANK(INDEX('Policy Characteristics'!I:I,MATCH($C936,'Policy Characteristics'!$C:$C,0))),"",INDEX('Policy Characteristics'!I:I,MATCH($C936,'Policy Characteristics'!$C:$C,0)))</f>
        <v>에너지 사용 감소 %</v>
      </c>
      <c r="P936" t="str">
        <f>IF(ISBLANK(INDEX('Policy Characteristics'!J:J,MATCH($C936,'Policy Characteristics'!$C:$C,0))),"",INDEX('Policy Characteristics'!J:J,MATCH($C936,'Policy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6" t="str">
        <f>IF(ISBLANK(INDEX('Policy Characteristics'!K:K,MATCH($C936,'Policy Characteristics'!$C:$C,0))),"",INDEX('Policy Characteristics'!K:K,MATCH($C936,'Policy Characteristics'!$C:$C,0)))</f>
        <v>industry-ag-main.html#eff-stds</v>
      </c>
      <c r="R936" t="str">
        <f>IF(ISBLANK(INDEX('Policy Characteristics'!L:L,MATCH($C936,'Policy Characteristics'!$C:$C,0))),"",INDEX('Policy Characteristics'!L:L,MATCH($C936,'Policy Characteristics'!$C:$C,0)))</f>
        <v>industry-energy-efficiency-standards.html</v>
      </c>
    </row>
    <row r="937">
      <c r="A937" t="str">
        <f>IF(ISBLANK(INDEX('Policy Characteristics'!A:A,MATCH($C937,'Policy Characteristics'!$C:$C,0))),"",INDEX('Policy Characteristics'!A:A,MATCH($C937,'Policy Characteristics'!$C:$C,0)))</f>
        <v>산업</v>
      </c>
      <c r="B937" t="str">
        <f>IF(ISBLANK(INDEX('Policy Characteristics'!B:B,MATCH($C937,'Policy Characteristics'!$C:$C,0))),"",INDEX('Policy Characteristics'!B:B,MATCH($C937,'Policy Characteristics'!$C:$C,0)))</f>
        <v>산업 에너지 효율 표준</v>
      </c>
      <c r="C937" t="str">
        <f>C$722</f>
        <v>Percentage Improvement in Eqpt Efficiency Standards above BAU</v>
      </c>
      <c r="D937" t="str">
        <v>other manufacturing 31T33</v>
      </c>
      <c r="E937" t="str">
        <v>heat if</v>
      </c>
      <c r="F937" t="str">
        <v>기타 제조업</v>
      </c>
      <c r="G937" t="str">
        <v>구매한 열 사용</v>
      </c>
      <c r="H937">
        <v>1173</v>
      </c>
      <c r="I937" t="str">
        <v>No</v>
      </c>
      <c r="J937" t="str">
        <f>IF(ISBLANK(INDEX('Policy Characteristics'!D:D,MATCH($C937,'Policy Characteristics'!$C:$C,0))),"",INDEX('Policy Characteristics'!D:D,MATCH($C937,'Policy Characteristics'!$C:$C,0)))</f>
        <v>산업 에너지 효율 표준</v>
      </c>
      <c r="K937" t="str">
        <f>IF(ISBLANK(INDEX('Policy Characteristics'!E:E,MATCH($C937,'Policy Characteristics'!$C:$C,0))),"",INDEX('Policy Characteristics'!E:E,MATCH($C937,'Policy Characteristics'!$C:$C,0)))</f>
        <v>indst efficiency standards</v>
      </c>
      <c r="L937">
        <f>IF(ISBLANK(INDEX('Policy Characteristics'!F:F,MATCH($C937,'Policy Characteristics'!$C:$C,0))),"",INDEX('Policy Characteristics'!F:F,MATCH($C937,'Policy Characteristics'!$C:$C,0)))</f>
        <v>0</v>
      </c>
      <c r="M937">
        <f>IF(ISBLANK(INDEX('Policy Characteristics'!G:G,MATCH($C937,'Policy Characteristics'!$C:$C,0))),"",INDEX('Policy Characteristics'!G:G,MATCH($C937,'Policy Characteristics'!$C:$C,0)))</f>
        <v>0.25</v>
      </c>
      <c r="N937">
        <f>IF(ISBLANK(INDEX('Policy Characteristics'!H:H,MATCH($C937,'Policy Characteristics'!$C:$C,0))),"",INDEX('Policy Characteristics'!H:H,MATCH($C937,'Policy Characteristics'!$C:$C,0)))</f>
        <v>0.01</v>
      </c>
      <c r="O937" t="str">
        <f>IF(ISBLANK(INDEX('Policy Characteristics'!I:I,MATCH($C937,'Policy Characteristics'!$C:$C,0))),"",INDEX('Policy Characteristics'!I:I,MATCH($C937,'Policy Characteristics'!$C:$C,0)))</f>
        <v>에너지 사용 감소 %</v>
      </c>
      <c r="P937" t="str">
        <f>IF(ISBLANK(INDEX('Policy Characteristics'!J:J,MATCH($C937,'Policy Characteristics'!$C:$C,0))),"",INDEX('Policy Characteristics'!J:J,MATCH($C937,'Policy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7" t="str">
        <f>IF(ISBLANK(INDEX('Policy Characteristics'!K:K,MATCH($C937,'Policy Characteristics'!$C:$C,0))),"",INDEX('Policy Characteristics'!K:K,MATCH($C937,'Policy Characteristics'!$C:$C,0)))</f>
        <v>industry-ag-main.html#eff-stds</v>
      </c>
      <c r="R937" t="str">
        <f>IF(ISBLANK(INDEX('Policy Characteristics'!L:L,MATCH($C937,'Policy Characteristics'!$C:$C,0))),"",INDEX('Policy Characteristics'!L:L,MATCH($C937,'Policy Characteristics'!$C:$C,0)))</f>
        <v>industry-energy-efficiency-standards.html</v>
      </c>
    </row>
    <row r="938">
      <c r="A938" t="str">
        <f>IF(ISBLANK(INDEX('Policy Characteristics'!A:A,MATCH($C938,'Policy Characteristics'!$C:$C,0))),"",INDEX('Policy Characteristics'!A:A,MATCH($C938,'Policy Characteristics'!$C:$C,0)))</f>
        <v>산업</v>
      </c>
      <c r="B938" t="str">
        <f>IF(ISBLANK(INDEX('Policy Characteristics'!B:B,MATCH($C938,'Policy Characteristics'!$C:$C,0))),"",INDEX('Policy Characteristics'!B:B,MATCH($C938,'Policy Characteristics'!$C:$C,0)))</f>
        <v>산업 에너지 효율 표준</v>
      </c>
      <c r="C938" t="str">
        <f>C$722</f>
        <v>Percentage Improvement in Eqpt Efficiency Standards above BAU</v>
      </c>
      <c r="D938" t="str">
        <v>other manufacturing 31T33</v>
      </c>
      <c r="E938" t="str">
        <v>crude oil if</v>
      </c>
      <c r="F938" t="str">
        <v>기타 제조업</v>
      </c>
      <c r="G938" t="str">
        <v>원유 사용</v>
      </c>
      <c r="H938">
        <v>1174</v>
      </c>
      <c r="I938" t="str">
        <v>No</v>
      </c>
      <c r="J938" t="str">
        <f>IF(ISBLANK(INDEX('Policy Characteristics'!D:D,MATCH($C938,'Policy Characteristics'!$C:$C,0))),"",INDEX('Policy Characteristics'!D:D,MATCH($C938,'Policy Characteristics'!$C:$C,0)))</f>
        <v>산업 에너지 효율 표준</v>
      </c>
      <c r="K938" t="str">
        <f>IF(ISBLANK(INDEX('Policy Characteristics'!E:E,MATCH($C938,'Policy Characteristics'!$C:$C,0))),"",INDEX('Policy Characteristics'!E:E,MATCH($C938,'Policy Characteristics'!$C:$C,0)))</f>
        <v>indst efficiency standards</v>
      </c>
      <c r="L938">
        <f>IF(ISBLANK(INDEX('Policy Characteristics'!F:F,MATCH($C938,'Policy Characteristics'!$C:$C,0))),"",INDEX('Policy Characteristics'!F:F,MATCH($C938,'Policy Characteristics'!$C:$C,0)))</f>
        <v>0</v>
      </c>
      <c r="M938">
        <f>IF(ISBLANK(INDEX('Policy Characteristics'!G:G,MATCH($C938,'Policy Characteristics'!$C:$C,0))),"",INDEX('Policy Characteristics'!G:G,MATCH($C938,'Policy Characteristics'!$C:$C,0)))</f>
        <v>0.25</v>
      </c>
      <c r="N938">
        <f>IF(ISBLANK(INDEX('Policy Characteristics'!H:H,MATCH($C938,'Policy Characteristics'!$C:$C,0))),"",INDEX('Policy Characteristics'!H:H,MATCH($C938,'Policy Characteristics'!$C:$C,0)))</f>
        <v>0.01</v>
      </c>
      <c r="O938" t="str">
        <f>IF(ISBLANK(INDEX('Policy Characteristics'!I:I,MATCH($C938,'Policy Characteristics'!$C:$C,0))),"",INDEX('Policy Characteristics'!I:I,MATCH($C938,'Policy Characteristics'!$C:$C,0)))</f>
        <v>에너지 사용 감소 %</v>
      </c>
      <c r="P938" t="str">
        <f>IF(ISBLANK(INDEX('Policy Characteristics'!J:J,MATCH($C938,'Policy Characteristics'!$C:$C,0))),"",INDEX('Policy Characteristics'!J:J,MATCH($C938,'Policy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8" t="str">
        <f>IF(ISBLANK(INDEX('Policy Characteristics'!K:K,MATCH($C938,'Policy Characteristics'!$C:$C,0))),"",INDEX('Policy Characteristics'!K:K,MATCH($C938,'Policy Characteristics'!$C:$C,0)))</f>
        <v>industry-ag-main.html#eff-stds</v>
      </c>
      <c r="R938" t="str">
        <f>IF(ISBLANK(INDEX('Policy Characteristics'!L:L,MATCH($C938,'Policy Characteristics'!$C:$C,0))),"",INDEX('Policy Characteristics'!L:L,MATCH($C938,'Policy Characteristics'!$C:$C,0)))</f>
        <v>industry-energy-efficiency-standards.html</v>
      </c>
    </row>
    <row r="939">
      <c r="A939" t="str">
        <f>IF(ISBLANK(INDEX('Policy Characteristics'!A:A,MATCH($C939,'Policy Characteristics'!$C:$C,0))),"",INDEX('Policy Characteristics'!A:A,MATCH($C939,'Policy Characteristics'!$C:$C,0)))</f>
        <v>산업</v>
      </c>
      <c r="B939" t="str">
        <f>IF(ISBLANK(INDEX('Policy Characteristics'!B:B,MATCH($C939,'Policy Characteristics'!$C:$C,0))),"",INDEX('Policy Characteristics'!B:B,MATCH($C939,'Policy Characteristics'!$C:$C,0)))</f>
        <v>산업 에너지 효율 표준</v>
      </c>
      <c r="C939" t="str">
        <f>C$722</f>
        <v>Percentage Improvement in Eqpt Efficiency Standards above BAU</v>
      </c>
      <c r="D939" t="str">
        <v>other manufacturing 31T33</v>
      </c>
      <c r="E939" t="str">
        <v>heavy or residual fuel oil if</v>
      </c>
      <c r="F939" t="str">
        <v>기타 제조업</v>
      </c>
      <c r="G939" t="str">
        <v>중유 또는 잔여 연료유 사용</v>
      </c>
      <c r="H939">
        <v>1175</v>
      </c>
      <c r="I939" t="str">
        <v>Yes</v>
      </c>
      <c r="J939" t="str">
        <f>IF(ISBLANK(INDEX('Policy Characteristics'!D:D,MATCH($C939,'Policy Characteristics'!$C:$C,0))),"",INDEX('Policy Characteristics'!D:D,MATCH($C939,'Policy Characteristics'!$C:$C,0)))</f>
        <v>산업 에너지 효율 표준</v>
      </c>
      <c r="K939" t="str">
        <f>IF(ISBLANK(INDEX('Policy Characteristics'!E:E,MATCH($C939,'Policy Characteristics'!$C:$C,0))),"",INDEX('Policy Characteristics'!E:E,MATCH($C939,'Policy Characteristics'!$C:$C,0)))</f>
        <v>indst efficiency standards</v>
      </c>
      <c r="L939">
        <f>IF(ISBLANK(INDEX('Policy Characteristics'!F:F,MATCH($C939,'Policy Characteristics'!$C:$C,0))),"",INDEX('Policy Characteristics'!F:F,MATCH($C939,'Policy Characteristics'!$C:$C,0)))</f>
        <v>0</v>
      </c>
      <c r="M939">
        <f>IF(ISBLANK(INDEX('Policy Characteristics'!G:G,MATCH($C939,'Policy Characteristics'!$C:$C,0))),"",INDEX('Policy Characteristics'!G:G,MATCH($C939,'Policy Characteristics'!$C:$C,0)))</f>
        <v>0.25</v>
      </c>
      <c r="N939">
        <f>IF(ISBLANK(INDEX('Policy Characteristics'!H:H,MATCH($C939,'Policy Characteristics'!$C:$C,0))),"",INDEX('Policy Characteristics'!H:H,MATCH($C939,'Policy Characteristics'!$C:$C,0)))</f>
        <v>0.01</v>
      </c>
      <c r="O939" t="str">
        <f>IF(ISBLANK(INDEX('Policy Characteristics'!I:I,MATCH($C939,'Policy Characteristics'!$C:$C,0))),"",INDEX('Policy Characteristics'!I:I,MATCH($C939,'Policy Characteristics'!$C:$C,0)))</f>
        <v>에너지 사용 감소 %</v>
      </c>
      <c r="P939" t="str">
        <f>IF(ISBLANK(INDEX('Policy Characteristics'!J:J,MATCH($C939,'Policy Characteristics'!$C:$C,0))),"",INDEX('Policy Characteristics'!J:J,MATCH($C939,'Policy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9" t="str">
        <f>IF(ISBLANK(INDEX('Policy Characteristics'!K:K,MATCH($C939,'Policy Characteristics'!$C:$C,0))),"",INDEX('Policy Characteristics'!K:K,MATCH($C939,'Policy Characteristics'!$C:$C,0)))</f>
        <v>industry-ag-main.html#eff-stds</v>
      </c>
      <c r="R939" t="str">
        <f>IF(ISBLANK(INDEX('Policy Characteristics'!L:L,MATCH($C939,'Policy Characteristics'!$C:$C,0))),"",INDEX('Policy Characteristics'!L:L,MATCH($C939,'Policy Characteristics'!$C:$C,0)))</f>
        <v>industry-energy-efficiency-standards.html</v>
      </c>
    </row>
    <row r="940">
      <c r="A940" t="str">
        <f>IF(ISBLANK(INDEX('Policy Characteristics'!A:A,MATCH($C940,'Policy Characteristics'!$C:$C,0))),"",INDEX('Policy Characteristics'!A:A,MATCH($C940,'Policy Characteristics'!$C:$C,0)))</f>
        <v>산업</v>
      </c>
      <c r="B940" t="str">
        <f>IF(ISBLANK(INDEX('Policy Characteristics'!B:B,MATCH($C940,'Policy Characteristics'!$C:$C,0))),"",INDEX('Policy Characteristics'!B:B,MATCH($C940,'Policy Characteristics'!$C:$C,0)))</f>
        <v>산업 에너지 효율 표준</v>
      </c>
      <c r="C940" t="str">
        <f>C$722</f>
        <v>Percentage Improvement in Eqpt Efficiency Standards above BAU</v>
      </c>
      <c r="D940" t="str">
        <v>other manufacturing 31T33</v>
      </c>
      <c r="E940" t="str">
        <v>LPG propane or butane if</v>
      </c>
      <c r="F940" t="str">
        <v>기타 제조업</v>
      </c>
      <c r="G940" t="str">
        <v>LPG 프로판 또는 부탄 사용</v>
      </c>
      <c r="H940">
        <v>1176</v>
      </c>
      <c r="I940" t="str">
        <v>Yes</v>
      </c>
      <c r="J940" t="str">
        <f>IF(ISBLANK(INDEX('Policy Characteristics'!D:D,MATCH($C940,'Policy Characteristics'!$C:$C,0))),"",INDEX('Policy Characteristics'!D:D,MATCH($C940,'Policy Characteristics'!$C:$C,0)))</f>
        <v>산업 에너지 효율 표준</v>
      </c>
      <c r="K940" t="str">
        <f>IF(ISBLANK(INDEX('Policy Characteristics'!E:E,MATCH($C940,'Policy Characteristics'!$C:$C,0))),"",INDEX('Policy Characteristics'!E:E,MATCH($C940,'Policy Characteristics'!$C:$C,0)))</f>
        <v>indst efficiency standards</v>
      </c>
      <c r="L940">
        <f>IF(ISBLANK(INDEX('Policy Characteristics'!F:F,MATCH($C940,'Policy Characteristics'!$C:$C,0))),"",INDEX('Policy Characteristics'!F:F,MATCH($C940,'Policy Characteristics'!$C:$C,0)))</f>
        <v>0</v>
      </c>
      <c r="M940">
        <f>IF(ISBLANK(INDEX('Policy Characteristics'!G:G,MATCH($C940,'Policy Characteristics'!$C:$C,0))),"",INDEX('Policy Characteristics'!G:G,MATCH($C940,'Policy Characteristics'!$C:$C,0)))</f>
        <v>0.25</v>
      </c>
      <c r="N940">
        <f>IF(ISBLANK(INDEX('Policy Characteristics'!H:H,MATCH($C940,'Policy Characteristics'!$C:$C,0))),"",INDEX('Policy Characteristics'!H:H,MATCH($C940,'Policy Characteristics'!$C:$C,0)))</f>
        <v>0.01</v>
      </c>
      <c r="O940" t="str">
        <f>IF(ISBLANK(INDEX('Policy Characteristics'!I:I,MATCH($C940,'Policy Characteristics'!$C:$C,0))),"",INDEX('Policy Characteristics'!I:I,MATCH($C940,'Policy Characteristics'!$C:$C,0)))</f>
        <v>에너지 사용 감소 %</v>
      </c>
      <c r="P940" t="str">
        <f>IF(ISBLANK(INDEX('Policy Characteristics'!J:J,MATCH($C940,'Policy Characteristics'!$C:$C,0))),"",INDEX('Policy Characteristics'!J:J,MATCH($C940,'Policy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0" t="str">
        <f>IF(ISBLANK(INDEX('Policy Characteristics'!K:K,MATCH($C940,'Policy Characteristics'!$C:$C,0))),"",INDEX('Policy Characteristics'!K:K,MATCH($C940,'Policy Characteristics'!$C:$C,0)))</f>
        <v>industry-ag-main.html#eff-stds</v>
      </c>
      <c r="R940" t="str">
        <f>IF(ISBLANK(INDEX('Policy Characteristics'!L:L,MATCH($C940,'Policy Characteristics'!$C:$C,0))),"",INDEX('Policy Characteristics'!L:L,MATCH($C940,'Policy Characteristics'!$C:$C,0)))</f>
        <v>industry-energy-efficiency-standards.html</v>
      </c>
    </row>
    <row r="941">
      <c r="A941" t="str">
        <f>IF(ISBLANK(INDEX('Policy Characteristics'!A:A,MATCH($C941,'Policy Characteristics'!$C:$C,0))),"",INDEX('Policy Characteristics'!A:A,MATCH($C941,'Policy Characteristics'!$C:$C,0)))</f>
        <v>산업</v>
      </c>
      <c r="B941" t="str">
        <f>IF(ISBLANK(INDEX('Policy Characteristics'!B:B,MATCH($C941,'Policy Characteristics'!$C:$C,0))),"",INDEX('Policy Characteristics'!B:B,MATCH($C941,'Policy Characteristics'!$C:$C,0)))</f>
        <v>산업 에너지 효율 표준</v>
      </c>
      <c r="C941" t="str">
        <f>C$722</f>
        <v>Percentage Improvement in Eqpt Efficiency Standards above BAU</v>
      </c>
      <c r="D941" t="str">
        <v>other manufacturing 31T33</v>
      </c>
      <c r="E941" t="str">
        <v>hydrogen if</v>
      </c>
      <c r="F941" t="str">
        <v>기타 제조업</v>
      </c>
      <c r="G941" t="str">
        <v>수소 사용</v>
      </c>
      <c r="H941">
        <v>1177</v>
      </c>
      <c r="I941" t="str">
        <v>No</v>
      </c>
      <c r="J941" t="str">
        <f>IF(ISBLANK(INDEX('Policy Characteristics'!D:D,MATCH($C941,'Policy Characteristics'!$C:$C,0))),"",INDEX('Policy Characteristics'!D:D,MATCH($C941,'Policy Characteristics'!$C:$C,0)))</f>
        <v>산업 에너지 효율 표준</v>
      </c>
      <c r="K941" t="str">
        <f>IF(ISBLANK(INDEX('Policy Characteristics'!E:E,MATCH($C941,'Policy Characteristics'!$C:$C,0))),"",INDEX('Policy Characteristics'!E:E,MATCH($C941,'Policy Characteristics'!$C:$C,0)))</f>
        <v>indst efficiency standards</v>
      </c>
      <c r="L941">
        <f>IF(ISBLANK(INDEX('Policy Characteristics'!F:F,MATCH($C941,'Policy Characteristics'!$C:$C,0))),"",INDEX('Policy Characteristics'!F:F,MATCH($C941,'Policy Characteristics'!$C:$C,0)))</f>
        <v>0</v>
      </c>
      <c r="M941">
        <f>IF(ISBLANK(INDEX('Policy Characteristics'!G:G,MATCH($C941,'Policy Characteristics'!$C:$C,0))),"",INDEX('Policy Characteristics'!G:G,MATCH($C941,'Policy Characteristics'!$C:$C,0)))</f>
        <v>0.25</v>
      </c>
      <c r="N941">
        <f>IF(ISBLANK(INDEX('Policy Characteristics'!H:H,MATCH($C941,'Policy Characteristics'!$C:$C,0))),"",INDEX('Policy Characteristics'!H:H,MATCH($C941,'Policy Characteristics'!$C:$C,0)))</f>
        <v>0.01</v>
      </c>
      <c r="O941" t="str">
        <f>IF(ISBLANK(INDEX('Policy Characteristics'!I:I,MATCH($C941,'Policy Characteristics'!$C:$C,0))),"",INDEX('Policy Characteristics'!I:I,MATCH($C941,'Policy Characteristics'!$C:$C,0)))</f>
        <v>에너지 사용 감소 %</v>
      </c>
      <c r="P941" t="str">
        <f>IF(ISBLANK(INDEX('Policy Characteristics'!J:J,MATCH($C941,'Policy Characteristics'!$C:$C,0))),"",INDEX('Policy Characteristics'!J:J,MATCH($C941,'Policy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1" t="str">
        <f>IF(ISBLANK(INDEX('Policy Characteristics'!K:K,MATCH($C941,'Policy Characteristics'!$C:$C,0))),"",INDEX('Policy Characteristics'!K:K,MATCH($C941,'Policy Characteristics'!$C:$C,0)))</f>
        <v>industry-ag-main.html#eff-stds</v>
      </c>
      <c r="R941" t="str">
        <f>IF(ISBLANK(INDEX('Policy Characteristics'!L:L,MATCH($C941,'Policy Characteristics'!$C:$C,0))),"",INDEX('Policy Characteristics'!L:L,MATCH($C941,'Policy Characteristics'!$C:$C,0)))</f>
        <v>industry-energy-efficiency-standards.html</v>
      </c>
    </row>
    <row r="942">
      <c r="A942" t="str">
        <f>IF(ISBLANK(INDEX('Policy Characteristics'!A:A,MATCH($C942,'Policy Characteristics'!$C:$C,0))),"",INDEX('Policy Characteristics'!A:A,MATCH($C942,'Policy Characteristics'!$C:$C,0)))</f>
        <v>산업</v>
      </c>
      <c r="B942" t="str">
        <f>IF(ISBLANK(INDEX('Policy Characteristics'!B:B,MATCH($C942,'Policy Characteristics'!$C:$C,0))),"",INDEX('Policy Characteristics'!B:B,MATCH($C942,'Policy Characteristics'!$C:$C,0)))</f>
        <v>산업 에너지 효율 표준</v>
      </c>
      <c r="C942" t="str">
        <f>C$722</f>
        <v>Percentage Improvement in Eqpt Efficiency Standards above BAU</v>
      </c>
      <c r="D942" t="str">
        <v>energy pipelines and gas processing 352T353</v>
      </c>
      <c r="E942" t="str">
        <v>electricity if</v>
      </c>
      <c r="F942" t="str">
        <v>에너지 파이프라인 및 가스 처리</v>
      </c>
      <c r="G942" t="str">
        <v>전력 사용</v>
      </c>
      <c r="H942">
        <v>1178</v>
      </c>
      <c r="I942" t="str">
        <v>No</v>
      </c>
      <c r="J942" t="str">
        <f>IF(ISBLANK(INDEX('Policy Characteristics'!D:D,MATCH($C942,'Policy Characteristics'!$C:$C,0))),"",INDEX('Policy Characteristics'!D:D,MATCH($C942,'Policy Characteristics'!$C:$C,0)))</f>
        <v>산업 에너지 효율 표준</v>
      </c>
      <c r="K942" t="str">
        <f>IF(ISBLANK(INDEX('Policy Characteristics'!E:E,MATCH($C942,'Policy Characteristics'!$C:$C,0))),"",INDEX('Policy Characteristics'!E:E,MATCH($C942,'Policy Characteristics'!$C:$C,0)))</f>
        <v>indst efficiency standards</v>
      </c>
      <c r="L942">
        <f>IF(ISBLANK(INDEX('Policy Characteristics'!F:F,MATCH($C942,'Policy Characteristics'!$C:$C,0))),"",INDEX('Policy Characteristics'!F:F,MATCH($C942,'Policy Characteristics'!$C:$C,0)))</f>
        <v>0</v>
      </c>
      <c r="M942">
        <f>IF(ISBLANK(INDEX('Policy Characteristics'!G:G,MATCH($C942,'Policy Characteristics'!$C:$C,0))),"",INDEX('Policy Characteristics'!G:G,MATCH($C942,'Policy Characteristics'!$C:$C,0)))</f>
        <v>0.25</v>
      </c>
      <c r="N942">
        <f>IF(ISBLANK(INDEX('Policy Characteristics'!H:H,MATCH($C942,'Policy Characteristics'!$C:$C,0))),"",INDEX('Policy Characteristics'!H:H,MATCH($C942,'Policy Characteristics'!$C:$C,0)))</f>
        <v>0.01</v>
      </c>
      <c r="O942" t="str">
        <f>IF(ISBLANK(INDEX('Policy Characteristics'!I:I,MATCH($C942,'Policy Characteristics'!$C:$C,0))),"",INDEX('Policy Characteristics'!I:I,MATCH($C942,'Policy Characteristics'!$C:$C,0)))</f>
        <v>에너지 사용 감소 %</v>
      </c>
      <c r="P942" t="str">
        <f>IF(ISBLANK(INDEX('Policy Characteristics'!J:J,MATCH($C942,'Policy Characteristics'!$C:$C,0))),"",INDEX('Policy Characteristics'!J:J,MATCH($C942,'Policy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2" t="str">
        <f>IF(ISBLANK(INDEX('Policy Characteristics'!K:K,MATCH($C942,'Policy Characteristics'!$C:$C,0))),"",INDEX('Policy Characteristics'!K:K,MATCH($C942,'Policy Characteristics'!$C:$C,0)))</f>
        <v>industry-ag-main.html#eff-stds</v>
      </c>
      <c r="R942" t="str">
        <f>IF(ISBLANK(INDEX('Policy Characteristics'!L:L,MATCH($C942,'Policy Characteristics'!$C:$C,0))),"",INDEX('Policy Characteristics'!L:L,MATCH($C942,'Policy Characteristics'!$C:$C,0)))</f>
        <v>industry-energy-efficiency-standards.html</v>
      </c>
    </row>
    <row r="943">
      <c r="A943" t="str">
        <f>IF(ISBLANK(INDEX('Policy Characteristics'!A:A,MATCH($C943,'Policy Characteristics'!$C:$C,0))),"",INDEX('Policy Characteristics'!A:A,MATCH($C943,'Policy Characteristics'!$C:$C,0)))</f>
        <v>산업</v>
      </c>
      <c r="B943" t="str">
        <f>IF(ISBLANK(INDEX('Policy Characteristics'!B:B,MATCH($C943,'Policy Characteristics'!$C:$C,0))),"",INDEX('Policy Characteristics'!B:B,MATCH($C943,'Policy Characteristics'!$C:$C,0)))</f>
        <v>산업 에너지 효율 표준</v>
      </c>
      <c r="C943" t="str">
        <f>C$722</f>
        <v>Percentage Improvement in Eqpt Efficiency Standards above BAU</v>
      </c>
      <c r="D943" t="str">
        <v>energy pipelines and gas processing 352T353</v>
      </c>
      <c r="E943" t="str">
        <v>hard coal if</v>
      </c>
      <c r="F943" t="str">
        <v>에너지 파이프라인 및 가스 처리</v>
      </c>
      <c r="G943" t="str">
        <v>석탄 사용</v>
      </c>
      <c r="H943">
        <v>1179</v>
      </c>
      <c r="I943" t="str">
        <v>No</v>
      </c>
      <c r="J943" t="str">
        <f>IF(ISBLANK(INDEX('Policy Characteristics'!D:D,MATCH($C943,'Policy Characteristics'!$C:$C,0))),"",INDEX('Policy Characteristics'!D:D,MATCH($C943,'Policy Characteristics'!$C:$C,0)))</f>
        <v>산업 에너지 효율 표준</v>
      </c>
      <c r="K943" t="str">
        <f>IF(ISBLANK(INDEX('Policy Characteristics'!E:E,MATCH($C943,'Policy Characteristics'!$C:$C,0))),"",INDEX('Policy Characteristics'!E:E,MATCH($C943,'Policy Characteristics'!$C:$C,0)))</f>
        <v>indst efficiency standards</v>
      </c>
      <c r="L943">
        <f>IF(ISBLANK(INDEX('Policy Characteristics'!F:F,MATCH($C943,'Policy Characteristics'!$C:$C,0))),"",INDEX('Policy Characteristics'!F:F,MATCH($C943,'Policy Characteristics'!$C:$C,0)))</f>
        <v>0</v>
      </c>
      <c r="M943">
        <f>IF(ISBLANK(INDEX('Policy Characteristics'!G:G,MATCH($C943,'Policy Characteristics'!$C:$C,0))),"",INDEX('Policy Characteristics'!G:G,MATCH($C943,'Policy Characteristics'!$C:$C,0)))</f>
        <v>0.25</v>
      </c>
      <c r="N943">
        <f>IF(ISBLANK(INDEX('Policy Characteristics'!H:H,MATCH($C943,'Policy Characteristics'!$C:$C,0))),"",INDEX('Policy Characteristics'!H:H,MATCH($C943,'Policy Characteristics'!$C:$C,0)))</f>
        <v>0.01</v>
      </c>
      <c r="O943" t="str">
        <f>IF(ISBLANK(INDEX('Policy Characteristics'!I:I,MATCH($C943,'Policy Characteristics'!$C:$C,0))),"",INDEX('Policy Characteristics'!I:I,MATCH($C943,'Policy Characteristics'!$C:$C,0)))</f>
        <v>에너지 사용 감소 %</v>
      </c>
      <c r="P943" t="str">
        <f>IF(ISBLANK(INDEX('Policy Characteristics'!J:J,MATCH($C943,'Policy Characteristics'!$C:$C,0))),"",INDEX('Policy Characteristics'!J:J,MATCH($C943,'Policy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3" t="str">
        <f>IF(ISBLANK(INDEX('Policy Characteristics'!K:K,MATCH($C943,'Policy Characteristics'!$C:$C,0))),"",INDEX('Policy Characteristics'!K:K,MATCH($C943,'Policy Characteristics'!$C:$C,0)))</f>
        <v>industry-ag-main.html#eff-stds</v>
      </c>
      <c r="R943" t="str">
        <f>IF(ISBLANK(INDEX('Policy Characteristics'!L:L,MATCH($C943,'Policy Characteristics'!$C:$C,0))),"",INDEX('Policy Characteristics'!L:L,MATCH($C943,'Policy Characteristics'!$C:$C,0)))</f>
        <v>industry-energy-efficiency-standards.html</v>
      </c>
    </row>
    <row r="944">
      <c r="A944" t="str">
        <f>IF(ISBLANK(INDEX('Policy Characteristics'!A:A,MATCH($C944,'Policy Characteristics'!$C:$C,0))),"",INDEX('Policy Characteristics'!A:A,MATCH($C944,'Policy Characteristics'!$C:$C,0)))</f>
        <v>산업</v>
      </c>
      <c r="B944" t="str">
        <f>IF(ISBLANK(INDEX('Policy Characteristics'!B:B,MATCH($C944,'Policy Characteristics'!$C:$C,0))),"",INDEX('Policy Characteristics'!B:B,MATCH($C944,'Policy Characteristics'!$C:$C,0)))</f>
        <v>산업 에너지 효율 표준</v>
      </c>
      <c r="C944" t="str">
        <f>C$722</f>
        <v>Percentage Improvement in Eqpt Efficiency Standards above BAU</v>
      </c>
      <c r="D944" t="str">
        <v>energy pipelines and gas processing 352T353</v>
      </c>
      <c r="E944" t="str">
        <v>natural gas if</v>
      </c>
      <c r="F944" t="str">
        <v>에너지 파이프라인 및 가스 처리</v>
      </c>
      <c r="G944" t="str">
        <v>천연가스 사용</v>
      </c>
      <c r="H944">
        <v>1180</v>
      </c>
      <c r="I944" t="str">
        <v>Yes</v>
      </c>
      <c r="J944" t="str">
        <f>IF(ISBLANK(INDEX('Policy Characteristics'!D:D,MATCH($C944,'Policy Characteristics'!$C:$C,0))),"",INDEX('Policy Characteristics'!D:D,MATCH($C944,'Policy Characteristics'!$C:$C,0)))</f>
        <v>산업 에너지 효율 표준</v>
      </c>
      <c r="K944" t="str">
        <f>IF(ISBLANK(INDEX('Policy Characteristics'!E:E,MATCH($C944,'Policy Characteristics'!$C:$C,0))),"",INDEX('Policy Characteristics'!E:E,MATCH($C944,'Policy Characteristics'!$C:$C,0)))</f>
        <v>indst efficiency standards</v>
      </c>
      <c r="L944">
        <f>IF(ISBLANK(INDEX('Policy Characteristics'!F:F,MATCH($C944,'Policy Characteristics'!$C:$C,0))),"",INDEX('Policy Characteristics'!F:F,MATCH($C944,'Policy Characteristics'!$C:$C,0)))</f>
        <v>0</v>
      </c>
      <c r="M944">
        <f>IF(ISBLANK(INDEX('Policy Characteristics'!G:G,MATCH($C944,'Policy Characteristics'!$C:$C,0))),"",INDEX('Policy Characteristics'!G:G,MATCH($C944,'Policy Characteristics'!$C:$C,0)))</f>
        <v>0.25</v>
      </c>
      <c r="N944">
        <f>IF(ISBLANK(INDEX('Policy Characteristics'!H:H,MATCH($C944,'Policy Characteristics'!$C:$C,0))),"",INDEX('Policy Characteristics'!H:H,MATCH($C944,'Policy Characteristics'!$C:$C,0)))</f>
        <v>0.01</v>
      </c>
      <c r="O944" t="str">
        <f>IF(ISBLANK(INDEX('Policy Characteristics'!I:I,MATCH($C944,'Policy Characteristics'!$C:$C,0))),"",INDEX('Policy Characteristics'!I:I,MATCH($C944,'Policy Characteristics'!$C:$C,0)))</f>
        <v>에너지 사용 감소 %</v>
      </c>
      <c r="P944" t="str">
        <f>IF(ISBLANK(INDEX('Policy Characteristics'!J:J,MATCH($C944,'Policy Characteristics'!$C:$C,0))),"",INDEX('Policy Characteristics'!J:J,MATCH($C944,'Policy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4" t="str">
        <f>IF(ISBLANK(INDEX('Policy Characteristics'!K:K,MATCH($C944,'Policy Characteristics'!$C:$C,0))),"",INDEX('Policy Characteristics'!K:K,MATCH($C944,'Policy Characteristics'!$C:$C,0)))</f>
        <v>industry-ag-main.html#eff-stds</v>
      </c>
      <c r="R944" t="str">
        <f>IF(ISBLANK(INDEX('Policy Characteristics'!L:L,MATCH($C944,'Policy Characteristics'!$C:$C,0))),"",INDEX('Policy Characteristics'!L:L,MATCH($C944,'Policy Characteristics'!$C:$C,0)))</f>
        <v>industry-energy-efficiency-standards.html</v>
      </c>
    </row>
    <row r="945">
      <c r="A945" t="str">
        <f>IF(ISBLANK(INDEX('Policy Characteristics'!A:A,MATCH($C945,'Policy Characteristics'!$C:$C,0))),"",INDEX('Policy Characteristics'!A:A,MATCH($C945,'Policy Characteristics'!$C:$C,0)))</f>
        <v>산업</v>
      </c>
      <c r="B945" t="str">
        <f>IF(ISBLANK(INDEX('Policy Characteristics'!B:B,MATCH($C945,'Policy Characteristics'!$C:$C,0))),"",INDEX('Policy Characteristics'!B:B,MATCH($C945,'Policy Characteristics'!$C:$C,0)))</f>
        <v>산업 에너지 효율 표준</v>
      </c>
      <c r="C945" t="str">
        <f>C$722</f>
        <v>Percentage Improvement in Eqpt Efficiency Standards above BAU</v>
      </c>
      <c r="D945" t="str">
        <v>energy pipelines and gas processing 352T353</v>
      </c>
      <c r="E945" t="str">
        <v>biomass if</v>
      </c>
      <c r="F945" t="str">
        <v>에너지 파이프라인 및 가스 처리</v>
      </c>
      <c r="G945" t="str">
        <v>바이오매스 사용</v>
      </c>
      <c r="H945">
        <v>1181</v>
      </c>
      <c r="I945" t="str">
        <v>No</v>
      </c>
      <c r="J945" t="str">
        <f>IF(ISBLANK(INDEX('Policy Characteristics'!D:D,MATCH($C945,'Policy Characteristics'!$C:$C,0))),"",INDEX('Policy Characteristics'!D:D,MATCH($C945,'Policy Characteristics'!$C:$C,0)))</f>
        <v>산업 에너지 효율 표준</v>
      </c>
      <c r="K945" t="str">
        <f>IF(ISBLANK(INDEX('Policy Characteristics'!E:E,MATCH($C945,'Policy Characteristics'!$C:$C,0))),"",INDEX('Policy Characteristics'!E:E,MATCH($C945,'Policy Characteristics'!$C:$C,0)))</f>
        <v>indst efficiency standards</v>
      </c>
      <c r="L945">
        <f>IF(ISBLANK(INDEX('Policy Characteristics'!F:F,MATCH($C945,'Policy Characteristics'!$C:$C,0))),"",INDEX('Policy Characteristics'!F:F,MATCH($C945,'Policy Characteristics'!$C:$C,0)))</f>
        <v>0</v>
      </c>
      <c r="M945">
        <f>IF(ISBLANK(INDEX('Policy Characteristics'!G:G,MATCH($C945,'Policy Characteristics'!$C:$C,0))),"",INDEX('Policy Characteristics'!G:G,MATCH($C945,'Policy Characteristics'!$C:$C,0)))</f>
        <v>0.25</v>
      </c>
      <c r="N945">
        <f>IF(ISBLANK(INDEX('Policy Characteristics'!H:H,MATCH($C945,'Policy Characteristics'!$C:$C,0))),"",INDEX('Policy Characteristics'!H:H,MATCH($C945,'Policy Characteristics'!$C:$C,0)))</f>
        <v>0.01</v>
      </c>
      <c r="O945" t="str">
        <f>IF(ISBLANK(INDEX('Policy Characteristics'!I:I,MATCH($C945,'Policy Characteristics'!$C:$C,0))),"",INDEX('Policy Characteristics'!I:I,MATCH($C945,'Policy Characteristics'!$C:$C,0)))</f>
        <v>에너지 사용 감소 %</v>
      </c>
      <c r="P945" t="str">
        <f>IF(ISBLANK(INDEX('Policy Characteristics'!J:J,MATCH($C945,'Policy Characteristics'!$C:$C,0))),"",INDEX('Policy Characteristics'!J:J,MATCH($C945,'Policy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5" t="str">
        <f>IF(ISBLANK(INDEX('Policy Characteristics'!K:K,MATCH($C945,'Policy Characteristics'!$C:$C,0))),"",INDEX('Policy Characteristics'!K:K,MATCH($C945,'Policy Characteristics'!$C:$C,0)))</f>
        <v>industry-ag-main.html#eff-stds</v>
      </c>
      <c r="R945" t="str">
        <f>IF(ISBLANK(INDEX('Policy Characteristics'!L:L,MATCH($C945,'Policy Characteristics'!$C:$C,0))),"",INDEX('Policy Characteristics'!L:L,MATCH($C945,'Policy Characteristics'!$C:$C,0)))</f>
        <v>industry-energy-efficiency-standards.html</v>
      </c>
    </row>
    <row r="946">
      <c r="A946" t="str">
        <f>IF(ISBLANK(INDEX('Policy Characteristics'!A:A,MATCH($C946,'Policy Characteristics'!$C:$C,0))),"",INDEX('Policy Characteristics'!A:A,MATCH($C946,'Policy Characteristics'!$C:$C,0)))</f>
        <v>산업</v>
      </c>
      <c r="B946" t="str">
        <f>IF(ISBLANK(INDEX('Policy Characteristics'!B:B,MATCH($C946,'Policy Characteristics'!$C:$C,0))),"",INDEX('Policy Characteristics'!B:B,MATCH($C946,'Policy Characteristics'!$C:$C,0)))</f>
        <v>산업 에너지 효율 표준</v>
      </c>
      <c r="C946" t="str">
        <f>C$722</f>
        <v>Percentage Improvement in Eqpt Efficiency Standards above BAU</v>
      </c>
      <c r="D946" t="str">
        <v>energy pipelines and gas processing 352T353</v>
      </c>
      <c r="E946" t="str">
        <v>petroleum diesel if</v>
      </c>
      <c r="F946" t="str">
        <v>에너지 파이프라인 및 가스 처리</v>
      </c>
      <c r="G946" t="str">
        <v>석유 사용</v>
      </c>
      <c r="H946">
        <v>1182</v>
      </c>
      <c r="I946" t="str">
        <v>No</v>
      </c>
      <c r="J946" t="str">
        <f>IF(ISBLANK(INDEX('Policy Characteristics'!D:D,MATCH($C946,'Policy Characteristics'!$C:$C,0))),"",INDEX('Policy Characteristics'!D:D,MATCH($C946,'Policy Characteristics'!$C:$C,0)))</f>
        <v>산업 에너지 효율 표준</v>
      </c>
      <c r="K946" t="str">
        <f>IF(ISBLANK(INDEX('Policy Characteristics'!E:E,MATCH($C946,'Policy Characteristics'!$C:$C,0))),"",INDEX('Policy Characteristics'!E:E,MATCH($C946,'Policy Characteristics'!$C:$C,0)))</f>
        <v>indst efficiency standards</v>
      </c>
      <c r="L946">
        <f>IF(ISBLANK(INDEX('Policy Characteristics'!F:F,MATCH($C946,'Policy Characteristics'!$C:$C,0))),"",INDEX('Policy Characteristics'!F:F,MATCH($C946,'Policy Characteristics'!$C:$C,0)))</f>
        <v>0</v>
      </c>
      <c r="M946">
        <f>IF(ISBLANK(INDEX('Policy Characteristics'!G:G,MATCH($C946,'Policy Characteristics'!$C:$C,0))),"",INDEX('Policy Characteristics'!G:G,MATCH($C946,'Policy Characteristics'!$C:$C,0)))</f>
        <v>0.25</v>
      </c>
      <c r="N946">
        <f>IF(ISBLANK(INDEX('Policy Characteristics'!H:H,MATCH($C946,'Policy Characteristics'!$C:$C,0))),"",INDEX('Policy Characteristics'!H:H,MATCH($C946,'Policy Characteristics'!$C:$C,0)))</f>
        <v>0.01</v>
      </c>
      <c r="O946" t="str">
        <f>IF(ISBLANK(INDEX('Policy Characteristics'!I:I,MATCH($C946,'Policy Characteristics'!$C:$C,0))),"",INDEX('Policy Characteristics'!I:I,MATCH($C946,'Policy Characteristics'!$C:$C,0)))</f>
        <v>에너지 사용 감소 %</v>
      </c>
      <c r="P946" t="str">
        <f>IF(ISBLANK(INDEX('Policy Characteristics'!J:J,MATCH($C946,'Policy Characteristics'!$C:$C,0))),"",INDEX('Policy Characteristics'!J:J,MATCH($C946,'Policy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6" t="str">
        <f>IF(ISBLANK(INDEX('Policy Characteristics'!K:K,MATCH($C946,'Policy Characteristics'!$C:$C,0))),"",INDEX('Policy Characteristics'!K:K,MATCH($C946,'Policy Characteristics'!$C:$C,0)))</f>
        <v>industry-ag-main.html#eff-stds</v>
      </c>
      <c r="R946" t="str">
        <f>IF(ISBLANK(INDEX('Policy Characteristics'!L:L,MATCH($C946,'Policy Characteristics'!$C:$C,0))),"",INDEX('Policy Characteristics'!L:L,MATCH($C946,'Policy Characteristics'!$C:$C,0)))</f>
        <v>industry-energy-efficiency-standards.html</v>
      </c>
    </row>
    <row r="947">
      <c r="A947" t="str">
        <f>IF(ISBLANK(INDEX('Policy Characteristics'!A:A,MATCH($C947,'Policy Characteristics'!$C:$C,0))),"",INDEX('Policy Characteristics'!A:A,MATCH($C947,'Policy Characteristics'!$C:$C,0)))</f>
        <v>산업</v>
      </c>
      <c r="B947" t="str">
        <f>IF(ISBLANK(INDEX('Policy Characteristics'!B:B,MATCH($C947,'Policy Characteristics'!$C:$C,0))),"",INDEX('Policy Characteristics'!B:B,MATCH($C947,'Policy Characteristics'!$C:$C,0)))</f>
        <v>산업 에너지 효율 표준</v>
      </c>
      <c r="C947" t="str">
        <f>C$722</f>
        <v>Percentage Improvement in Eqpt Efficiency Standards above BAU</v>
      </c>
      <c r="D947" t="str">
        <v>energy pipelines and gas processing 352T353</v>
      </c>
      <c r="E947" t="str">
        <v>heat if</v>
      </c>
      <c r="F947" t="str">
        <v>에너지 파이프라인 및 가스 처리</v>
      </c>
      <c r="G947" t="str">
        <v>구매한 열 사용</v>
      </c>
      <c r="H947">
        <v>1183</v>
      </c>
      <c r="I947" t="str">
        <v>No</v>
      </c>
      <c r="J947" t="str">
        <f>IF(ISBLANK(INDEX('Policy Characteristics'!D:D,MATCH($C947,'Policy Characteristics'!$C:$C,0))),"",INDEX('Policy Characteristics'!D:D,MATCH($C947,'Policy Characteristics'!$C:$C,0)))</f>
        <v>산업 에너지 효율 표준</v>
      </c>
      <c r="K947" t="str">
        <f>IF(ISBLANK(INDEX('Policy Characteristics'!E:E,MATCH($C947,'Policy Characteristics'!$C:$C,0))),"",INDEX('Policy Characteristics'!E:E,MATCH($C947,'Policy Characteristics'!$C:$C,0)))</f>
        <v>indst efficiency standards</v>
      </c>
      <c r="L947">
        <f>IF(ISBLANK(INDEX('Policy Characteristics'!F:F,MATCH($C947,'Policy Characteristics'!$C:$C,0))),"",INDEX('Policy Characteristics'!F:F,MATCH($C947,'Policy Characteristics'!$C:$C,0)))</f>
        <v>0</v>
      </c>
      <c r="M947">
        <f>IF(ISBLANK(INDEX('Policy Characteristics'!G:G,MATCH($C947,'Policy Characteristics'!$C:$C,0))),"",INDEX('Policy Characteristics'!G:G,MATCH($C947,'Policy Characteristics'!$C:$C,0)))</f>
        <v>0.25</v>
      </c>
      <c r="N947">
        <f>IF(ISBLANK(INDEX('Policy Characteristics'!H:H,MATCH($C947,'Policy Characteristics'!$C:$C,0))),"",INDEX('Policy Characteristics'!H:H,MATCH($C947,'Policy Characteristics'!$C:$C,0)))</f>
        <v>0.01</v>
      </c>
      <c r="O947" t="str">
        <f>IF(ISBLANK(INDEX('Policy Characteristics'!I:I,MATCH($C947,'Policy Characteristics'!$C:$C,0))),"",INDEX('Policy Characteristics'!I:I,MATCH($C947,'Policy Characteristics'!$C:$C,0)))</f>
        <v>에너지 사용 감소 %</v>
      </c>
      <c r="P947" t="str">
        <f>IF(ISBLANK(INDEX('Policy Characteristics'!J:J,MATCH($C947,'Policy Characteristics'!$C:$C,0))),"",INDEX('Policy Characteristics'!J:J,MATCH($C947,'Policy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7" t="str">
        <f>IF(ISBLANK(INDEX('Policy Characteristics'!K:K,MATCH($C947,'Policy Characteristics'!$C:$C,0))),"",INDEX('Policy Characteristics'!K:K,MATCH($C947,'Policy Characteristics'!$C:$C,0)))</f>
        <v>industry-ag-main.html#eff-stds</v>
      </c>
      <c r="R947" t="str">
        <f>IF(ISBLANK(INDEX('Policy Characteristics'!L:L,MATCH($C947,'Policy Characteristics'!$C:$C,0))),"",INDEX('Policy Characteristics'!L:L,MATCH($C947,'Policy Characteristics'!$C:$C,0)))</f>
        <v>industry-energy-efficiency-standards.html</v>
      </c>
    </row>
    <row r="948">
      <c r="A948" t="str">
        <f>IF(ISBLANK(INDEX('Policy Characteristics'!A:A,MATCH($C948,'Policy Characteristics'!$C:$C,0))),"",INDEX('Policy Characteristics'!A:A,MATCH($C948,'Policy Characteristics'!$C:$C,0)))</f>
        <v>산업</v>
      </c>
      <c r="B948" t="str">
        <f>IF(ISBLANK(INDEX('Policy Characteristics'!B:B,MATCH($C948,'Policy Characteristics'!$C:$C,0))),"",INDEX('Policy Characteristics'!B:B,MATCH($C948,'Policy Characteristics'!$C:$C,0)))</f>
        <v>산업 에너지 효율 표준</v>
      </c>
      <c r="C948" t="str">
        <f>C$722</f>
        <v>Percentage Improvement in Eqpt Efficiency Standards above BAU</v>
      </c>
      <c r="D948" t="str">
        <v>energy pipelines and gas processing 352T353</v>
      </c>
      <c r="E948" t="str">
        <v>crude oil if</v>
      </c>
      <c r="F948" t="str">
        <v>에너지 파이프라인 및 가스 처리</v>
      </c>
      <c r="G948" t="str">
        <v>원유 사용</v>
      </c>
      <c r="H948">
        <v>1184</v>
      </c>
      <c r="I948" t="str">
        <v>No</v>
      </c>
      <c r="J948" t="str">
        <f>IF(ISBLANK(INDEX('Policy Characteristics'!D:D,MATCH($C948,'Policy Characteristics'!$C:$C,0))),"",INDEX('Policy Characteristics'!D:D,MATCH($C948,'Policy Characteristics'!$C:$C,0)))</f>
        <v>산업 에너지 효율 표준</v>
      </c>
      <c r="K948" t="str">
        <f>IF(ISBLANK(INDEX('Policy Characteristics'!E:E,MATCH($C948,'Policy Characteristics'!$C:$C,0))),"",INDEX('Policy Characteristics'!E:E,MATCH($C948,'Policy Characteristics'!$C:$C,0)))</f>
        <v>indst efficiency standards</v>
      </c>
      <c r="L948">
        <f>IF(ISBLANK(INDEX('Policy Characteristics'!F:F,MATCH($C948,'Policy Characteristics'!$C:$C,0))),"",INDEX('Policy Characteristics'!F:F,MATCH($C948,'Policy Characteristics'!$C:$C,0)))</f>
        <v>0</v>
      </c>
      <c r="M948">
        <f>IF(ISBLANK(INDEX('Policy Characteristics'!G:G,MATCH($C948,'Policy Characteristics'!$C:$C,0))),"",INDEX('Policy Characteristics'!G:G,MATCH($C948,'Policy Characteristics'!$C:$C,0)))</f>
        <v>0.25</v>
      </c>
      <c r="N948">
        <f>IF(ISBLANK(INDEX('Policy Characteristics'!H:H,MATCH($C948,'Policy Characteristics'!$C:$C,0))),"",INDEX('Policy Characteristics'!H:H,MATCH($C948,'Policy Characteristics'!$C:$C,0)))</f>
        <v>0.01</v>
      </c>
      <c r="O948" t="str">
        <f>IF(ISBLANK(INDEX('Policy Characteristics'!I:I,MATCH($C948,'Policy Characteristics'!$C:$C,0))),"",INDEX('Policy Characteristics'!I:I,MATCH($C948,'Policy Characteristics'!$C:$C,0)))</f>
        <v>에너지 사용 감소 %</v>
      </c>
      <c r="P948" t="str">
        <f>IF(ISBLANK(INDEX('Policy Characteristics'!J:J,MATCH($C948,'Policy Characteristics'!$C:$C,0))),"",INDEX('Policy Characteristics'!J:J,MATCH($C948,'Policy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8" t="str">
        <f>IF(ISBLANK(INDEX('Policy Characteristics'!K:K,MATCH($C948,'Policy Characteristics'!$C:$C,0))),"",INDEX('Policy Characteristics'!K:K,MATCH($C948,'Policy Characteristics'!$C:$C,0)))</f>
        <v>industry-ag-main.html#eff-stds</v>
      </c>
      <c r="R948" t="str">
        <f>IF(ISBLANK(INDEX('Policy Characteristics'!L:L,MATCH($C948,'Policy Characteristics'!$C:$C,0))),"",INDEX('Policy Characteristics'!L:L,MATCH($C948,'Policy Characteristics'!$C:$C,0)))</f>
        <v>industry-energy-efficiency-standards.html</v>
      </c>
    </row>
    <row r="949">
      <c r="A949" t="str">
        <f>IF(ISBLANK(INDEX('Policy Characteristics'!A:A,MATCH($C949,'Policy Characteristics'!$C:$C,0))),"",INDEX('Policy Characteristics'!A:A,MATCH($C949,'Policy Characteristics'!$C:$C,0)))</f>
        <v>산업</v>
      </c>
      <c r="B949" t="str">
        <f>IF(ISBLANK(INDEX('Policy Characteristics'!B:B,MATCH($C949,'Policy Characteristics'!$C:$C,0))),"",INDEX('Policy Characteristics'!B:B,MATCH($C949,'Policy Characteristics'!$C:$C,0)))</f>
        <v>산업 에너지 효율 표준</v>
      </c>
      <c r="C949" t="str">
        <f>C$722</f>
        <v>Percentage Improvement in Eqpt Efficiency Standards above BAU</v>
      </c>
      <c r="D949" t="str">
        <v>energy pipelines and gas processing 352T353</v>
      </c>
      <c r="E949" t="str">
        <v>heavy or residual fuel oil if</v>
      </c>
      <c r="F949" t="str">
        <v>에너지 파이프라인 및 가스 처리</v>
      </c>
      <c r="G949" t="str">
        <v>중유 또는 잔여 연료유 사용</v>
      </c>
      <c r="H949">
        <v>1185</v>
      </c>
      <c r="I949" t="str">
        <v>No</v>
      </c>
      <c r="J949" t="str">
        <f>IF(ISBLANK(INDEX('Policy Characteristics'!D:D,MATCH($C949,'Policy Characteristics'!$C:$C,0))),"",INDEX('Policy Characteristics'!D:D,MATCH($C949,'Policy Characteristics'!$C:$C,0)))</f>
        <v>산업 에너지 효율 표준</v>
      </c>
      <c r="K949" t="str">
        <f>IF(ISBLANK(INDEX('Policy Characteristics'!E:E,MATCH($C949,'Policy Characteristics'!$C:$C,0))),"",INDEX('Policy Characteristics'!E:E,MATCH($C949,'Policy Characteristics'!$C:$C,0)))</f>
        <v>indst efficiency standards</v>
      </c>
      <c r="L949">
        <f>IF(ISBLANK(INDEX('Policy Characteristics'!F:F,MATCH($C949,'Policy Characteristics'!$C:$C,0))),"",INDEX('Policy Characteristics'!F:F,MATCH($C949,'Policy Characteristics'!$C:$C,0)))</f>
        <v>0</v>
      </c>
      <c r="M949">
        <f>IF(ISBLANK(INDEX('Policy Characteristics'!G:G,MATCH($C949,'Policy Characteristics'!$C:$C,0))),"",INDEX('Policy Characteristics'!G:G,MATCH($C949,'Policy Characteristics'!$C:$C,0)))</f>
        <v>0.25</v>
      </c>
      <c r="N949">
        <f>IF(ISBLANK(INDEX('Policy Characteristics'!H:H,MATCH($C949,'Policy Characteristics'!$C:$C,0))),"",INDEX('Policy Characteristics'!H:H,MATCH($C949,'Policy Characteristics'!$C:$C,0)))</f>
        <v>0.01</v>
      </c>
      <c r="O949" t="str">
        <f>IF(ISBLANK(INDEX('Policy Characteristics'!I:I,MATCH($C949,'Policy Characteristics'!$C:$C,0))),"",INDEX('Policy Characteristics'!I:I,MATCH($C949,'Policy Characteristics'!$C:$C,0)))</f>
        <v>에너지 사용 감소 %</v>
      </c>
      <c r="P949" t="str">
        <f>IF(ISBLANK(INDEX('Policy Characteristics'!J:J,MATCH($C949,'Policy Characteristics'!$C:$C,0))),"",INDEX('Policy Characteristics'!J:J,MATCH($C949,'Policy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9" t="str">
        <f>IF(ISBLANK(INDEX('Policy Characteristics'!K:K,MATCH($C949,'Policy Characteristics'!$C:$C,0))),"",INDEX('Policy Characteristics'!K:K,MATCH($C949,'Policy Characteristics'!$C:$C,0)))</f>
        <v>industry-ag-main.html#eff-stds</v>
      </c>
      <c r="R949" t="str">
        <f>IF(ISBLANK(INDEX('Policy Characteristics'!L:L,MATCH($C949,'Policy Characteristics'!$C:$C,0))),"",INDEX('Policy Characteristics'!L:L,MATCH($C949,'Policy Characteristics'!$C:$C,0)))</f>
        <v>industry-energy-efficiency-standards.html</v>
      </c>
    </row>
    <row r="950">
      <c r="A950" t="str">
        <f>IF(ISBLANK(INDEX('Policy Characteristics'!A:A,MATCH($C950,'Policy Characteristics'!$C:$C,0))),"",INDEX('Policy Characteristics'!A:A,MATCH($C950,'Policy Characteristics'!$C:$C,0)))</f>
        <v>산업</v>
      </c>
      <c r="B950" t="str">
        <f>IF(ISBLANK(INDEX('Policy Characteristics'!B:B,MATCH($C950,'Policy Characteristics'!$C:$C,0))),"",INDEX('Policy Characteristics'!B:B,MATCH($C950,'Policy Characteristics'!$C:$C,0)))</f>
        <v>산업 에너지 효율 표준</v>
      </c>
      <c r="C950" t="str">
        <f>C$722</f>
        <v>Percentage Improvement in Eqpt Efficiency Standards above BAU</v>
      </c>
      <c r="D950" t="str">
        <v>energy pipelines and gas processing 352T353</v>
      </c>
      <c r="E950" t="str">
        <v>LPG propane or butane if</v>
      </c>
      <c r="F950" t="str">
        <v>에너지 파이프라인 및 가스 처리</v>
      </c>
      <c r="G950" t="str">
        <v>LPG 프로판 또는 부탄 사용</v>
      </c>
      <c r="H950">
        <v>1186</v>
      </c>
      <c r="I950" t="str">
        <v>No</v>
      </c>
      <c r="J950" t="str">
        <f>IF(ISBLANK(INDEX('Policy Characteristics'!D:D,MATCH($C950,'Policy Characteristics'!$C:$C,0))),"",INDEX('Policy Characteristics'!D:D,MATCH($C950,'Policy Characteristics'!$C:$C,0)))</f>
        <v>산업 에너지 효율 표준</v>
      </c>
      <c r="K950" t="str">
        <f>IF(ISBLANK(INDEX('Policy Characteristics'!E:E,MATCH($C950,'Policy Characteristics'!$C:$C,0))),"",INDEX('Policy Characteristics'!E:E,MATCH($C950,'Policy Characteristics'!$C:$C,0)))</f>
        <v>indst efficiency standards</v>
      </c>
      <c r="L950">
        <f>IF(ISBLANK(INDEX('Policy Characteristics'!F:F,MATCH($C950,'Policy Characteristics'!$C:$C,0))),"",INDEX('Policy Characteristics'!F:F,MATCH($C950,'Policy Characteristics'!$C:$C,0)))</f>
        <v>0</v>
      </c>
      <c r="M950">
        <f>IF(ISBLANK(INDEX('Policy Characteristics'!G:G,MATCH($C950,'Policy Characteristics'!$C:$C,0))),"",INDEX('Policy Characteristics'!G:G,MATCH($C950,'Policy Characteristics'!$C:$C,0)))</f>
        <v>0.25</v>
      </c>
      <c r="N950">
        <f>IF(ISBLANK(INDEX('Policy Characteristics'!H:H,MATCH($C950,'Policy Characteristics'!$C:$C,0))),"",INDEX('Policy Characteristics'!H:H,MATCH($C950,'Policy Characteristics'!$C:$C,0)))</f>
        <v>0.01</v>
      </c>
      <c r="O950" t="str">
        <f>IF(ISBLANK(INDEX('Policy Characteristics'!I:I,MATCH($C950,'Policy Characteristics'!$C:$C,0))),"",INDEX('Policy Characteristics'!I:I,MATCH($C950,'Policy Characteristics'!$C:$C,0)))</f>
        <v>에너지 사용 감소 %</v>
      </c>
      <c r="P950" t="str">
        <f>IF(ISBLANK(INDEX('Policy Characteristics'!J:J,MATCH($C950,'Policy Characteristics'!$C:$C,0))),"",INDEX('Policy Characteristics'!J:J,MATCH($C950,'Policy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0" t="str">
        <f>IF(ISBLANK(INDEX('Policy Characteristics'!K:K,MATCH($C950,'Policy Characteristics'!$C:$C,0))),"",INDEX('Policy Characteristics'!K:K,MATCH($C950,'Policy Characteristics'!$C:$C,0)))</f>
        <v>industry-ag-main.html#eff-stds</v>
      </c>
      <c r="R950" t="str">
        <f>IF(ISBLANK(INDEX('Policy Characteristics'!L:L,MATCH($C950,'Policy Characteristics'!$C:$C,0))),"",INDEX('Policy Characteristics'!L:L,MATCH($C950,'Policy Characteristics'!$C:$C,0)))</f>
        <v>industry-energy-efficiency-standards.html</v>
      </c>
    </row>
    <row r="951">
      <c r="A951" t="str">
        <f>IF(ISBLANK(INDEX('Policy Characteristics'!A:A,MATCH($C951,'Policy Characteristics'!$C:$C,0))),"",INDEX('Policy Characteristics'!A:A,MATCH($C951,'Policy Characteristics'!$C:$C,0)))</f>
        <v>산업</v>
      </c>
      <c r="B951" t="str">
        <f>IF(ISBLANK(INDEX('Policy Characteristics'!B:B,MATCH($C951,'Policy Characteristics'!$C:$C,0))),"",INDEX('Policy Characteristics'!B:B,MATCH($C951,'Policy Characteristics'!$C:$C,0)))</f>
        <v>산업 에너지 효율 표준</v>
      </c>
      <c r="C951" t="str">
        <f>C$722</f>
        <v>Percentage Improvement in Eqpt Efficiency Standards above BAU</v>
      </c>
      <c r="D951" t="str">
        <v>energy pipelines and gas processing 352T353</v>
      </c>
      <c r="E951" t="str">
        <v>hydrogen if</v>
      </c>
      <c r="F951" t="str">
        <v>에너지 파이프라인 및 가스 처리</v>
      </c>
      <c r="G951" t="str">
        <v>수소 사용</v>
      </c>
      <c r="H951">
        <v>1187</v>
      </c>
      <c r="I951" t="str">
        <v>No</v>
      </c>
      <c r="J951" t="str">
        <f>IF(ISBLANK(INDEX('Policy Characteristics'!D:D,MATCH($C951,'Policy Characteristics'!$C:$C,0))),"",INDEX('Policy Characteristics'!D:D,MATCH($C951,'Policy Characteristics'!$C:$C,0)))</f>
        <v>산업 에너지 효율 표준</v>
      </c>
      <c r="K951" t="str">
        <f>IF(ISBLANK(INDEX('Policy Characteristics'!E:E,MATCH($C951,'Policy Characteristics'!$C:$C,0))),"",INDEX('Policy Characteristics'!E:E,MATCH($C951,'Policy Characteristics'!$C:$C,0)))</f>
        <v>indst efficiency standards</v>
      </c>
      <c r="L951">
        <f>IF(ISBLANK(INDEX('Policy Characteristics'!F:F,MATCH($C951,'Policy Characteristics'!$C:$C,0))),"",INDEX('Policy Characteristics'!F:F,MATCH($C951,'Policy Characteristics'!$C:$C,0)))</f>
        <v>0</v>
      </c>
      <c r="M951">
        <f>IF(ISBLANK(INDEX('Policy Characteristics'!G:G,MATCH($C951,'Policy Characteristics'!$C:$C,0))),"",INDEX('Policy Characteristics'!G:G,MATCH($C951,'Policy Characteristics'!$C:$C,0)))</f>
        <v>0.25</v>
      </c>
      <c r="N951">
        <f>IF(ISBLANK(INDEX('Policy Characteristics'!H:H,MATCH($C951,'Policy Characteristics'!$C:$C,0))),"",INDEX('Policy Characteristics'!H:H,MATCH($C951,'Policy Characteristics'!$C:$C,0)))</f>
        <v>0.01</v>
      </c>
      <c r="O951" t="str">
        <f>IF(ISBLANK(INDEX('Policy Characteristics'!I:I,MATCH($C951,'Policy Characteristics'!$C:$C,0))),"",INDEX('Policy Characteristics'!I:I,MATCH($C951,'Policy Characteristics'!$C:$C,0)))</f>
        <v>에너지 사용 감소 %</v>
      </c>
      <c r="P951" t="str">
        <f>IF(ISBLANK(INDEX('Policy Characteristics'!J:J,MATCH($C951,'Policy Characteristics'!$C:$C,0))),"",INDEX('Policy Characteristics'!J:J,MATCH($C951,'Policy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1" t="str">
        <f>IF(ISBLANK(INDEX('Policy Characteristics'!K:K,MATCH($C951,'Policy Characteristics'!$C:$C,0))),"",INDEX('Policy Characteristics'!K:K,MATCH($C951,'Policy Characteristics'!$C:$C,0)))</f>
        <v>industry-ag-main.html#eff-stds</v>
      </c>
      <c r="R951" t="str">
        <f>IF(ISBLANK(INDEX('Policy Characteristics'!L:L,MATCH($C951,'Policy Characteristics'!$C:$C,0))),"",INDEX('Policy Characteristics'!L:L,MATCH($C951,'Policy Characteristics'!$C:$C,0)))</f>
        <v>industry-energy-efficiency-standards.html</v>
      </c>
    </row>
    <row r="952">
      <c r="A952" t="str">
        <f>IF(ISBLANK(INDEX('Policy Characteristics'!A:A,MATCH($C952,'Policy Characteristics'!$C:$C,0))),"",INDEX('Policy Characteristics'!A:A,MATCH($C952,'Policy Characteristics'!$C:$C,0)))</f>
        <v>산업</v>
      </c>
      <c r="B952" t="str">
        <f>IF(ISBLANK(INDEX('Policy Characteristics'!B:B,MATCH($C952,'Policy Characteristics'!$C:$C,0))),"",INDEX('Policy Characteristics'!B:B,MATCH($C952,'Policy Characteristics'!$C:$C,0)))</f>
        <v>산업 에너지 효율 표준</v>
      </c>
      <c r="C952" t="str">
        <f>C$722</f>
        <v>Percentage Improvement in Eqpt Efficiency Standards above BAU</v>
      </c>
      <c r="D952" t="str">
        <v>water and waste 36T39</v>
      </c>
      <c r="E952" t="str">
        <v>electricity if</v>
      </c>
      <c r="F952" t="str">
        <v>물 및 폐기물</v>
      </c>
      <c r="G952" t="str">
        <v>전력 사용</v>
      </c>
      <c r="H952">
        <v>1188</v>
      </c>
      <c r="I952" t="str">
        <v>Yes</v>
      </c>
      <c r="J952" t="str">
        <f>IF(ISBLANK(INDEX('Policy Characteristics'!D:D,MATCH($C952,'Policy Characteristics'!$C:$C,0))),"",INDEX('Policy Characteristics'!D:D,MATCH($C952,'Policy Characteristics'!$C:$C,0)))</f>
        <v>산업 에너지 효율 표준</v>
      </c>
      <c r="K952" t="str">
        <f>IF(ISBLANK(INDEX('Policy Characteristics'!E:E,MATCH($C952,'Policy Characteristics'!$C:$C,0))),"",INDEX('Policy Characteristics'!E:E,MATCH($C952,'Policy Characteristics'!$C:$C,0)))</f>
        <v>indst efficiency standards</v>
      </c>
      <c r="L952">
        <f>IF(ISBLANK(INDEX('Policy Characteristics'!F:F,MATCH($C952,'Policy Characteristics'!$C:$C,0))),"",INDEX('Policy Characteristics'!F:F,MATCH($C952,'Policy Characteristics'!$C:$C,0)))</f>
        <v>0</v>
      </c>
      <c r="M952">
        <f>IF(ISBLANK(INDEX('Policy Characteristics'!G:G,MATCH($C952,'Policy Characteristics'!$C:$C,0))),"",INDEX('Policy Characteristics'!G:G,MATCH($C952,'Policy Characteristics'!$C:$C,0)))</f>
        <v>0.25</v>
      </c>
      <c r="N952">
        <f>IF(ISBLANK(INDEX('Policy Characteristics'!H:H,MATCH($C952,'Policy Characteristics'!$C:$C,0))),"",INDEX('Policy Characteristics'!H:H,MATCH($C952,'Policy Characteristics'!$C:$C,0)))</f>
        <v>0.01</v>
      </c>
      <c r="O952" t="str">
        <f>IF(ISBLANK(INDEX('Policy Characteristics'!I:I,MATCH($C952,'Policy Characteristics'!$C:$C,0))),"",INDEX('Policy Characteristics'!I:I,MATCH($C952,'Policy Characteristics'!$C:$C,0)))</f>
        <v>에너지 사용 감소 %</v>
      </c>
      <c r="P952" t="str">
        <f>IF(ISBLANK(INDEX('Policy Characteristics'!J:J,MATCH($C952,'Policy Characteristics'!$C:$C,0))),"",INDEX('Policy Characteristics'!J:J,MATCH($C952,'Policy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2" t="str">
        <f>IF(ISBLANK(INDEX('Policy Characteristics'!K:K,MATCH($C952,'Policy Characteristics'!$C:$C,0))),"",INDEX('Policy Characteristics'!K:K,MATCH($C952,'Policy Characteristics'!$C:$C,0)))</f>
        <v>industry-ag-main.html#eff-stds</v>
      </c>
      <c r="R952" t="str">
        <f>IF(ISBLANK(INDEX('Policy Characteristics'!L:L,MATCH($C952,'Policy Characteristics'!$C:$C,0))),"",INDEX('Policy Characteristics'!L:L,MATCH($C952,'Policy Characteristics'!$C:$C,0)))</f>
        <v>industry-energy-efficiency-standards.html</v>
      </c>
    </row>
    <row r="953">
      <c r="A953" t="str">
        <f>IF(ISBLANK(INDEX('Policy Characteristics'!A:A,MATCH($C953,'Policy Characteristics'!$C:$C,0))),"",INDEX('Policy Characteristics'!A:A,MATCH($C953,'Policy Characteristics'!$C:$C,0)))</f>
        <v>산업</v>
      </c>
      <c r="B953" t="str">
        <f>IF(ISBLANK(INDEX('Policy Characteristics'!B:B,MATCH($C953,'Policy Characteristics'!$C:$C,0))),"",INDEX('Policy Characteristics'!B:B,MATCH($C953,'Policy Characteristics'!$C:$C,0)))</f>
        <v>산업 에너지 효율 표준</v>
      </c>
      <c r="C953" t="str">
        <f>C$722</f>
        <v>Percentage Improvement in Eqpt Efficiency Standards above BAU</v>
      </c>
      <c r="D953" t="str">
        <v>water and waste 36T39</v>
      </c>
      <c r="E953" t="str">
        <v>hard coal if</v>
      </c>
      <c r="F953" t="str">
        <v>물 및 폐기물</v>
      </c>
      <c r="G953" t="str">
        <v>석탄 사용</v>
      </c>
      <c r="H953">
        <v>1189</v>
      </c>
      <c r="I953" t="str">
        <v>No</v>
      </c>
      <c r="J953" t="str">
        <f>IF(ISBLANK(INDEX('Policy Characteristics'!D:D,MATCH($C953,'Policy Characteristics'!$C:$C,0))),"",INDEX('Policy Characteristics'!D:D,MATCH($C953,'Policy Characteristics'!$C:$C,0)))</f>
        <v>산업 에너지 효율 표준</v>
      </c>
      <c r="K953" t="str">
        <f>IF(ISBLANK(INDEX('Policy Characteristics'!E:E,MATCH($C953,'Policy Characteristics'!$C:$C,0))),"",INDEX('Policy Characteristics'!E:E,MATCH($C953,'Policy Characteristics'!$C:$C,0)))</f>
        <v>indst efficiency standards</v>
      </c>
      <c r="L953">
        <f>IF(ISBLANK(INDEX('Policy Characteristics'!F:F,MATCH($C953,'Policy Characteristics'!$C:$C,0))),"",INDEX('Policy Characteristics'!F:F,MATCH($C953,'Policy Characteristics'!$C:$C,0)))</f>
        <v>0</v>
      </c>
      <c r="M953">
        <f>IF(ISBLANK(INDEX('Policy Characteristics'!G:G,MATCH($C953,'Policy Characteristics'!$C:$C,0))),"",INDEX('Policy Characteristics'!G:G,MATCH($C953,'Policy Characteristics'!$C:$C,0)))</f>
        <v>0.25</v>
      </c>
      <c r="N953">
        <f>IF(ISBLANK(INDEX('Policy Characteristics'!H:H,MATCH($C953,'Policy Characteristics'!$C:$C,0))),"",INDEX('Policy Characteristics'!H:H,MATCH($C953,'Policy Characteristics'!$C:$C,0)))</f>
        <v>0.01</v>
      </c>
      <c r="O953" t="str">
        <f>IF(ISBLANK(INDEX('Policy Characteristics'!I:I,MATCH($C953,'Policy Characteristics'!$C:$C,0))),"",INDEX('Policy Characteristics'!I:I,MATCH($C953,'Policy Characteristics'!$C:$C,0)))</f>
        <v>에너지 사용 감소 %</v>
      </c>
      <c r="P953" t="str">
        <f>IF(ISBLANK(INDEX('Policy Characteristics'!J:J,MATCH($C953,'Policy Characteristics'!$C:$C,0))),"",INDEX('Policy Characteristics'!J:J,MATCH($C953,'Policy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3" t="str">
        <f>IF(ISBLANK(INDEX('Policy Characteristics'!K:K,MATCH($C953,'Policy Characteristics'!$C:$C,0))),"",INDEX('Policy Characteristics'!K:K,MATCH($C953,'Policy Characteristics'!$C:$C,0)))</f>
        <v>industry-ag-main.html#eff-stds</v>
      </c>
      <c r="R953" t="str">
        <f>IF(ISBLANK(INDEX('Policy Characteristics'!L:L,MATCH($C953,'Policy Characteristics'!$C:$C,0))),"",INDEX('Policy Characteristics'!L:L,MATCH($C953,'Policy Characteristics'!$C:$C,0)))</f>
        <v>industry-energy-efficiency-standards.html</v>
      </c>
    </row>
    <row r="954">
      <c r="A954" t="str">
        <f>IF(ISBLANK(INDEX('Policy Characteristics'!A:A,MATCH($C954,'Policy Characteristics'!$C:$C,0))),"",INDEX('Policy Characteristics'!A:A,MATCH($C954,'Policy Characteristics'!$C:$C,0)))</f>
        <v>산업</v>
      </c>
      <c r="B954" t="str">
        <f>IF(ISBLANK(INDEX('Policy Characteristics'!B:B,MATCH($C954,'Policy Characteristics'!$C:$C,0))),"",INDEX('Policy Characteristics'!B:B,MATCH($C954,'Policy Characteristics'!$C:$C,0)))</f>
        <v>산업 에너지 효율 표준</v>
      </c>
      <c r="C954" t="str">
        <f>C$722</f>
        <v>Percentage Improvement in Eqpt Efficiency Standards above BAU</v>
      </c>
      <c r="D954" t="str">
        <v>water and waste 36T39</v>
      </c>
      <c r="E954" t="str">
        <v>natural gas if</v>
      </c>
      <c r="F954" t="str">
        <v>물 및 폐기물</v>
      </c>
      <c r="G954" t="str">
        <v>천연가스 사용</v>
      </c>
      <c r="H954">
        <v>1190</v>
      </c>
      <c r="I954" t="str">
        <v>No</v>
      </c>
      <c r="J954" t="str">
        <f>IF(ISBLANK(INDEX('Policy Characteristics'!D:D,MATCH($C954,'Policy Characteristics'!$C:$C,0))),"",INDEX('Policy Characteristics'!D:D,MATCH($C954,'Policy Characteristics'!$C:$C,0)))</f>
        <v>산업 에너지 효율 표준</v>
      </c>
      <c r="K954" t="str">
        <f>IF(ISBLANK(INDEX('Policy Characteristics'!E:E,MATCH($C954,'Policy Characteristics'!$C:$C,0))),"",INDEX('Policy Characteristics'!E:E,MATCH($C954,'Policy Characteristics'!$C:$C,0)))</f>
        <v>indst efficiency standards</v>
      </c>
      <c r="L954">
        <f>IF(ISBLANK(INDEX('Policy Characteristics'!F:F,MATCH($C954,'Policy Characteristics'!$C:$C,0))),"",INDEX('Policy Characteristics'!F:F,MATCH($C954,'Policy Characteristics'!$C:$C,0)))</f>
        <v>0</v>
      </c>
      <c r="M954">
        <f>IF(ISBLANK(INDEX('Policy Characteristics'!G:G,MATCH($C954,'Policy Characteristics'!$C:$C,0))),"",INDEX('Policy Characteristics'!G:G,MATCH($C954,'Policy Characteristics'!$C:$C,0)))</f>
        <v>0.25</v>
      </c>
      <c r="N954">
        <f>IF(ISBLANK(INDEX('Policy Characteristics'!H:H,MATCH($C954,'Policy Characteristics'!$C:$C,0))),"",INDEX('Policy Characteristics'!H:H,MATCH($C954,'Policy Characteristics'!$C:$C,0)))</f>
        <v>0.01</v>
      </c>
      <c r="O954" t="str">
        <f>IF(ISBLANK(INDEX('Policy Characteristics'!I:I,MATCH($C954,'Policy Characteristics'!$C:$C,0))),"",INDEX('Policy Characteristics'!I:I,MATCH($C954,'Policy Characteristics'!$C:$C,0)))</f>
        <v>에너지 사용 감소 %</v>
      </c>
      <c r="P954" t="str">
        <f>IF(ISBLANK(INDEX('Policy Characteristics'!J:J,MATCH($C954,'Policy Characteristics'!$C:$C,0))),"",INDEX('Policy Characteristics'!J:J,MATCH($C954,'Policy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4" t="str">
        <f>IF(ISBLANK(INDEX('Policy Characteristics'!K:K,MATCH($C954,'Policy Characteristics'!$C:$C,0))),"",INDEX('Policy Characteristics'!K:K,MATCH($C954,'Policy Characteristics'!$C:$C,0)))</f>
        <v>industry-ag-main.html#eff-stds</v>
      </c>
      <c r="R954" t="str">
        <f>IF(ISBLANK(INDEX('Policy Characteristics'!L:L,MATCH($C954,'Policy Characteristics'!$C:$C,0))),"",INDEX('Policy Characteristics'!L:L,MATCH($C954,'Policy Characteristics'!$C:$C,0)))</f>
        <v>industry-energy-efficiency-standards.html</v>
      </c>
    </row>
    <row r="955">
      <c r="A955" t="str">
        <f>IF(ISBLANK(INDEX('Policy Characteristics'!A:A,MATCH($C955,'Policy Characteristics'!$C:$C,0))),"",INDEX('Policy Characteristics'!A:A,MATCH($C955,'Policy Characteristics'!$C:$C,0)))</f>
        <v>산업</v>
      </c>
      <c r="B955" t="str">
        <f>IF(ISBLANK(INDEX('Policy Characteristics'!B:B,MATCH($C955,'Policy Characteristics'!$C:$C,0))),"",INDEX('Policy Characteristics'!B:B,MATCH($C955,'Policy Characteristics'!$C:$C,0)))</f>
        <v>산업 에너지 효율 표준</v>
      </c>
      <c r="C955" t="str">
        <f>C$722</f>
        <v>Percentage Improvement in Eqpt Efficiency Standards above BAU</v>
      </c>
      <c r="D955" t="str">
        <v>water and waste 36T39</v>
      </c>
      <c r="E955" t="str">
        <v>biomass if</v>
      </c>
      <c r="F955" t="str">
        <v>물 및 폐기물</v>
      </c>
      <c r="G955" t="str">
        <v>바이오매스 사용</v>
      </c>
      <c r="H955">
        <v>1191</v>
      </c>
      <c r="I955" t="str">
        <v>No</v>
      </c>
      <c r="J955" t="str">
        <f>IF(ISBLANK(INDEX('Policy Characteristics'!D:D,MATCH($C955,'Policy Characteristics'!$C:$C,0))),"",INDEX('Policy Characteristics'!D:D,MATCH($C955,'Policy Characteristics'!$C:$C,0)))</f>
        <v>산업 에너지 효율 표준</v>
      </c>
      <c r="K955" t="str">
        <f>IF(ISBLANK(INDEX('Policy Characteristics'!E:E,MATCH($C955,'Policy Characteristics'!$C:$C,0))),"",INDEX('Policy Characteristics'!E:E,MATCH($C955,'Policy Characteristics'!$C:$C,0)))</f>
        <v>indst efficiency standards</v>
      </c>
      <c r="L955">
        <f>IF(ISBLANK(INDEX('Policy Characteristics'!F:F,MATCH($C955,'Policy Characteristics'!$C:$C,0))),"",INDEX('Policy Characteristics'!F:F,MATCH($C955,'Policy Characteristics'!$C:$C,0)))</f>
        <v>0</v>
      </c>
      <c r="M955">
        <f>IF(ISBLANK(INDEX('Policy Characteristics'!G:G,MATCH($C955,'Policy Characteristics'!$C:$C,0))),"",INDEX('Policy Characteristics'!G:G,MATCH($C955,'Policy Characteristics'!$C:$C,0)))</f>
        <v>0.25</v>
      </c>
      <c r="N955">
        <f>IF(ISBLANK(INDEX('Policy Characteristics'!H:H,MATCH($C955,'Policy Characteristics'!$C:$C,0))),"",INDEX('Policy Characteristics'!H:H,MATCH($C955,'Policy Characteristics'!$C:$C,0)))</f>
        <v>0.01</v>
      </c>
      <c r="O955" t="str">
        <f>IF(ISBLANK(INDEX('Policy Characteristics'!I:I,MATCH($C955,'Policy Characteristics'!$C:$C,0))),"",INDEX('Policy Characteristics'!I:I,MATCH($C955,'Policy Characteristics'!$C:$C,0)))</f>
        <v>에너지 사용 감소 %</v>
      </c>
      <c r="P955" t="str">
        <f>IF(ISBLANK(INDEX('Policy Characteristics'!J:J,MATCH($C955,'Policy Characteristics'!$C:$C,0))),"",INDEX('Policy Characteristics'!J:J,MATCH($C955,'Policy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5" t="str">
        <f>IF(ISBLANK(INDEX('Policy Characteristics'!K:K,MATCH($C955,'Policy Characteristics'!$C:$C,0))),"",INDEX('Policy Characteristics'!K:K,MATCH($C955,'Policy Characteristics'!$C:$C,0)))</f>
        <v>industry-ag-main.html#eff-stds</v>
      </c>
      <c r="R955" t="str">
        <f>IF(ISBLANK(INDEX('Policy Characteristics'!L:L,MATCH($C955,'Policy Characteristics'!$C:$C,0))),"",INDEX('Policy Characteristics'!L:L,MATCH($C955,'Policy Characteristics'!$C:$C,0)))</f>
        <v>industry-energy-efficiency-standards.html</v>
      </c>
    </row>
    <row r="956">
      <c r="A956" t="str">
        <f>IF(ISBLANK(INDEX('Policy Characteristics'!A:A,MATCH($C956,'Policy Characteristics'!$C:$C,0))),"",INDEX('Policy Characteristics'!A:A,MATCH($C956,'Policy Characteristics'!$C:$C,0)))</f>
        <v>산업</v>
      </c>
      <c r="B956" t="str">
        <f>IF(ISBLANK(INDEX('Policy Characteristics'!B:B,MATCH($C956,'Policy Characteristics'!$C:$C,0))),"",INDEX('Policy Characteristics'!B:B,MATCH($C956,'Policy Characteristics'!$C:$C,0)))</f>
        <v>산업 에너지 효율 표준</v>
      </c>
      <c r="C956" t="str">
        <f>C$722</f>
        <v>Percentage Improvement in Eqpt Efficiency Standards above BAU</v>
      </c>
      <c r="D956" t="str">
        <v>water and waste 36T39</v>
      </c>
      <c r="E956" t="str">
        <v>petroleum diesel if</v>
      </c>
      <c r="F956" t="str">
        <v>물 및 폐기물</v>
      </c>
      <c r="G956" t="str">
        <v>석유 사용</v>
      </c>
      <c r="H956">
        <v>1192</v>
      </c>
      <c r="I956" t="str">
        <v>No</v>
      </c>
      <c r="J956" t="str">
        <f>IF(ISBLANK(INDEX('Policy Characteristics'!D:D,MATCH($C956,'Policy Characteristics'!$C:$C,0))),"",INDEX('Policy Characteristics'!D:D,MATCH($C956,'Policy Characteristics'!$C:$C,0)))</f>
        <v>산업 에너지 효율 표준</v>
      </c>
      <c r="K956" t="str">
        <f>IF(ISBLANK(INDEX('Policy Characteristics'!E:E,MATCH($C956,'Policy Characteristics'!$C:$C,0))),"",INDEX('Policy Characteristics'!E:E,MATCH($C956,'Policy Characteristics'!$C:$C,0)))</f>
        <v>indst efficiency standards</v>
      </c>
      <c r="L956">
        <f>IF(ISBLANK(INDEX('Policy Characteristics'!F:F,MATCH($C956,'Policy Characteristics'!$C:$C,0))),"",INDEX('Policy Characteristics'!F:F,MATCH($C956,'Policy Characteristics'!$C:$C,0)))</f>
        <v>0</v>
      </c>
      <c r="M956">
        <f>IF(ISBLANK(INDEX('Policy Characteristics'!G:G,MATCH($C956,'Policy Characteristics'!$C:$C,0))),"",INDEX('Policy Characteristics'!G:G,MATCH($C956,'Policy Characteristics'!$C:$C,0)))</f>
        <v>0.25</v>
      </c>
      <c r="N956">
        <f>IF(ISBLANK(INDEX('Policy Characteristics'!H:H,MATCH($C956,'Policy Characteristics'!$C:$C,0))),"",INDEX('Policy Characteristics'!H:H,MATCH($C956,'Policy Characteristics'!$C:$C,0)))</f>
        <v>0.01</v>
      </c>
      <c r="O956" t="str">
        <f>IF(ISBLANK(INDEX('Policy Characteristics'!I:I,MATCH($C956,'Policy Characteristics'!$C:$C,0))),"",INDEX('Policy Characteristics'!I:I,MATCH($C956,'Policy Characteristics'!$C:$C,0)))</f>
        <v>에너지 사용 감소 %</v>
      </c>
      <c r="P956" t="str">
        <f>IF(ISBLANK(INDEX('Policy Characteristics'!J:J,MATCH($C956,'Policy Characteristics'!$C:$C,0))),"",INDEX('Policy Characteristics'!J:J,MATCH($C956,'Policy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6" t="str">
        <f>IF(ISBLANK(INDEX('Policy Characteristics'!K:K,MATCH($C956,'Policy Characteristics'!$C:$C,0))),"",INDEX('Policy Characteristics'!K:K,MATCH($C956,'Policy Characteristics'!$C:$C,0)))</f>
        <v>industry-ag-main.html#eff-stds</v>
      </c>
      <c r="R956" t="str">
        <f>IF(ISBLANK(INDEX('Policy Characteristics'!L:L,MATCH($C956,'Policy Characteristics'!$C:$C,0))),"",INDEX('Policy Characteristics'!L:L,MATCH($C956,'Policy Characteristics'!$C:$C,0)))</f>
        <v>industry-energy-efficiency-standards.html</v>
      </c>
    </row>
    <row r="957">
      <c r="A957" t="str">
        <f>IF(ISBLANK(INDEX('Policy Characteristics'!A:A,MATCH($C957,'Policy Characteristics'!$C:$C,0))),"",INDEX('Policy Characteristics'!A:A,MATCH($C957,'Policy Characteristics'!$C:$C,0)))</f>
        <v>산업</v>
      </c>
      <c r="B957" t="str">
        <f>IF(ISBLANK(INDEX('Policy Characteristics'!B:B,MATCH($C957,'Policy Characteristics'!$C:$C,0))),"",INDEX('Policy Characteristics'!B:B,MATCH($C957,'Policy Characteristics'!$C:$C,0)))</f>
        <v>산업 에너지 효율 표준</v>
      </c>
      <c r="C957" t="str">
        <f>C$722</f>
        <v>Percentage Improvement in Eqpt Efficiency Standards above BAU</v>
      </c>
      <c r="D957" t="str">
        <v>water and waste 36T39</v>
      </c>
      <c r="E957" t="str">
        <v>heat if</v>
      </c>
      <c r="F957" t="str">
        <v>물 및 폐기물</v>
      </c>
      <c r="G957" t="str">
        <v>구매한 열 사용</v>
      </c>
      <c r="H957">
        <v>1193</v>
      </c>
      <c r="I957" t="str">
        <v>No</v>
      </c>
      <c r="J957" t="str">
        <f>IF(ISBLANK(INDEX('Policy Characteristics'!D:D,MATCH($C957,'Policy Characteristics'!$C:$C,0))),"",INDEX('Policy Characteristics'!D:D,MATCH($C957,'Policy Characteristics'!$C:$C,0)))</f>
        <v>산업 에너지 효율 표준</v>
      </c>
      <c r="K957" t="str">
        <f>IF(ISBLANK(INDEX('Policy Characteristics'!E:E,MATCH($C957,'Policy Characteristics'!$C:$C,0))),"",INDEX('Policy Characteristics'!E:E,MATCH($C957,'Policy Characteristics'!$C:$C,0)))</f>
        <v>indst efficiency standards</v>
      </c>
      <c r="L957">
        <f>IF(ISBLANK(INDEX('Policy Characteristics'!F:F,MATCH($C957,'Policy Characteristics'!$C:$C,0))),"",INDEX('Policy Characteristics'!F:F,MATCH($C957,'Policy Characteristics'!$C:$C,0)))</f>
        <v>0</v>
      </c>
      <c r="M957">
        <f>IF(ISBLANK(INDEX('Policy Characteristics'!G:G,MATCH($C957,'Policy Characteristics'!$C:$C,0))),"",INDEX('Policy Characteristics'!G:G,MATCH($C957,'Policy Characteristics'!$C:$C,0)))</f>
        <v>0.25</v>
      </c>
      <c r="N957">
        <f>IF(ISBLANK(INDEX('Policy Characteristics'!H:H,MATCH($C957,'Policy Characteristics'!$C:$C,0))),"",INDEX('Policy Characteristics'!H:H,MATCH($C957,'Policy Characteristics'!$C:$C,0)))</f>
        <v>0.01</v>
      </c>
      <c r="O957" t="str">
        <f>IF(ISBLANK(INDEX('Policy Characteristics'!I:I,MATCH($C957,'Policy Characteristics'!$C:$C,0))),"",INDEX('Policy Characteristics'!I:I,MATCH($C957,'Policy Characteristics'!$C:$C,0)))</f>
        <v>에너지 사용 감소 %</v>
      </c>
      <c r="P957" t="str">
        <f>IF(ISBLANK(INDEX('Policy Characteristics'!J:J,MATCH($C957,'Policy Characteristics'!$C:$C,0))),"",INDEX('Policy Characteristics'!J:J,MATCH($C957,'Policy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7" t="str">
        <f>IF(ISBLANK(INDEX('Policy Characteristics'!K:K,MATCH($C957,'Policy Characteristics'!$C:$C,0))),"",INDEX('Policy Characteristics'!K:K,MATCH($C957,'Policy Characteristics'!$C:$C,0)))</f>
        <v>industry-ag-main.html#eff-stds</v>
      </c>
      <c r="R957" t="str">
        <f>IF(ISBLANK(INDEX('Policy Characteristics'!L:L,MATCH($C957,'Policy Characteristics'!$C:$C,0))),"",INDEX('Policy Characteristics'!L:L,MATCH($C957,'Policy Characteristics'!$C:$C,0)))</f>
        <v>industry-energy-efficiency-standards.html</v>
      </c>
    </row>
    <row r="958">
      <c r="A958" t="str">
        <f>IF(ISBLANK(INDEX('Policy Characteristics'!A:A,MATCH($C958,'Policy Characteristics'!$C:$C,0))),"",INDEX('Policy Characteristics'!A:A,MATCH($C958,'Policy Characteristics'!$C:$C,0)))</f>
        <v>산업</v>
      </c>
      <c r="B958" t="str">
        <f>IF(ISBLANK(INDEX('Policy Characteristics'!B:B,MATCH($C958,'Policy Characteristics'!$C:$C,0))),"",INDEX('Policy Characteristics'!B:B,MATCH($C958,'Policy Characteristics'!$C:$C,0)))</f>
        <v>산업 에너지 효율 표준</v>
      </c>
      <c r="C958" t="str">
        <f>C$722</f>
        <v>Percentage Improvement in Eqpt Efficiency Standards above BAU</v>
      </c>
      <c r="D958" t="str">
        <v>water and waste 36T39</v>
      </c>
      <c r="E958" t="str">
        <v>crude oil if</v>
      </c>
      <c r="F958" t="str">
        <v>물 및 폐기물</v>
      </c>
      <c r="G958" t="str">
        <v>원유 사용</v>
      </c>
      <c r="H958">
        <v>1194</v>
      </c>
      <c r="I958" t="str">
        <v>No</v>
      </c>
      <c r="J958" t="str">
        <f>IF(ISBLANK(INDEX('Policy Characteristics'!D:D,MATCH($C958,'Policy Characteristics'!$C:$C,0))),"",INDEX('Policy Characteristics'!D:D,MATCH($C958,'Policy Characteristics'!$C:$C,0)))</f>
        <v>산업 에너지 효율 표준</v>
      </c>
      <c r="K958" t="str">
        <f>IF(ISBLANK(INDEX('Policy Characteristics'!E:E,MATCH($C958,'Policy Characteristics'!$C:$C,0))),"",INDEX('Policy Characteristics'!E:E,MATCH($C958,'Policy Characteristics'!$C:$C,0)))</f>
        <v>indst efficiency standards</v>
      </c>
      <c r="L958">
        <f>IF(ISBLANK(INDEX('Policy Characteristics'!F:F,MATCH($C958,'Policy Characteristics'!$C:$C,0))),"",INDEX('Policy Characteristics'!F:F,MATCH($C958,'Policy Characteristics'!$C:$C,0)))</f>
        <v>0</v>
      </c>
      <c r="M958">
        <f>IF(ISBLANK(INDEX('Policy Characteristics'!G:G,MATCH($C958,'Policy Characteristics'!$C:$C,0))),"",INDEX('Policy Characteristics'!G:G,MATCH($C958,'Policy Characteristics'!$C:$C,0)))</f>
        <v>0.25</v>
      </c>
      <c r="N958">
        <f>IF(ISBLANK(INDEX('Policy Characteristics'!H:H,MATCH($C958,'Policy Characteristics'!$C:$C,0))),"",INDEX('Policy Characteristics'!H:H,MATCH($C958,'Policy Characteristics'!$C:$C,0)))</f>
        <v>0.01</v>
      </c>
      <c r="O958" t="str">
        <f>IF(ISBLANK(INDEX('Policy Characteristics'!I:I,MATCH($C958,'Policy Characteristics'!$C:$C,0))),"",INDEX('Policy Characteristics'!I:I,MATCH($C958,'Policy Characteristics'!$C:$C,0)))</f>
        <v>에너지 사용 감소 %</v>
      </c>
      <c r="P958" t="str">
        <f>IF(ISBLANK(INDEX('Policy Characteristics'!J:J,MATCH($C958,'Policy Characteristics'!$C:$C,0))),"",INDEX('Policy Characteristics'!J:J,MATCH($C958,'Policy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8" t="str">
        <f>IF(ISBLANK(INDEX('Policy Characteristics'!K:K,MATCH($C958,'Policy Characteristics'!$C:$C,0))),"",INDEX('Policy Characteristics'!K:K,MATCH($C958,'Policy Characteristics'!$C:$C,0)))</f>
        <v>industry-ag-main.html#eff-stds</v>
      </c>
      <c r="R958" t="str">
        <f>IF(ISBLANK(INDEX('Policy Characteristics'!L:L,MATCH($C958,'Policy Characteristics'!$C:$C,0))),"",INDEX('Policy Characteristics'!L:L,MATCH($C958,'Policy Characteristics'!$C:$C,0)))</f>
        <v>industry-energy-efficiency-standards.html</v>
      </c>
    </row>
    <row r="959">
      <c r="A959" t="str">
        <f>IF(ISBLANK(INDEX('Policy Characteristics'!A:A,MATCH($C959,'Policy Characteristics'!$C:$C,0))),"",INDEX('Policy Characteristics'!A:A,MATCH($C959,'Policy Characteristics'!$C:$C,0)))</f>
        <v>산업</v>
      </c>
      <c r="B959" t="str">
        <f>IF(ISBLANK(INDEX('Policy Characteristics'!B:B,MATCH($C959,'Policy Characteristics'!$C:$C,0))),"",INDEX('Policy Characteristics'!B:B,MATCH($C959,'Policy Characteristics'!$C:$C,0)))</f>
        <v>산업 에너지 효율 표준</v>
      </c>
      <c r="C959" t="str">
        <f>C$722</f>
        <v>Percentage Improvement in Eqpt Efficiency Standards above BAU</v>
      </c>
      <c r="D959" t="str">
        <v>water and waste 36T39</v>
      </c>
      <c r="E959" t="str">
        <v>heavy or residual fuel oil if</v>
      </c>
      <c r="F959" t="str">
        <v>물 및 폐기물</v>
      </c>
      <c r="G959" t="str">
        <v>중유 또는 잔여 연료유 사용</v>
      </c>
      <c r="H959">
        <v>1195</v>
      </c>
      <c r="I959" t="str">
        <v>No</v>
      </c>
      <c r="J959" t="str">
        <f>IF(ISBLANK(INDEX('Policy Characteristics'!D:D,MATCH($C959,'Policy Characteristics'!$C:$C,0))),"",INDEX('Policy Characteristics'!D:D,MATCH($C959,'Policy Characteristics'!$C:$C,0)))</f>
        <v>산업 에너지 효율 표준</v>
      </c>
      <c r="K959" t="str">
        <f>IF(ISBLANK(INDEX('Policy Characteristics'!E:E,MATCH($C959,'Policy Characteristics'!$C:$C,0))),"",INDEX('Policy Characteristics'!E:E,MATCH($C959,'Policy Characteristics'!$C:$C,0)))</f>
        <v>indst efficiency standards</v>
      </c>
      <c r="L959">
        <f>IF(ISBLANK(INDEX('Policy Characteristics'!F:F,MATCH($C959,'Policy Characteristics'!$C:$C,0))),"",INDEX('Policy Characteristics'!F:F,MATCH($C959,'Policy Characteristics'!$C:$C,0)))</f>
        <v>0</v>
      </c>
      <c r="M959">
        <f>IF(ISBLANK(INDEX('Policy Characteristics'!G:G,MATCH($C959,'Policy Characteristics'!$C:$C,0))),"",INDEX('Policy Characteristics'!G:G,MATCH($C959,'Policy Characteristics'!$C:$C,0)))</f>
        <v>0.25</v>
      </c>
      <c r="N959">
        <f>IF(ISBLANK(INDEX('Policy Characteristics'!H:H,MATCH($C959,'Policy Characteristics'!$C:$C,0))),"",INDEX('Policy Characteristics'!H:H,MATCH($C959,'Policy Characteristics'!$C:$C,0)))</f>
        <v>0.01</v>
      </c>
      <c r="O959" t="str">
        <f>IF(ISBLANK(INDEX('Policy Characteristics'!I:I,MATCH($C959,'Policy Characteristics'!$C:$C,0))),"",INDEX('Policy Characteristics'!I:I,MATCH($C959,'Policy Characteristics'!$C:$C,0)))</f>
        <v>에너지 사용 감소 %</v>
      </c>
      <c r="P959" t="str">
        <f>IF(ISBLANK(INDEX('Policy Characteristics'!J:J,MATCH($C959,'Policy Characteristics'!$C:$C,0))),"",INDEX('Policy Characteristics'!J:J,MATCH($C959,'Policy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9" t="str">
        <f>IF(ISBLANK(INDEX('Policy Characteristics'!K:K,MATCH($C959,'Policy Characteristics'!$C:$C,0))),"",INDEX('Policy Characteristics'!K:K,MATCH($C959,'Policy Characteristics'!$C:$C,0)))</f>
        <v>industry-ag-main.html#eff-stds</v>
      </c>
      <c r="R959" t="str">
        <f>IF(ISBLANK(INDEX('Policy Characteristics'!L:L,MATCH($C959,'Policy Characteristics'!$C:$C,0))),"",INDEX('Policy Characteristics'!L:L,MATCH($C959,'Policy Characteristics'!$C:$C,0)))</f>
        <v>industry-energy-efficiency-standards.html</v>
      </c>
    </row>
    <row r="960">
      <c r="A960" t="str">
        <f>IF(ISBLANK(INDEX('Policy Characteristics'!A:A,MATCH($C960,'Policy Characteristics'!$C:$C,0))),"",INDEX('Policy Characteristics'!A:A,MATCH($C960,'Policy Characteristics'!$C:$C,0)))</f>
        <v>산업</v>
      </c>
      <c r="B960" t="str">
        <f>IF(ISBLANK(INDEX('Policy Characteristics'!B:B,MATCH($C960,'Policy Characteristics'!$C:$C,0))),"",INDEX('Policy Characteristics'!B:B,MATCH($C960,'Policy Characteristics'!$C:$C,0)))</f>
        <v>산업 에너지 효율 표준</v>
      </c>
      <c r="C960" t="str">
        <f>C$722</f>
        <v>Percentage Improvement in Eqpt Efficiency Standards above BAU</v>
      </c>
      <c r="D960" t="str">
        <v>water and waste 36T39</v>
      </c>
      <c r="E960" t="str">
        <v>LPG propane or butane if</v>
      </c>
      <c r="F960" t="str">
        <v>물 및 폐기물</v>
      </c>
      <c r="G960" t="str">
        <v>LPG 프로판 또는 부탄 사용</v>
      </c>
      <c r="H960">
        <v>1196</v>
      </c>
      <c r="I960" t="str">
        <v>No</v>
      </c>
      <c r="J960" t="str">
        <f>IF(ISBLANK(INDEX('Policy Characteristics'!D:D,MATCH($C960,'Policy Characteristics'!$C:$C,0))),"",INDEX('Policy Characteristics'!D:D,MATCH($C960,'Policy Characteristics'!$C:$C,0)))</f>
        <v>산업 에너지 효율 표준</v>
      </c>
      <c r="K960" t="str">
        <f>IF(ISBLANK(INDEX('Policy Characteristics'!E:E,MATCH($C960,'Policy Characteristics'!$C:$C,0))),"",INDEX('Policy Characteristics'!E:E,MATCH($C960,'Policy Characteristics'!$C:$C,0)))</f>
        <v>indst efficiency standards</v>
      </c>
      <c r="L960">
        <f>IF(ISBLANK(INDEX('Policy Characteristics'!F:F,MATCH($C960,'Policy Characteristics'!$C:$C,0))),"",INDEX('Policy Characteristics'!F:F,MATCH($C960,'Policy Characteristics'!$C:$C,0)))</f>
        <v>0</v>
      </c>
      <c r="M960">
        <f>IF(ISBLANK(INDEX('Policy Characteristics'!G:G,MATCH($C960,'Policy Characteristics'!$C:$C,0))),"",INDEX('Policy Characteristics'!G:G,MATCH($C960,'Policy Characteristics'!$C:$C,0)))</f>
        <v>0.25</v>
      </c>
      <c r="N960">
        <f>IF(ISBLANK(INDEX('Policy Characteristics'!H:H,MATCH($C960,'Policy Characteristics'!$C:$C,0))),"",INDEX('Policy Characteristics'!H:H,MATCH($C960,'Policy Characteristics'!$C:$C,0)))</f>
        <v>0.01</v>
      </c>
      <c r="O960" t="str">
        <f>IF(ISBLANK(INDEX('Policy Characteristics'!I:I,MATCH($C960,'Policy Characteristics'!$C:$C,0))),"",INDEX('Policy Characteristics'!I:I,MATCH($C960,'Policy Characteristics'!$C:$C,0)))</f>
        <v>에너지 사용 감소 %</v>
      </c>
      <c r="P960" t="str">
        <f>IF(ISBLANK(INDEX('Policy Characteristics'!J:J,MATCH($C960,'Policy Characteristics'!$C:$C,0))),"",INDEX('Policy Characteristics'!J:J,MATCH($C960,'Policy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0" t="str">
        <f>IF(ISBLANK(INDEX('Policy Characteristics'!K:K,MATCH($C960,'Policy Characteristics'!$C:$C,0))),"",INDEX('Policy Characteristics'!K:K,MATCH($C960,'Policy Characteristics'!$C:$C,0)))</f>
        <v>industry-ag-main.html#eff-stds</v>
      </c>
      <c r="R960" t="str">
        <f>IF(ISBLANK(INDEX('Policy Characteristics'!L:L,MATCH($C960,'Policy Characteristics'!$C:$C,0))),"",INDEX('Policy Characteristics'!L:L,MATCH($C960,'Policy Characteristics'!$C:$C,0)))</f>
        <v>industry-energy-efficiency-standards.html</v>
      </c>
    </row>
    <row r="961">
      <c r="A961" t="str">
        <f>IF(ISBLANK(INDEX('Policy Characteristics'!A:A,MATCH($C961,'Policy Characteristics'!$C:$C,0))),"",INDEX('Policy Characteristics'!A:A,MATCH($C961,'Policy Characteristics'!$C:$C,0)))</f>
        <v>산업</v>
      </c>
      <c r="B961" t="str">
        <f>IF(ISBLANK(INDEX('Policy Characteristics'!B:B,MATCH($C961,'Policy Characteristics'!$C:$C,0))),"",INDEX('Policy Characteristics'!B:B,MATCH($C961,'Policy Characteristics'!$C:$C,0)))</f>
        <v>산업 에너지 효율 표준</v>
      </c>
      <c r="C961" t="str">
        <f>C$722</f>
        <v>Percentage Improvement in Eqpt Efficiency Standards above BAU</v>
      </c>
      <c r="D961" t="str">
        <v>water and waste 36T39</v>
      </c>
      <c r="E961" t="str">
        <v>hydrogen if</v>
      </c>
      <c r="F961" t="str">
        <v>물 및 폐기물</v>
      </c>
      <c r="G961" t="str">
        <v>수소 사용</v>
      </c>
      <c r="H961">
        <v>1197</v>
      </c>
      <c r="I961" t="str">
        <v>No</v>
      </c>
      <c r="J961" t="str">
        <f>IF(ISBLANK(INDEX('Policy Characteristics'!D:D,MATCH($C961,'Policy Characteristics'!$C:$C,0))),"",INDEX('Policy Characteristics'!D:D,MATCH($C961,'Policy Characteristics'!$C:$C,0)))</f>
        <v>산업 에너지 효율 표준</v>
      </c>
      <c r="K961" t="str">
        <f>IF(ISBLANK(INDEX('Policy Characteristics'!E:E,MATCH($C961,'Policy Characteristics'!$C:$C,0))),"",INDEX('Policy Characteristics'!E:E,MATCH($C961,'Policy Characteristics'!$C:$C,0)))</f>
        <v>indst efficiency standards</v>
      </c>
      <c r="L961">
        <f>IF(ISBLANK(INDEX('Policy Characteristics'!F:F,MATCH($C961,'Policy Characteristics'!$C:$C,0))),"",INDEX('Policy Characteristics'!F:F,MATCH($C961,'Policy Characteristics'!$C:$C,0)))</f>
        <v>0</v>
      </c>
      <c r="M961">
        <f>IF(ISBLANK(INDEX('Policy Characteristics'!G:G,MATCH($C961,'Policy Characteristics'!$C:$C,0))),"",INDEX('Policy Characteristics'!G:G,MATCH($C961,'Policy Characteristics'!$C:$C,0)))</f>
        <v>0.25</v>
      </c>
      <c r="N961">
        <f>IF(ISBLANK(INDEX('Policy Characteristics'!H:H,MATCH($C961,'Policy Characteristics'!$C:$C,0))),"",INDEX('Policy Characteristics'!H:H,MATCH($C961,'Policy Characteristics'!$C:$C,0)))</f>
        <v>0.01</v>
      </c>
      <c r="O961" t="str">
        <f>IF(ISBLANK(INDEX('Policy Characteristics'!I:I,MATCH($C961,'Policy Characteristics'!$C:$C,0))),"",INDEX('Policy Characteristics'!I:I,MATCH($C961,'Policy Characteristics'!$C:$C,0)))</f>
        <v>에너지 사용 감소 %</v>
      </c>
      <c r="P961" t="str">
        <f>IF(ISBLANK(INDEX('Policy Characteristics'!J:J,MATCH($C961,'Policy Characteristics'!$C:$C,0))),"",INDEX('Policy Characteristics'!J:J,MATCH($C961,'Policy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1" t="str">
        <f>IF(ISBLANK(INDEX('Policy Characteristics'!K:K,MATCH($C961,'Policy Characteristics'!$C:$C,0))),"",INDEX('Policy Characteristics'!K:K,MATCH($C961,'Policy Characteristics'!$C:$C,0)))</f>
        <v>industry-ag-main.html#eff-stds</v>
      </c>
      <c r="R961" t="str">
        <f>IF(ISBLANK(INDEX('Policy Characteristics'!L:L,MATCH($C961,'Policy Characteristics'!$C:$C,0))),"",INDEX('Policy Characteristics'!L:L,MATCH($C961,'Policy Characteristics'!$C:$C,0)))</f>
        <v>industry-energy-efficiency-standards.html</v>
      </c>
    </row>
    <row r="962">
      <c r="A962" t="str">
        <f>IF(ISBLANK(INDEX('Policy Characteristics'!A:A,MATCH($C962,'Policy Characteristics'!$C:$C,0))),"",INDEX('Policy Characteristics'!A:A,MATCH($C962,'Policy Characteristics'!$C:$C,0)))</f>
        <v>산업</v>
      </c>
      <c r="B962" t="str">
        <f>IF(ISBLANK(INDEX('Policy Characteristics'!B:B,MATCH($C962,'Policy Characteristics'!$C:$C,0))),"",INDEX('Policy Characteristics'!B:B,MATCH($C962,'Policy Characteristics'!$C:$C,0)))</f>
        <v>산업 에너지 효율 표준</v>
      </c>
      <c r="C962" t="str">
        <f>C$722</f>
        <v>Percentage Improvement in Eqpt Efficiency Standards above BAU</v>
      </c>
      <c r="D962" t="str">
        <v>construction 41T43</v>
      </c>
      <c r="E962" t="str">
        <v>electricity if</v>
      </c>
      <c r="F962" t="str">
        <v>건설</v>
      </c>
      <c r="G962" t="str">
        <v>전력 사용</v>
      </c>
      <c r="H962">
        <v>1198</v>
      </c>
      <c r="I962" t="str">
        <v>Yes</v>
      </c>
      <c r="J962" t="str">
        <f>IF(ISBLANK(INDEX('Policy Characteristics'!D:D,MATCH($C962,'Policy Characteristics'!$C:$C,0))),"",INDEX('Policy Characteristics'!D:D,MATCH($C962,'Policy Characteristics'!$C:$C,0)))</f>
        <v>산업 에너지 효율 표준</v>
      </c>
      <c r="K962" t="str">
        <f>IF(ISBLANK(INDEX('Policy Characteristics'!E:E,MATCH($C962,'Policy Characteristics'!$C:$C,0))),"",INDEX('Policy Characteristics'!E:E,MATCH($C962,'Policy Characteristics'!$C:$C,0)))</f>
        <v>indst efficiency standards</v>
      </c>
      <c r="L962">
        <f>IF(ISBLANK(INDEX('Policy Characteristics'!F:F,MATCH($C962,'Policy Characteristics'!$C:$C,0))),"",INDEX('Policy Characteristics'!F:F,MATCH($C962,'Policy Characteristics'!$C:$C,0)))</f>
        <v>0</v>
      </c>
      <c r="M962">
        <f>IF(ISBLANK(INDEX('Policy Characteristics'!G:G,MATCH($C962,'Policy Characteristics'!$C:$C,0))),"",INDEX('Policy Characteristics'!G:G,MATCH($C962,'Policy Characteristics'!$C:$C,0)))</f>
        <v>0.25</v>
      </c>
      <c r="N962">
        <f>IF(ISBLANK(INDEX('Policy Characteristics'!H:H,MATCH($C962,'Policy Characteristics'!$C:$C,0))),"",INDEX('Policy Characteristics'!H:H,MATCH($C962,'Policy Characteristics'!$C:$C,0)))</f>
        <v>0.01</v>
      </c>
      <c r="O962" t="str">
        <f>IF(ISBLANK(INDEX('Policy Characteristics'!I:I,MATCH($C962,'Policy Characteristics'!$C:$C,0))),"",INDEX('Policy Characteristics'!I:I,MATCH($C962,'Policy Characteristics'!$C:$C,0)))</f>
        <v>에너지 사용 감소 %</v>
      </c>
      <c r="P962" t="str">
        <f>IF(ISBLANK(INDEX('Policy Characteristics'!J:J,MATCH($C962,'Policy Characteristics'!$C:$C,0))),"",INDEX('Policy Characteristics'!J:J,MATCH($C962,'Policy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2" t="str">
        <f>IF(ISBLANK(INDEX('Policy Characteristics'!K:K,MATCH($C962,'Policy Characteristics'!$C:$C,0))),"",INDEX('Policy Characteristics'!K:K,MATCH($C962,'Policy Characteristics'!$C:$C,0)))</f>
        <v>industry-ag-main.html#eff-stds</v>
      </c>
      <c r="R962" t="str">
        <f>IF(ISBLANK(INDEX('Policy Characteristics'!L:L,MATCH($C962,'Policy Characteristics'!$C:$C,0))),"",INDEX('Policy Characteristics'!L:L,MATCH($C962,'Policy Characteristics'!$C:$C,0)))</f>
        <v>industry-energy-efficiency-standards.html</v>
      </c>
    </row>
    <row r="963">
      <c r="A963" t="str">
        <f>IF(ISBLANK(INDEX('Policy Characteristics'!A:A,MATCH($C963,'Policy Characteristics'!$C:$C,0))),"",INDEX('Policy Characteristics'!A:A,MATCH($C963,'Policy Characteristics'!$C:$C,0)))</f>
        <v>산업</v>
      </c>
      <c r="B963" t="str">
        <f>IF(ISBLANK(INDEX('Policy Characteristics'!B:B,MATCH($C963,'Policy Characteristics'!$C:$C,0))),"",INDEX('Policy Characteristics'!B:B,MATCH($C963,'Policy Characteristics'!$C:$C,0)))</f>
        <v>산업 에너지 효율 표준</v>
      </c>
      <c r="C963" t="str">
        <f>C$722</f>
        <v>Percentage Improvement in Eqpt Efficiency Standards above BAU</v>
      </c>
      <c r="D963" t="str">
        <v>construction 41T43</v>
      </c>
      <c r="E963" t="str">
        <v>hard coal if</v>
      </c>
      <c r="F963" t="str">
        <v>건설</v>
      </c>
      <c r="G963" t="str">
        <v>석탄 사용</v>
      </c>
      <c r="H963">
        <v>1199</v>
      </c>
      <c r="I963" t="str">
        <v>No</v>
      </c>
      <c r="J963" t="str">
        <f>IF(ISBLANK(INDEX('Policy Characteristics'!D:D,MATCH($C963,'Policy Characteristics'!$C:$C,0))),"",INDEX('Policy Characteristics'!D:D,MATCH($C963,'Policy Characteristics'!$C:$C,0)))</f>
        <v>산업 에너지 효율 표준</v>
      </c>
      <c r="K963" t="str">
        <f>IF(ISBLANK(INDEX('Policy Characteristics'!E:E,MATCH($C963,'Policy Characteristics'!$C:$C,0))),"",INDEX('Policy Characteristics'!E:E,MATCH($C963,'Policy Characteristics'!$C:$C,0)))</f>
        <v>indst efficiency standards</v>
      </c>
      <c r="L963">
        <f>IF(ISBLANK(INDEX('Policy Characteristics'!F:F,MATCH($C963,'Policy Characteristics'!$C:$C,0))),"",INDEX('Policy Characteristics'!F:F,MATCH($C963,'Policy Characteristics'!$C:$C,0)))</f>
        <v>0</v>
      </c>
      <c r="M963">
        <f>IF(ISBLANK(INDEX('Policy Characteristics'!G:G,MATCH($C963,'Policy Characteristics'!$C:$C,0))),"",INDEX('Policy Characteristics'!G:G,MATCH($C963,'Policy Characteristics'!$C:$C,0)))</f>
        <v>0.25</v>
      </c>
      <c r="N963">
        <f>IF(ISBLANK(INDEX('Policy Characteristics'!H:H,MATCH($C963,'Policy Characteristics'!$C:$C,0))),"",INDEX('Policy Characteristics'!H:H,MATCH($C963,'Policy Characteristics'!$C:$C,0)))</f>
        <v>0.01</v>
      </c>
      <c r="O963" t="str">
        <f>IF(ISBLANK(INDEX('Policy Characteristics'!I:I,MATCH($C963,'Policy Characteristics'!$C:$C,0))),"",INDEX('Policy Characteristics'!I:I,MATCH($C963,'Policy Characteristics'!$C:$C,0)))</f>
        <v>에너지 사용 감소 %</v>
      </c>
      <c r="P963" t="str">
        <f>IF(ISBLANK(INDEX('Policy Characteristics'!J:J,MATCH($C963,'Policy Characteristics'!$C:$C,0))),"",INDEX('Policy Characteristics'!J:J,MATCH($C963,'Policy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3" t="str">
        <f>IF(ISBLANK(INDEX('Policy Characteristics'!K:K,MATCH($C963,'Policy Characteristics'!$C:$C,0))),"",INDEX('Policy Characteristics'!K:K,MATCH($C963,'Policy Characteristics'!$C:$C,0)))</f>
        <v>industry-ag-main.html#eff-stds</v>
      </c>
      <c r="R963" t="str">
        <f>IF(ISBLANK(INDEX('Policy Characteristics'!L:L,MATCH($C963,'Policy Characteristics'!$C:$C,0))),"",INDEX('Policy Characteristics'!L:L,MATCH($C963,'Policy Characteristics'!$C:$C,0)))</f>
        <v>industry-energy-efficiency-standards.html</v>
      </c>
    </row>
    <row r="964">
      <c r="A964" t="str">
        <f>IF(ISBLANK(INDEX('Policy Characteristics'!A:A,MATCH($C964,'Policy Characteristics'!$C:$C,0))),"",INDEX('Policy Characteristics'!A:A,MATCH($C964,'Policy Characteristics'!$C:$C,0)))</f>
        <v>산업</v>
      </c>
      <c r="B964" t="str">
        <f>IF(ISBLANK(INDEX('Policy Characteristics'!B:B,MATCH($C964,'Policy Characteristics'!$C:$C,0))),"",INDEX('Policy Characteristics'!B:B,MATCH($C964,'Policy Characteristics'!$C:$C,0)))</f>
        <v>산업 에너지 효율 표준</v>
      </c>
      <c r="C964" t="str">
        <f>C$722</f>
        <v>Percentage Improvement in Eqpt Efficiency Standards above BAU</v>
      </c>
      <c r="D964" t="str">
        <v>construction 41T43</v>
      </c>
      <c r="E964" t="str">
        <v>natural gas if</v>
      </c>
      <c r="F964" t="str">
        <v>건설</v>
      </c>
      <c r="G964" t="str">
        <v>천연가스 사용</v>
      </c>
      <c r="H964">
        <v>1200</v>
      </c>
      <c r="I964" t="str">
        <v>Yes</v>
      </c>
      <c r="J964" t="str">
        <f>IF(ISBLANK(INDEX('Policy Characteristics'!D:D,MATCH($C964,'Policy Characteristics'!$C:$C,0))),"",INDEX('Policy Characteristics'!D:D,MATCH($C964,'Policy Characteristics'!$C:$C,0)))</f>
        <v>산업 에너지 효율 표준</v>
      </c>
      <c r="K964" t="str">
        <f>IF(ISBLANK(INDEX('Policy Characteristics'!E:E,MATCH($C964,'Policy Characteristics'!$C:$C,0))),"",INDEX('Policy Characteristics'!E:E,MATCH($C964,'Policy Characteristics'!$C:$C,0)))</f>
        <v>indst efficiency standards</v>
      </c>
      <c r="L964">
        <f>IF(ISBLANK(INDEX('Policy Characteristics'!F:F,MATCH($C964,'Policy Characteristics'!$C:$C,0))),"",INDEX('Policy Characteristics'!F:F,MATCH($C964,'Policy Characteristics'!$C:$C,0)))</f>
        <v>0</v>
      </c>
      <c r="M964">
        <f>IF(ISBLANK(INDEX('Policy Characteristics'!G:G,MATCH($C964,'Policy Characteristics'!$C:$C,0))),"",INDEX('Policy Characteristics'!G:G,MATCH($C964,'Policy Characteristics'!$C:$C,0)))</f>
        <v>0.25</v>
      </c>
      <c r="N964">
        <f>IF(ISBLANK(INDEX('Policy Characteristics'!H:H,MATCH($C964,'Policy Characteristics'!$C:$C,0))),"",INDEX('Policy Characteristics'!H:H,MATCH($C964,'Policy Characteristics'!$C:$C,0)))</f>
        <v>0.01</v>
      </c>
      <c r="O964" t="str">
        <f>IF(ISBLANK(INDEX('Policy Characteristics'!I:I,MATCH($C964,'Policy Characteristics'!$C:$C,0))),"",INDEX('Policy Characteristics'!I:I,MATCH($C964,'Policy Characteristics'!$C:$C,0)))</f>
        <v>에너지 사용 감소 %</v>
      </c>
      <c r="P964" t="str">
        <f>IF(ISBLANK(INDEX('Policy Characteristics'!J:J,MATCH($C964,'Policy Characteristics'!$C:$C,0))),"",INDEX('Policy Characteristics'!J:J,MATCH($C964,'Policy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4" t="str">
        <f>IF(ISBLANK(INDEX('Policy Characteristics'!K:K,MATCH($C964,'Policy Characteristics'!$C:$C,0))),"",INDEX('Policy Characteristics'!K:K,MATCH($C964,'Policy Characteristics'!$C:$C,0)))</f>
        <v>industry-ag-main.html#eff-stds</v>
      </c>
      <c r="R964" t="str">
        <f>IF(ISBLANK(INDEX('Policy Characteristics'!L:L,MATCH($C964,'Policy Characteristics'!$C:$C,0))),"",INDEX('Policy Characteristics'!L:L,MATCH($C964,'Policy Characteristics'!$C:$C,0)))</f>
        <v>industry-energy-efficiency-standards.html</v>
      </c>
    </row>
    <row r="965">
      <c r="A965" t="str">
        <f>IF(ISBLANK(INDEX('Policy Characteristics'!A:A,MATCH($C965,'Policy Characteristics'!$C:$C,0))),"",INDEX('Policy Characteristics'!A:A,MATCH($C965,'Policy Characteristics'!$C:$C,0)))</f>
        <v>산업</v>
      </c>
      <c r="B965" t="str">
        <f>IF(ISBLANK(INDEX('Policy Characteristics'!B:B,MATCH($C965,'Policy Characteristics'!$C:$C,0))),"",INDEX('Policy Characteristics'!B:B,MATCH($C965,'Policy Characteristics'!$C:$C,0)))</f>
        <v>산업 에너지 효율 표준</v>
      </c>
      <c r="C965" t="str">
        <f>C$722</f>
        <v>Percentage Improvement in Eqpt Efficiency Standards above BAU</v>
      </c>
      <c r="D965" t="str">
        <v>construction 41T43</v>
      </c>
      <c r="E965" t="str">
        <v>biomass if</v>
      </c>
      <c r="F965" t="str">
        <v>건설</v>
      </c>
      <c r="G965" t="str">
        <v>바이오매스 사용</v>
      </c>
      <c r="H965">
        <v>1201</v>
      </c>
      <c r="I965" t="str">
        <v>No</v>
      </c>
      <c r="J965" t="str">
        <f>IF(ISBLANK(INDEX('Policy Characteristics'!D:D,MATCH($C965,'Policy Characteristics'!$C:$C,0))),"",INDEX('Policy Characteristics'!D:D,MATCH($C965,'Policy Characteristics'!$C:$C,0)))</f>
        <v>산업 에너지 효율 표준</v>
      </c>
      <c r="K965" t="str">
        <f>IF(ISBLANK(INDEX('Policy Characteristics'!E:E,MATCH($C965,'Policy Characteristics'!$C:$C,0))),"",INDEX('Policy Characteristics'!E:E,MATCH($C965,'Policy Characteristics'!$C:$C,0)))</f>
        <v>indst efficiency standards</v>
      </c>
      <c r="L965">
        <f>IF(ISBLANK(INDEX('Policy Characteristics'!F:F,MATCH($C965,'Policy Characteristics'!$C:$C,0))),"",INDEX('Policy Characteristics'!F:F,MATCH($C965,'Policy Characteristics'!$C:$C,0)))</f>
        <v>0</v>
      </c>
      <c r="M965">
        <f>IF(ISBLANK(INDEX('Policy Characteristics'!G:G,MATCH($C965,'Policy Characteristics'!$C:$C,0))),"",INDEX('Policy Characteristics'!G:G,MATCH($C965,'Policy Characteristics'!$C:$C,0)))</f>
        <v>0.25</v>
      </c>
      <c r="N965">
        <f>IF(ISBLANK(INDEX('Policy Characteristics'!H:H,MATCH($C965,'Policy Characteristics'!$C:$C,0))),"",INDEX('Policy Characteristics'!H:H,MATCH($C965,'Policy Characteristics'!$C:$C,0)))</f>
        <v>0.01</v>
      </c>
      <c r="O965" t="str">
        <f>IF(ISBLANK(INDEX('Policy Characteristics'!I:I,MATCH($C965,'Policy Characteristics'!$C:$C,0))),"",INDEX('Policy Characteristics'!I:I,MATCH($C965,'Policy Characteristics'!$C:$C,0)))</f>
        <v>에너지 사용 감소 %</v>
      </c>
      <c r="P965" t="str">
        <f>IF(ISBLANK(INDEX('Policy Characteristics'!J:J,MATCH($C965,'Policy Characteristics'!$C:$C,0))),"",INDEX('Policy Characteristics'!J:J,MATCH($C965,'Policy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5" t="str">
        <f>IF(ISBLANK(INDEX('Policy Characteristics'!K:K,MATCH($C965,'Policy Characteristics'!$C:$C,0))),"",INDEX('Policy Characteristics'!K:K,MATCH($C965,'Policy Characteristics'!$C:$C,0)))</f>
        <v>industry-ag-main.html#eff-stds</v>
      </c>
      <c r="R965" t="str">
        <f>IF(ISBLANK(INDEX('Policy Characteristics'!L:L,MATCH($C965,'Policy Characteristics'!$C:$C,0))),"",INDEX('Policy Characteristics'!L:L,MATCH($C965,'Policy Characteristics'!$C:$C,0)))</f>
        <v>industry-energy-efficiency-standards.html</v>
      </c>
    </row>
    <row r="966">
      <c r="A966" t="str">
        <f>IF(ISBLANK(INDEX('Policy Characteristics'!A:A,MATCH($C966,'Policy Characteristics'!$C:$C,0))),"",INDEX('Policy Characteristics'!A:A,MATCH($C966,'Policy Characteristics'!$C:$C,0)))</f>
        <v>산업</v>
      </c>
      <c r="B966" t="str">
        <f>IF(ISBLANK(INDEX('Policy Characteristics'!B:B,MATCH($C966,'Policy Characteristics'!$C:$C,0))),"",INDEX('Policy Characteristics'!B:B,MATCH($C966,'Policy Characteristics'!$C:$C,0)))</f>
        <v>산업 에너지 효율 표준</v>
      </c>
      <c r="C966" t="str">
        <f>C$722</f>
        <v>Percentage Improvement in Eqpt Efficiency Standards above BAU</v>
      </c>
      <c r="D966" t="str">
        <v>construction 41T43</v>
      </c>
      <c r="E966" t="str">
        <v>petroleum diesel if</v>
      </c>
      <c r="F966" t="str">
        <v>건설</v>
      </c>
      <c r="G966" t="str">
        <v>석유 사용</v>
      </c>
      <c r="H966">
        <v>1202</v>
      </c>
      <c r="I966" t="str">
        <v>Yes</v>
      </c>
      <c r="J966" t="str">
        <f>IF(ISBLANK(INDEX('Policy Characteristics'!D:D,MATCH($C966,'Policy Characteristics'!$C:$C,0))),"",INDEX('Policy Characteristics'!D:D,MATCH($C966,'Policy Characteristics'!$C:$C,0)))</f>
        <v>산업 에너지 효율 표준</v>
      </c>
      <c r="K966" t="str">
        <f>IF(ISBLANK(INDEX('Policy Characteristics'!E:E,MATCH($C966,'Policy Characteristics'!$C:$C,0))),"",INDEX('Policy Characteristics'!E:E,MATCH($C966,'Policy Characteristics'!$C:$C,0)))</f>
        <v>indst efficiency standards</v>
      </c>
      <c r="L966">
        <f>IF(ISBLANK(INDEX('Policy Characteristics'!F:F,MATCH($C966,'Policy Characteristics'!$C:$C,0))),"",INDEX('Policy Characteristics'!F:F,MATCH($C966,'Policy Characteristics'!$C:$C,0)))</f>
        <v>0</v>
      </c>
      <c r="M966">
        <f>IF(ISBLANK(INDEX('Policy Characteristics'!G:G,MATCH($C966,'Policy Characteristics'!$C:$C,0))),"",INDEX('Policy Characteristics'!G:G,MATCH($C966,'Policy Characteristics'!$C:$C,0)))</f>
        <v>0.25</v>
      </c>
      <c r="N966">
        <f>IF(ISBLANK(INDEX('Policy Characteristics'!H:H,MATCH($C966,'Policy Characteristics'!$C:$C,0))),"",INDEX('Policy Characteristics'!H:H,MATCH($C966,'Policy Characteristics'!$C:$C,0)))</f>
        <v>0.01</v>
      </c>
      <c r="O966" t="str">
        <f>IF(ISBLANK(INDEX('Policy Characteristics'!I:I,MATCH($C966,'Policy Characteristics'!$C:$C,0))),"",INDEX('Policy Characteristics'!I:I,MATCH($C966,'Policy Characteristics'!$C:$C,0)))</f>
        <v>에너지 사용 감소 %</v>
      </c>
      <c r="P966" t="str">
        <f>IF(ISBLANK(INDEX('Policy Characteristics'!J:J,MATCH($C966,'Policy Characteristics'!$C:$C,0))),"",INDEX('Policy Characteristics'!J:J,MATCH($C966,'Policy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6" t="str">
        <f>IF(ISBLANK(INDEX('Policy Characteristics'!K:K,MATCH($C966,'Policy Characteristics'!$C:$C,0))),"",INDEX('Policy Characteristics'!K:K,MATCH($C966,'Policy Characteristics'!$C:$C,0)))</f>
        <v>industry-ag-main.html#eff-stds</v>
      </c>
      <c r="R966" t="str">
        <f>IF(ISBLANK(INDEX('Policy Characteristics'!L:L,MATCH($C966,'Policy Characteristics'!$C:$C,0))),"",INDEX('Policy Characteristics'!L:L,MATCH($C966,'Policy Characteristics'!$C:$C,0)))</f>
        <v>industry-energy-efficiency-standards.html</v>
      </c>
    </row>
    <row r="967">
      <c r="A967" t="str">
        <f>IF(ISBLANK(INDEX('Policy Characteristics'!A:A,MATCH($C967,'Policy Characteristics'!$C:$C,0))),"",INDEX('Policy Characteristics'!A:A,MATCH($C967,'Policy Characteristics'!$C:$C,0)))</f>
        <v>산업</v>
      </c>
      <c r="B967" t="str">
        <f>IF(ISBLANK(INDEX('Policy Characteristics'!B:B,MATCH($C967,'Policy Characteristics'!$C:$C,0))),"",INDEX('Policy Characteristics'!B:B,MATCH($C967,'Policy Characteristics'!$C:$C,0)))</f>
        <v>산업 에너지 효율 표준</v>
      </c>
      <c r="C967" t="str">
        <f>C$722</f>
        <v>Percentage Improvement in Eqpt Efficiency Standards above BAU</v>
      </c>
      <c r="D967" t="str">
        <v>construction 41T43</v>
      </c>
      <c r="E967" t="str">
        <v>heat if</v>
      </c>
      <c r="F967" t="str">
        <v>건설</v>
      </c>
      <c r="G967" t="str">
        <v>구매한 열 사용</v>
      </c>
      <c r="H967">
        <v>1203</v>
      </c>
      <c r="I967" t="str">
        <v>No</v>
      </c>
      <c r="J967" t="str">
        <f>IF(ISBLANK(INDEX('Policy Characteristics'!D:D,MATCH($C967,'Policy Characteristics'!$C:$C,0))),"",INDEX('Policy Characteristics'!D:D,MATCH($C967,'Policy Characteristics'!$C:$C,0)))</f>
        <v>산업 에너지 효율 표준</v>
      </c>
      <c r="K967" t="str">
        <f>IF(ISBLANK(INDEX('Policy Characteristics'!E:E,MATCH($C967,'Policy Characteristics'!$C:$C,0))),"",INDEX('Policy Characteristics'!E:E,MATCH($C967,'Policy Characteristics'!$C:$C,0)))</f>
        <v>indst efficiency standards</v>
      </c>
      <c r="L967">
        <f>IF(ISBLANK(INDEX('Policy Characteristics'!F:F,MATCH($C967,'Policy Characteristics'!$C:$C,0))),"",INDEX('Policy Characteristics'!F:F,MATCH($C967,'Policy Characteristics'!$C:$C,0)))</f>
        <v>0</v>
      </c>
      <c r="M967">
        <f>IF(ISBLANK(INDEX('Policy Characteristics'!G:G,MATCH($C967,'Policy Characteristics'!$C:$C,0))),"",INDEX('Policy Characteristics'!G:G,MATCH($C967,'Policy Characteristics'!$C:$C,0)))</f>
        <v>0.25</v>
      </c>
      <c r="N967">
        <f>IF(ISBLANK(INDEX('Policy Characteristics'!H:H,MATCH($C967,'Policy Characteristics'!$C:$C,0))),"",INDEX('Policy Characteristics'!H:H,MATCH($C967,'Policy Characteristics'!$C:$C,0)))</f>
        <v>0.01</v>
      </c>
      <c r="O967" t="str">
        <f>IF(ISBLANK(INDEX('Policy Characteristics'!I:I,MATCH($C967,'Policy Characteristics'!$C:$C,0))),"",INDEX('Policy Characteristics'!I:I,MATCH($C967,'Policy Characteristics'!$C:$C,0)))</f>
        <v>에너지 사용 감소 %</v>
      </c>
      <c r="P967" t="str">
        <f>IF(ISBLANK(INDEX('Policy Characteristics'!J:J,MATCH($C967,'Policy Characteristics'!$C:$C,0))),"",INDEX('Policy Characteristics'!J:J,MATCH($C967,'Policy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7" t="str">
        <f>IF(ISBLANK(INDEX('Policy Characteristics'!K:K,MATCH($C967,'Policy Characteristics'!$C:$C,0))),"",INDEX('Policy Characteristics'!K:K,MATCH($C967,'Policy Characteristics'!$C:$C,0)))</f>
        <v>industry-ag-main.html#eff-stds</v>
      </c>
      <c r="R967" t="str">
        <f>IF(ISBLANK(INDEX('Policy Characteristics'!L:L,MATCH($C967,'Policy Characteristics'!$C:$C,0))),"",INDEX('Policy Characteristics'!L:L,MATCH($C967,'Policy Characteristics'!$C:$C,0)))</f>
        <v>industry-energy-efficiency-standards.html</v>
      </c>
    </row>
    <row r="968">
      <c r="A968" t="str">
        <f>IF(ISBLANK(INDEX('Policy Characteristics'!A:A,MATCH($C968,'Policy Characteristics'!$C:$C,0))),"",INDEX('Policy Characteristics'!A:A,MATCH($C968,'Policy Characteristics'!$C:$C,0)))</f>
        <v>산업</v>
      </c>
      <c r="B968" t="str">
        <f>IF(ISBLANK(INDEX('Policy Characteristics'!B:B,MATCH($C968,'Policy Characteristics'!$C:$C,0))),"",INDEX('Policy Characteristics'!B:B,MATCH($C968,'Policy Characteristics'!$C:$C,0)))</f>
        <v>산업 에너지 효율 표준</v>
      </c>
      <c r="C968" t="str">
        <f>C$722</f>
        <v>Percentage Improvement in Eqpt Efficiency Standards above BAU</v>
      </c>
      <c r="D968" t="str">
        <v>construction 41T43</v>
      </c>
      <c r="E968" t="str">
        <v>crude oil if</v>
      </c>
      <c r="F968" t="str">
        <v>건설</v>
      </c>
      <c r="G968" t="str">
        <v>원유 사용</v>
      </c>
      <c r="H968">
        <v>1204</v>
      </c>
      <c r="I968" t="str">
        <v>No</v>
      </c>
      <c r="J968" t="str">
        <f>IF(ISBLANK(INDEX('Policy Characteristics'!D:D,MATCH($C968,'Policy Characteristics'!$C:$C,0))),"",INDEX('Policy Characteristics'!D:D,MATCH($C968,'Policy Characteristics'!$C:$C,0)))</f>
        <v>산업 에너지 효율 표준</v>
      </c>
      <c r="K968" t="str">
        <f>IF(ISBLANK(INDEX('Policy Characteristics'!E:E,MATCH($C968,'Policy Characteristics'!$C:$C,0))),"",INDEX('Policy Characteristics'!E:E,MATCH($C968,'Policy Characteristics'!$C:$C,0)))</f>
        <v>indst efficiency standards</v>
      </c>
      <c r="L968">
        <f>IF(ISBLANK(INDEX('Policy Characteristics'!F:F,MATCH($C968,'Policy Characteristics'!$C:$C,0))),"",INDEX('Policy Characteristics'!F:F,MATCH($C968,'Policy Characteristics'!$C:$C,0)))</f>
        <v>0</v>
      </c>
      <c r="M968">
        <f>IF(ISBLANK(INDEX('Policy Characteristics'!G:G,MATCH($C968,'Policy Characteristics'!$C:$C,0))),"",INDEX('Policy Characteristics'!G:G,MATCH($C968,'Policy Characteristics'!$C:$C,0)))</f>
        <v>0.25</v>
      </c>
      <c r="N968">
        <f>IF(ISBLANK(INDEX('Policy Characteristics'!H:H,MATCH($C968,'Policy Characteristics'!$C:$C,0))),"",INDEX('Policy Characteristics'!H:H,MATCH($C968,'Policy Characteristics'!$C:$C,0)))</f>
        <v>0.01</v>
      </c>
      <c r="O968" t="str">
        <f>IF(ISBLANK(INDEX('Policy Characteristics'!I:I,MATCH($C968,'Policy Characteristics'!$C:$C,0))),"",INDEX('Policy Characteristics'!I:I,MATCH($C968,'Policy Characteristics'!$C:$C,0)))</f>
        <v>에너지 사용 감소 %</v>
      </c>
      <c r="P968" t="str">
        <f>IF(ISBLANK(INDEX('Policy Characteristics'!J:J,MATCH($C968,'Policy Characteristics'!$C:$C,0))),"",INDEX('Policy Characteristics'!J:J,MATCH($C968,'Policy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8" t="str">
        <f>IF(ISBLANK(INDEX('Policy Characteristics'!K:K,MATCH($C968,'Policy Characteristics'!$C:$C,0))),"",INDEX('Policy Characteristics'!K:K,MATCH($C968,'Policy Characteristics'!$C:$C,0)))</f>
        <v>industry-ag-main.html#eff-stds</v>
      </c>
      <c r="R968" t="str">
        <f>IF(ISBLANK(INDEX('Policy Characteristics'!L:L,MATCH($C968,'Policy Characteristics'!$C:$C,0))),"",INDEX('Policy Characteristics'!L:L,MATCH($C968,'Policy Characteristics'!$C:$C,0)))</f>
        <v>industry-energy-efficiency-standards.html</v>
      </c>
    </row>
    <row r="969">
      <c r="A969" t="str">
        <f>IF(ISBLANK(INDEX('Policy Characteristics'!A:A,MATCH($C969,'Policy Characteristics'!$C:$C,0))),"",INDEX('Policy Characteristics'!A:A,MATCH($C969,'Policy Characteristics'!$C:$C,0)))</f>
        <v>산업</v>
      </c>
      <c r="B969" t="str">
        <f>IF(ISBLANK(INDEX('Policy Characteristics'!B:B,MATCH($C969,'Policy Characteristics'!$C:$C,0))),"",INDEX('Policy Characteristics'!B:B,MATCH($C969,'Policy Characteristics'!$C:$C,0)))</f>
        <v>산업 에너지 효율 표준</v>
      </c>
      <c r="C969" t="str">
        <f>C$722</f>
        <v>Percentage Improvement in Eqpt Efficiency Standards above BAU</v>
      </c>
      <c r="D969" t="str">
        <v>construction 41T43</v>
      </c>
      <c r="E969" t="str">
        <v>heavy or residual fuel oil if</v>
      </c>
      <c r="F969" t="str">
        <v>건설</v>
      </c>
      <c r="G969" t="str">
        <v>중유 또는 잔여 연료유 사용</v>
      </c>
      <c r="H969">
        <v>1205</v>
      </c>
      <c r="I969" t="str">
        <v>Yes</v>
      </c>
      <c r="J969" t="str">
        <f>IF(ISBLANK(INDEX('Policy Characteristics'!D:D,MATCH($C969,'Policy Characteristics'!$C:$C,0))),"",INDEX('Policy Characteristics'!D:D,MATCH($C969,'Policy Characteristics'!$C:$C,0)))</f>
        <v>산업 에너지 효율 표준</v>
      </c>
      <c r="K969" t="str">
        <f>IF(ISBLANK(INDEX('Policy Characteristics'!E:E,MATCH($C969,'Policy Characteristics'!$C:$C,0))),"",INDEX('Policy Characteristics'!E:E,MATCH($C969,'Policy Characteristics'!$C:$C,0)))</f>
        <v>indst efficiency standards</v>
      </c>
      <c r="L969">
        <f>IF(ISBLANK(INDEX('Policy Characteristics'!F:F,MATCH($C969,'Policy Characteristics'!$C:$C,0))),"",INDEX('Policy Characteristics'!F:F,MATCH($C969,'Policy Characteristics'!$C:$C,0)))</f>
        <v>0</v>
      </c>
      <c r="M969">
        <f>IF(ISBLANK(INDEX('Policy Characteristics'!G:G,MATCH($C969,'Policy Characteristics'!$C:$C,0))),"",INDEX('Policy Characteristics'!G:G,MATCH($C969,'Policy Characteristics'!$C:$C,0)))</f>
        <v>0.25</v>
      </c>
      <c r="N969">
        <f>IF(ISBLANK(INDEX('Policy Characteristics'!H:H,MATCH($C969,'Policy Characteristics'!$C:$C,0))),"",INDEX('Policy Characteristics'!H:H,MATCH($C969,'Policy Characteristics'!$C:$C,0)))</f>
        <v>0.01</v>
      </c>
      <c r="O969" t="str">
        <f>IF(ISBLANK(INDEX('Policy Characteristics'!I:I,MATCH($C969,'Policy Characteristics'!$C:$C,0))),"",INDEX('Policy Characteristics'!I:I,MATCH($C969,'Policy Characteristics'!$C:$C,0)))</f>
        <v>에너지 사용 감소 %</v>
      </c>
      <c r="P969" t="str">
        <f>IF(ISBLANK(INDEX('Policy Characteristics'!J:J,MATCH($C969,'Policy Characteristics'!$C:$C,0))),"",INDEX('Policy Characteristics'!J:J,MATCH($C969,'Policy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9" t="str">
        <f>IF(ISBLANK(INDEX('Policy Characteristics'!K:K,MATCH($C969,'Policy Characteristics'!$C:$C,0))),"",INDEX('Policy Characteristics'!K:K,MATCH($C969,'Policy Characteristics'!$C:$C,0)))</f>
        <v>industry-ag-main.html#eff-stds</v>
      </c>
      <c r="R969" t="str">
        <f>IF(ISBLANK(INDEX('Policy Characteristics'!L:L,MATCH($C969,'Policy Characteristics'!$C:$C,0))),"",INDEX('Policy Characteristics'!L:L,MATCH($C969,'Policy Characteristics'!$C:$C,0)))</f>
        <v>industry-energy-efficiency-standards.html</v>
      </c>
    </row>
    <row r="970">
      <c r="A970" t="str">
        <f>IF(ISBLANK(INDEX('Policy Characteristics'!A:A,MATCH($C970,'Policy Characteristics'!$C:$C,0))),"",INDEX('Policy Characteristics'!A:A,MATCH($C970,'Policy Characteristics'!$C:$C,0)))</f>
        <v>산업</v>
      </c>
      <c r="B970" t="str">
        <f>IF(ISBLANK(INDEX('Policy Characteristics'!B:B,MATCH($C970,'Policy Characteristics'!$C:$C,0))),"",INDEX('Policy Characteristics'!B:B,MATCH($C970,'Policy Characteristics'!$C:$C,0)))</f>
        <v>산업 에너지 효율 표준</v>
      </c>
      <c r="C970" t="str">
        <f>C$722</f>
        <v>Percentage Improvement in Eqpt Efficiency Standards above BAU</v>
      </c>
      <c r="D970" t="str">
        <v>construction 41T43</v>
      </c>
      <c r="E970" t="str">
        <v>LPG propane or butane if</v>
      </c>
      <c r="F970" t="str">
        <v>건설</v>
      </c>
      <c r="G970" t="str">
        <v>LPG 프로판 또는 부탄 사용</v>
      </c>
      <c r="H970">
        <v>1206</v>
      </c>
      <c r="I970" t="str">
        <v>Yes</v>
      </c>
      <c r="J970" t="str">
        <f>IF(ISBLANK(INDEX('Policy Characteristics'!D:D,MATCH($C970,'Policy Characteristics'!$C:$C,0))),"",INDEX('Policy Characteristics'!D:D,MATCH($C970,'Policy Characteristics'!$C:$C,0)))</f>
        <v>산업 에너지 효율 표준</v>
      </c>
      <c r="K970" t="str">
        <f>IF(ISBLANK(INDEX('Policy Characteristics'!E:E,MATCH($C970,'Policy Characteristics'!$C:$C,0))),"",INDEX('Policy Characteristics'!E:E,MATCH($C970,'Policy Characteristics'!$C:$C,0)))</f>
        <v>indst efficiency standards</v>
      </c>
      <c r="L970">
        <f>IF(ISBLANK(INDEX('Policy Characteristics'!F:F,MATCH($C970,'Policy Characteristics'!$C:$C,0))),"",INDEX('Policy Characteristics'!F:F,MATCH($C970,'Policy Characteristics'!$C:$C,0)))</f>
        <v>0</v>
      </c>
      <c r="M970">
        <f>IF(ISBLANK(INDEX('Policy Characteristics'!G:G,MATCH($C970,'Policy Characteristics'!$C:$C,0))),"",INDEX('Policy Characteristics'!G:G,MATCH($C970,'Policy Characteristics'!$C:$C,0)))</f>
        <v>0.25</v>
      </c>
      <c r="N970">
        <f>IF(ISBLANK(INDEX('Policy Characteristics'!H:H,MATCH($C970,'Policy Characteristics'!$C:$C,0))),"",INDEX('Policy Characteristics'!H:H,MATCH($C970,'Policy Characteristics'!$C:$C,0)))</f>
        <v>0.01</v>
      </c>
      <c r="O970" t="str">
        <f>IF(ISBLANK(INDEX('Policy Characteristics'!I:I,MATCH($C970,'Policy Characteristics'!$C:$C,0))),"",INDEX('Policy Characteristics'!I:I,MATCH($C970,'Policy Characteristics'!$C:$C,0)))</f>
        <v>에너지 사용 감소 %</v>
      </c>
      <c r="P970" t="str">
        <f>IF(ISBLANK(INDEX('Policy Characteristics'!J:J,MATCH($C970,'Policy Characteristics'!$C:$C,0))),"",INDEX('Policy Characteristics'!J:J,MATCH($C970,'Policy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0" t="str">
        <f>IF(ISBLANK(INDEX('Policy Characteristics'!K:K,MATCH($C970,'Policy Characteristics'!$C:$C,0))),"",INDEX('Policy Characteristics'!K:K,MATCH($C970,'Policy Characteristics'!$C:$C,0)))</f>
        <v>industry-ag-main.html#eff-stds</v>
      </c>
      <c r="R970" t="str">
        <f>IF(ISBLANK(INDEX('Policy Characteristics'!L:L,MATCH($C970,'Policy Characteristics'!$C:$C,0))),"",INDEX('Policy Characteristics'!L:L,MATCH($C970,'Policy Characteristics'!$C:$C,0)))</f>
        <v>industry-energy-efficiency-standards.html</v>
      </c>
    </row>
    <row r="971">
      <c r="A971" t="str">
        <f>IF(ISBLANK(INDEX('Policy Characteristics'!A:A,MATCH($C971,'Policy Characteristics'!$C:$C,0))),"",INDEX('Policy Characteristics'!A:A,MATCH($C971,'Policy Characteristics'!$C:$C,0)))</f>
        <v>산업</v>
      </c>
      <c r="B971" t="str">
        <f>IF(ISBLANK(INDEX('Policy Characteristics'!B:B,MATCH($C971,'Policy Characteristics'!$C:$C,0))),"",INDEX('Policy Characteristics'!B:B,MATCH($C971,'Policy Characteristics'!$C:$C,0)))</f>
        <v>산업 에너지 효율 표준</v>
      </c>
      <c r="C971" t="str">
        <f>C$722</f>
        <v>Percentage Improvement in Eqpt Efficiency Standards above BAU</v>
      </c>
      <c r="D971" t="str">
        <v>construction 41T43</v>
      </c>
      <c r="E971" t="str">
        <v>hydrogen if</v>
      </c>
      <c r="F971" t="str">
        <v>건설</v>
      </c>
      <c r="G971" t="str">
        <v>수소 사용</v>
      </c>
      <c r="H971">
        <v>1207</v>
      </c>
      <c r="I971" t="str">
        <v>No</v>
      </c>
      <c r="J971" t="str">
        <f>IF(ISBLANK(INDEX('Policy Characteristics'!D:D,MATCH($C971,'Policy Characteristics'!$C:$C,0))),"",INDEX('Policy Characteristics'!D:D,MATCH($C971,'Policy Characteristics'!$C:$C,0)))</f>
        <v>산업 에너지 효율 표준</v>
      </c>
      <c r="K971" t="str">
        <f>IF(ISBLANK(INDEX('Policy Characteristics'!E:E,MATCH($C971,'Policy Characteristics'!$C:$C,0))),"",INDEX('Policy Characteristics'!E:E,MATCH($C971,'Policy Characteristics'!$C:$C,0)))</f>
        <v>indst efficiency standards</v>
      </c>
      <c r="L971">
        <f>IF(ISBLANK(INDEX('Policy Characteristics'!F:F,MATCH($C971,'Policy Characteristics'!$C:$C,0))),"",INDEX('Policy Characteristics'!F:F,MATCH($C971,'Policy Characteristics'!$C:$C,0)))</f>
        <v>0</v>
      </c>
      <c r="M971">
        <f>IF(ISBLANK(INDEX('Policy Characteristics'!G:G,MATCH($C971,'Policy Characteristics'!$C:$C,0))),"",INDEX('Policy Characteristics'!G:G,MATCH($C971,'Policy Characteristics'!$C:$C,0)))</f>
        <v>0.25</v>
      </c>
      <c r="N971">
        <f>IF(ISBLANK(INDEX('Policy Characteristics'!H:H,MATCH($C971,'Policy Characteristics'!$C:$C,0))),"",INDEX('Policy Characteristics'!H:H,MATCH($C971,'Policy Characteristics'!$C:$C,0)))</f>
        <v>0.01</v>
      </c>
      <c r="O971" t="str">
        <f>IF(ISBLANK(INDEX('Policy Characteristics'!I:I,MATCH($C971,'Policy Characteristics'!$C:$C,0))),"",INDEX('Policy Characteristics'!I:I,MATCH($C971,'Policy Characteristics'!$C:$C,0)))</f>
        <v>에너지 사용 감소 %</v>
      </c>
      <c r="P971" t="str">
        <f>IF(ISBLANK(INDEX('Policy Characteristics'!J:J,MATCH($C971,'Policy Characteristics'!$C:$C,0))),"",INDEX('Policy Characteristics'!J:J,MATCH($C971,'Policy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1" t="str">
        <f>IF(ISBLANK(INDEX('Policy Characteristics'!K:K,MATCH($C971,'Policy Characteristics'!$C:$C,0))),"",INDEX('Policy Characteristics'!K:K,MATCH($C971,'Policy Characteristics'!$C:$C,0)))</f>
        <v>industry-ag-main.html#eff-stds</v>
      </c>
      <c r="R971" t="str">
        <f>IF(ISBLANK(INDEX('Policy Characteristics'!L:L,MATCH($C971,'Policy Characteristics'!$C:$C,0))),"",INDEX('Policy Characteristics'!L:L,MATCH($C971,'Policy Characteristics'!$C:$C,0)))</f>
        <v>industry-energy-efficiency-standards.html</v>
      </c>
    </row>
    <row r="972">
      <c r="A972" t="str">
        <f>IF(ISBLANK(INDEX('Policy Characteristics'!A:A,MATCH($C972,'Policy Characteristics'!$C:$C,0))),"",INDEX('Policy Characteristics'!A:A,MATCH($C972,'Policy Characteristics'!$C:$C,0)))</f>
        <v>산업</v>
      </c>
      <c r="B972" t="str">
        <f>IF(ISBLANK(INDEX('Policy Characteristics'!B:B,MATCH($C972,'Policy Characteristics'!$C:$C,0))),"",INDEX('Policy Characteristics'!B:B,MATCH($C972,'Policy Characteristics'!$C:$C,0)))</f>
        <v>재료 효율, 수명 및 재사용</v>
      </c>
      <c r="C972" t="str">
        <v>Percent Reduction in Nonenergy Nonagriculture Industry Product Demand</v>
      </c>
      <c r="D972" t="str">
        <v>cement and other nonmetallic minerals 239</v>
      </c>
      <c r="F972" t="str">
        <v>시멘트 및 기타 비금속 광물</v>
      </c>
      <c r="H972">
        <v>429</v>
      </c>
      <c r="I972" t="str">
        <v>Yes</v>
      </c>
      <c r="J972" t="str">
        <f>IF(ISBLANK(INDEX('Policy Characteristics'!D:D,MATCH($C972,'Policy Characteristics'!$C:$C,0))),"",INDEX('Policy Characteristics'!D:D,MATCH($C972,'Policy Characteristics'!$C:$C,0)))</f>
        <v>재료 효율, 수명 및 재사용</v>
      </c>
      <c r="K972" t="str">
        <f>IF(ISBLANK(INDEX('Policy Characteristics'!E:E,MATCH($C972,'Policy Characteristics'!$C:$C,0))),"",INDEX('Policy Characteristics'!E:E,MATCH($C972,'Policy Characteristics'!$C:$C,0)))</f>
        <v>indst reduce nonenergy product demand</v>
      </c>
      <c r="L972">
        <f>IF(ISBLANK(INDEX('Policy Characteristics'!F:F,MATCH($C972,'Policy Characteristics'!$C:$C,0))),"",INDEX('Policy Characteristics'!F:F,MATCH($C972,'Policy Characteristics'!$C:$C,0)))</f>
        <v>0</v>
      </c>
      <c r="M972">
        <f>IF(ISBLANK(INDEX('Policy Characteristics'!G:G,MATCH($C972,'Policy Characteristics'!$C:$C,0))),"",INDEX('Policy Characteristics'!G:G,MATCH($C972,'Policy Characteristics'!$C:$C,0)))</f>
        <v>1</v>
      </c>
      <c r="N972">
        <f>IF(ISBLANK(INDEX('Policy Characteristics'!H:H,MATCH($C972,'Policy Characteristics'!$C:$C,0))),"",INDEX('Policy Characteristics'!H:H,MATCH($C972,'Policy Characteristics'!$C:$C,0)))</f>
        <v>0.01</v>
      </c>
      <c r="O972" t="str">
        <f>IF(ISBLANK(INDEX('Policy Characteristics'!I:I,MATCH($C972,'Policy Characteristics'!$C:$C,0))),"",INDEX('Policy Characteristics'!I:I,MATCH($C972,'Policy Characteristics'!$C:$C,0)))</f>
        <v>수요 감소 %</v>
      </c>
      <c r="P972" t="str">
        <f>IF(ISBLANK(INDEX('Policy Characteristics'!J:J,MATCH($C972,'Policy Characteristics'!$C:$C,0))),"",INDEX('Policy Characteristics'!J:J,MATCH($C972,'Policy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2" t="str">
        <f>IF(ISBLANK(INDEX('Policy Characteristics'!K:K,MATCH($C972,'Policy Characteristics'!$C:$C,0))),"",INDEX('Policy Characteristics'!K:K,MATCH($C972,'Policy Characteristics'!$C:$C,0)))</f>
        <v/>
      </c>
      <c r="R972" t="str">
        <f>IF(ISBLANK(INDEX('Policy Characteristics'!L:L,MATCH($C972,'Policy Characteristics'!$C:$C,0))),"",INDEX('Policy Characteristics'!L:L,MATCH($C972,'Policy Characteristics'!$C:$C,0)))</f>
        <v>material-efficiency-longevity-reuse.html</v>
      </c>
    </row>
    <row r="973">
      <c r="A973" t="str">
        <f>IF(ISBLANK(INDEX('Policy Characteristics'!A:A,MATCH($C973,'Policy Characteristics'!$C:$C,0))),"",INDEX('Policy Characteristics'!A:A,MATCH($C973,'Policy Characteristics'!$C:$C,0)))</f>
        <v>산업</v>
      </c>
      <c r="B973" t="str">
        <f>IF(ISBLANK(INDEX('Policy Characteristics'!B:B,MATCH($C973,'Policy Characteristics'!$C:$C,0))),"",INDEX('Policy Characteristics'!B:B,MATCH($C973,'Policy Characteristics'!$C:$C,0)))</f>
        <v>재료 효율, 수명 및 재사용</v>
      </c>
      <c r="C973" t="str">
        <f>C$972</f>
        <v>Percent Reduction in Nonenergy Nonagriculture Industry Product Demand</v>
      </c>
      <c r="D973" t="str">
        <v>iron and steel 241</v>
      </c>
      <c r="F973" t="str">
        <v>철 및 철강</v>
      </c>
      <c r="H973">
        <v>430</v>
      </c>
      <c r="I973" t="str">
        <v>Yes</v>
      </c>
      <c r="J973" t="str">
        <f>IF(ISBLANK(INDEX('Policy Characteristics'!D:D,MATCH($C973,'Policy Characteristics'!$C:$C,0))),"",INDEX('Policy Characteristics'!D:D,MATCH($C973,'Policy Characteristics'!$C:$C,0)))</f>
        <v>재료 효율, 수명 및 재사용</v>
      </c>
      <c r="K973" t="str">
        <f>IF(ISBLANK(INDEX('Policy Characteristics'!E:E,MATCH($C973,'Policy Characteristics'!$C:$C,0))),"",INDEX('Policy Characteristics'!E:E,MATCH($C973,'Policy Characteristics'!$C:$C,0)))</f>
        <v>indst reduce nonenergy product demand</v>
      </c>
      <c r="L973">
        <f>IF(ISBLANK(INDEX('Policy Characteristics'!F:F,MATCH($C973,'Policy Characteristics'!$C:$C,0))),"",INDEX('Policy Characteristics'!F:F,MATCH($C973,'Policy Characteristics'!$C:$C,0)))</f>
        <v>0</v>
      </c>
      <c r="M973">
        <f>IF(ISBLANK(INDEX('Policy Characteristics'!G:G,MATCH($C973,'Policy Characteristics'!$C:$C,0))),"",INDEX('Policy Characteristics'!G:G,MATCH($C973,'Policy Characteristics'!$C:$C,0)))</f>
        <v>1</v>
      </c>
      <c r="N973">
        <f>IF(ISBLANK(INDEX('Policy Characteristics'!H:H,MATCH($C973,'Policy Characteristics'!$C:$C,0))),"",INDEX('Policy Characteristics'!H:H,MATCH($C973,'Policy Characteristics'!$C:$C,0)))</f>
        <v>0.01</v>
      </c>
      <c r="O973" t="str">
        <f>IF(ISBLANK(INDEX('Policy Characteristics'!I:I,MATCH($C973,'Policy Characteristics'!$C:$C,0))),"",INDEX('Policy Characteristics'!I:I,MATCH($C973,'Policy Characteristics'!$C:$C,0)))</f>
        <v>수요 감소 %</v>
      </c>
      <c r="P973" t="str">
        <f>IF(ISBLANK(INDEX('Policy Characteristics'!J:J,MATCH($C973,'Policy Characteristics'!$C:$C,0))),"",INDEX('Policy Characteristics'!J:J,MATCH($C973,'Policy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3" t="str">
        <f>IF(ISBLANK(INDEX('Policy Characteristics'!K:K,MATCH($C973,'Policy Characteristics'!$C:$C,0))),"",INDEX('Policy Characteristics'!K:K,MATCH($C973,'Policy Characteristics'!$C:$C,0)))</f>
        <v/>
      </c>
      <c r="R973" t="str">
        <f>IF(ISBLANK(INDEX('Policy Characteristics'!L:L,MATCH($C973,'Policy Characteristics'!$C:$C,0))),"",INDEX('Policy Characteristics'!L:L,MATCH($C973,'Policy Characteristics'!$C:$C,0)))</f>
        <v>material-efficiency-longevity-reuse.html</v>
      </c>
    </row>
    <row r="974">
      <c r="A974" t="str">
        <f>IF(ISBLANK(INDEX('Policy Characteristics'!A:A,MATCH($C974,'Policy Characteristics'!$C:$C,0))),"",INDEX('Policy Characteristics'!A:A,MATCH($C974,'Policy Characteristics'!$C:$C,0)))</f>
        <v>산업</v>
      </c>
      <c r="B974" t="str">
        <f>IF(ISBLANK(INDEX('Policy Characteristics'!B:B,MATCH($C974,'Policy Characteristics'!$C:$C,0))),"",INDEX('Policy Characteristics'!B:B,MATCH($C974,'Policy Characteristics'!$C:$C,0)))</f>
        <v>재료 효율, 수명 및 재사용</v>
      </c>
      <c r="C974" t="str">
        <f>C$972</f>
        <v>Percent Reduction in Nonenergy Nonagriculture Industry Product Demand</v>
      </c>
      <c r="D974" t="str">
        <v>water and waste 36T39</v>
      </c>
      <c r="F974" t="str">
        <v>물 및 폐기물</v>
      </c>
      <c r="H974">
        <v>432</v>
      </c>
      <c r="I974" t="str">
        <v>Yes</v>
      </c>
      <c r="J974" t="str">
        <f>IF(ISBLANK(INDEX('Policy Characteristics'!D:D,MATCH($C974,'Policy Characteristics'!$C:$C,0))),"",INDEX('Policy Characteristics'!D:D,MATCH($C974,'Policy Characteristics'!$C:$C,0)))</f>
        <v>재료 효율, 수명 및 재사용</v>
      </c>
      <c r="K974" t="str">
        <f>IF(ISBLANK(INDEX('Policy Characteristics'!E:E,MATCH($C974,'Policy Characteristics'!$C:$C,0))),"",INDEX('Policy Characteristics'!E:E,MATCH($C974,'Policy Characteristics'!$C:$C,0)))</f>
        <v>indst reduce nonenergy product demand</v>
      </c>
      <c r="L974">
        <f>IF(ISBLANK(INDEX('Policy Characteristics'!F:F,MATCH($C974,'Policy Characteristics'!$C:$C,0))),"",INDEX('Policy Characteristics'!F:F,MATCH($C974,'Policy Characteristics'!$C:$C,0)))</f>
        <v>0</v>
      </c>
      <c r="M974">
        <f>IF(ISBLANK(INDEX('Policy Characteristics'!G:G,MATCH($C974,'Policy Characteristics'!$C:$C,0))),"",INDEX('Policy Characteristics'!G:G,MATCH($C974,'Policy Characteristics'!$C:$C,0)))</f>
        <v>1</v>
      </c>
      <c r="N974">
        <f>IF(ISBLANK(INDEX('Policy Characteristics'!H:H,MATCH($C974,'Policy Characteristics'!$C:$C,0))),"",INDEX('Policy Characteristics'!H:H,MATCH($C974,'Policy Characteristics'!$C:$C,0)))</f>
        <v>0.01</v>
      </c>
      <c r="O974" t="str">
        <f>IF(ISBLANK(INDEX('Policy Characteristics'!I:I,MATCH($C974,'Policy Characteristics'!$C:$C,0))),"",INDEX('Policy Characteristics'!I:I,MATCH($C974,'Policy Characteristics'!$C:$C,0)))</f>
        <v>수요 감소 %</v>
      </c>
      <c r="P974" t="str">
        <f>IF(ISBLANK(INDEX('Policy Characteristics'!J:J,MATCH($C974,'Policy Characteristics'!$C:$C,0))),"",INDEX('Policy Characteristics'!J:J,MATCH($C974,'Policy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4" t="str">
        <f>IF(ISBLANK(INDEX('Policy Characteristics'!K:K,MATCH($C974,'Policy Characteristics'!$C:$C,0))),"",INDEX('Policy Characteristics'!K:K,MATCH($C974,'Policy Characteristics'!$C:$C,0)))</f>
        <v/>
      </c>
      <c r="R974" t="str">
        <f>IF(ISBLANK(INDEX('Policy Characteristics'!L:L,MATCH($C974,'Policy Characteristics'!$C:$C,0))),"",INDEX('Policy Characteristics'!L:L,MATCH($C974,'Policy Characteristics'!$C:$C,0)))</f>
        <v>material-efficiency-longevity-reuse.html</v>
      </c>
    </row>
    <row r="975">
      <c r="A975" t="str">
        <f>IF(ISBLANK(INDEX('Policy Characteristics'!A:A,MATCH($C975,'Policy Characteristics'!$C:$C,0))),"",INDEX('Policy Characteristics'!A:A,MATCH($C975,'Policy Characteristics'!$C:$C,0)))</f>
        <v>산업</v>
      </c>
      <c r="B975" t="str">
        <f>IF(ISBLANK(INDEX('Policy Characteristics'!B:B,MATCH($C975,'Policy Characteristics'!$C:$C,0))),"",INDEX('Policy Characteristics'!B:B,MATCH($C975,'Policy Characteristics'!$C:$C,0)))</f>
        <v>메탄 포집</v>
      </c>
      <c r="C975" t="str">
        <v>Fraction of Methane Capture Opportunities Achieved</v>
      </c>
      <c r="D975" t="str">
        <v>oil and gas extraction 06</v>
      </c>
      <c r="F975" t="str">
        <v>기름 및 가스 추출</v>
      </c>
      <c r="H975">
        <v>1458</v>
      </c>
      <c r="I975" t="str">
        <v>Yes</v>
      </c>
      <c r="J975" t="str">
        <f>IF(ISBLANK(INDEX('Policy Characteristics'!D:D,MATCH($C975,'Policy Characteristics'!$C:$C,0))),"",INDEX('Policy Characteristics'!D:D,MATCH($C975,'Policy Characteristics'!$C:$C,0)))</f>
        <v>메탄 포집 및 파괴</v>
      </c>
      <c r="K975" t="str">
        <f>IF(ISBLANK(INDEX('Policy Characteristics'!E:E,MATCH($C975,'Policy Characteristics'!$C:$C,0))),"",INDEX('Policy Characteristics'!E:E,MATCH($C975,'Policy Characteristics'!$C:$C,0)))</f>
        <v>indst methane capture</v>
      </c>
      <c r="L975">
        <f>IF(ISBLANK(INDEX('Policy Characteristics'!F:F,MATCH($C975,'Policy Characteristics'!$C:$C,0))),"",INDEX('Policy Characteristics'!F:F,MATCH($C975,'Policy Characteristics'!$C:$C,0)))</f>
        <v>0</v>
      </c>
      <c r="M975">
        <f>IF(ISBLANK(INDEX('Policy Characteristics'!G:G,MATCH($C975,'Policy Characteristics'!$C:$C,0))),"",INDEX('Policy Characteristics'!G:G,MATCH($C975,'Policy Characteristics'!$C:$C,0)))</f>
        <v>1</v>
      </c>
      <c r="N975">
        <f>IF(ISBLANK(INDEX('Policy Characteristics'!H:H,MATCH($C975,'Policy Characteristics'!$C:$C,0))),"",INDEX('Policy Characteristics'!H:H,MATCH($C975,'Policy Characteristics'!$C:$C,0)))</f>
        <v>0.01</v>
      </c>
      <c r="O975" t="str">
        <f>IF(ISBLANK(INDEX('Policy Characteristics'!I:I,MATCH($C975,'Policy Characteristics'!$C:$C,0))),"",INDEX('Policy Characteristics'!I:I,MATCH($C975,'Policy Characteristics'!$C:$C,0)))</f>
        <v>달성 잠재력의 %</v>
      </c>
      <c r="P975" t="str">
        <f>IF(ISBLANK(INDEX('Policy Characteristics'!J:J,MATCH($C975,'Policy Characteristics'!$C:$C,0))),"",INDEX('Policy Characteristics'!J:J,MATCH($C975,'Policy Characteristics'!$C:$C,0)))</f>
        <v>**설명:** 이 정책은 현재 대기 중으로 방출되는 메탄의 포집을 증가함으로써(예: 수원, 파이프, 탄광, 매립지 등에서 누출 방지) 선택된 산업 분야에서 메탄 배출을 줄입니다.</v>
      </c>
      <c r="Q975" t="str">
        <f>IF(ISBLANK(INDEX('Policy Characteristics'!K:K,MATCH($C975,'Policy Characteristics'!$C:$C,0))),"",INDEX('Policy Characteristics'!K:K,MATCH($C975,'Policy Characteristics'!$C:$C,0)))</f>
        <v>industry-ag-main.html#methane-capture</v>
      </c>
      <c r="R975" t="str">
        <f>IF(ISBLANK(INDEX('Policy Characteristics'!L:L,MATCH($C975,'Policy Characteristics'!$C:$C,0))),"",INDEX('Policy Characteristics'!L:L,MATCH($C975,'Policy Characteristics'!$C:$C,0)))</f>
        <v>methane-capture.html</v>
      </c>
    </row>
    <row r="976">
      <c r="A976" t="str">
        <f>IF(ISBLANK(INDEX('Policy Characteristics'!A:A,MATCH($C976,'Policy Characteristics'!$C:$C,0))),"",INDEX('Policy Characteristics'!A:A,MATCH($C976,'Policy Characteristics'!$C:$C,0)))</f>
        <v>산업</v>
      </c>
      <c r="B976" t="str">
        <f>IF(ISBLANK(INDEX('Policy Characteristics'!B:B,MATCH($C976,'Policy Characteristics'!$C:$C,0))),"",INDEX('Policy Characteristics'!B:B,MATCH($C976,'Policy Characteristics'!$C:$C,0)))</f>
        <v>메탄 포집</v>
      </c>
      <c r="C976" t="str">
        <f>C$975</f>
        <v>Fraction of Methane Capture Opportunities Achieved</v>
      </c>
      <c r="D976" t="str">
        <v>energy pipelines and gas processing 352T353</v>
      </c>
      <c r="F976" t="str">
        <v>에너지 파이프라인 및 가스 처리</v>
      </c>
      <c r="H976">
        <v>1459</v>
      </c>
      <c r="I976" t="str">
        <v>Yes</v>
      </c>
      <c r="J976" t="str">
        <f>IF(ISBLANK(INDEX('Policy Characteristics'!D:D,MATCH($C976,'Policy Characteristics'!$C:$C,0))),"",INDEX('Policy Characteristics'!D:D,MATCH($C976,'Policy Characteristics'!$C:$C,0)))</f>
        <v>메탄 포집 및 파괴</v>
      </c>
      <c r="K976" t="str">
        <f>IF(ISBLANK(INDEX('Policy Characteristics'!E:E,MATCH($C976,'Policy Characteristics'!$C:$C,0))),"",INDEX('Policy Characteristics'!E:E,MATCH($C976,'Policy Characteristics'!$C:$C,0)))</f>
        <v>indst methane capture</v>
      </c>
      <c r="L976">
        <f>IF(ISBLANK(INDEX('Policy Characteristics'!F:F,MATCH($C976,'Policy Characteristics'!$C:$C,0))),"",INDEX('Policy Characteristics'!F:F,MATCH($C976,'Policy Characteristics'!$C:$C,0)))</f>
        <v>0</v>
      </c>
      <c r="M976">
        <f>IF(ISBLANK(INDEX('Policy Characteristics'!G:G,MATCH($C976,'Policy Characteristics'!$C:$C,0))),"",INDEX('Policy Characteristics'!G:G,MATCH($C976,'Policy Characteristics'!$C:$C,0)))</f>
        <v>1</v>
      </c>
      <c r="N976">
        <f>IF(ISBLANK(INDEX('Policy Characteristics'!H:H,MATCH($C976,'Policy Characteristics'!$C:$C,0))),"",INDEX('Policy Characteristics'!H:H,MATCH($C976,'Policy Characteristics'!$C:$C,0)))</f>
        <v>0.01</v>
      </c>
      <c r="O976" t="str">
        <f>IF(ISBLANK(INDEX('Policy Characteristics'!I:I,MATCH($C976,'Policy Characteristics'!$C:$C,0))),"",INDEX('Policy Characteristics'!I:I,MATCH($C976,'Policy Characteristics'!$C:$C,0)))</f>
        <v>달성 잠재력의 %</v>
      </c>
      <c r="P976" t="str">
        <f>IF(ISBLANK(INDEX('Policy Characteristics'!J:J,MATCH($C976,'Policy Characteristics'!$C:$C,0))),"",INDEX('Policy Characteristics'!J:J,MATCH($C976,'Policy Characteristics'!$C:$C,0)))</f>
        <v>**설명:** 이 정책은 현재 대기 중으로 방출되는 메탄의 포집을 증가함으로써(예: 수원, 파이프, 탄광, 매립지 등에서 누출 방지) 선택된 산업 분야에서 메탄 배출을 줄입니다.</v>
      </c>
      <c r="Q976" t="str">
        <f>IF(ISBLANK(INDEX('Policy Characteristics'!K:K,MATCH($C976,'Policy Characteristics'!$C:$C,0))),"",INDEX('Policy Characteristics'!K:K,MATCH($C976,'Policy Characteristics'!$C:$C,0)))</f>
        <v>industry-ag-main.html#methane-capture</v>
      </c>
      <c r="R976" t="str">
        <f>IF(ISBLANK(INDEX('Policy Characteristics'!L:L,MATCH($C976,'Policy Characteristics'!$C:$C,0))),"",INDEX('Policy Characteristics'!L:L,MATCH($C976,'Policy Characteristics'!$C:$C,0)))</f>
        <v>methane-capture.html</v>
      </c>
    </row>
    <row r="977">
      <c r="A977" t="str">
        <f>IF(ISBLANK(INDEX('Policy Characteristics'!A:A,MATCH($C977,'Policy Characteristics'!$C:$C,0))),"",INDEX('Policy Characteristics'!A:A,MATCH($C977,'Policy Characteristics'!$C:$C,0)))</f>
        <v>산업</v>
      </c>
      <c r="B977" t="str">
        <f>IF(ISBLANK(INDEX('Policy Characteristics'!B:B,MATCH($C977,'Policy Characteristics'!$C:$C,0))),"",INDEX('Policy Characteristics'!B:B,MATCH($C977,'Policy Characteristics'!$C:$C,0)))</f>
        <v>메탄 포집</v>
      </c>
      <c r="C977" t="str">
        <f>C$975</f>
        <v>Fraction of Methane Capture Opportunities Achieved</v>
      </c>
      <c r="D977" t="str">
        <v>coal mining 05</v>
      </c>
      <c r="F977" t="str">
        <v>석탄 채굴</v>
      </c>
      <c r="H977">
        <v>513</v>
      </c>
      <c r="I977" t="str">
        <v>Yes</v>
      </c>
      <c r="J977" t="str">
        <f>IF(ISBLANK(INDEX('Policy Characteristics'!D:D,MATCH($C977,'Policy Characteristics'!$C:$C,0))),"",INDEX('Policy Characteristics'!D:D,MATCH($C977,'Policy Characteristics'!$C:$C,0)))</f>
        <v>메탄 포집 및 파괴</v>
      </c>
      <c r="K977" t="str">
        <f>IF(ISBLANK(INDEX('Policy Characteristics'!E:E,MATCH($C977,'Policy Characteristics'!$C:$C,0))),"",INDEX('Policy Characteristics'!E:E,MATCH($C977,'Policy Characteristics'!$C:$C,0)))</f>
        <v>indst methane capture</v>
      </c>
      <c r="L977">
        <f>IF(ISBLANK(INDEX('Policy Characteristics'!F:F,MATCH($C977,'Policy Characteristics'!$C:$C,0))),"",INDEX('Policy Characteristics'!F:F,MATCH($C977,'Policy Characteristics'!$C:$C,0)))</f>
        <v>0</v>
      </c>
      <c r="M977">
        <f>IF(ISBLANK(INDEX('Policy Characteristics'!G:G,MATCH($C977,'Policy Characteristics'!$C:$C,0))),"",INDEX('Policy Characteristics'!G:G,MATCH($C977,'Policy Characteristics'!$C:$C,0)))</f>
        <v>1</v>
      </c>
      <c r="N977">
        <f>IF(ISBLANK(INDEX('Policy Characteristics'!H:H,MATCH($C977,'Policy Characteristics'!$C:$C,0))),"",INDEX('Policy Characteristics'!H:H,MATCH($C977,'Policy Characteristics'!$C:$C,0)))</f>
        <v>0.01</v>
      </c>
      <c r="O977" t="str">
        <f>IF(ISBLANK(INDEX('Policy Characteristics'!I:I,MATCH($C977,'Policy Characteristics'!$C:$C,0))),"",INDEX('Policy Characteristics'!I:I,MATCH($C977,'Policy Characteristics'!$C:$C,0)))</f>
        <v>달성 잠재력의 %</v>
      </c>
      <c r="P977" t="str">
        <f>IF(ISBLANK(INDEX('Policy Characteristics'!J:J,MATCH($C977,'Policy Characteristics'!$C:$C,0))),"",INDEX('Policy Characteristics'!J:J,MATCH($C977,'Policy Characteristics'!$C:$C,0)))</f>
        <v>**설명:** 이 정책은 현재 대기 중으로 방출되는 메탄의 포집을 증가함으로써(예: 수원, 파이프, 탄광, 매립지 등에서 누출 방지) 선택된 산업 분야에서 메탄 배출을 줄입니다.</v>
      </c>
      <c r="Q977" t="str">
        <f>IF(ISBLANK(INDEX('Policy Characteristics'!K:K,MATCH($C977,'Policy Characteristics'!$C:$C,0))),"",INDEX('Policy Characteristics'!K:K,MATCH($C977,'Policy Characteristics'!$C:$C,0)))</f>
        <v>industry-ag-main.html#methane-capture</v>
      </c>
      <c r="R977" t="str">
        <f>IF(ISBLANK(INDEX('Policy Characteristics'!L:L,MATCH($C977,'Policy Characteristics'!$C:$C,0))),"",INDEX('Policy Characteristics'!L:L,MATCH($C977,'Policy Characteristics'!$C:$C,0)))</f>
        <v>methane-capture.html</v>
      </c>
    </row>
    <row r="978">
      <c r="A978" t="str">
        <f>IF(ISBLANK(INDEX('Policy Characteristics'!A:A,MATCH($C978,'Policy Characteristics'!$C:$C,0))),"",INDEX('Policy Characteristics'!A:A,MATCH($C978,'Policy Characteristics'!$C:$C,0)))</f>
        <v>산업</v>
      </c>
      <c r="B978" t="str">
        <f>IF(ISBLANK(INDEX('Policy Characteristics'!B:B,MATCH($C978,'Policy Characteristics'!$C:$C,0))),"",INDEX('Policy Characteristics'!B:B,MATCH($C978,'Policy Characteristics'!$C:$C,0)))</f>
        <v>메탄 포집</v>
      </c>
      <c r="C978" t="str">
        <f>C$975</f>
        <v>Fraction of Methane Capture Opportunities Achieved</v>
      </c>
      <c r="D978" t="str">
        <v>water and waste 36T39</v>
      </c>
      <c r="F978" t="str">
        <v>물 및 폐기물</v>
      </c>
      <c r="H978">
        <v>514</v>
      </c>
      <c r="I978" t="str">
        <v>Yes</v>
      </c>
      <c r="J978" t="str">
        <f>IF(ISBLANK(INDEX('Policy Characteristics'!D:D,MATCH($C978,'Policy Characteristics'!$C:$C,0))),"",INDEX('Policy Characteristics'!D:D,MATCH($C978,'Policy Characteristics'!$C:$C,0)))</f>
        <v>메탄 포집 및 파괴</v>
      </c>
      <c r="K978" t="str">
        <f>IF(ISBLANK(INDEX('Policy Characteristics'!E:E,MATCH($C978,'Policy Characteristics'!$C:$C,0))),"",INDEX('Policy Characteristics'!E:E,MATCH($C978,'Policy Characteristics'!$C:$C,0)))</f>
        <v>indst methane capture</v>
      </c>
      <c r="L978">
        <f>IF(ISBLANK(INDEX('Policy Characteristics'!F:F,MATCH($C978,'Policy Characteristics'!$C:$C,0))),"",INDEX('Policy Characteristics'!F:F,MATCH($C978,'Policy Characteristics'!$C:$C,0)))</f>
        <v>0</v>
      </c>
      <c r="M978">
        <f>IF(ISBLANK(INDEX('Policy Characteristics'!G:G,MATCH($C978,'Policy Characteristics'!$C:$C,0))),"",INDEX('Policy Characteristics'!G:G,MATCH($C978,'Policy Characteristics'!$C:$C,0)))</f>
        <v>1</v>
      </c>
      <c r="N978">
        <f>IF(ISBLANK(INDEX('Policy Characteristics'!H:H,MATCH($C978,'Policy Characteristics'!$C:$C,0))),"",INDEX('Policy Characteristics'!H:H,MATCH($C978,'Policy Characteristics'!$C:$C,0)))</f>
        <v>0.01</v>
      </c>
      <c r="O978" t="str">
        <f>IF(ISBLANK(INDEX('Policy Characteristics'!I:I,MATCH($C978,'Policy Characteristics'!$C:$C,0))),"",INDEX('Policy Characteristics'!I:I,MATCH($C978,'Policy Characteristics'!$C:$C,0)))</f>
        <v>달성 잠재력의 %</v>
      </c>
      <c r="P978" t="str">
        <f>IF(ISBLANK(INDEX('Policy Characteristics'!J:J,MATCH($C978,'Policy Characteristics'!$C:$C,0))),"",INDEX('Policy Characteristics'!J:J,MATCH($C978,'Policy Characteristics'!$C:$C,0)))</f>
        <v>**설명:** 이 정책은 현재 대기 중으로 방출되는 메탄의 포집을 증가함으로써(예: 수원, 파이프, 탄광, 매립지 등에서 누출 방지) 선택된 산업 분야에서 메탄 배출을 줄입니다.</v>
      </c>
      <c r="Q978" t="str">
        <f>IF(ISBLANK(INDEX('Policy Characteristics'!K:K,MATCH($C978,'Policy Characteristics'!$C:$C,0))),"",INDEX('Policy Characteristics'!K:K,MATCH($C978,'Policy Characteristics'!$C:$C,0)))</f>
        <v>industry-ag-main.html#methane-capture</v>
      </c>
      <c r="R978" t="str">
        <f>IF(ISBLANK(INDEX('Policy Characteristics'!L:L,MATCH($C978,'Policy Characteristics'!$C:$C,0))),"",INDEX('Policy Characteristics'!L:L,MATCH($C978,'Policy Characteristics'!$C:$C,0)))</f>
        <v>methane-capture.html</v>
      </c>
    </row>
    <row r="979">
      <c r="A979" t="str">
        <f>IF(ISBLANK(INDEX('Policy Characteristics'!A:A,MATCH($C979,'Policy Characteristics'!$C:$C,0))),"",INDEX('Policy Characteristics'!A:A,MATCH($C979,'Policy Characteristics'!$C:$C,0)))</f>
        <v>산업</v>
      </c>
      <c r="B979" t="str">
        <f>IF(ISBLANK(INDEX('Policy Characteristics'!B:B,MATCH($C979,'Policy Characteristics'!$C:$C,0))),"",INDEX('Policy Characteristics'!B:B,MATCH($C979,'Policy Characteristics'!$C:$C,0)))</f>
        <v>메탄 파괴</v>
      </c>
      <c r="C979" t="str">
        <v>Fraction of Methane Destruction Opportunities Achieved</v>
      </c>
      <c r="D979" t="str">
        <v>oil and gas extraction 06</v>
      </c>
      <c r="F979" t="str">
        <v>기름 및 가스 추출</v>
      </c>
      <c r="H979">
        <v>1460</v>
      </c>
      <c r="I979" t="str">
        <v>Yes</v>
      </c>
      <c r="J979" t="str">
        <f>IF(ISBLANK(INDEX('Policy Characteristics'!D:D,MATCH($C979,'Policy Characteristics'!$C:$C,0))),"",INDEX('Policy Characteristics'!D:D,MATCH($C979,'Policy Characteristics'!$C:$C,0)))</f>
        <v>메탄 포집 및 파괴</v>
      </c>
      <c r="K979" t="str">
        <f>IF(ISBLANK(INDEX('Policy Characteristics'!E:E,MATCH($C979,'Policy Characteristics'!$C:$C,0))),"",INDEX('Policy Characteristics'!E:E,MATCH($C979,'Policy Characteristics'!$C:$C,0)))</f>
        <v>indst methane destruction</v>
      </c>
      <c r="L979">
        <f>IF(ISBLANK(INDEX('Policy Characteristics'!F:F,MATCH($C979,'Policy Characteristics'!$C:$C,0))),"",INDEX('Policy Characteristics'!F:F,MATCH($C979,'Policy Characteristics'!$C:$C,0)))</f>
        <v>0</v>
      </c>
      <c r="M979">
        <f>IF(ISBLANK(INDEX('Policy Characteristics'!G:G,MATCH($C979,'Policy Characteristics'!$C:$C,0))),"",INDEX('Policy Characteristics'!G:G,MATCH($C979,'Policy Characteristics'!$C:$C,0)))</f>
        <v>1</v>
      </c>
      <c r="N979">
        <f>IF(ISBLANK(INDEX('Policy Characteristics'!H:H,MATCH($C979,'Policy Characteristics'!$C:$C,0))),"",INDEX('Policy Characteristics'!H:H,MATCH($C979,'Policy Characteristics'!$C:$C,0)))</f>
        <v>0.01</v>
      </c>
      <c r="O979" t="str">
        <f>IF(ISBLANK(INDEX('Policy Characteristics'!I:I,MATCH($C979,'Policy Characteristics'!$C:$C,0))),"",INDEX('Policy Characteristics'!I:I,MATCH($C979,'Policy Characteristics'!$C:$C,0)))</f>
        <v>달성 잠재력의 %</v>
      </c>
      <c r="P979" t="str">
        <f>IF(ISBLANK(INDEX('Policy Characteristics'!J:J,MATCH($C979,'Policy Characteristics'!$C:$C,0))),"",INDEX('Policy Characteristics'!J:J,MATCH($C979,'Policy Characteristics'!$C:$C,0)))</f>
        <v>**설명:** 이 정책은 현재 대기 중으로 방출되는 메탄의 연소를 증가함으로써(즉, 환기/누출 대신 태움) 선택된 산업 분야에서 메탄 배출을 줄입니다.</v>
      </c>
      <c r="Q979" t="str">
        <f>IF(ISBLANK(INDEX('Policy Characteristics'!K:K,MATCH($C979,'Policy Characteristics'!$C:$C,0))),"",INDEX('Policy Characteristics'!K:K,MATCH($C979,'Policy Characteristics'!$C:$C,0)))</f>
        <v>industry-ag-main.html#methane-destr</v>
      </c>
      <c r="R979" t="str">
        <f>IF(ISBLANK(INDEX('Policy Characteristics'!L:L,MATCH($C979,'Policy Characteristics'!$C:$C,0))),"",INDEX('Policy Characteristics'!L:L,MATCH($C979,'Policy Characteristics'!$C:$C,0)))</f>
        <v>methane-destruction.html</v>
      </c>
    </row>
    <row r="980">
      <c r="A980" t="str">
        <f>IF(ISBLANK(INDEX('Policy Characteristics'!A:A,MATCH($C980,'Policy Characteristics'!$C:$C,0))),"",INDEX('Policy Characteristics'!A:A,MATCH($C980,'Policy Characteristics'!$C:$C,0)))</f>
        <v>산업</v>
      </c>
      <c r="B980" t="str">
        <f>IF(ISBLANK(INDEX('Policy Characteristics'!B:B,MATCH($C980,'Policy Characteristics'!$C:$C,0))),"",INDEX('Policy Characteristics'!B:B,MATCH($C980,'Policy Characteristics'!$C:$C,0)))</f>
        <v>메탄 파괴</v>
      </c>
      <c r="C980" t="str">
        <f>C$979</f>
        <v>Fraction of Methane Destruction Opportunities Achieved</v>
      </c>
      <c r="D980" t="str">
        <v>energy pipelines and gas processing 352T353</v>
      </c>
      <c r="F980" t="str">
        <v>에너지 파이프라인 및 가스 처리</v>
      </c>
      <c r="H980">
        <v>1461</v>
      </c>
      <c r="I980" t="str">
        <v>Yes</v>
      </c>
      <c r="J980" t="str">
        <f>IF(ISBLANK(INDEX('Policy Characteristics'!D:D,MATCH($C980,'Policy Characteristics'!$C:$C,0))),"",INDEX('Policy Characteristics'!D:D,MATCH($C980,'Policy Characteristics'!$C:$C,0)))</f>
        <v>메탄 포집 및 파괴</v>
      </c>
      <c r="K980" t="str">
        <f>IF(ISBLANK(INDEX('Policy Characteristics'!E:E,MATCH($C980,'Policy Characteristics'!$C:$C,0))),"",INDEX('Policy Characteristics'!E:E,MATCH($C980,'Policy Characteristics'!$C:$C,0)))</f>
        <v>indst methane destruction</v>
      </c>
      <c r="L980">
        <f>IF(ISBLANK(INDEX('Policy Characteristics'!F:F,MATCH($C980,'Policy Characteristics'!$C:$C,0))),"",INDEX('Policy Characteristics'!F:F,MATCH($C980,'Policy Characteristics'!$C:$C,0)))</f>
        <v>0</v>
      </c>
      <c r="M980">
        <f>IF(ISBLANK(INDEX('Policy Characteristics'!G:G,MATCH($C980,'Policy Characteristics'!$C:$C,0))),"",INDEX('Policy Characteristics'!G:G,MATCH($C980,'Policy Characteristics'!$C:$C,0)))</f>
        <v>1</v>
      </c>
      <c r="N980">
        <f>IF(ISBLANK(INDEX('Policy Characteristics'!H:H,MATCH($C980,'Policy Characteristics'!$C:$C,0))),"",INDEX('Policy Characteristics'!H:H,MATCH($C980,'Policy Characteristics'!$C:$C,0)))</f>
        <v>0.01</v>
      </c>
      <c r="O980" t="str">
        <f>IF(ISBLANK(INDEX('Policy Characteristics'!I:I,MATCH($C980,'Policy Characteristics'!$C:$C,0))),"",INDEX('Policy Characteristics'!I:I,MATCH($C980,'Policy Characteristics'!$C:$C,0)))</f>
        <v>달성 잠재력의 %</v>
      </c>
      <c r="P980" t="str">
        <f>IF(ISBLANK(INDEX('Policy Characteristics'!J:J,MATCH($C980,'Policy Characteristics'!$C:$C,0))),"",INDEX('Policy Characteristics'!J:J,MATCH($C980,'Policy Characteristics'!$C:$C,0)))</f>
        <v>**설명:** 이 정책은 현재 대기 중으로 방출되는 메탄의 연소를 증가함으로써(즉, 환기/누출 대신 태움) 선택된 산업 분야에서 메탄 배출을 줄입니다.</v>
      </c>
      <c r="Q980" t="str">
        <f>IF(ISBLANK(INDEX('Policy Characteristics'!K:K,MATCH($C980,'Policy Characteristics'!$C:$C,0))),"",INDEX('Policy Characteristics'!K:K,MATCH($C980,'Policy Characteristics'!$C:$C,0)))</f>
        <v>industry-ag-main.html#methane-destr</v>
      </c>
      <c r="R980" t="str">
        <f>IF(ISBLANK(INDEX('Policy Characteristics'!L:L,MATCH($C980,'Policy Characteristics'!$C:$C,0))),"",INDEX('Policy Characteristics'!L:L,MATCH($C980,'Policy Characteristics'!$C:$C,0)))</f>
        <v>methane-destruction.html</v>
      </c>
    </row>
    <row r="981">
      <c r="A981" t="str">
        <f>IF(ISBLANK(INDEX('Policy Characteristics'!A:A,MATCH($C981,'Policy Characteristics'!$C:$C,0))),"",INDEX('Policy Characteristics'!A:A,MATCH($C981,'Policy Characteristics'!$C:$C,0)))</f>
        <v>산업</v>
      </c>
      <c r="B981" t="str">
        <f>IF(ISBLANK(INDEX('Policy Characteristics'!B:B,MATCH($C981,'Policy Characteristics'!$C:$C,0))),"",INDEX('Policy Characteristics'!B:B,MATCH($C981,'Policy Characteristics'!$C:$C,0)))</f>
        <v>메탄 파괴</v>
      </c>
      <c r="C981" t="str">
        <f>C$979</f>
        <v>Fraction of Methane Destruction Opportunities Achieved</v>
      </c>
      <c r="D981" t="str">
        <v>coal mining 05</v>
      </c>
      <c r="F981" t="str">
        <v>석탄 채굴</v>
      </c>
      <c r="H981">
        <v>515</v>
      </c>
      <c r="I981" t="str">
        <v>Yes</v>
      </c>
      <c r="J981" t="str">
        <f>IF(ISBLANK(INDEX('Policy Characteristics'!D:D,MATCH($C981,'Policy Characteristics'!$C:$C,0))),"",INDEX('Policy Characteristics'!D:D,MATCH($C981,'Policy Characteristics'!$C:$C,0)))</f>
        <v>메탄 포집 및 파괴</v>
      </c>
      <c r="K981" t="str">
        <f>IF(ISBLANK(INDEX('Policy Characteristics'!E:E,MATCH($C981,'Policy Characteristics'!$C:$C,0))),"",INDEX('Policy Characteristics'!E:E,MATCH($C981,'Policy Characteristics'!$C:$C,0)))</f>
        <v>indst methane destruction</v>
      </c>
      <c r="L981">
        <f>IF(ISBLANK(INDEX('Policy Characteristics'!F:F,MATCH($C981,'Policy Characteristics'!$C:$C,0))),"",INDEX('Policy Characteristics'!F:F,MATCH($C981,'Policy Characteristics'!$C:$C,0)))</f>
        <v>0</v>
      </c>
      <c r="M981">
        <f>IF(ISBLANK(INDEX('Policy Characteristics'!G:G,MATCH($C981,'Policy Characteristics'!$C:$C,0))),"",INDEX('Policy Characteristics'!G:G,MATCH($C981,'Policy Characteristics'!$C:$C,0)))</f>
        <v>1</v>
      </c>
      <c r="N981">
        <f>IF(ISBLANK(INDEX('Policy Characteristics'!H:H,MATCH($C981,'Policy Characteristics'!$C:$C,0))),"",INDEX('Policy Characteristics'!H:H,MATCH($C981,'Policy Characteristics'!$C:$C,0)))</f>
        <v>0.01</v>
      </c>
      <c r="O981" t="str">
        <f>IF(ISBLANK(INDEX('Policy Characteristics'!I:I,MATCH($C981,'Policy Characteristics'!$C:$C,0))),"",INDEX('Policy Characteristics'!I:I,MATCH($C981,'Policy Characteristics'!$C:$C,0)))</f>
        <v>달성 잠재력의 %</v>
      </c>
      <c r="P981" t="str">
        <f>IF(ISBLANK(INDEX('Policy Characteristics'!J:J,MATCH($C981,'Policy Characteristics'!$C:$C,0))),"",INDEX('Policy Characteristics'!J:J,MATCH($C981,'Policy Characteristics'!$C:$C,0)))</f>
        <v>**설명:** 이 정책은 현재 대기 중으로 방출되는 메탄의 연소를 증가함으로써(즉, 환기/누출 대신 태움) 선택된 산업 분야에서 메탄 배출을 줄입니다.</v>
      </c>
      <c r="Q981" t="str">
        <f>IF(ISBLANK(INDEX('Policy Characteristics'!K:K,MATCH($C981,'Policy Characteristics'!$C:$C,0))),"",INDEX('Policy Characteristics'!K:K,MATCH($C981,'Policy Characteristics'!$C:$C,0)))</f>
        <v>industry-ag-main.html#methane-destr</v>
      </c>
      <c r="R981" t="str">
        <f>IF(ISBLANK(INDEX('Policy Characteristics'!L:L,MATCH($C981,'Policy Characteristics'!$C:$C,0))),"",INDEX('Policy Characteristics'!L:L,MATCH($C981,'Policy Characteristics'!$C:$C,0)))</f>
        <v>methane-destruction.html</v>
      </c>
    </row>
    <row r="982">
      <c r="A982" t="str">
        <f>IF(ISBLANK(INDEX('Policy Characteristics'!A:A,MATCH($C982,'Policy Characteristics'!$C:$C,0))),"",INDEX('Policy Characteristics'!A:A,MATCH($C982,'Policy Characteristics'!$C:$C,0)))</f>
        <v>산업</v>
      </c>
      <c r="B982" t="str">
        <f>IF(ISBLANK(INDEX('Policy Characteristics'!B:B,MATCH($C982,'Policy Characteristics'!$C:$C,0))),"",INDEX('Policy Characteristics'!B:B,MATCH($C982,'Policy Characteristics'!$C:$C,0)))</f>
        <v>메탄 파괴</v>
      </c>
      <c r="C982" t="str">
        <f>C$979</f>
        <v>Fraction of Methane Destruction Opportunities Achieved</v>
      </c>
      <c r="D982" t="str">
        <v>water and waste 36T39</v>
      </c>
      <c r="F982" t="str">
        <v>물 및 폐기물</v>
      </c>
      <c r="H982">
        <v>516</v>
      </c>
      <c r="I982" t="str">
        <v>Yes</v>
      </c>
      <c r="J982" t="str">
        <f>IF(ISBLANK(INDEX('Policy Characteristics'!D:D,MATCH($C982,'Policy Characteristics'!$C:$C,0))),"",INDEX('Policy Characteristics'!D:D,MATCH($C982,'Policy Characteristics'!$C:$C,0)))</f>
        <v>메탄 포집 및 파괴</v>
      </c>
      <c r="K982" t="str">
        <f>IF(ISBLANK(INDEX('Policy Characteristics'!E:E,MATCH($C982,'Policy Characteristics'!$C:$C,0))),"",INDEX('Policy Characteristics'!E:E,MATCH($C982,'Policy Characteristics'!$C:$C,0)))</f>
        <v>indst methane destruction</v>
      </c>
      <c r="L982">
        <f>IF(ISBLANK(INDEX('Policy Characteristics'!F:F,MATCH($C982,'Policy Characteristics'!$C:$C,0))),"",INDEX('Policy Characteristics'!F:F,MATCH($C982,'Policy Characteristics'!$C:$C,0)))</f>
        <v>0</v>
      </c>
      <c r="M982">
        <f>IF(ISBLANK(INDEX('Policy Characteristics'!G:G,MATCH($C982,'Policy Characteristics'!$C:$C,0))),"",INDEX('Policy Characteristics'!G:G,MATCH($C982,'Policy Characteristics'!$C:$C,0)))</f>
        <v>1</v>
      </c>
      <c r="N982">
        <f>IF(ISBLANK(INDEX('Policy Characteristics'!H:H,MATCH($C982,'Policy Characteristics'!$C:$C,0))),"",INDEX('Policy Characteristics'!H:H,MATCH($C982,'Policy Characteristics'!$C:$C,0)))</f>
        <v>0.01</v>
      </c>
      <c r="O982" t="str">
        <f>IF(ISBLANK(INDEX('Policy Characteristics'!I:I,MATCH($C982,'Policy Characteristics'!$C:$C,0))),"",INDEX('Policy Characteristics'!I:I,MATCH($C982,'Policy Characteristics'!$C:$C,0)))</f>
        <v>달성 잠재력의 %</v>
      </c>
      <c r="P982" t="str">
        <f>IF(ISBLANK(INDEX('Policy Characteristics'!J:J,MATCH($C982,'Policy Characteristics'!$C:$C,0))),"",INDEX('Policy Characteristics'!J:J,MATCH($C982,'Policy Characteristics'!$C:$C,0)))</f>
        <v>**설명:** 이 정책은 현재 대기 중으로 방출되는 메탄의 연소를 증가함으로써(즉, 환기/누출 대신 태움) 선택된 산업 분야에서 메탄 배출을 줄입니다.</v>
      </c>
      <c r="Q982" t="str">
        <f>IF(ISBLANK(INDEX('Policy Characteristics'!K:K,MATCH($C982,'Policy Characteristics'!$C:$C,0))),"",INDEX('Policy Characteristics'!K:K,MATCH($C982,'Policy Characteristics'!$C:$C,0)))</f>
        <v>industry-ag-main.html#methane-destr</v>
      </c>
      <c r="R982" t="str">
        <f>IF(ISBLANK(INDEX('Policy Characteristics'!L:L,MATCH($C982,'Policy Characteristics'!$C:$C,0))),"",INDEX('Policy Characteristics'!L:L,MATCH($C982,'Policy Characteristics'!$C:$C,0)))</f>
        <v>methane-destruction.html</v>
      </c>
    </row>
    <row r="983">
      <c r="A983" t="str">
        <f>IF(ISBLANK(INDEX('Policy Characteristics'!A:A,MATCH($C983,'Policy Characteristics'!$C:$C,0))),"",INDEX('Policy Characteristics'!A:A,MATCH($C983,'Policy Characteristics'!$C:$C,0)))</f>
        <v>산업</v>
      </c>
      <c r="B983" t="str">
        <f>IF(ISBLANK(INDEX('Policy Characteristics'!B:B,MATCH($C983,'Policy Characteristics'!$C:$C,0))),"",INDEX('Policy Characteristics'!B:B,MATCH($C983,'Policy Characteristics'!$C:$C,0)))</f>
        <v>N2O 감소</v>
      </c>
      <c r="C983" t="str">
        <v>Fraction of N2O Abatement Achieved</v>
      </c>
      <c r="H983">
        <v>1562</v>
      </c>
      <c r="I983" t="str">
        <v>Yes</v>
      </c>
      <c r="J983" t="str">
        <f>IF(ISBLANK(INDEX('Policy Characteristics'!D:D,MATCH($C983,'Policy Characteristics'!$C:$C,0))),"",INDEX('Policy Characteristics'!D:D,MATCH($C983,'Policy Characteristics'!$C:$C,0)))</f>
        <v>N2O 감소</v>
      </c>
      <c r="K983" t="str">
        <f>IF(ISBLANK(INDEX('Policy Characteristics'!E:E,MATCH($C983,'Policy Characteristics'!$C:$C,0))),"",INDEX('Policy Characteristics'!E:E,MATCH($C983,'Policy Characteristics'!$C:$C,0)))</f>
        <v>indst N2O abatement</v>
      </c>
      <c r="L983">
        <f>IF(ISBLANK(INDEX('Policy Characteristics'!F:F,MATCH($C983,'Policy Characteristics'!$C:$C,0))),"",INDEX('Policy Characteristics'!F:F,MATCH($C983,'Policy Characteristics'!$C:$C,0)))</f>
        <v>0</v>
      </c>
      <c r="M983">
        <f>IF(ISBLANK(INDEX('Policy Characteristics'!G:G,MATCH($C983,'Policy Characteristics'!$C:$C,0))),"",INDEX('Policy Characteristics'!G:G,MATCH($C983,'Policy Characteristics'!$C:$C,0)))</f>
        <v>1</v>
      </c>
      <c r="N983">
        <f>IF(ISBLANK(INDEX('Policy Characteristics'!H:H,MATCH($C983,'Policy Characteristics'!$C:$C,0))),"",INDEX('Policy Characteristics'!H:H,MATCH($C983,'Policy Characteristics'!$C:$C,0)))</f>
        <v>0.01</v>
      </c>
      <c r="O983" t="str">
        <f>IF(ISBLANK(INDEX('Policy Characteristics'!I:I,MATCH($C983,'Policy Characteristics'!$C:$C,0))),"",INDEX('Policy Characteristics'!I:I,MATCH($C983,'Policy Characteristics'!$C:$C,0)))</f>
        <v>달성 잠재력의 %</v>
      </c>
      <c r="P983" t="str">
        <f>IF(ISBLANK(INDEX('Policy Characteristics'!J:J,MATCH($C983,'Policy Characteristics'!$C:$C,0))),"",INDEX('Policy Characteristics'!J:J,MATCH($C983,'Policy Characteristics'!$C:$C,0)))</f>
        <v>**설명:** 이 정책은 아산화질소(N2O)를 대기 중으로 방출하지 않고 파괴함으로써 화학 산업 분야(특히 질산 및 아디프산 생산)에서 아산화질소(N2O)의 공정 배출을 줄입니다.</v>
      </c>
      <c r="Q983" t="str">
        <f>IF(ISBLANK(INDEX('Policy Characteristics'!K:K,MATCH($C983,'Policy Characteristics'!$C:$C,0))),"",INDEX('Policy Characteristics'!K:K,MATCH($C983,'Policy Characteristics'!$C:$C,0)))</f>
        <v/>
      </c>
      <c r="R983" t="str">
        <f>IF(ISBLANK(INDEX('Policy Characteristics'!L:L,MATCH($C983,'Policy Characteristics'!$C:$C,0))),"",INDEX('Policy Characteristics'!L:L,MATCH($C983,'Policy Characteristics'!$C:$C,0)))</f>
        <v/>
      </c>
    </row>
    <row r="984">
      <c r="A984" t="str">
        <f>IF(ISBLANK(INDEX('Policy Characteristics'!A:A,MATCH($C984,'Policy Characteristics'!$C:$C,0))),"",INDEX('Policy Characteristics'!A:A,MATCH($C984,'Policy Characteristics'!$C:$C,0)))</f>
        <v>산업</v>
      </c>
      <c r="B984" t="str">
        <f>IF(ISBLANK(INDEX('Policy Characteristics'!B:B,MATCH($C984,'Policy Characteristics'!$C:$C,0))),"",INDEX('Policy Characteristics'!B:B,MATCH($C984,'Policy Characteristics'!$C:$C,0)))</f>
        <v>화석연료 수출 감소</v>
      </c>
      <c r="C984" t="str">
        <v>Percent Reduction in Fossil Fuel Exports</v>
      </c>
      <c r="D984" t="str">
        <v>hard coal</v>
      </c>
      <c r="F984" t="str">
        <v>무연탄</v>
      </c>
      <c r="H984">
        <v>451</v>
      </c>
      <c r="I984" t="str">
        <v>No</v>
      </c>
      <c r="J984" t="str">
        <f>IF(ISBLANK(INDEX('Policy Characteristics'!D:D,MATCH($C984,'Policy Characteristics'!$C:$C,0))),"",INDEX('Policy Characteristics'!D:D,MATCH($C984,'Policy Characteristics'!$C:$C,0)))</f>
        <v>화석연료 수출 비율 감소</v>
      </c>
      <c r="K984" t="str">
        <f>IF(ISBLANK(INDEX('Policy Characteristics'!E:E,MATCH($C984,'Policy Characteristics'!$C:$C,0))),"",INDEX('Policy Characteristics'!E:E,MATCH($C984,'Policy Characteristics'!$C:$C,0)))</f>
        <v>indst reduce fossil fuel exports</v>
      </c>
      <c r="L984">
        <f>IF(ISBLANK(INDEX('Policy Characteristics'!F:F,MATCH($C984,'Policy Characteristics'!$C:$C,0))),"",INDEX('Policy Characteristics'!F:F,MATCH($C984,'Policy Characteristics'!$C:$C,0)))</f>
        <v>0</v>
      </c>
      <c r="M984">
        <f>IF(ISBLANK(INDEX('Policy Characteristics'!G:G,MATCH($C984,'Policy Characteristics'!$C:$C,0))),"",INDEX('Policy Characteristics'!G:G,MATCH($C984,'Policy Characteristics'!$C:$C,0)))</f>
        <v>1</v>
      </c>
      <c r="N984">
        <f>IF(ISBLANK(INDEX('Policy Characteristics'!H:H,MATCH($C984,'Policy Characteristics'!$C:$C,0))),"",INDEX('Policy Characteristics'!H:H,MATCH($C984,'Policy Characteristics'!$C:$C,0)))</f>
        <v>0.01</v>
      </c>
      <c r="O984" t="str">
        <f>IF(ISBLANK(INDEX('Policy Characteristics'!I:I,MATCH($C984,'Policy Characteristics'!$C:$C,0))),"",INDEX('Policy Characteristics'!I:I,MATCH($C984,'Policy Characteristics'!$C:$C,0)))</f>
        <v>수출 감소 %</v>
      </c>
      <c r="P984" t="str">
        <f>IF(ISBLANK(INDEX('Policy Characteristics'!J:J,MATCH($C984,'Policy Characteristics'!$C:$C,0))),"",INDEX('Policy Characteristics'!J:J,MATCH($C984,'Policy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4" t="str">
        <f>IF(ISBLANK(INDEX('Policy Characteristics'!K:K,MATCH($C984,'Policy Characteristics'!$C:$C,0))),"",INDEX('Policy Characteristics'!K:K,MATCH($C984,'Policy Characteristics'!$C:$C,0)))</f>
        <v/>
      </c>
      <c r="R984" t="str">
        <f>IF(ISBLANK(INDEX('Policy Characteristics'!L:L,MATCH($C984,'Policy Characteristics'!$C:$C,0))),"",INDEX('Policy Characteristics'!L:L,MATCH($C984,'Policy Characteristics'!$C:$C,0)))</f>
        <v>reduce-fuel-exports.html</v>
      </c>
    </row>
    <row r="985">
      <c r="A985" t="str">
        <f>IF(ISBLANK(INDEX('Policy Characteristics'!A:A,MATCH($C985,'Policy Characteristics'!$C:$C,0))),"",INDEX('Policy Characteristics'!A:A,MATCH($C985,'Policy Characteristics'!$C:$C,0)))</f>
        <v>산업</v>
      </c>
      <c r="B985" t="str">
        <f>IF(ISBLANK(INDEX('Policy Characteristics'!B:B,MATCH($C985,'Policy Characteristics'!$C:$C,0))),"",INDEX('Policy Characteristics'!B:B,MATCH($C985,'Policy Characteristics'!$C:$C,0)))</f>
        <v>화석연료 수출 감소</v>
      </c>
      <c r="C985" t="str">
        <f>C$984</f>
        <v>Percent Reduction in Fossil Fuel Exports</v>
      </c>
      <c r="D985" t="str">
        <v>natural gas</v>
      </c>
      <c r="F985" t="str">
        <v>천연가스</v>
      </c>
      <c r="H985">
        <v>452</v>
      </c>
      <c r="I985" t="str">
        <v>No</v>
      </c>
      <c r="J985" t="str">
        <f>IF(ISBLANK(INDEX('Policy Characteristics'!D:D,MATCH($C985,'Policy Characteristics'!$C:$C,0))),"",INDEX('Policy Characteristics'!D:D,MATCH($C985,'Policy Characteristics'!$C:$C,0)))</f>
        <v>화석연료 수출 비율 감소</v>
      </c>
      <c r="K985" t="str">
        <f>IF(ISBLANK(INDEX('Policy Characteristics'!E:E,MATCH($C985,'Policy Characteristics'!$C:$C,0))),"",INDEX('Policy Characteristics'!E:E,MATCH($C985,'Policy Characteristics'!$C:$C,0)))</f>
        <v>indst reduce fossil fuel exports</v>
      </c>
      <c r="L985">
        <f>IF(ISBLANK(INDEX('Policy Characteristics'!F:F,MATCH($C985,'Policy Characteristics'!$C:$C,0))),"",INDEX('Policy Characteristics'!F:F,MATCH($C985,'Policy Characteristics'!$C:$C,0)))</f>
        <v>0</v>
      </c>
      <c r="M985">
        <f>IF(ISBLANK(INDEX('Policy Characteristics'!G:G,MATCH($C985,'Policy Characteristics'!$C:$C,0))),"",INDEX('Policy Characteristics'!G:G,MATCH($C985,'Policy Characteristics'!$C:$C,0)))</f>
        <v>1</v>
      </c>
      <c r="N985">
        <f>IF(ISBLANK(INDEX('Policy Characteristics'!H:H,MATCH($C985,'Policy Characteristics'!$C:$C,0))),"",INDEX('Policy Characteristics'!H:H,MATCH($C985,'Policy Characteristics'!$C:$C,0)))</f>
        <v>0.01</v>
      </c>
      <c r="O985" t="str">
        <f>IF(ISBLANK(INDEX('Policy Characteristics'!I:I,MATCH($C985,'Policy Characteristics'!$C:$C,0))),"",INDEX('Policy Characteristics'!I:I,MATCH($C985,'Policy Characteristics'!$C:$C,0)))</f>
        <v>수출 감소 %</v>
      </c>
      <c r="P985" t="str">
        <f>IF(ISBLANK(INDEX('Policy Characteristics'!J:J,MATCH($C985,'Policy Characteristics'!$C:$C,0))),"",INDEX('Policy Characteristics'!J:J,MATCH($C985,'Policy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5" t="str">
        <f>IF(ISBLANK(INDEX('Policy Characteristics'!K:K,MATCH($C985,'Policy Characteristics'!$C:$C,0))),"",INDEX('Policy Characteristics'!K:K,MATCH($C985,'Policy Characteristics'!$C:$C,0)))</f>
        <v/>
      </c>
      <c r="R985" t="str">
        <f>IF(ISBLANK(INDEX('Policy Characteristics'!L:L,MATCH($C985,'Policy Characteristics'!$C:$C,0))),"",INDEX('Policy Characteristics'!L:L,MATCH($C985,'Policy Characteristics'!$C:$C,0)))</f>
        <v>reduce-fuel-exports.html</v>
      </c>
    </row>
    <row r="986">
      <c r="A986" t="str">
        <f>IF(ISBLANK(INDEX('Policy Characteristics'!A:A,MATCH($C986,'Policy Characteristics'!$C:$C,0))),"",INDEX('Policy Characteristics'!A:A,MATCH($C986,'Policy Characteristics'!$C:$C,0)))</f>
        <v>산업</v>
      </c>
      <c r="B986" t="str">
        <f>IF(ISBLANK(INDEX('Policy Characteristics'!B:B,MATCH($C986,'Policy Characteristics'!$C:$C,0))),"",INDEX('Policy Characteristics'!B:B,MATCH($C986,'Policy Characteristics'!$C:$C,0)))</f>
        <v>화석연료 수출 감소</v>
      </c>
      <c r="C986" t="str">
        <f>C$984</f>
        <v>Percent Reduction in Fossil Fuel Exports</v>
      </c>
      <c r="D986" t="str">
        <v>petroleum gasoline</v>
      </c>
      <c r="F986" t="str">
        <v>석유 가솔린</v>
      </c>
      <c r="H986">
        <v>453</v>
      </c>
      <c r="I986" t="str">
        <v>No</v>
      </c>
      <c r="J986" t="str">
        <f>IF(ISBLANK(INDEX('Policy Characteristics'!D:D,MATCH($C986,'Policy Characteristics'!$C:$C,0))),"",INDEX('Policy Characteristics'!D:D,MATCH($C986,'Policy Characteristics'!$C:$C,0)))</f>
        <v>화석연료 수출 비율 감소</v>
      </c>
      <c r="K986" t="str">
        <f>IF(ISBLANK(INDEX('Policy Characteristics'!E:E,MATCH($C986,'Policy Characteristics'!$C:$C,0))),"",INDEX('Policy Characteristics'!E:E,MATCH($C986,'Policy Characteristics'!$C:$C,0)))</f>
        <v>indst reduce fossil fuel exports</v>
      </c>
      <c r="L986">
        <f>IF(ISBLANK(INDEX('Policy Characteristics'!F:F,MATCH($C986,'Policy Characteristics'!$C:$C,0))),"",INDEX('Policy Characteristics'!F:F,MATCH($C986,'Policy Characteristics'!$C:$C,0)))</f>
        <v>0</v>
      </c>
      <c r="M986">
        <f>IF(ISBLANK(INDEX('Policy Characteristics'!G:G,MATCH($C986,'Policy Characteristics'!$C:$C,0))),"",INDEX('Policy Characteristics'!G:G,MATCH($C986,'Policy Characteristics'!$C:$C,0)))</f>
        <v>1</v>
      </c>
      <c r="N986">
        <f>IF(ISBLANK(INDEX('Policy Characteristics'!H:H,MATCH($C986,'Policy Characteristics'!$C:$C,0))),"",INDEX('Policy Characteristics'!H:H,MATCH($C986,'Policy Characteristics'!$C:$C,0)))</f>
        <v>0.01</v>
      </c>
      <c r="O986" t="str">
        <f>IF(ISBLANK(INDEX('Policy Characteristics'!I:I,MATCH($C986,'Policy Characteristics'!$C:$C,0))),"",INDEX('Policy Characteristics'!I:I,MATCH($C986,'Policy Characteristics'!$C:$C,0)))</f>
        <v>수출 감소 %</v>
      </c>
      <c r="P986" t="str">
        <f>IF(ISBLANK(INDEX('Policy Characteristics'!J:J,MATCH($C986,'Policy Characteristics'!$C:$C,0))),"",INDEX('Policy Characteristics'!J:J,MATCH($C986,'Policy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6" t="str">
        <f>IF(ISBLANK(INDEX('Policy Characteristics'!K:K,MATCH($C986,'Policy Characteristics'!$C:$C,0))),"",INDEX('Policy Characteristics'!K:K,MATCH($C986,'Policy Characteristics'!$C:$C,0)))</f>
        <v/>
      </c>
      <c r="R986" t="str">
        <f>IF(ISBLANK(INDEX('Policy Characteristics'!L:L,MATCH($C986,'Policy Characteristics'!$C:$C,0))),"",INDEX('Policy Characteristics'!L:L,MATCH($C986,'Policy Characteristics'!$C:$C,0)))</f>
        <v>reduce-fuel-exports.html</v>
      </c>
    </row>
    <row r="987">
      <c r="A987" t="str">
        <f>IF(ISBLANK(INDEX('Policy Characteristics'!A:A,MATCH($C987,'Policy Characteristics'!$C:$C,0))),"",INDEX('Policy Characteristics'!A:A,MATCH($C987,'Policy Characteristics'!$C:$C,0)))</f>
        <v>산업</v>
      </c>
      <c r="B987" t="str">
        <f>IF(ISBLANK(INDEX('Policy Characteristics'!B:B,MATCH($C987,'Policy Characteristics'!$C:$C,0))),"",INDEX('Policy Characteristics'!B:B,MATCH($C987,'Policy Characteristics'!$C:$C,0)))</f>
        <v>화석연료 수출 감소</v>
      </c>
      <c r="C987" t="str">
        <f>C$984</f>
        <v>Percent Reduction in Fossil Fuel Exports</v>
      </c>
      <c r="D987" t="str">
        <v>petroleum diesel</v>
      </c>
      <c r="F987" t="str">
        <v>석유 디젤</v>
      </c>
      <c r="H987">
        <v>454</v>
      </c>
      <c r="I987" t="str">
        <v>No</v>
      </c>
      <c r="J987" t="str">
        <f>IF(ISBLANK(INDEX('Policy Characteristics'!D:D,MATCH($C987,'Policy Characteristics'!$C:$C,0))),"",INDEX('Policy Characteristics'!D:D,MATCH($C987,'Policy Characteristics'!$C:$C,0)))</f>
        <v>화석연료 수출 비율 감소</v>
      </c>
      <c r="K987" t="str">
        <f>IF(ISBLANK(INDEX('Policy Characteristics'!E:E,MATCH($C987,'Policy Characteristics'!$C:$C,0))),"",INDEX('Policy Characteristics'!E:E,MATCH($C987,'Policy Characteristics'!$C:$C,0)))</f>
        <v>indst reduce fossil fuel exports</v>
      </c>
      <c r="L987">
        <f>IF(ISBLANK(INDEX('Policy Characteristics'!F:F,MATCH($C987,'Policy Characteristics'!$C:$C,0))),"",INDEX('Policy Characteristics'!F:F,MATCH($C987,'Policy Characteristics'!$C:$C,0)))</f>
        <v>0</v>
      </c>
      <c r="M987">
        <f>IF(ISBLANK(INDEX('Policy Characteristics'!G:G,MATCH($C987,'Policy Characteristics'!$C:$C,0))),"",INDEX('Policy Characteristics'!G:G,MATCH($C987,'Policy Characteristics'!$C:$C,0)))</f>
        <v>1</v>
      </c>
      <c r="N987">
        <f>IF(ISBLANK(INDEX('Policy Characteristics'!H:H,MATCH($C987,'Policy Characteristics'!$C:$C,0))),"",INDEX('Policy Characteristics'!H:H,MATCH($C987,'Policy Characteristics'!$C:$C,0)))</f>
        <v>0.01</v>
      </c>
      <c r="O987" t="str">
        <f>IF(ISBLANK(INDEX('Policy Characteristics'!I:I,MATCH($C987,'Policy Characteristics'!$C:$C,0))),"",INDEX('Policy Characteristics'!I:I,MATCH($C987,'Policy Characteristics'!$C:$C,0)))</f>
        <v>수출 감소 %</v>
      </c>
      <c r="P987" t="str">
        <f>IF(ISBLANK(INDEX('Policy Characteristics'!J:J,MATCH($C987,'Policy Characteristics'!$C:$C,0))),"",INDEX('Policy Characteristics'!J:J,MATCH($C987,'Policy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7" t="str">
        <f>IF(ISBLANK(INDEX('Policy Characteristics'!K:K,MATCH($C987,'Policy Characteristics'!$C:$C,0))),"",INDEX('Policy Characteristics'!K:K,MATCH($C987,'Policy Characteristics'!$C:$C,0)))</f>
        <v/>
      </c>
      <c r="R987" t="str">
        <f>IF(ISBLANK(INDEX('Policy Characteristics'!L:L,MATCH($C987,'Policy Characteristics'!$C:$C,0))),"",INDEX('Policy Characteristics'!L:L,MATCH($C987,'Policy Characteristics'!$C:$C,0)))</f>
        <v>reduce-fuel-exports.html</v>
      </c>
    </row>
    <row r="988">
      <c r="A988" t="str">
        <f>IF(ISBLANK(INDEX('Policy Characteristics'!A:A,MATCH($C988,'Policy Characteristics'!$C:$C,0))),"",INDEX('Policy Characteristics'!A:A,MATCH($C988,'Policy Characteristics'!$C:$C,0)))</f>
        <v>산업</v>
      </c>
      <c r="B988" t="str">
        <f>IF(ISBLANK(INDEX('Policy Characteristics'!B:B,MATCH($C988,'Policy Characteristics'!$C:$C,0))),"",INDEX('Policy Characteristics'!B:B,MATCH($C988,'Policy Characteristics'!$C:$C,0)))</f>
        <v>화석연료 수출 감소</v>
      </c>
      <c r="C988" t="str">
        <f>C$984</f>
        <v>Percent Reduction in Fossil Fuel Exports</v>
      </c>
      <c r="D988" t="str">
        <v>jet fuel or kerosene</v>
      </c>
      <c r="F988" t="str">
        <v>제트 연료/등유</v>
      </c>
      <c r="H988">
        <v>455</v>
      </c>
      <c r="I988" t="str">
        <v>No</v>
      </c>
      <c r="J988" t="str">
        <f>IF(ISBLANK(INDEX('Policy Characteristics'!D:D,MATCH($C988,'Policy Characteristics'!$C:$C,0))),"",INDEX('Policy Characteristics'!D:D,MATCH($C988,'Policy Characteristics'!$C:$C,0)))</f>
        <v>화석연료 수출 비율 감소</v>
      </c>
      <c r="K988" t="str">
        <f>IF(ISBLANK(INDEX('Policy Characteristics'!E:E,MATCH($C988,'Policy Characteristics'!$C:$C,0))),"",INDEX('Policy Characteristics'!E:E,MATCH($C988,'Policy Characteristics'!$C:$C,0)))</f>
        <v>indst reduce fossil fuel exports</v>
      </c>
      <c r="L988">
        <f>IF(ISBLANK(INDEX('Policy Characteristics'!F:F,MATCH($C988,'Policy Characteristics'!$C:$C,0))),"",INDEX('Policy Characteristics'!F:F,MATCH($C988,'Policy Characteristics'!$C:$C,0)))</f>
        <v>0</v>
      </c>
      <c r="M988">
        <f>IF(ISBLANK(INDEX('Policy Characteristics'!G:G,MATCH($C988,'Policy Characteristics'!$C:$C,0))),"",INDEX('Policy Characteristics'!G:G,MATCH($C988,'Policy Characteristics'!$C:$C,0)))</f>
        <v>1</v>
      </c>
      <c r="N988">
        <f>IF(ISBLANK(INDEX('Policy Characteristics'!H:H,MATCH($C988,'Policy Characteristics'!$C:$C,0))),"",INDEX('Policy Characteristics'!H:H,MATCH($C988,'Policy Characteristics'!$C:$C,0)))</f>
        <v>0.01</v>
      </c>
      <c r="O988" t="str">
        <f>IF(ISBLANK(INDEX('Policy Characteristics'!I:I,MATCH($C988,'Policy Characteristics'!$C:$C,0))),"",INDEX('Policy Characteristics'!I:I,MATCH($C988,'Policy Characteristics'!$C:$C,0)))</f>
        <v>수출 감소 %</v>
      </c>
      <c r="P988" t="str">
        <f>IF(ISBLANK(INDEX('Policy Characteristics'!J:J,MATCH($C988,'Policy Characteristics'!$C:$C,0))),"",INDEX('Policy Characteristics'!J:J,MATCH($C988,'Policy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8" t="str">
        <f>IF(ISBLANK(INDEX('Policy Characteristics'!K:K,MATCH($C988,'Policy Characteristics'!$C:$C,0))),"",INDEX('Policy Characteristics'!K:K,MATCH($C988,'Policy Characteristics'!$C:$C,0)))</f>
        <v/>
      </c>
      <c r="R988" t="str">
        <f>IF(ISBLANK(INDEX('Policy Characteristics'!L:L,MATCH($C988,'Policy Characteristics'!$C:$C,0))),"",INDEX('Policy Characteristics'!L:L,MATCH($C988,'Policy Characteristics'!$C:$C,0)))</f>
        <v>reduce-fuel-exports.html</v>
      </c>
    </row>
    <row r="989">
      <c r="A989" t="str">
        <f>IF(ISBLANK(INDEX('Policy Characteristics'!A:A,MATCH($C989,'Policy Characteristics'!$C:$C,0))),"",INDEX('Policy Characteristics'!A:A,MATCH($C989,'Policy Characteristics'!$C:$C,0)))</f>
        <v>산업</v>
      </c>
      <c r="B989" t="str">
        <f>IF(ISBLANK(INDEX('Policy Characteristics'!B:B,MATCH($C989,'Policy Characteristics'!$C:$C,0))),"",INDEX('Policy Characteristics'!B:B,MATCH($C989,'Policy Characteristics'!$C:$C,0)))</f>
        <v>화석연료 수출 감소</v>
      </c>
      <c r="C989" t="str">
        <f>C$984</f>
        <v>Percent Reduction in Fossil Fuel Exports</v>
      </c>
      <c r="D989" t="str">
        <v>lignite</v>
      </c>
      <c r="F989" t="str">
        <v>갈탄</v>
      </c>
      <c r="H989">
        <v>456</v>
      </c>
      <c r="I989" t="str">
        <v>No</v>
      </c>
      <c r="J989" t="str">
        <f>IF(ISBLANK(INDEX('Policy Characteristics'!D:D,MATCH($C989,'Policy Characteristics'!$C:$C,0))),"",INDEX('Policy Characteristics'!D:D,MATCH($C989,'Policy Characteristics'!$C:$C,0)))</f>
        <v>화석연료 수출 비율 감소</v>
      </c>
      <c r="K989" t="str">
        <f>IF(ISBLANK(INDEX('Policy Characteristics'!E:E,MATCH($C989,'Policy Characteristics'!$C:$C,0))),"",INDEX('Policy Characteristics'!E:E,MATCH($C989,'Policy Characteristics'!$C:$C,0)))</f>
        <v>indst reduce fossil fuel exports</v>
      </c>
      <c r="L989">
        <f>IF(ISBLANK(INDEX('Policy Characteristics'!F:F,MATCH($C989,'Policy Characteristics'!$C:$C,0))),"",INDEX('Policy Characteristics'!F:F,MATCH($C989,'Policy Characteristics'!$C:$C,0)))</f>
        <v>0</v>
      </c>
      <c r="M989">
        <f>IF(ISBLANK(INDEX('Policy Characteristics'!G:G,MATCH($C989,'Policy Characteristics'!$C:$C,0))),"",INDEX('Policy Characteristics'!G:G,MATCH($C989,'Policy Characteristics'!$C:$C,0)))</f>
        <v>1</v>
      </c>
      <c r="N989">
        <f>IF(ISBLANK(INDEX('Policy Characteristics'!H:H,MATCH($C989,'Policy Characteristics'!$C:$C,0))),"",INDEX('Policy Characteristics'!H:H,MATCH($C989,'Policy Characteristics'!$C:$C,0)))</f>
        <v>0.01</v>
      </c>
      <c r="O989" t="str">
        <f>IF(ISBLANK(INDEX('Policy Characteristics'!I:I,MATCH($C989,'Policy Characteristics'!$C:$C,0))),"",INDEX('Policy Characteristics'!I:I,MATCH($C989,'Policy Characteristics'!$C:$C,0)))</f>
        <v>수출 감소 %</v>
      </c>
      <c r="P989" t="str">
        <f>IF(ISBLANK(INDEX('Policy Characteristics'!J:J,MATCH($C989,'Policy Characteristics'!$C:$C,0))),"",INDEX('Policy Characteristics'!J:J,MATCH($C989,'Policy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9" t="str">
        <f>IF(ISBLANK(INDEX('Policy Characteristics'!K:K,MATCH($C989,'Policy Characteristics'!$C:$C,0))),"",INDEX('Policy Characteristics'!K:K,MATCH($C989,'Policy Characteristics'!$C:$C,0)))</f>
        <v/>
      </c>
      <c r="R989" t="str">
        <f>IF(ISBLANK(INDEX('Policy Characteristics'!L:L,MATCH($C989,'Policy Characteristics'!$C:$C,0))),"",INDEX('Policy Characteristics'!L:L,MATCH($C989,'Policy Characteristics'!$C:$C,0)))</f>
        <v>reduce-fuel-exports.html</v>
      </c>
    </row>
    <row r="990">
      <c r="A990" t="str">
        <f>IF(ISBLANK(INDEX('Policy Characteristics'!A:A,MATCH($C990,'Policy Characteristics'!$C:$C,0))),"",INDEX('Policy Characteristics'!A:A,MATCH($C990,'Policy Characteristics'!$C:$C,0)))</f>
        <v>산업</v>
      </c>
      <c r="B990" t="str">
        <f>IF(ISBLANK(INDEX('Policy Characteristics'!B:B,MATCH($C990,'Policy Characteristics'!$C:$C,0))),"",INDEX('Policy Characteristics'!B:B,MATCH($C990,'Policy Characteristics'!$C:$C,0)))</f>
        <v>화석연료 수출 감소</v>
      </c>
      <c r="C990" t="str">
        <f>C$984</f>
        <v>Percent Reduction in Fossil Fuel Exports</v>
      </c>
      <c r="D990" t="str">
        <v>crude oil</v>
      </c>
      <c r="F990" t="str">
        <v>원유</v>
      </c>
      <c r="H990">
        <v>457</v>
      </c>
      <c r="I990" t="str">
        <v>No</v>
      </c>
      <c r="J990" t="str">
        <f>IF(ISBLANK(INDEX('Policy Characteristics'!D:D,MATCH($C990,'Policy Characteristics'!$C:$C,0))),"",INDEX('Policy Characteristics'!D:D,MATCH($C990,'Policy Characteristics'!$C:$C,0)))</f>
        <v>화석연료 수출 비율 감소</v>
      </c>
      <c r="K990" t="str">
        <f>IF(ISBLANK(INDEX('Policy Characteristics'!E:E,MATCH($C990,'Policy Characteristics'!$C:$C,0))),"",INDEX('Policy Characteristics'!E:E,MATCH($C990,'Policy Characteristics'!$C:$C,0)))</f>
        <v>indst reduce fossil fuel exports</v>
      </c>
      <c r="L990">
        <f>IF(ISBLANK(INDEX('Policy Characteristics'!F:F,MATCH($C990,'Policy Characteristics'!$C:$C,0))),"",INDEX('Policy Characteristics'!F:F,MATCH($C990,'Policy Characteristics'!$C:$C,0)))</f>
        <v>0</v>
      </c>
      <c r="M990">
        <f>IF(ISBLANK(INDEX('Policy Characteristics'!G:G,MATCH($C990,'Policy Characteristics'!$C:$C,0))),"",INDEX('Policy Characteristics'!G:G,MATCH($C990,'Policy Characteristics'!$C:$C,0)))</f>
        <v>1</v>
      </c>
      <c r="N990">
        <f>IF(ISBLANK(INDEX('Policy Characteristics'!H:H,MATCH($C990,'Policy Characteristics'!$C:$C,0))),"",INDEX('Policy Characteristics'!H:H,MATCH($C990,'Policy Characteristics'!$C:$C,0)))</f>
        <v>0.01</v>
      </c>
      <c r="O990" t="str">
        <f>IF(ISBLANK(INDEX('Policy Characteristics'!I:I,MATCH($C990,'Policy Characteristics'!$C:$C,0))),"",INDEX('Policy Characteristics'!I:I,MATCH($C990,'Policy Characteristics'!$C:$C,0)))</f>
        <v>수출 감소 %</v>
      </c>
      <c r="P990" t="str">
        <f>IF(ISBLANK(INDEX('Policy Characteristics'!J:J,MATCH($C990,'Policy Characteristics'!$C:$C,0))),"",INDEX('Policy Characteristics'!J:J,MATCH($C990,'Policy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0" t="str">
        <f>IF(ISBLANK(INDEX('Policy Characteristics'!K:K,MATCH($C990,'Policy Characteristics'!$C:$C,0))),"",INDEX('Policy Characteristics'!K:K,MATCH($C990,'Policy Characteristics'!$C:$C,0)))</f>
        <v/>
      </c>
      <c r="R990" t="str">
        <f>IF(ISBLANK(INDEX('Policy Characteristics'!L:L,MATCH($C990,'Policy Characteristics'!$C:$C,0))),"",INDEX('Policy Characteristics'!L:L,MATCH($C990,'Policy Characteristics'!$C:$C,0)))</f>
        <v>reduce-fuel-exports.html</v>
      </c>
    </row>
    <row r="991">
      <c r="A991" t="str">
        <f>IF(ISBLANK(INDEX('Policy Characteristics'!A:A,MATCH($C991,'Policy Characteristics'!$C:$C,0))),"",INDEX('Policy Characteristics'!A:A,MATCH($C991,'Policy Characteristics'!$C:$C,0)))</f>
        <v>산업</v>
      </c>
      <c r="B991" t="str">
        <f>IF(ISBLANK(INDEX('Policy Characteristics'!B:B,MATCH($C991,'Policy Characteristics'!$C:$C,0))),"",INDEX('Policy Characteristics'!B:B,MATCH($C991,'Policy Characteristics'!$C:$C,0)))</f>
        <v>화석연료 수출 감소</v>
      </c>
      <c r="C991" t="str">
        <f>C$984</f>
        <v>Percent Reduction in Fossil Fuel Exports</v>
      </c>
      <c r="D991" t="str">
        <v>heavy or residual fuel oil</v>
      </c>
      <c r="F991" t="str">
        <v>중유/잔여 연료유</v>
      </c>
      <c r="H991">
        <v>458</v>
      </c>
      <c r="I991" t="str">
        <v>No</v>
      </c>
      <c r="J991" t="str">
        <f>IF(ISBLANK(INDEX('Policy Characteristics'!D:D,MATCH($C991,'Policy Characteristics'!$C:$C,0))),"",INDEX('Policy Characteristics'!D:D,MATCH($C991,'Policy Characteristics'!$C:$C,0)))</f>
        <v>화석연료 수출 비율 감소</v>
      </c>
      <c r="K991" t="str">
        <f>IF(ISBLANK(INDEX('Policy Characteristics'!E:E,MATCH($C991,'Policy Characteristics'!$C:$C,0))),"",INDEX('Policy Characteristics'!E:E,MATCH($C991,'Policy Characteristics'!$C:$C,0)))</f>
        <v>indst reduce fossil fuel exports</v>
      </c>
      <c r="L991">
        <f>IF(ISBLANK(INDEX('Policy Characteristics'!F:F,MATCH($C991,'Policy Characteristics'!$C:$C,0))),"",INDEX('Policy Characteristics'!F:F,MATCH($C991,'Policy Characteristics'!$C:$C,0)))</f>
        <v>0</v>
      </c>
      <c r="M991">
        <f>IF(ISBLANK(INDEX('Policy Characteristics'!G:G,MATCH($C991,'Policy Characteristics'!$C:$C,0))),"",INDEX('Policy Characteristics'!G:G,MATCH($C991,'Policy Characteristics'!$C:$C,0)))</f>
        <v>1</v>
      </c>
      <c r="N991">
        <f>IF(ISBLANK(INDEX('Policy Characteristics'!H:H,MATCH($C991,'Policy Characteristics'!$C:$C,0))),"",INDEX('Policy Characteristics'!H:H,MATCH($C991,'Policy Characteristics'!$C:$C,0)))</f>
        <v>0.01</v>
      </c>
      <c r="O991" t="str">
        <f>IF(ISBLANK(INDEX('Policy Characteristics'!I:I,MATCH($C991,'Policy Characteristics'!$C:$C,0))),"",INDEX('Policy Characteristics'!I:I,MATCH($C991,'Policy Characteristics'!$C:$C,0)))</f>
        <v>수출 감소 %</v>
      </c>
      <c r="P991" t="str">
        <f>IF(ISBLANK(INDEX('Policy Characteristics'!J:J,MATCH($C991,'Policy Characteristics'!$C:$C,0))),"",INDEX('Policy Characteristics'!J:J,MATCH($C991,'Policy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1" t="str">
        <f>IF(ISBLANK(INDEX('Policy Characteristics'!K:K,MATCH($C991,'Policy Characteristics'!$C:$C,0))),"",INDEX('Policy Characteristics'!K:K,MATCH($C991,'Policy Characteristics'!$C:$C,0)))</f>
        <v/>
      </c>
      <c r="R991" t="str">
        <f>IF(ISBLANK(INDEX('Policy Characteristics'!L:L,MATCH($C991,'Policy Characteristics'!$C:$C,0))),"",INDEX('Policy Characteristics'!L:L,MATCH($C991,'Policy Characteristics'!$C:$C,0)))</f>
        <v>reduce-fuel-exports.html</v>
      </c>
    </row>
    <row r="992">
      <c r="A992" t="str">
        <f>IF(ISBLANK(INDEX('Policy Characteristics'!A:A,MATCH($C992,'Policy Characteristics'!$C:$C,0))),"",INDEX('Policy Characteristics'!A:A,MATCH($C992,'Policy Characteristics'!$C:$C,0)))</f>
        <v>산업</v>
      </c>
      <c r="B992" t="str">
        <f>IF(ISBLANK(INDEX('Policy Characteristics'!B:B,MATCH($C992,'Policy Characteristics'!$C:$C,0))),"",INDEX('Policy Characteristics'!B:B,MATCH($C992,'Policy Characteristics'!$C:$C,0)))</f>
        <v>화석연료 수출 감소</v>
      </c>
      <c r="C992" t="str">
        <f>C$984</f>
        <v>Percent Reduction in Fossil Fuel Exports</v>
      </c>
      <c r="D992" t="str">
        <v>LPG propane or butane</v>
      </c>
      <c r="F992" t="str">
        <v>LPG/프로판/부탄</v>
      </c>
      <c r="H992">
        <v>459</v>
      </c>
      <c r="I992" t="str">
        <v>No</v>
      </c>
      <c r="J992" t="str">
        <f>IF(ISBLANK(INDEX('Policy Characteristics'!D:D,MATCH($C992,'Policy Characteristics'!$C:$C,0))),"",INDEX('Policy Characteristics'!D:D,MATCH($C992,'Policy Characteristics'!$C:$C,0)))</f>
        <v>화석연료 수출 비율 감소</v>
      </c>
      <c r="K992" t="str">
        <f>IF(ISBLANK(INDEX('Policy Characteristics'!E:E,MATCH($C992,'Policy Characteristics'!$C:$C,0))),"",INDEX('Policy Characteristics'!E:E,MATCH($C992,'Policy Characteristics'!$C:$C,0)))</f>
        <v>indst reduce fossil fuel exports</v>
      </c>
      <c r="L992">
        <f>IF(ISBLANK(INDEX('Policy Characteristics'!F:F,MATCH($C992,'Policy Characteristics'!$C:$C,0))),"",INDEX('Policy Characteristics'!F:F,MATCH($C992,'Policy Characteristics'!$C:$C,0)))</f>
        <v>0</v>
      </c>
      <c r="M992">
        <f>IF(ISBLANK(INDEX('Policy Characteristics'!G:G,MATCH($C992,'Policy Characteristics'!$C:$C,0))),"",INDEX('Policy Characteristics'!G:G,MATCH($C992,'Policy Characteristics'!$C:$C,0)))</f>
        <v>1</v>
      </c>
      <c r="N992">
        <f>IF(ISBLANK(INDEX('Policy Characteristics'!H:H,MATCH($C992,'Policy Characteristics'!$C:$C,0))),"",INDEX('Policy Characteristics'!H:H,MATCH($C992,'Policy Characteristics'!$C:$C,0)))</f>
        <v>0.01</v>
      </c>
      <c r="O992" t="str">
        <f>IF(ISBLANK(INDEX('Policy Characteristics'!I:I,MATCH($C992,'Policy Characteristics'!$C:$C,0))),"",INDEX('Policy Characteristics'!I:I,MATCH($C992,'Policy Characteristics'!$C:$C,0)))</f>
        <v>수출 감소 %</v>
      </c>
      <c r="P992" t="str">
        <f>IF(ISBLANK(INDEX('Policy Characteristics'!J:J,MATCH($C992,'Policy Characteristics'!$C:$C,0))),"",INDEX('Policy Characteristics'!J:J,MATCH($C992,'Policy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2" t="str">
        <f>IF(ISBLANK(INDEX('Policy Characteristics'!K:K,MATCH($C992,'Policy Characteristics'!$C:$C,0))),"",INDEX('Policy Characteristics'!K:K,MATCH($C992,'Policy Characteristics'!$C:$C,0)))</f>
        <v/>
      </c>
      <c r="R992" t="str">
        <f>IF(ISBLANK(INDEX('Policy Characteristics'!L:L,MATCH($C992,'Policy Characteristics'!$C:$C,0))),"",INDEX('Policy Characteristics'!L:L,MATCH($C992,'Policy Characteristics'!$C:$C,0)))</f>
        <v>reduce-fuel-exports.html</v>
      </c>
    </row>
    <row r="993">
      <c r="A993" t="str">
        <f>IF(ISBLANK(INDEX('Policy Characteristics'!A:A,MATCH($C993,'Policy Characteristics'!$C:$C,0))),"",INDEX('Policy Characteristics'!A:A,MATCH($C993,'Policy Characteristics'!$C:$C,0)))</f>
        <v>농업, 토지 사용, 임업</v>
      </c>
      <c r="B993" t="str">
        <f>IF(ISBLANK(INDEX('Policy Characteristics'!B:B,MATCH($C993,'Policy Characteristics'!$C:$C,0))),"",INDEX('Policy Characteristics'!B:B,MATCH($C993,'Policy Characteristics'!$C:$C,0)))</f>
        <v>녹지화 및 산림복구</v>
      </c>
      <c r="C993" t="str">
        <v>Fraction of Afforestation and Reforestation Achieved</v>
      </c>
      <c r="H993">
        <v>60</v>
      </c>
      <c r="I993" t="str">
        <v>Yes</v>
      </c>
      <c r="J993" t="str">
        <f>IF(ISBLANK(INDEX('Policy Characteristics'!D:D,MATCH($C993,'Policy Characteristics'!$C:$C,0))),"",INDEX('Policy Characteristics'!D:D,MATCH($C993,'Policy Characteristics'!$C:$C,0)))</f>
        <v>녹지화 및 산림복구</v>
      </c>
      <c r="K993" t="str">
        <f>IF(ISBLANK(INDEX('Policy Characteristics'!E:E,MATCH($C993,'Policy Characteristics'!$C:$C,0))),"",INDEX('Policy Characteristics'!E:E,MATCH($C993,'Policy Characteristics'!$C:$C,0)))</f>
        <v>land afforestation and reforestation</v>
      </c>
      <c r="L993">
        <f>IF(ISBLANK(INDEX('Policy Characteristics'!F:F,MATCH($C993,'Policy Characteristics'!$C:$C,0))),"",INDEX('Policy Characteristics'!F:F,MATCH($C993,'Policy Characteristics'!$C:$C,0)))</f>
        <v>0</v>
      </c>
      <c r="M993">
        <f>IF(ISBLANK(INDEX('Policy Characteristics'!G:G,MATCH($C993,'Policy Characteristics'!$C:$C,0))),"",INDEX('Policy Characteristics'!G:G,MATCH($C993,'Policy Characteristics'!$C:$C,0)))</f>
        <v>1</v>
      </c>
      <c r="N993">
        <f>IF(ISBLANK(INDEX('Policy Characteristics'!H:H,MATCH($C993,'Policy Characteristics'!$C:$C,0))),"",INDEX('Policy Characteristics'!H:H,MATCH($C993,'Policy Characteristics'!$C:$C,0)))</f>
        <v>0.01</v>
      </c>
      <c r="O993" t="str">
        <f>IF(ISBLANK(INDEX('Policy Characteristics'!I:I,MATCH($C993,'Policy Characteristics'!$C:$C,0))),"",INDEX('Policy Characteristics'!I:I,MATCH($C993,'Policy Characteristics'!$C:$C,0)))</f>
        <v>달성 잠재력의 %</v>
      </c>
      <c r="P993" t="str">
        <f>IF(ISBLANK(INDEX('Policy Characteristics'!J:J,MATCH($C993,'Policy Characteristics'!$C:$C,0))),"",INDEX('Policy Characteristics'!J:J,MATCH($C993,'Policy Characteristics'!$C:$C,0)))</f>
        <v>**설명:** 이 정책은 산림개발을 통해 CO2 격리를 증가시킵니다.  식재된 숲을 모범적으로 관리하고 벌목되지 않는다고 가정합니다. // **설정값 관련 참고 정보:** 이 정책을 전면 시행하면, 녹지화/산림복구 비율은 2050년 경 연간 58천 에이커의 면적(토지 면적의 약 0.23%)에 도달하게 됩니다.</v>
      </c>
      <c r="Q993" t="str">
        <f>IF(ISBLANK(INDEX('Policy Characteristics'!K:K,MATCH($C993,'Policy Characteristics'!$C:$C,0))),"",INDEX('Policy Characteristics'!K:K,MATCH($C993,'Policy Characteristics'!$C:$C,0)))</f>
        <v>lulucf.html#aff-ref</v>
      </c>
      <c r="R993" t="str">
        <f>IF(ISBLANK(INDEX('Policy Characteristics'!L:L,MATCH($C993,'Policy Characteristics'!$C:$C,0))),"",INDEX('Policy Characteristics'!L:L,MATCH($C993,'Policy Characteristics'!$C:$C,0)))</f>
        <v>afforestation-and-reforestation.html</v>
      </c>
    </row>
    <row r="994">
      <c r="A994" t="str">
        <f>IF(ISBLANK(INDEX('Policy Characteristics'!A:A,MATCH($C994,'Policy Characteristics'!$C:$C,0))),"",INDEX('Policy Characteristics'!A:A,MATCH($C994,'Policy Characteristics'!$C:$C,0)))</f>
        <v>농업, 토지 사용, 임업</v>
      </c>
      <c r="B994" t="str">
        <f>IF(ISBLANK(INDEX('Policy Characteristics'!B:B,MATCH($C994,'Policy Characteristics'!$C:$C,0))),"",INDEX('Policy Characteristics'!B:B,MATCH($C994,'Policy Characteristics'!$C:$C,0)))</f>
        <v>삼림 벌채 방지</v>
      </c>
      <c r="C994" t="str">
        <v>Fraction of Avoided Deforestation Achieved</v>
      </c>
      <c r="H994">
        <v>705</v>
      </c>
      <c r="I994" t="str">
        <v>No</v>
      </c>
      <c r="J994" t="str">
        <f>IF(ISBLANK(INDEX('Policy Characteristics'!D:D,MATCH($C994,'Policy Characteristics'!$C:$C,0))),"",INDEX('Policy Characteristics'!D:D,MATCH($C994,'Policy Characteristics'!$C:$C,0)))</f>
        <v>삼림 벌채 방지</v>
      </c>
      <c r="K994" t="str">
        <f>IF(ISBLANK(INDEX('Policy Characteristics'!E:E,MATCH($C994,'Policy Characteristics'!$C:$C,0))),"",INDEX('Policy Characteristics'!E:E,MATCH($C994,'Policy Characteristics'!$C:$C,0)))</f>
        <v>land avoid deforestation</v>
      </c>
      <c r="L994">
        <f>IF(ISBLANK(INDEX('Policy Characteristics'!F:F,MATCH($C994,'Policy Characteristics'!$C:$C,0))),"",INDEX('Policy Characteristics'!F:F,MATCH($C994,'Policy Characteristics'!$C:$C,0)))</f>
        <v>0</v>
      </c>
      <c r="M994">
        <f>IF(ISBLANK(INDEX('Policy Characteristics'!G:G,MATCH($C994,'Policy Characteristics'!$C:$C,0))),"",INDEX('Policy Characteristics'!G:G,MATCH($C994,'Policy Characteristics'!$C:$C,0)))</f>
        <v>1</v>
      </c>
      <c r="N994">
        <f>IF(ISBLANK(INDEX('Policy Characteristics'!H:H,MATCH($C994,'Policy Characteristics'!$C:$C,0))),"",INDEX('Policy Characteristics'!H:H,MATCH($C994,'Policy Characteristics'!$C:$C,0)))</f>
        <v>0.01</v>
      </c>
      <c r="O994" t="str">
        <f>IF(ISBLANK(INDEX('Policy Characteristics'!I:I,MATCH($C994,'Policy Characteristics'!$C:$C,0))),"",INDEX('Policy Characteristics'!I:I,MATCH($C994,'Policy Characteristics'!$C:$C,0)))</f>
        <v>달성 잠재력의 %</v>
      </c>
      <c r="P994" t="str">
        <f>IF(ISBLANK(INDEX('Policy Characteristics'!J:J,MATCH($C994,'Policy Characteristics'!$C:$C,0))),"",INDEX('Policy Characteristics'!J:J,MATCH($C994,'Policy Characteristics'!$C:$C,0)))</f>
        <v>**설정값 관련 참고 정보:** 이 정책을 전면 시행하면 2050년 경 연간 1,975에이커의 면적을 모범 사례의 수준으로 관리할 수 있습니다. 이는 대략 전체 산림의 약 0.0001%에 해당하며, 한국의 전체 산림 면적은 15,724천 에이커입니다.</v>
      </c>
      <c r="Q994" t="str">
        <f>IF(ISBLANK(INDEX('Policy Characteristics'!K:K,MATCH($C994,'Policy Characteristics'!$C:$C,0))),"",INDEX('Policy Characteristics'!K:K,MATCH($C994,'Policy Characteristics'!$C:$C,0)))</f>
        <v>lulucf.html#avoid-def</v>
      </c>
      <c r="R994" t="str">
        <f>IF(ISBLANK(INDEX('Policy Characteristics'!L:L,MATCH($C994,'Policy Characteristics'!$C:$C,0))),"",INDEX('Policy Characteristics'!L:L,MATCH($C994,'Policy Characteristics'!$C:$C,0)))</f>
        <v>avoid-deforestation.html</v>
      </c>
    </row>
    <row r="995">
      <c r="A995" t="str">
        <f>IF(ISBLANK(INDEX('Policy Characteristics'!A:A,MATCH($C995,'Policy Characteristics'!$C:$C,0))),"",INDEX('Policy Characteristics'!A:A,MATCH($C995,'Policy Characteristics'!$C:$C,0)))</f>
        <v>농업, 토지 사용, 임업</v>
      </c>
      <c r="B995" t="str">
        <f>IF(ISBLANK(INDEX('Policy Characteristics'!B:B,MATCH($C995,'Policy Characteristics'!$C:$C,0))),"",INDEX('Policy Characteristics'!B:B,MATCH($C995,'Policy Characteristics'!$C:$C,0)))</f>
        <v>산림복구</v>
      </c>
      <c r="C995" t="str">
        <v>Fraction of Forest Restoration Achieved</v>
      </c>
      <c r="H995">
        <v>177</v>
      </c>
      <c r="I995" t="str">
        <v>No</v>
      </c>
      <c r="J995" t="str">
        <f>IF(ISBLANK(INDEX('Policy Characteristics'!D:D,MATCH($C995,'Policy Characteristics'!$C:$C,0))),"",INDEX('Policy Characteristics'!D:D,MATCH($C995,'Policy Characteristics'!$C:$C,0)))</f>
        <v>산림복구</v>
      </c>
      <c r="K995" t="str">
        <f>IF(ISBLANK(INDEX('Policy Characteristics'!E:E,MATCH($C995,'Policy Characteristics'!$C:$C,0))),"",INDEX('Policy Characteristics'!E:E,MATCH($C995,'Policy Characteristics'!$C:$C,0)))</f>
        <v>land forest restoration</v>
      </c>
      <c r="L995">
        <f>IF(ISBLANK(INDEX('Policy Characteristics'!F:F,MATCH($C995,'Policy Characteristics'!$C:$C,0))),"",INDEX('Policy Characteristics'!F:F,MATCH($C995,'Policy Characteristics'!$C:$C,0)))</f>
        <v>0</v>
      </c>
      <c r="M995">
        <f>IF(ISBLANK(INDEX('Policy Characteristics'!G:G,MATCH($C995,'Policy Characteristics'!$C:$C,0))),"",INDEX('Policy Characteristics'!G:G,MATCH($C995,'Policy Characteristics'!$C:$C,0)))</f>
        <v>1</v>
      </c>
      <c r="N995">
        <f>IF(ISBLANK(INDEX('Policy Characteristics'!H:H,MATCH($C995,'Policy Characteristics'!$C:$C,0))),"",INDEX('Policy Characteristics'!H:H,MATCH($C995,'Policy Characteristics'!$C:$C,0)))</f>
        <v>0.01</v>
      </c>
      <c r="O995" t="str">
        <f>IF(ISBLANK(INDEX('Policy Characteristics'!I:I,MATCH($C995,'Policy Characteristics'!$C:$C,0))),"",INDEX('Policy Characteristics'!I:I,MATCH($C995,'Policy Characteristics'!$C:$C,0)))</f>
        <v>달성 잠재력의 %</v>
      </c>
      <c r="P995" t="str">
        <f>IF(ISBLANK(INDEX('Policy Characteristics'!J:J,MATCH($C995,'Policy Characteristics'!$C:$C,0))),"",INDEX('Policy Characteristics'!J:J,MATCH($C995,'Policy Characteristics'!$C:$C,0)))</f>
        <v>**설정값 관련 참고 정보:** 이 정책을 전면 시행하면, 2050년까지 연간 112에이커의 면적을 모범 사례의 수준으로 관리할 수 있습니다. 이는 대략 전체 산림의 0.007%에 해당합니다.</v>
      </c>
      <c r="Q995" t="str">
        <f>IF(ISBLANK(INDEX('Policy Characteristics'!K:K,MATCH($C995,'Policy Characteristics'!$C:$C,0))),"",INDEX('Policy Characteristics'!K:K,MATCH($C995,'Policy Characteristics'!$C:$C,0)))</f>
        <v/>
      </c>
      <c r="R995" t="str">
        <f>IF(ISBLANK(INDEX('Policy Characteristics'!L:L,MATCH($C995,'Policy Characteristics'!$C:$C,0))),"",INDEX('Policy Characteristics'!L:L,MATCH($C995,'Policy Characteristics'!$C:$C,0)))</f>
        <v>forest-restoration.html</v>
      </c>
    </row>
    <row r="996">
      <c r="A996" t="str">
        <f>IF(ISBLANK(INDEX('Policy Characteristics'!A:A,MATCH($C996,'Policy Characteristics'!$C:$C,0))),"",INDEX('Policy Characteristics'!A:A,MATCH($C996,'Policy Characteristics'!$C:$C,0)))</f>
        <v>농업, 토지 사용, 임업</v>
      </c>
      <c r="B996" t="str">
        <f>IF(ISBLANK(INDEX('Policy Characteristics'!B:B,MATCH($C996,'Policy Characteristics'!$C:$C,0))),"",INDEX('Policy Characteristics'!B:B,MATCH($C996,'Policy Characteristics'!$C:$C,0)))</f>
        <v>산림보호 구역</v>
      </c>
      <c r="C996" t="str">
        <v>Fraction of Forest Set Asides Achieved</v>
      </c>
      <c r="H996">
        <v>61</v>
      </c>
      <c r="I996" t="str">
        <v>Yes</v>
      </c>
      <c r="J996" t="str">
        <f>IF(ISBLANK(INDEX('Policy Characteristics'!D:D,MATCH($C996,'Policy Characteristics'!$C:$C,0))),"",INDEX('Policy Characteristics'!D:D,MATCH($C996,'Policy Characteristics'!$C:$C,0)))</f>
        <v>산림보호 구역</v>
      </c>
      <c r="K996" t="str">
        <f>IF(ISBLANK(INDEX('Policy Characteristics'!E:E,MATCH($C996,'Policy Characteristics'!$C:$C,0))),"",INDEX('Policy Characteristics'!E:E,MATCH($C996,'Policy Characteristics'!$C:$C,0)))</f>
        <v>land forest set asides</v>
      </c>
      <c r="L996">
        <f>IF(ISBLANK(INDEX('Policy Characteristics'!F:F,MATCH($C996,'Policy Characteristics'!$C:$C,0))),"",INDEX('Policy Characteristics'!F:F,MATCH($C996,'Policy Characteristics'!$C:$C,0)))</f>
        <v>0</v>
      </c>
      <c r="M996">
        <f>IF(ISBLANK(INDEX('Policy Characteristics'!G:G,MATCH($C996,'Policy Characteristics'!$C:$C,0))),"",INDEX('Policy Characteristics'!G:G,MATCH($C996,'Policy Characteristics'!$C:$C,0)))</f>
        <v>1</v>
      </c>
      <c r="N996">
        <f>IF(ISBLANK(INDEX('Policy Characteristics'!H:H,MATCH($C996,'Policy Characteristics'!$C:$C,0))),"",INDEX('Policy Characteristics'!H:H,MATCH($C996,'Policy Characteristics'!$C:$C,0)))</f>
        <v>0.01</v>
      </c>
      <c r="O996" t="str">
        <f>IF(ISBLANK(INDEX('Policy Characteristics'!I:I,MATCH($C996,'Policy Characteristics'!$C:$C,0))),"",INDEX('Policy Characteristics'!I:I,MATCH($C996,'Policy Characteristics'!$C:$C,0)))</f>
        <v>달성 잠재력의 %</v>
      </c>
      <c r="P996" t="str">
        <f>IF(ISBLANK(INDEX('Policy Characteristics'!J:J,MATCH($C996,'Policy Characteristics'!$C:$C,0))),"",INDEX('Policy Characteristics'!J:J,MATCH($C996,'Policy Characteristics'!$C:$C,0)))</f>
        <v>**설명:** 이 정책은 벌목을 줄임으로써 산림으로부터 CO2 배출을 방지합니다. // **설정값 관련 참고 정보:** 이 정책의 설정값을 100%로 하면 연간 배출전망치(BAU)에서 벌목량을 0%로 줄일 수 있습니다. 산림의 연령대가 계속 높아지는 것만큼 일정 벌목이 유지되기 때문입니다.</v>
      </c>
      <c r="Q996" t="str">
        <f>IF(ISBLANK(INDEX('Policy Characteristics'!K:K,MATCH($C996,'Policy Characteristics'!$C:$C,0))),"",INDEX('Policy Characteristics'!K:K,MATCH($C996,'Policy Characteristics'!$C:$C,0)))</f>
        <v>lulucf.html#set-asides</v>
      </c>
      <c r="R996" t="str">
        <f>IF(ISBLANK(INDEX('Policy Characteristics'!L:L,MATCH($C996,'Policy Characteristics'!$C:$C,0))),"",INDEX('Policy Characteristics'!L:L,MATCH($C996,'Policy Characteristics'!$C:$C,0)))</f>
        <v>forest-set-asides.html</v>
      </c>
    </row>
    <row r="997">
      <c r="A997" t="str">
        <f>IF(ISBLANK(INDEX('Policy Characteristics'!A:A,MATCH($C997,'Policy Characteristics'!$C:$C,0))),"",INDEX('Policy Characteristics'!A:A,MATCH($C997,'Policy Characteristics'!$C:$C,0)))</f>
        <v>농업, 토지 사용, 임업</v>
      </c>
      <c r="B997" t="str">
        <f>IF(ISBLANK(INDEX('Policy Characteristics'!B:B,MATCH($C997,'Policy Characteristics'!$C:$C,0))),"",INDEX('Policy Characteristics'!B:B,MATCH($C997,'Policy Characteristics'!$C:$C,0)))</f>
        <v>농경지 및 식량 조치</v>
      </c>
      <c r="C997" t="str">
        <v>Fraction of Cropland and Rice Measures Achieved</v>
      </c>
      <c r="H997">
        <v>62</v>
      </c>
      <c r="I997" t="str">
        <v>Yes</v>
      </c>
      <c r="J997" t="str">
        <f>IF(ISBLANK(INDEX('Policy Characteristics'!D:D,MATCH($C997,'Policy Characteristics'!$C:$C,0))),"",INDEX('Policy Characteristics'!D:D,MATCH($C997,'Policy Characteristics'!$C:$C,0)))</f>
        <v>농경지 및 식량 조치</v>
      </c>
      <c r="K997" t="str">
        <f>IF(ISBLANK(INDEX('Policy Characteristics'!E:E,MATCH($C997,'Policy Characteristics'!$C:$C,0))),"",INDEX('Policy Characteristics'!E:E,MATCH($C997,'Policy Characteristics'!$C:$C,0)))</f>
        <v>indst cropland and rice measures</v>
      </c>
      <c r="L997">
        <f>IF(ISBLANK(INDEX('Policy Characteristics'!F:F,MATCH($C997,'Policy Characteristics'!$C:$C,0))),"",INDEX('Policy Characteristics'!F:F,MATCH($C997,'Policy Characteristics'!$C:$C,0)))</f>
        <v>0</v>
      </c>
      <c r="M997">
        <f>IF(ISBLANK(INDEX('Policy Characteristics'!G:G,MATCH($C997,'Policy Characteristics'!$C:$C,0))),"",INDEX('Policy Characteristics'!G:G,MATCH($C997,'Policy Characteristics'!$C:$C,0)))</f>
        <v>1</v>
      </c>
      <c r="N997">
        <f>IF(ISBLANK(INDEX('Policy Characteristics'!H:H,MATCH($C997,'Policy Characteristics'!$C:$C,0))),"",INDEX('Policy Characteristics'!H:H,MATCH($C997,'Policy Characteristics'!$C:$C,0)))</f>
        <v>0.01</v>
      </c>
      <c r="O997" t="str">
        <f>IF(ISBLANK(INDEX('Policy Characteristics'!I:I,MATCH($C997,'Policy Characteristics'!$C:$C,0))),"",INDEX('Policy Characteristics'!I:I,MATCH($C997,'Policy Characteristics'!$C:$C,0)))</f>
        <v>달성 잠재력의 %</v>
      </c>
      <c r="P997" t="str">
        <f>IF(ISBLANK(INDEX('Policy Characteristics'!J:J,MATCH($C997,'Policy Characteristics'!$C:$C,0))),"",INDEX('Policy Characteristics'!J:J,MATCH($C997,'Policy Characteristics'!$C:$C,0)))</f>
        <v>**설명:** 이 정책은 윤작 개선, 토지 경작 감소, 비료 구성 및 응용 개선 등 경지 관리를 통해 농업에서 온실가스 배출을 줄입니다. 쌀 농업에 적용되는 조치에는 무산소, 메탄 형성 조건을 방지하기 위한 침수 관리 등이 포함됩니다. // **설정값 관련 참고 정보:** 이 정책을 전면 시행하면, 2050년 농업 공정 배출량을 2% 줄일 수 있습니다.</v>
      </c>
      <c r="Q997" t="str">
        <f>IF(ISBLANK(INDEX('Policy Characteristics'!K:K,MATCH($C997,'Policy Characteristics'!$C:$C,0))),"",INDEX('Policy Characteristics'!K:K,MATCH($C997,'Policy Characteristics'!$C:$C,0)))</f>
        <v>industry-ag-main.html#cropland</v>
      </c>
      <c r="R997" t="str">
        <f>IF(ISBLANK(INDEX('Policy Characteristics'!L:L,MATCH($C997,'Policy Characteristics'!$C:$C,0))),"",INDEX('Policy Characteristics'!L:L,MATCH($C997,'Policy Characteristics'!$C:$C,0)))</f>
        <v>cropland-management.html</v>
      </c>
    </row>
    <row r="998">
      <c r="A998" t="str">
        <f>IF(ISBLANK(INDEX('Policy Characteristics'!A:A,MATCH($C998,'Policy Characteristics'!$C:$C,0))),"",INDEX('Policy Characteristics'!A:A,MATCH($C998,'Policy Characteristics'!$C:$C,0)))</f>
        <v>농업, 토지 사용, 임업</v>
      </c>
      <c r="B998" t="str">
        <f>IF(ISBLANK(INDEX('Policy Characteristics'!B:B,MATCH($C998,'Policy Characteristics'!$C:$C,0))),"",INDEX('Policy Characteristics'!B:B,MATCH($C998,'Policy Characteristics'!$C:$C,0)))</f>
        <v>개선된 산림관리</v>
      </c>
      <c r="C998" t="str">
        <v>Fraction of Improved Forest Management Achieved</v>
      </c>
      <c r="H998">
        <v>63</v>
      </c>
      <c r="I998" t="str">
        <v>Yes</v>
      </c>
      <c r="J998" t="str">
        <f>IF(ISBLANK(INDEX('Policy Characteristics'!D:D,MATCH($C998,'Policy Characteristics'!$C:$C,0))),"",INDEX('Policy Characteristics'!D:D,MATCH($C998,'Policy Characteristics'!$C:$C,0)))</f>
        <v>개선된 산림관리</v>
      </c>
      <c r="K998" t="str">
        <f>IF(ISBLANK(INDEX('Policy Characteristics'!E:E,MATCH($C998,'Policy Characteristics'!$C:$C,0))),"",INDEX('Policy Characteristics'!E:E,MATCH($C998,'Policy Characteristics'!$C:$C,0)))</f>
        <v>land forest management</v>
      </c>
      <c r="L998">
        <f>IF(ISBLANK(INDEX('Policy Characteristics'!F:F,MATCH($C998,'Policy Characteristics'!$C:$C,0))),"",INDEX('Policy Characteristics'!F:F,MATCH($C998,'Policy Characteristics'!$C:$C,0)))</f>
        <v>0</v>
      </c>
      <c r="M998">
        <f>IF(ISBLANK(INDEX('Policy Characteristics'!G:G,MATCH($C998,'Policy Characteristics'!$C:$C,0))),"",INDEX('Policy Characteristics'!G:G,MATCH($C998,'Policy Characteristics'!$C:$C,0)))</f>
        <v>1</v>
      </c>
      <c r="N998">
        <f>IF(ISBLANK(INDEX('Policy Characteristics'!H:H,MATCH($C998,'Policy Characteristics'!$C:$C,0))),"",INDEX('Policy Characteristics'!H:H,MATCH($C998,'Policy Characteristics'!$C:$C,0)))</f>
        <v>0.01</v>
      </c>
      <c r="O998" t="str">
        <f>IF(ISBLANK(INDEX('Policy Characteristics'!I:I,MATCH($C998,'Policy Characteristics'!$C:$C,0))),"",INDEX('Policy Characteristics'!I:I,MATCH($C998,'Policy Characteristics'!$C:$C,0)))</f>
        <v>달성 잠재력의 %</v>
      </c>
      <c r="P998" t="str">
        <f>IF(ISBLANK(INDEX('Policy Characteristics'!J:J,MATCH($C998,'Policy Characteristics'!$C:$C,0))),"",INDEX('Policy Characteristics'!J:J,MATCH($C998,'Policy Characteristics'!$C:$C,0)))</f>
        <v>**설명:** 이 정책은 산림관리를 개선하여 숲이 처리하는 CO2 격리를 증가시킵니다.  // **설정값 관련 참고 정보:** 이 정책을 전면 시행하면 2050년 경에는 연간 475천 에이커의 면적을 모범 사례의 수준으로 관리할 수 있습니다. 이는 대략 전체 산림의 3%에 해당합니다.</v>
      </c>
      <c r="Q998" t="str">
        <f>IF(ISBLANK(INDEX('Policy Characteristics'!K:K,MATCH($C998,'Policy Characteristics'!$C:$C,0))),"",INDEX('Policy Characteristics'!K:K,MATCH($C998,'Policy Characteristics'!$C:$C,0)))</f>
        <v>lulucf.html#forest-mgmt</v>
      </c>
      <c r="R998" t="str">
        <f>IF(ISBLANK(INDEX('Policy Characteristics'!L:L,MATCH($C998,'Policy Characteristics'!$C:$C,0))),"",INDEX('Policy Characteristics'!L:L,MATCH($C998,'Policy Characteristics'!$C:$C,0)))</f>
        <v>improved-forest-management.html</v>
      </c>
    </row>
    <row r="999">
      <c r="A999" t="str">
        <f>IF(ISBLANK(INDEX('Policy Characteristics'!A:A,MATCH($C999,'Policy Characteristics'!$C:$C,0))),"",INDEX('Policy Characteristics'!A:A,MATCH($C999,'Policy Characteristics'!$C:$C,0)))</f>
        <v>농업, 토지 사용, 임업</v>
      </c>
      <c r="B999" t="str">
        <f>IF(ISBLANK(INDEX('Policy Characteristics'!B:B,MATCH($C999,'Policy Characteristics'!$C:$C,0))),"",INDEX('Policy Characteristics'!B:B,MATCH($C999,'Policy Characteristics'!$C:$C,0)))</f>
        <v>가축 관련 조치</v>
      </c>
      <c r="C999" t="str">
        <v>Fraction of Livestock Measures Achieved</v>
      </c>
      <c r="H999">
        <v>64</v>
      </c>
      <c r="I999" t="str">
        <v>Yes</v>
      </c>
      <c r="J999" t="str">
        <f>IF(ISBLANK(INDEX('Policy Characteristics'!D:D,MATCH($C999,'Policy Characteristics'!$C:$C,0))),"",INDEX('Policy Characteristics'!D:D,MATCH($C999,'Policy Characteristics'!$C:$C,0)))</f>
        <v>가축 관련 조치</v>
      </c>
      <c r="K999" t="str">
        <f>IF(ISBLANK(INDEX('Policy Characteristics'!E:E,MATCH($C999,'Policy Characteristics'!$C:$C,0))),"",INDEX('Policy Characteristics'!E:E,MATCH($C999,'Policy Characteristics'!$C:$C,0)))</f>
        <v>indst livestock measures</v>
      </c>
      <c r="L999">
        <f>IF(ISBLANK(INDEX('Policy Characteristics'!F:F,MATCH($C999,'Policy Characteristics'!$C:$C,0))),"",INDEX('Policy Characteristics'!F:F,MATCH($C999,'Policy Characteristics'!$C:$C,0)))</f>
        <v>0</v>
      </c>
      <c r="M999">
        <f>IF(ISBLANK(INDEX('Policy Characteristics'!G:G,MATCH($C999,'Policy Characteristics'!$C:$C,0))),"",INDEX('Policy Characteristics'!G:G,MATCH($C999,'Policy Characteristics'!$C:$C,0)))</f>
        <v>1</v>
      </c>
      <c r="N999">
        <f>IF(ISBLANK(INDEX('Policy Characteristics'!H:H,MATCH($C999,'Policy Characteristics'!$C:$C,0))),"",INDEX('Policy Characteristics'!H:H,MATCH($C999,'Policy Characteristics'!$C:$C,0)))</f>
        <v>0.01</v>
      </c>
      <c r="O999" t="str">
        <f>IF(ISBLANK(INDEX('Policy Characteristics'!I:I,MATCH($C999,'Policy Characteristics'!$C:$C,0))),"",INDEX('Policy Characteristics'!I:I,MATCH($C999,'Policy Characteristics'!$C:$C,0)))</f>
        <v>달성 잠재력의 %</v>
      </c>
      <c r="P999" t="str">
        <f>IF(ISBLANK(INDEX('Policy Characteristics'!J:J,MATCH($C999,'Policy Characteristics'!$C:$C,0))),"",INDEX('Policy Characteristics'!J:J,MATCH($C999,'Policy Characteristics'!$C:$C,0)))</f>
        <v>**설명:** 이 정책은 원료 공급이나 메탄 형성을 방지하기 위한 약물 사용 등 가축과 관련된 조치를 통해 농업 분야에서 온실가스 배출을 줄입니다. // **설정값 관련 참고 정보:** 이 정책을 전면 시행하면, 2050년 농업 공정 배출량을 45% 줄일 수 있습니다.</v>
      </c>
      <c r="Q999" t="str">
        <f>IF(ISBLANK(INDEX('Policy Characteristics'!K:K,MATCH($C999,'Policy Characteristics'!$C:$C,0))),"",INDEX('Policy Characteristics'!K:K,MATCH($C999,'Policy Characteristics'!$C:$C,0)))</f>
        <v>industry-ag-main.html#livestock</v>
      </c>
      <c r="R999" t="str">
        <f>IF(ISBLANK(INDEX('Policy Characteristics'!L:L,MATCH($C999,'Policy Characteristics'!$C:$C,0))),"",INDEX('Policy Characteristics'!L:L,MATCH($C999,'Policy Characteristics'!$C:$C,0)))</f>
        <v>livestock-measures.html</v>
      </c>
    </row>
    <row r="1000">
      <c r="A1000" t="str">
        <f>IF(ISBLANK(INDEX('Policy Characteristics'!A:A,MATCH($C1000,'Policy Characteristics'!$C:$C,0))),"",INDEX('Policy Characteristics'!A:A,MATCH($C1000,'Policy Characteristics'!$C:$C,0)))</f>
        <v>농업, 토지 사용, 임업</v>
      </c>
      <c r="B1000" t="str">
        <f>IF(ISBLANK(INDEX('Policy Characteristics'!B:B,MATCH($C1000,'Policy Characteristics'!$C:$C,0))),"",INDEX('Policy Characteristics'!B:B,MATCH($C1000,'Policy Characteristics'!$C:$C,0)))</f>
        <v>이탄지 복구</v>
      </c>
      <c r="C1000" t="str">
        <v>Fraction of Peatland Restoration Achieved</v>
      </c>
      <c r="H1000">
        <v>178</v>
      </c>
      <c r="I1000" t="str">
        <v>No</v>
      </c>
      <c r="J1000" t="str">
        <f>IF(ISBLANK(INDEX('Policy Characteristics'!D:D,MATCH($C1000,'Policy Characteristics'!$C:$C,0))),"",INDEX('Policy Characteristics'!D:D,MATCH($C1000,'Policy Characteristics'!$C:$C,0)))</f>
        <v>이탄지 복구</v>
      </c>
      <c r="K1000" t="str">
        <f>IF(ISBLANK(INDEX('Policy Characteristics'!E:E,MATCH($C1000,'Policy Characteristics'!$C:$C,0))),"",INDEX('Policy Characteristics'!E:E,MATCH($C1000,'Policy Characteristics'!$C:$C,0)))</f>
        <v>land peatland restoration</v>
      </c>
      <c r="L1000">
        <f>IF(ISBLANK(INDEX('Policy Characteristics'!F:F,MATCH($C1000,'Policy Characteristics'!$C:$C,0))),"",INDEX('Policy Characteristics'!F:F,MATCH($C1000,'Policy Characteristics'!$C:$C,0)))</f>
        <v>0</v>
      </c>
      <c r="M1000">
        <f>IF(ISBLANK(INDEX('Policy Characteristics'!G:G,MATCH($C1000,'Policy Characteristics'!$C:$C,0))),"",INDEX('Policy Characteristics'!G:G,MATCH($C1000,'Policy Characteristics'!$C:$C,0)))</f>
        <v>1</v>
      </c>
      <c r="N1000">
        <f>IF(ISBLANK(INDEX('Policy Characteristics'!H:H,MATCH($C1000,'Policy Characteristics'!$C:$C,0))),"",INDEX('Policy Characteristics'!H:H,MATCH($C1000,'Policy Characteristics'!$C:$C,0)))</f>
        <v>0.01</v>
      </c>
      <c r="O1000" t="str">
        <f>IF(ISBLANK(INDEX('Policy Characteristics'!I:I,MATCH($C1000,'Policy Characteristics'!$C:$C,0))),"",INDEX('Policy Characteristics'!I:I,MATCH($C1000,'Policy Characteristics'!$C:$C,0)))</f>
        <v>달성 잠재력의 %</v>
      </c>
      <c r="P1000" t="str">
        <f>IF(ISBLANK(INDEX('Policy Characteristics'!J:J,MATCH($C1000,'Policy Characteristics'!$C:$C,0))),"",INDEX('Policy Characteristics'!J:J,MATCH($C1000,'Policy Characteristics'!$C:$C,0)))</f>
        <v/>
      </c>
      <c r="Q1000" t="str">
        <f>IF(ISBLANK(INDEX('Policy Characteristics'!K:K,MATCH($C1000,'Policy Characteristics'!$C:$C,0))),"",INDEX('Policy Characteristics'!K:K,MATCH($C1000,'Policy Characteristics'!$C:$C,0)))</f>
        <v/>
      </c>
      <c r="R1000" t="str">
        <f>IF(ISBLANK(INDEX('Policy Characteristics'!L:L,MATCH($C1000,'Policy Characteristics'!$C:$C,0))),"",INDEX('Policy Characteristics'!L:L,MATCH($C1000,'Policy Characteristics'!$C:$C,0)))</f>
        <v>peatland-restoration.html</v>
      </c>
    </row>
    <row r="1001">
      <c r="A1001" t="str">
        <f>IF(ISBLANK(INDEX('Policy Characteristics'!A:A,MATCH($C1001,'Policy Characteristics'!$C:$C,0))),"",INDEX('Policy Characteristics'!A:A,MATCH($C1001,'Policy Characteristics'!$C:$C,0)))</f>
        <v>농업, 토지 사용, 임업</v>
      </c>
      <c r="B1001" t="str">
        <f>IF(ISBLANK(INDEX('Policy Characteristics'!B:B,MATCH($C1001,'Policy Characteristics'!$C:$C,0))),"",INDEX('Policy Characteristics'!B:B,MATCH($C1001,'Policy Characteristics'!$C:$C,0)))</f>
        <v>비축산 제품으로 변경</v>
      </c>
      <c r="C1001" t="str">
        <v>Percent Animal Products Shifted to Nonanimal Products</v>
      </c>
      <c r="H1001">
        <v>434</v>
      </c>
      <c r="I1001" t="str">
        <v>Yes</v>
      </c>
      <c r="J1001" t="str">
        <f>IF(ISBLANK(INDEX('Policy Characteristics'!D:D,MATCH($C1001,'Policy Characteristics'!$C:$C,0))),"",INDEX('Policy Characteristics'!D:D,MATCH($C1001,'Policy Characteristics'!$C:$C,0)))</f>
        <v>비축산 제품으로 변경</v>
      </c>
      <c r="K1001" t="str">
        <f>IF(ISBLANK(INDEX('Policy Characteristics'!E:E,MATCH($C1001,'Policy Characteristics'!$C:$C,0))),"",INDEX('Policy Characteristics'!E:E,MATCH($C1001,'Policy Characteristics'!$C:$C,0)))</f>
        <v>indst shift to nonanimal products</v>
      </c>
      <c r="L1001">
        <f>IF(ISBLANK(INDEX('Policy Characteristics'!F:F,MATCH($C1001,'Policy Characteristics'!$C:$C,0))),"",INDEX('Policy Characteristics'!F:F,MATCH($C1001,'Policy Characteristics'!$C:$C,0)))</f>
        <v>0</v>
      </c>
      <c r="M1001">
        <f>IF(ISBLANK(INDEX('Policy Characteristics'!G:G,MATCH($C1001,'Policy Characteristics'!$C:$C,0))),"",INDEX('Policy Characteristics'!G:G,MATCH($C1001,'Policy Characteristics'!$C:$C,0)))</f>
        <v>1</v>
      </c>
      <c r="N1001">
        <f>IF(ISBLANK(INDEX('Policy Characteristics'!H:H,MATCH($C1001,'Policy Characteristics'!$C:$C,0))),"",INDEX('Policy Characteristics'!H:H,MATCH($C1001,'Policy Characteristics'!$C:$C,0)))</f>
        <v>0.01</v>
      </c>
      <c r="O1001" t="str">
        <f>IF(ISBLANK(INDEX('Policy Characteristics'!I:I,MATCH($C1001,'Policy Characteristics'!$C:$C,0))),"",INDEX('Policy Characteristics'!I:I,MATCH($C1001,'Policy Characteristics'!$C:$C,0)))</f>
        <v>축산물 감소 %</v>
      </c>
      <c r="P1001" t="str">
        <f>IF(ISBLANK(INDEX('Policy Characteristics'!J:J,MATCH($C1001,'Policy Characteristics'!$C:$C,0))),"",INDEX('Policy Characteristics'!J:J,MATCH($C1001,'Policy Characteristics'!$C:$C,0)))</f>
        <v>**설명:** 이 정책은 축산물을 축산물 외 제품으로 대체하는데, 이는 소비자의 선호도 변화나 농산물 비용의 변화(동물사육 혹은 목초재배를 주로 하는 농부 대상 보조금을 사람이 소비하는 과일, 야채, 기타 식물 기반 식품을 재배하는 농부에게 지급 전환하는 것으로 변경)에 따라서 달성될 수 있습니다. 이 정책을 일반적인 수준으로 설정한다고 해서 소비자의 식단이 채식주의라는 것을 의미하지는 않습니다. 예를 들어, 50%로 설정하면 인구의 절반이 축산물을 전혀 소비하지 않는 것이 아니라 각 개인별로 절반 가량의 축산물을 소비하는 것이 됩니다. // **설정값 관련 참고 정보:** OECD 통계에 따르면, 한국의 연간 1인당 소비량은 57kg 수준인데, 다른 나라와 비교해볼 때 적당한 수준입니다. 국가별 연간 1인당 소비량은 미국 98kg, 유럽 70kg, 일본 36kg, 인도 3kg 수준입니다.</v>
      </c>
      <c r="Q1001" t="str">
        <f>IF(ISBLANK(INDEX('Policy Characteristics'!K:K,MATCH($C1001,'Policy Characteristics'!$C:$C,0))),"",INDEX('Policy Characteristics'!K:K,MATCH($C1001,'Policy Characteristics'!$C:$C,0)))</f>
        <v/>
      </c>
      <c r="R1001" t="str">
        <f>IF(ISBLANK(INDEX('Policy Characteristics'!L:L,MATCH($C1001,'Policy Characteristics'!$C:$C,0))),"",INDEX('Policy Characteristics'!L:L,MATCH($C1001,'Policy Characteristics'!$C:$C,0)))</f>
        <v>shift-to-non-animal-products.html</v>
      </c>
    </row>
    <row r="1002">
      <c r="A1002" t="str">
        <f>IF(ISBLANK(INDEX('Policy Characteristics'!A:A,MATCH($C1002,'Policy Characteristics'!$C:$C,0))),"",INDEX('Policy Characteristics'!A:A,MATCH($C1002,'Policy Characteristics'!$C:$C,0)))</f>
        <v>지역난방 및 수소</v>
      </c>
      <c r="B1002" t="str">
        <f>IF(ISBLANK(INDEX('Policy Characteristics'!B:B,MATCH($C1002,'Policy Characteristics'!$C:$C,0))),"",INDEX('Policy Characteristics'!B:B,MATCH($C1002,'Policy Characteristics'!$C:$C,0)))</f>
        <v>열병합 지역난방 사용</v>
      </c>
      <c r="C1002" t="str">
        <v>Fraction of Non CHP Heat Production Converted to CHP</v>
      </c>
      <c r="H1002">
        <v>68</v>
      </c>
      <c r="I1002" t="str">
        <v>Yes</v>
      </c>
      <c r="J1002" t="str">
        <f>IF(ISBLANK(INDEX('Policy Characteristics'!D:D,MATCH($C1002,'Policy Characteristics'!$C:$C,0))),"",INDEX('Policy Characteristics'!D:D,MATCH($C1002,'Policy Characteristics'!$C:$C,0)))</f>
        <v>열병합 지역난방</v>
      </c>
      <c r="K1002" t="str">
        <f>IF(ISBLANK(INDEX('Policy Characteristics'!E:E,MATCH($C1002,'Policy Characteristics'!$C:$C,0))),"",INDEX('Policy Characteristics'!E:E,MATCH($C1002,'Policy Characteristics'!$C:$C,0)))</f>
        <v>heat convert heat to CHP</v>
      </c>
      <c r="L1002">
        <f>IF(ISBLANK(INDEX('Policy Characteristics'!F:F,MATCH($C1002,'Policy Characteristics'!$C:$C,0))),"",INDEX('Policy Characteristics'!F:F,MATCH($C1002,'Policy Characteristics'!$C:$C,0)))</f>
        <v>0</v>
      </c>
      <c r="M1002">
        <f>IF(ISBLANK(INDEX('Policy Characteristics'!G:G,MATCH($C1002,'Policy Characteristics'!$C:$C,0))),"",INDEX('Policy Characteristics'!G:G,MATCH($C1002,'Policy Characteristics'!$C:$C,0)))</f>
        <v>1</v>
      </c>
      <c r="N1002">
        <f>IF(ISBLANK(INDEX('Policy Characteristics'!H:H,MATCH($C1002,'Policy Characteristics'!$C:$C,0))),"",INDEX('Policy Characteristics'!H:H,MATCH($C1002,'Policy Characteristics'!$C:$C,0)))</f>
        <v>0.01</v>
      </c>
      <c r="O1002" t="str">
        <f>IF(ISBLANK(INDEX('Policy Characteristics'!I:I,MATCH($C1002,'Policy Characteristics'!$C:$C,0))),"",INDEX('Policy Characteristics'!I:I,MATCH($C1002,'Policy Characteristics'!$C:$C,0)))</f>
        <v>비열병합 난방 전환 %</v>
      </c>
      <c r="P1002" t="str">
        <f>IF(ISBLANK(INDEX('Policy Characteristics'!J:J,MATCH($C1002,'Policy Characteristics'!$C:$C,0))),"",INDEX('Policy Characteristics'!J:J,MATCH($C1002,'Policy Characteristics'!$C:$C,0)))</f>
        <v>**설명:** 이 정책은 일정 비율의 지역난방이 전용 난방발전소가 아닌 열병합발전소에서 생산되도록 합니다. 이 예측 모형에서는 열병합발전소가 전기를 생산하는 것으로 가정하기 때문에 추가 연료를 소비하지 않습니다. // **설정값 관련 참고 정보:** 배출전망치(BAU) 시나리오에서는 열병합발전소에서 나오는 열의 비율이 대략 50%로 일정합니다.  따라서, 정책의 설정값을 50%로 하면 2050년에는 열병합의 비율이 75%까지 증가합니다.</v>
      </c>
      <c r="Q1002" t="str">
        <f>IF(ISBLANK(INDEX('Policy Characteristics'!K:K,MATCH($C1002,'Policy Characteristics'!$C:$C,0))),"",INDEX('Policy Characteristics'!K:K,MATCH($C1002,'Policy Characteristics'!$C:$C,0)))</f>
        <v>district-heating.html#chp</v>
      </c>
      <c r="R1002" t="str">
        <f>IF(ISBLANK(INDEX('Policy Characteristics'!L:L,MATCH($C1002,'Policy Characteristics'!$C:$C,0))),"",INDEX('Policy Characteristics'!L:L,MATCH($C1002,'Policy Characteristics'!$C:$C,0)))</f>
        <v>convert-non-chp-heat-production.html</v>
      </c>
    </row>
    <row r="1003">
      <c r="A1003" t="str">
        <f>IF(ISBLANK(INDEX('Policy Characteristics'!A:A,MATCH($C1003,'Policy Characteristics'!$C:$C,0))),"",INDEX('Policy Characteristics'!A:A,MATCH($C1003,'Policy Characteristics'!$C:$C,0)))</f>
        <v>지역난방 및 수소</v>
      </c>
      <c r="B1003" t="str">
        <f>IF(ISBLANK(INDEX('Policy Characteristics'!B:B,MATCH($C1003,'Policy Characteristics'!$C:$C,0))),"",INDEX('Policy Characteristics'!B:B,MATCH($C1003,'Policy Characteristics'!$C:$C,0)))</f>
        <v>수소를 사용한 지역난방 생산</v>
      </c>
      <c r="C1003" t="str">
        <v>Fraction of District Heat Fuel Use Shifted to Other Fuels</v>
      </c>
      <c r="H1003">
        <v>176</v>
      </c>
      <c r="I1003" t="str">
        <v>Yes</v>
      </c>
      <c r="J1003" t="str">
        <f>IF(ISBLANK(INDEX('Policy Characteristics'!D:D,MATCH($C1003,'Policy Characteristics'!$C:$C,0))),"",INDEX('Policy Characteristics'!D:D,MATCH($C1003,'Policy Characteristics'!$C:$C,0)))</f>
        <v>지역난방 연료 전환</v>
      </c>
      <c r="K1003" t="str">
        <f>IF(ISBLANK(INDEX('Policy Characteristics'!E:E,MATCH($C1003,'Policy Characteristics'!$C:$C,0))),"",INDEX('Policy Characteristics'!E:E,MATCH($C1003,'Policy Characteristics'!$C:$C,0)))</f>
        <v>heat fuel type shifting</v>
      </c>
      <c r="L1003">
        <f>IF(ISBLANK(INDEX('Policy Characteristics'!F:F,MATCH($C1003,'Policy Characteristics'!$C:$C,0))),"",INDEX('Policy Characteristics'!F:F,MATCH($C1003,'Policy Characteristics'!$C:$C,0)))</f>
        <v>0</v>
      </c>
      <c r="M1003">
        <f>IF(ISBLANK(INDEX('Policy Characteristics'!G:G,MATCH($C1003,'Policy Characteristics'!$C:$C,0))),"",INDEX('Policy Characteristics'!G:G,MATCH($C1003,'Policy Characteristics'!$C:$C,0)))</f>
        <v>1</v>
      </c>
      <c r="N1003">
        <f>IF(ISBLANK(INDEX('Policy Characteristics'!H:H,MATCH($C1003,'Policy Characteristics'!$C:$C,0))),"",INDEX('Policy Characteristics'!H:H,MATCH($C1003,'Policy Characteristics'!$C:$C,0)))</f>
        <v>0.01</v>
      </c>
      <c r="O1003" t="str">
        <f>IF(ISBLANK(INDEX('Policy Characteristics'!I:I,MATCH($C1003,'Policy Characteristics'!$C:$C,0))),"",INDEX('Policy Characteristics'!I:I,MATCH($C1003,'Policy Characteristics'!$C:$C,0)))</f>
        <v>연료 사용의 %</v>
      </c>
      <c r="P1003" t="str">
        <f>IF(ISBLANK(INDEX('Policy Characteristics'!J:J,MATCH($C1003,'Policy Characteristics'!$C:$C,0))),"",INDEX('Policy Characteristics'!J:J,MATCH($C1003,'Policy Characteristics'!$C:$C,0)))</f>
        <v>**설명:** 이 정책은 일정 비율의 지역난방을 배출전망치(BAU)에서 사용하는 연료 대신에 수소를 연소하여 생산하도록 합니다. // **설정값 관련 참고 정보:** 한국에서 지역난방을 위한 열은 천연가스 80%, 석탄 17%, 석유 3%를 연소하여 생산합니다. 수소 기술은 여전히 부상하고 있기 때문에 열의 최종 사용처를 전력화(지역난방 사용 중단)하는 방법과 지역난방 설비에서 탄소 사용을 없애는 방법 중 어떤 것이 더 경제적인지는 아직 확실하지 않습니다.</v>
      </c>
      <c r="Q1003" t="str">
        <f>IF(ISBLANK(INDEX('Policy Characteristics'!K:K,MATCH($C1003,'Policy Characteristics'!$C:$C,0))),"",INDEX('Policy Characteristics'!K:K,MATCH($C1003,'Policy Characteristics'!$C:$C,0)))</f>
        <v>district-heating.html#convert-coal</v>
      </c>
      <c r="R1003" t="str">
        <f>IF(ISBLANK(INDEX('Policy Characteristics'!L:L,MATCH($C1003,'Policy Characteristics'!$C:$C,0))),"",INDEX('Policy Characteristics'!L:L,MATCH($C1003,'Policy Characteristics'!$C:$C,0)))</f>
        <v>district-heat-fuel-switching.html</v>
      </c>
    </row>
    <row r="1004">
      <c r="A1004" t="str">
        <f>IF(ISBLANK(INDEX('Policy Characteristics'!A:A,MATCH($C1004,'Policy Characteristics'!$C:$C,0))),"",INDEX('Policy Characteristics'!A:A,MATCH($C1004,'Policy Characteristics'!$C:$C,0)))</f>
        <v>지역난방 및 수소</v>
      </c>
      <c r="B1004" t="str">
        <f>IF(ISBLANK(INDEX('Policy Characteristics'!B:B,MATCH($C1004,'Policy Characteristics'!$C:$C,0))),"",INDEX('Policy Characteristics'!B:B,MATCH($C1004,'Policy Characteristics'!$C:$C,0)))</f>
        <v>수소 생산을 전기 분해로 변경</v>
      </c>
      <c r="C1004" t="str">
        <v>Fraction of Hydrogen Production Pathways Shifted</v>
      </c>
      <c r="H1004">
        <v>450</v>
      </c>
      <c r="I1004" t="str">
        <v>Yes</v>
      </c>
      <c r="J1004" t="str">
        <f>IF(ISBLANK(INDEX('Policy Characteristics'!D:D,MATCH($C1004,'Policy Characteristics'!$C:$C,0))),"",INDEX('Policy Characteristics'!D:D,MATCH($C1004,'Policy Characteristics'!$C:$C,0)))</f>
        <v>수소 전기분해</v>
      </c>
      <c r="K1004" t="str">
        <f>IF(ISBLANK(INDEX('Policy Characteristics'!E:E,MATCH($C1004,'Policy Characteristics'!$C:$C,0))),"",INDEX('Policy Characteristics'!E:E,MATCH($C1004,'Policy Characteristics'!$C:$C,0)))</f>
        <v>hydgn shift production pathways</v>
      </c>
      <c r="L1004">
        <f>IF(ISBLANK(INDEX('Policy Characteristics'!F:F,MATCH($C1004,'Policy Characteristics'!$C:$C,0))),"",INDEX('Policy Characteristics'!F:F,MATCH($C1004,'Policy Characteristics'!$C:$C,0)))</f>
        <v>0</v>
      </c>
      <c r="M1004">
        <f>IF(ISBLANK(INDEX('Policy Characteristics'!G:G,MATCH($C1004,'Policy Characteristics'!$C:$C,0))),"",INDEX('Policy Characteristics'!G:G,MATCH($C1004,'Policy Characteristics'!$C:$C,0)))</f>
        <v>1</v>
      </c>
      <c r="N1004">
        <f>IF(ISBLANK(INDEX('Policy Characteristics'!H:H,MATCH($C1004,'Policy Characteristics'!$C:$C,0))),"",INDEX('Policy Characteristics'!H:H,MATCH($C1004,'Policy Characteristics'!$C:$C,0)))</f>
        <v>0.01</v>
      </c>
      <c r="O1004" t="str">
        <f>IF(ISBLANK(INDEX('Policy Characteristics'!I:I,MATCH($C1004,'Policy Characteristics'!$C:$C,0))),"",INDEX('Policy Characteristics'!I:I,MATCH($C1004,'Policy Characteristics'!$C:$C,0)))</f>
        <v>수소 생산의 %</v>
      </c>
      <c r="P1004" t="str">
        <f>IF(ISBLANK(INDEX('Policy Characteristics'!J:J,MATCH($C1004,'Policy Characteristics'!$C:$C,0))),"",INDEX('Policy Characteristics'!J:J,MATCH($C1004,'Policy Characteristics'!$C:$C,0)))</f>
        <v>**설명:** 이 정책은 일정 비율의 상용 수소(시설 내에서 생산되어 소비되는 수소가 아닌 판매 목적으로 생산되는 수소)가 다른 생산 경로가 아닌 전기 분해를 통해서 생산되도록 합니다. // **설정값 관련 참고 정보:** 현재는 대략 95%의 수소가 천연가스를 통해 생산되고 5%의 수소만 전기 분해로 생산됩니다. 이 비율은 배출전망치(BAU)에서는 변경되지 않을 것으로 예상됩니다.</v>
      </c>
      <c r="Q1004" t="str">
        <f>IF(ISBLANK(INDEX('Policy Characteristics'!K:K,MATCH($C1004,'Policy Characteristics'!$C:$C,0))),"",INDEX('Policy Characteristics'!K:K,MATCH($C1004,'Policy Characteristics'!$C:$C,0)))</f>
        <v/>
      </c>
      <c r="R1004" t="str">
        <f>IF(ISBLANK(INDEX('Policy Characteristics'!L:L,MATCH($C1004,'Policy Characteristics'!$C:$C,0))),"",INDEX('Policy Characteristics'!L:L,MATCH($C1004,'Policy Characteristics'!$C:$C,0)))</f>
        <v>switch-hydrogen-production-pathway.html</v>
      </c>
    </row>
    <row r="1005">
      <c r="A1005" t="str">
        <f>IF(ISBLANK(INDEX('Policy Characteristics'!A:A,MATCH($C1005,'Policy Characteristics'!$C:$C,0))),"",INDEX('Policy Characteristics'!A:A,MATCH($C1005,'Policy Characteristics'!$C:$C,0)))</f>
        <v>교차 부문</v>
      </c>
      <c r="B1005" t="str">
        <f>IF(ISBLANK(INDEX('Policy Characteristics'!B:B,MATCH($C1005,'Policy Characteristics'!$C:$C,0))),"",INDEX('Policy Characteristics'!B:B,MATCH($C1005,'Policy Characteristics'!$C:$C,0)))</f>
        <v>탄소가격</v>
      </c>
      <c r="C1005" t="str">
        <v>Additional Carbon Tax Rate</v>
      </c>
      <c r="D1005" t="str">
        <v>transportation sector</v>
      </c>
      <c r="F1005" t="str">
        <v>수송 부문</v>
      </c>
      <c r="H1005">
        <v>171</v>
      </c>
      <c r="I1005" t="str">
        <v>Yes</v>
      </c>
      <c r="J1005" t="str">
        <f>IF(ISBLANK(INDEX('Policy Characteristics'!D:D,MATCH($C1005,'Policy Characteristics'!$C:$C,0))),"",INDEX('Policy Characteristics'!D:D,MATCH($C1005,'Policy Characteristics'!$C:$C,0)))</f>
        <v>탄소가격</v>
      </c>
      <c r="K1005" t="str">
        <f>IF(ISBLANK(INDEX('Policy Characteristics'!E:E,MATCH($C1005,'Policy Characteristics'!$C:$C,0))),"",INDEX('Policy Characteristics'!E:E,MATCH($C1005,'Policy Characteristics'!$C:$C,0)))</f>
        <v>cross carbon tax</v>
      </c>
      <c r="L1005">
        <f>IF(ISBLANK(INDEX('Policy Characteristics'!F:F,MATCH($C1005,'Policy Characteristics'!$C:$C,0))),"",INDEX('Policy Characteristics'!F:F,MATCH($C1005,'Policy Characteristics'!$C:$C,0)))</f>
        <v>0</v>
      </c>
      <c r="M1005">
        <f>IF(ISBLANK(INDEX('Policy Characteristics'!G:G,MATCH($C1005,'Policy Characteristics'!$C:$C,0))),"",INDEX('Policy Characteristics'!G:G,MATCH($C1005,'Policy Characteristics'!$C:$C,0)))</f>
        <v>200000</v>
      </c>
      <c r="N1005">
        <f>IF(ISBLANK(INDEX('Policy Characteristics'!H:H,MATCH($C1005,'Policy Characteristics'!$C:$C,0))),"",INDEX('Policy Characteristics'!H:H,MATCH($C1005,'Policy Characteristics'!$C:$C,0)))</f>
        <v>10000</v>
      </c>
      <c r="O1005" t="str">
        <f>IF(ISBLANK(INDEX('Policy Characteristics'!I:I,MATCH($C1005,'Policy Characteristics'!$C:$C,0))),"",INDEX('Policy Characteristics'!I:I,MATCH($C1005,'Policy Characteristics'!$C:$C,0)))</f>
        <v>원/미터 톤 CO2e</v>
      </c>
      <c r="P1005" t="str">
        <f>IF(ISBLANK(INDEX('Policy Characteristics'!J:J,MATCH($C1005,'Policy Characteristics'!$C:$C,0))),"",INDEX('Policy Characteristics'!J:J,MATCH($C1005,'Policy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5" t="str">
        <f>IF(ISBLANK(INDEX('Policy Characteristics'!K:K,MATCH($C1005,'Policy Characteristics'!$C:$C,0))),"",INDEX('Policy Characteristics'!K:K,MATCH($C1005,'Policy Characteristics'!$C:$C,0)))</f>
        <v>fuels.html#carbon-tax</v>
      </c>
      <c r="R1005" t="str">
        <f>IF(ISBLANK(INDEX('Policy Characteristics'!L:L,MATCH($C1005,'Policy Characteristics'!$C:$C,0))),"",INDEX('Policy Characteristics'!L:L,MATCH($C1005,'Policy Characteristics'!$C:$C,0)))</f>
        <v>carbon-tax.html</v>
      </c>
    </row>
    <row r="1006">
      <c r="A1006" t="str">
        <f>IF(ISBLANK(INDEX('Policy Characteristics'!A:A,MATCH($C1006,'Policy Characteristics'!$C:$C,0))),"",INDEX('Policy Characteristics'!A:A,MATCH($C1006,'Policy Characteristics'!$C:$C,0)))</f>
        <v>교차 부문</v>
      </c>
      <c r="B1006" t="str">
        <f>IF(ISBLANK(INDEX('Policy Characteristics'!B:B,MATCH($C1006,'Policy Characteristics'!$C:$C,0))),"",INDEX('Policy Characteristics'!B:B,MATCH($C1006,'Policy Characteristics'!$C:$C,0)))</f>
        <v>탄소가격</v>
      </c>
      <c r="C1006" t="str">
        <f>C$1005</f>
        <v>Additional Carbon Tax Rate</v>
      </c>
      <c r="D1006" t="str">
        <v>electricity sector</v>
      </c>
      <c r="F1006" t="str">
        <v>전력 부문</v>
      </c>
      <c r="H1006">
        <v>172</v>
      </c>
      <c r="I1006" t="str">
        <v>Yes</v>
      </c>
      <c r="J1006" t="str">
        <f>IF(ISBLANK(INDEX('Policy Characteristics'!D:D,MATCH($C1006,'Policy Characteristics'!$C:$C,0))),"",INDEX('Policy Characteristics'!D:D,MATCH($C1006,'Policy Characteristics'!$C:$C,0)))</f>
        <v>탄소가격</v>
      </c>
      <c r="K1006" t="str">
        <f>IF(ISBLANK(INDEX('Policy Characteristics'!E:E,MATCH($C1006,'Policy Characteristics'!$C:$C,0))),"",INDEX('Policy Characteristics'!E:E,MATCH($C1006,'Policy Characteristics'!$C:$C,0)))</f>
        <v>cross carbon tax</v>
      </c>
      <c r="L1006">
        <f>IF(ISBLANK(INDEX('Policy Characteristics'!F:F,MATCH($C1006,'Policy Characteristics'!$C:$C,0))),"",INDEX('Policy Characteristics'!F:F,MATCH($C1006,'Policy Characteristics'!$C:$C,0)))</f>
        <v>0</v>
      </c>
      <c r="M1006">
        <f>IF(ISBLANK(INDEX('Policy Characteristics'!G:G,MATCH($C1006,'Policy Characteristics'!$C:$C,0))),"",INDEX('Policy Characteristics'!G:G,MATCH($C1006,'Policy Characteristics'!$C:$C,0)))</f>
        <v>200000</v>
      </c>
      <c r="N1006">
        <f>IF(ISBLANK(INDEX('Policy Characteristics'!H:H,MATCH($C1006,'Policy Characteristics'!$C:$C,0))),"",INDEX('Policy Characteristics'!H:H,MATCH($C1006,'Policy Characteristics'!$C:$C,0)))</f>
        <v>10000</v>
      </c>
      <c r="O1006" t="str">
        <f>IF(ISBLANK(INDEX('Policy Characteristics'!I:I,MATCH($C1006,'Policy Characteristics'!$C:$C,0))),"",INDEX('Policy Characteristics'!I:I,MATCH($C1006,'Policy Characteristics'!$C:$C,0)))</f>
        <v>원/미터 톤 CO2e</v>
      </c>
      <c r="P1006" t="str">
        <f>IF(ISBLANK(INDEX('Policy Characteristics'!J:J,MATCH($C1006,'Policy Characteristics'!$C:$C,0))),"",INDEX('Policy Characteristics'!J:J,MATCH($C1006,'Policy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6" t="str">
        <f>IF(ISBLANK(INDEX('Policy Characteristics'!K:K,MATCH($C1006,'Policy Characteristics'!$C:$C,0))),"",INDEX('Policy Characteristics'!K:K,MATCH($C1006,'Policy Characteristics'!$C:$C,0)))</f>
        <v>fuels.html#carbon-tax</v>
      </c>
      <c r="R1006" t="str">
        <f>IF(ISBLANK(INDEX('Policy Characteristics'!L:L,MATCH($C1006,'Policy Characteristics'!$C:$C,0))),"",INDEX('Policy Characteristics'!L:L,MATCH($C1006,'Policy Characteristics'!$C:$C,0)))</f>
        <v>carbon-tax.html</v>
      </c>
    </row>
    <row r="1007">
      <c r="A1007" t="str">
        <f>IF(ISBLANK(INDEX('Policy Characteristics'!A:A,MATCH($C1007,'Policy Characteristics'!$C:$C,0))),"",INDEX('Policy Characteristics'!A:A,MATCH($C1007,'Policy Characteristics'!$C:$C,0)))</f>
        <v>교차 부문</v>
      </c>
      <c r="B1007" t="str">
        <f>IF(ISBLANK(INDEX('Policy Characteristics'!B:B,MATCH($C1007,'Policy Characteristics'!$C:$C,0))),"",INDEX('Policy Characteristics'!B:B,MATCH($C1007,'Policy Characteristics'!$C:$C,0)))</f>
        <v>탄소가격</v>
      </c>
      <c r="C1007" t="str">
        <f>C$1005</f>
        <v>Additional Carbon Tax Rate</v>
      </c>
      <c r="D1007" t="str">
        <v>residential buildings sector</v>
      </c>
      <c r="F1007" t="str">
        <v>주거용 건물 부문</v>
      </c>
      <c r="H1007">
        <v>173</v>
      </c>
      <c r="I1007" t="str">
        <v>Yes</v>
      </c>
      <c r="J1007" t="str">
        <f>IF(ISBLANK(INDEX('Policy Characteristics'!D:D,MATCH($C1007,'Policy Characteristics'!$C:$C,0))),"",INDEX('Policy Characteristics'!D:D,MATCH($C1007,'Policy Characteristics'!$C:$C,0)))</f>
        <v>탄소가격</v>
      </c>
      <c r="K1007" t="str">
        <f>IF(ISBLANK(INDEX('Policy Characteristics'!E:E,MATCH($C1007,'Policy Characteristics'!$C:$C,0))),"",INDEX('Policy Characteristics'!E:E,MATCH($C1007,'Policy Characteristics'!$C:$C,0)))</f>
        <v>cross carbon tax</v>
      </c>
      <c r="L1007">
        <f>IF(ISBLANK(INDEX('Policy Characteristics'!F:F,MATCH($C1007,'Policy Characteristics'!$C:$C,0))),"",INDEX('Policy Characteristics'!F:F,MATCH($C1007,'Policy Characteristics'!$C:$C,0)))</f>
        <v>0</v>
      </c>
      <c r="M1007">
        <f>IF(ISBLANK(INDEX('Policy Characteristics'!G:G,MATCH($C1007,'Policy Characteristics'!$C:$C,0))),"",INDEX('Policy Characteristics'!G:G,MATCH($C1007,'Policy Characteristics'!$C:$C,0)))</f>
        <v>200000</v>
      </c>
      <c r="N1007">
        <f>IF(ISBLANK(INDEX('Policy Characteristics'!H:H,MATCH($C1007,'Policy Characteristics'!$C:$C,0))),"",INDEX('Policy Characteristics'!H:H,MATCH($C1007,'Policy Characteristics'!$C:$C,0)))</f>
        <v>10000</v>
      </c>
      <c r="O1007" t="str">
        <f>IF(ISBLANK(INDEX('Policy Characteristics'!I:I,MATCH($C1007,'Policy Characteristics'!$C:$C,0))),"",INDEX('Policy Characteristics'!I:I,MATCH($C1007,'Policy Characteristics'!$C:$C,0)))</f>
        <v>원/미터 톤 CO2e</v>
      </c>
      <c r="P1007" t="str">
        <f>IF(ISBLANK(INDEX('Policy Characteristics'!J:J,MATCH($C1007,'Policy Characteristics'!$C:$C,0))),"",INDEX('Policy Characteristics'!J:J,MATCH($C1007,'Policy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7" t="str">
        <f>IF(ISBLANK(INDEX('Policy Characteristics'!K:K,MATCH($C1007,'Policy Characteristics'!$C:$C,0))),"",INDEX('Policy Characteristics'!K:K,MATCH($C1007,'Policy Characteristics'!$C:$C,0)))</f>
        <v>fuels.html#carbon-tax</v>
      </c>
      <c r="R1007" t="str">
        <f>IF(ISBLANK(INDEX('Policy Characteristics'!L:L,MATCH($C1007,'Policy Characteristics'!$C:$C,0))),"",INDEX('Policy Characteristics'!L:L,MATCH($C1007,'Policy Characteristics'!$C:$C,0)))</f>
        <v>carbon-tax.html</v>
      </c>
    </row>
    <row r="1008">
      <c r="A1008" t="str">
        <f>IF(ISBLANK(INDEX('Policy Characteristics'!A:A,MATCH($C1008,'Policy Characteristics'!$C:$C,0))),"",INDEX('Policy Characteristics'!A:A,MATCH($C1008,'Policy Characteristics'!$C:$C,0)))</f>
        <v>교차 부문</v>
      </c>
      <c r="B1008" t="str">
        <f>IF(ISBLANK(INDEX('Policy Characteristics'!B:B,MATCH($C1008,'Policy Characteristics'!$C:$C,0))),"",INDEX('Policy Characteristics'!B:B,MATCH($C1008,'Policy Characteristics'!$C:$C,0)))</f>
        <v>탄소가격</v>
      </c>
      <c r="C1008" t="str">
        <f>C$1005</f>
        <v>Additional Carbon Tax Rate</v>
      </c>
      <c r="D1008" t="str">
        <v>commercial buildings sector</v>
      </c>
      <c r="F1008" t="str">
        <v>상업용 건물 부문</v>
      </c>
      <c r="H1008">
        <v>174</v>
      </c>
      <c r="I1008" t="str">
        <v>Yes</v>
      </c>
      <c r="J1008" t="str">
        <f>IF(ISBLANK(INDEX('Policy Characteristics'!D:D,MATCH($C1008,'Policy Characteristics'!$C:$C,0))),"",INDEX('Policy Characteristics'!D:D,MATCH($C1008,'Policy Characteristics'!$C:$C,0)))</f>
        <v>탄소가격</v>
      </c>
      <c r="K1008" t="str">
        <f>IF(ISBLANK(INDEX('Policy Characteristics'!E:E,MATCH($C1008,'Policy Characteristics'!$C:$C,0))),"",INDEX('Policy Characteristics'!E:E,MATCH($C1008,'Policy Characteristics'!$C:$C,0)))</f>
        <v>cross carbon tax</v>
      </c>
      <c r="L1008">
        <f>IF(ISBLANK(INDEX('Policy Characteristics'!F:F,MATCH($C1008,'Policy Characteristics'!$C:$C,0))),"",INDEX('Policy Characteristics'!F:F,MATCH($C1008,'Policy Characteristics'!$C:$C,0)))</f>
        <v>0</v>
      </c>
      <c r="M1008">
        <f>IF(ISBLANK(INDEX('Policy Characteristics'!G:G,MATCH($C1008,'Policy Characteristics'!$C:$C,0))),"",INDEX('Policy Characteristics'!G:G,MATCH($C1008,'Policy Characteristics'!$C:$C,0)))</f>
        <v>200000</v>
      </c>
      <c r="N1008">
        <f>IF(ISBLANK(INDEX('Policy Characteristics'!H:H,MATCH($C1008,'Policy Characteristics'!$C:$C,0))),"",INDEX('Policy Characteristics'!H:H,MATCH($C1008,'Policy Characteristics'!$C:$C,0)))</f>
        <v>10000</v>
      </c>
      <c r="O1008" t="str">
        <f>IF(ISBLANK(INDEX('Policy Characteristics'!I:I,MATCH($C1008,'Policy Characteristics'!$C:$C,0))),"",INDEX('Policy Characteristics'!I:I,MATCH($C1008,'Policy Characteristics'!$C:$C,0)))</f>
        <v>원/미터 톤 CO2e</v>
      </c>
      <c r="P1008" t="str">
        <f>IF(ISBLANK(INDEX('Policy Characteristics'!J:J,MATCH($C1008,'Policy Characteristics'!$C:$C,0))),"",INDEX('Policy Characteristics'!J:J,MATCH($C1008,'Policy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8" t="str">
        <f>IF(ISBLANK(INDEX('Policy Characteristics'!K:K,MATCH($C1008,'Policy Characteristics'!$C:$C,0))),"",INDEX('Policy Characteristics'!K:K,MATCH($C1008,'Policy Characteristics'!$C:$C,0)))</f>
        <v>fuels.html#carbon-tax</v>
      </c>
      <c r="R1008" t="str">
        <f>IF(ISBLANK(INDEX('Policy Characteristics'!L:L,MATCH($C1008,'Policy Characteristics'!$C:$C,0))),"",INDEX('Policy Characteristics'!L:L,MATCH($C1008,'Policy Characteristics'!$C:$C,0)))</f>
        <v>carbon-tax.html</v>
      </c>
    </row>
    <row r="1009">
      <c r="A1009" t="str">
        <f>IF(ISBLANK(INDEX('Policy Characteristics'!A:A,MATCH($C1009,'Policy Characteristics'!$C:$C,0))),"",INDEX('Policy Characteristics'!A:A,MATCH($C1009,'Policy Characteristics'!$C:$C,0)))</f>
        <v>교차 부문</v>
      </c>
      <c r="B1009" t="str">
        <f>IF(ISBLANK(INDEX('Policy Characteristics'!B:B,MATCH($C1009,'Policy Characteristics'!$C:$C,0))),"",INDEX('Policy Characteristics'!B:B,MATCH($C1009,'Policy Characteristics'!$C:$C,0)))</f>
        <v>탄소가격</v>
      </c>
      <c r="C1009" t="str">
        <f>C$1005</f>
        <v>Additional Carbon Tax Rate</v>
      </c>
      <c r="D1009" t="str">
        <v>industry sector</v>
      </c>
      <c r="F1009" t="str">
        <v>산업부문</v>
      </c>
      <c r="H1009">
        <v>175</v>
      </c>
      <c r="I1009" t="str">
        <v>Yes</v>
      </c>
      <c r="J1009" t="str">
        <f>IF(ISBLANK(INDEX('Policy Characteristics'!D:D,MATCH($C1009,'Policy Characteristics'!$C:$C,0))),"",INDEX('Policy Characteristics'!D:D,MATCH($C1009,'Policy Characteristics'!$C:$C,0)))</f>
        <v>탄소가격</v>
      </c>
      <c r="K1009" t="str">
        <f>IF(ISBLANK(INDEX('Policy Characteristics'!E:E,MATCH($C1009,'Policy Characteristics'!$C:$C,0))),"",INDEX('Policy Characteristics'!E:E,MATCH($C1009,'Policy Characteristics'!$C:$C,0)))</f>
        <v>cross carbon tax</v>
      </c>
      <c r="L1009">
        <f>IF(ISBLANK(INDEX('Policy Characteristics'!F:F,MATCH($C1009,'Policy Characteristics'!$C:$C,0))),"",INDEX('Policy Characteristics'!F:F,MATCH($C1009,'Policy Characteristics'!$C:$C,0)))</f>
        <v>0</v>
      </c>
      <c r="M1009">
        <f>IF(ISBLANK(INDEX('Policy Characteristics'!G:G,MATCH($C1009,'Policy Characteristics'!$C:$C,0))),"",INDEX('Policy Characteristics'!G:G,MATCH($C1009,'Policy Characteristics'!$C:$C,0)))</f>
        <v>200000</v>
      </c>
      <c r="N1009">
        <f>IF(ISBLANK(INDEX('Policy Characteristics'!H:H,MATCH($C1009,'Policy Characteristics'!$C:$C,0))),"",INDEX('Policy Characteristics'!H:H,MATCH($C1009,'Policy Characteristics'!$C:$C,0)))</f>
        <v>10000</v>
      </c>
      <c r="O1009" t="str">
        <f>IF(ISBLANK(INDEX('Policy Characteristics'!I:I,MATCH($C1009,'Policy Characteristics'!$C:$C,0))),"",INDEX('Policy Characteristics'!I:I,MATCH($C1009,'Policy Characteristics'!$C:$C,0)))</f>
        <v>원/미터 톤 CO2e</v>
      </c>
      <c r="P1009" t="str">
        <f>IF(ISBLANK(INDEX('Policy Characteristics'!J:J,MATCH($C1009,'Policy Characteristics'!$C:$C,0))),"",INDEX('Policy Characteristics'!J:J,MATCH($C1009,'Policy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9" t="str">
        <f>IF(ISBLANK(INDEX('Policy Characteristics'!K:K,MATCH($C1009,'Policy Characteristics'!$C:$C,0))),"",INDEX('Policy Characteristics'!K:K,MATCH($C1009,'Policy Characteristics'!$C:$C,0)))</f>
        <v>fuels.html#carbon-tax</v>
      </c>
      <c r="R1009" t="str">
        <f>IF(ISBLANK(INDEX('Policy Characteristics'!L:L,MATCH($C1009,'Policy Characteristics'!$C:$C,0))),"",INDEX('Policy Characteristics'!L:L,MATCH($C1009,'Policy Characteristics'!$C:$C,0)))</f>
        <v>carbon-tax.html</v>
      </c>
    </row>
    <row r="1010">
      <c r="A1010" t="str">
        <f>IF(ISBLANK(INDEX('Policy Characteristics'!A:A,MATCH($C1010,'Policy Characteristics'!$C:$C,0))),"",INDEX('Policy Characteristics'!A:A,MATCH($C1010,'Policy Characteristics'!$C:$C,0)))</f>
        <v>교차 부문</v>
      </c>
      <c r="B1010" t="str">
        <f>IF(ISBLANK(INDEX('Policy Characteristics'!B:B,MATCH($C1010,'Policy Characteristics'!$C:$C,0))),"",INDEX('Policy Characteristics'!B:B,MATCH($C1010,'Policy Characteristics'!$C:$C,0)))</f>
        <v>탄소가격</v>
      </c>
      <c r="C1010" t="str">
        <f>C$1005</f>
        <v>Additional Carbon Tax Rate</v>
      </c>
      <c r="D1010" t="str">
        <v>district heat and hydrogen sector</v>
      </c>
      <c r="F1010" t="str">
        <v>지역난방 및 수소 부문</v>
      </c>
      <c r="H1010">
        <v>544</v>
      </c>
      <c r="I1010" t="str">
        <v>Yes</v>
      </c>
      <c r="J1010" t="str">
        <f>IF(ISBLANK(INDEX('Policy Characteristics'!D:D,MATCH($C1010,'Policy Characteristics'!$C:$C,0))),"",INDEX('Policy Characteristics'!D:D,MATCH($C1010,'Policy Characteristics'!$C:$C,0)))</f>
        <v>탄소가격</v>
      </c>
      <c r="K1010" t="str">
        <f>IF(ISBLANK(INDEX('Policy Characteristics'!E:E,MATCH($C1010,'Policy Characteristics'!$C:$C,0))),"",INDEX('Policy Characteristics'!E:E,MATCH($C1010,'Policy Characteristics'!$C:$C,0)))</f>
        <v>cross carbon tax</v>
      </c>
      <c r="L1010">
        <f>IF(ISBLANK(INDEX('Policy Characteristics'!F:F,MATCH($C1010,'Policy Characteristics'!$C:$C,0))),"",INDEX('Policy Characteristics'!F:F,MATCH($C1010,'Policy Characteristics'!$C:$C,0)))</f>
        <v>0</v>
      </c>
      <c r="M1010">
        <f>IF(ISBLANK(INDEX('Policy Characteristics'!G:G,MATCH($C1010,'Policy Characteristics'!$C:$C,0))),"",INDEX('Policy Characteristics'!G:G,MATCH($C1010,'Policy Characteristics'!$C:$C,0)))</f>
        <v>200000</v>
      </c>
      <c r="N1010">
        <f>IF(ISBLANK(INDEX('Policy Characteristics'!H:H,MATCH($C1010,'Policy Characteristics'!$C:$C,0))),"",INDEX('Policy Characteristics'!H:H,MATCH($C1010,'Policy Characteristics'!$C:$C,0)))</f>
        <v>10000</v>
      </c>
      <c r="O1010" t="str">
        <f>IF(ISBLANK(INDEX('Policy Characteristics'!I:I,MATCH($C1010,'Policy Characteristics'!$C:$C,0))),"",INDEX('Policy Characteristics'!I:I,MATCH($C1010,'Policy Characteristics'!$C:$C,0)))</f>
        <v>원/미터 톤 CO2e</v>
      </c>
      <c r="P1010" t="str">
        <f>IF(ISBLANK(INDEX('Policy Characteristics'!J:J,MATCH($C1010,'Policy Characteristics'!$C:$C,0))),"",INDEX('Policy Characteristics'!J:J,MATCH($C1010,'Policy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10" t="str">
        <f>IF(ISBLANK(INDEX('Policy Characteristics'!K:K,MATCH($C1010,'Policy Characteristics'!$C:$C,0))),"",INDEX('Policy Characteristics'!K:K,MATCH($C1010,'Policy Characteristics'!$C:$C,0)))</f>
        <v>fuels.html#carbon-tax</v>
      </c>
      <c r="R1010" t="str">
        <f>IF(ISBLANK(INDEX('Policy Characteristics'!L:L,MATCH($C1010,'Policy Characteristics'!$C:$C,0))),"",INDEX('Policy Characteristics'!L:L,MATCH($C1010,'Policy Characteristics'!$C:$C,0)))</f>
        <v>carbon-tax.html</v>
      </c>
    </row>
    <row r="1011">
      <c r="A1011" t="str">
        <f>IF(ISBLANK(INDEX('Policy Characteristics'!A:A,MATCH($C1011,'Policy Characteristics'!$C:$C,0))),"",INDEX('Policy Characteristics'!A:A,MATCH($C1011,'Policy Characteristics'!$C:$C,0)))</f>
        <v>교차 부문</v>
      </c>
      <c r="B1011" t="str">
        <f>IF(ISBLANK(INDEX('Policy Characteristics'!B:B,MATCH($C1011,'Policy Characteristics'!$C:$C,0))),"",INDEX('Policy Characteristics'!B:B,MATCH($C1011,'Policy Characteristics'!$C:$C,0)))</f>
        <v>기존 보조금 종료</v>
      </c>
      <c r="C1011" t="str">
        <v>Percent Reduction in BAU Subsidies</v>
      </c>
      <c r="D1011" t="str">
        <v>electricity</v>
      </c>
      <c r="F1011" t="str">
        <v>전력</v>
      </c>
      <c r="H1011">
        <v>706</v>
      </c>
      <c r="I1011" t="str">
        <v>No</v>
      </c>
      <c r="J1011" t="str">
        <f>IF(ISBLANK(INDEX('Policy Characteristics'!D:D,MATCH($C1011,'Policy Characteristics'!$C:$C,0))),"",INDEX('Policy Characteristics'!D:D,MATCH($C1011,'Policy Characteristics'!$C:$C,0)))</f>
        <v>기존 보조금 종료</v>
      </c>
      <c r="K1011" t="str">
        <f>IF(ISBLANK(INDEX('Policy Characteristics'!E:E,MATCH($C1011,'Policy Characteristics'!$C:$C,0))),"",INDEX('Policy Characteristics'!E:E,MATCH($C1011,'Policy Characteristics'!$C:$C,0)))</f>
        <v>cross reduce BAU subsidies</v>
      </c>
      <c r="L1011">
        <f>IF(ISBLANK(INDEX('Policy Characteristics'!F:F,MATCH($C1011,'Policy Characteristics'!$C:$C,0))),"",INDEX('Policy Characteristics'!F:F,MATCH($C1011,'Policy Characteristics'!$C:$C,0)))</f>
        <v>0</v>
      </c>
      <c r="M1011">
        <f>IF(ISBLANK(INDEX('Policy Characteristics'!G:G,MATCH($C1011,'Policy Characteristics'!$C:$C,0))),"",INDEX('Policy Characteristics'!G:G,MATCH($C1011,'Policy Characteristics'!$C:$C,0)))</f>
        <v>1</v>
      </c>
      <c r="N1011">
        <f>IF(ISBLANK(INDEX('Policy Characteristics'!H:H,MATCH($C1011,'Policy Characteristics'!$C:$C,0))),"",INDEX('Policy Characteristics'!H:H,MATCH($C1011,'Policy Characteristics'!$C:$C,0)))</f>
        <v>0.01</v>
      </c>
      <c r="O1011" t="str">
        <f>IF(ISBLANK(INDEX('Policy Characteristics'!I:I,MATCH($C1011,'Policy Characteristics'!$C:$C,0))),"",INDEX('Policy Characteristics'!I:I,MATCH($C1011,'Policy Characteristics'!$C:$C,0)))</f>
        <v>BAU 보조금 감소 %</v>
      </c>
      <c r="P1011" t="str">
        <f>IF(ISBLANK(INDEX('Policy Characteristics'!J:J,MATCH($C1011,'Policy Characteristics'!$C:$C,0))),"",INDEX('Policy Characteristics'!J:J,MATCH($C1011,'Policy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1" t="str">
        <f>IF(ISBLANK(INDEX('Policy Characteristics'!K:K,MATCH($C1011,'Policy Characteristics'!$C:$C,0))),"",INDEX('Policy Characteristics'!K:K,MATCH($C1011,'Policy Characteristics'!$C:$C,0)))</f>
        <v>fuels.html#end-subsidies</v>
      </c>
      <c r="R1011" t="str">
        <f>IF(ISBLANK(INDEX('Policy Characteristics'!L:L,MATCH($C1011,'Policy Characteristics'!$C:$C,0))),"",INDEX('Policy Characteristics'!L:L,MATCH($C1011,'Policy Characteristics'!$C:$C,0)))</f>
        <v>end-existing-subsidies.html</v>
      </c>
    </row>
    <row r="1012">
      <c r="A1012" t="str">
        <f>IF(ISBLANK(INDEX('Policy Characteristics'!A:A,MATCH($C1012,'Policy Characteristics'!$C:$C,0))),"",INDEX('Policy Characteristics'!A:A,MATCH($C1012,'Policy Characteristics'!$C:$C,0)))</f>
        <v>교차 부문</v>
      </c>
      <c r="B1012" t="str">
        <f>IF(ISBLANK(INDEX('Policy Characteristics'!B:B,MATCH($C1012,'Policy Characteristics'!$C:$C,0))),"",INDEX('Policy Characteristics'!B:B,MATCH($C1012,'Policy Characteristics'!$C:$C,0)))</f>
        <v>기존 보조금 종료</v>
      </c>
      <c r="C1012" t="str">
        <f>C$1011</f>
        <v>Percent Reduction in BAU Subsidies</v>
      </c>
      <c r="D1012" t="str">
        <v>hard coal</v>
      </c>
      <c r="F1012" t="str">
        <v>무연탄</v>
      </c>
      <c r="H1012">
        <v>69</v>
      </c>
      <c r="I1012" t="str">
        <v>Yes</v>
      </c>
      <c r="J1012" t="str">
        <f>IF(ISBLANK(INDEX('Policy Characteristics'!D:D,MATCH($C1012,'Policy Characteristics'!$C:$C,0))),"",INDEX('Policy Characteristics'!D:D,MATCH($C1012,'Policy Characteristics'!$C:$C,0)))</f>
        <v>기존 보조금 종료</v>
      </c>
      <c r="K1012" t="str">
        <f>IF(ISBLANK(INDEX('Policy Characteristics'!E:E,MATCH($C1012,'Policy Characteristics'!$C:$C,0))),"",INDEX('Policy Characteristics'!E:E,MATCH($C1012,'Policy Characteristics'!$C:$C,0)))</f>
        <v>cross reduce BAU subsidies</v>
      </c>
      <c r="L1012">
        <f>IF(ISBLANK(INDEX('Policy Characteristics'!F:F,MATCH($C1012,'Policy Characteristics'!$C:$C,0))),"",INDEX('Policy Characteristics'!F:F,MATCH($C1012,'Policy Characteristics'!$C:$C,0)))</f>
        <v>0</v>
      </c>
      <c r="M1012">
        <f>IF(ISBLANK(INDEX('Policy Characteristics'!G:G,MATCH($C1012,'Policy Characteristics'!$C:$C,0))),"",INDEX('Policy Characteristics'!G:G,MATCH($C1012,'Policy Characteristics'!$C:$C,0)))</f>
        <v>1</v>
      </c>
      <c r="N1012">
        <f>IF(ISBLANK(INDEX('Policy Characteristics'!H:H,MATCH($C1012,'Policy Characteristics'!$C:$C,0))),"",INDEX('Policy Characteristics'!H:H,MATCH($C1012,'Policy Characteristics'!$C:$C,0)))</f>
        <v>0.01</v>
      </c>
      <c r="O1012" t="str">
        <f>IF(ISBLANK(INDEX('Policy Characteristics'!I:I,MATCH($C1012,'Policy Characteristics'!$C:$C,0))),"",INDEX('Policy Characteristics'!I:I,MATCH($C1012,'Policy Characteristics'!$C:$C,0)))</f>
        <v>BAU 보조금 감소 %</v>
      </c>
      <c r="P1012" t="str">
        <f>IF(ISBLANK(INDEX('Policy Characteristics'!J:J,MATCH($C1012,'Policy Characteristics'!$C:$C,0))),"",INDEX('Policy Characteristics'!J:J,MATCH($C1012,'Policy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2" t="str">
        <f>IF(ISBLANK(INDEX('Policy Characteristics'!K:K,MATCH($C1012,'Policy Characteristics'!$C:$C,0))),"",INDEX('Policy Characteristics'!K:K,MATCH($C1012,'Policy Characteristics'!$C:$C,0)))</f>
        <v>fuels.html#end-subsidies</v>
      </c>
      <c r="R1012" t="str">
        <f>IF(ISBLANK(INDEX('Policy Characteristics'!L:L,MATCH($C1012,'Policy Characteristics'!$C:$C,0))),"",INDEX('Policy Characteristics'!L:L,MATCH($C1012,'Policy Characteristics'!$C:$C,0)))</f>
        <v>end-existing-subsidies.html</v>
      </c>
    </row>
    <row r="1013">
      <c r="A1013" t="str">
        <f>IF(ISBLANK(INDEX('Policy Characteristics'!A:A,MATCH($C1013,'Policy Characteristics'!$C:$C,0))),"",INDEX('Policy Characteristics'!A:A,MATCH($C1013,'Policy Characteristics'!$C:$C,0)))</f>
        <v>교차 부문</v>
      </c>
      <c r="B1013" t="str">
        <f>IF(ISBLANK(INDEX('Policy Characteristics'!B:B,MATCH($C1013,'Policy Characteristics'!$C:$C,0))),"",INDEX('Policy Characteristics'!B:B,MATCH($C1013,'Policy Characteristics'!$C:$C,0)))</f>
        <v>기존 보조금 종료</v>
      </c>
      <c r="C1013" t="str">
        <f>C$1011</f>
        <v>Percent Reduction in BAU Subsidies</v>
      </c>
      <c r="D1013" t="str">
        <v>natural gas</v>
      </c>
      <c r="F1013" t="str">
        <v>천연가스</v>
      </c>
      <c r="H1013">
        <v>70</v>
      </c>
      <c r="I1013" t="str">
        <v>Yes</v>
      </c>
      <c r="J1013" t="str">
        <f>IF(ISBLANK(INDEX('Policy Characteristics'!D:D,MATCH($C1013,'Policy Characteristics'!$C:$C,0))),"",INDEX('Policy Characteristics'!D:D,MATCH($C1013,'Policy Characteristics'!$C:$C,0)))</f>
        <v>기존 보조금 종료</v>
      </c>
      <c r="K1013" t="str">
        <f>IF(ISBLANK(INDEX('Policy Characteristics'!E:E,MATCH($C1013,'Policy Characteristics'!$C:$C,0))),"",INDEX('Policy Characteristics'!E:E,MATCH($C1013,'Policy Characteristics'!$C:$C,0)))</f>
        <v>cross reduce BAU subsidies</v>
      </c>
      <c r="L1013">
        <f>IF(ISBLANK(INDEX('Policy Characteristics'!F:F,MATCH($C1013,'Policy Characteristics'!$C:$C,0))),"",INDEX('Policy Characteristics'!F:F,MATCH($C1013,'Policy Characteristics'!$C:$C,0)))</f>
        <v>0</v>
      </c>
      <c r="M1013">
        <f>IF(ISBLANK(INDEX('Policy Characteristics'!G:G,MATCH($C1013,'Policy Characteristics'!$C:$C,0))),"",INDEX('Policy Characteristics'!G:G,MATCH($C1013,'Policy Characteristics'!$C:$C,0)))</f>
        <v>1</v>
      </c>
      <c r="N1013">
        <f>IF(ISBLANK(INDEX('Policy Characteristics'!H:H,MATCH($C1013,'Policy Characteristics'!$C:$C,0))),"",INDEX('Policy Characteristics'!H:H,MATCH($C1013,'Policy Characteristics'!$C:$C,0)))</f>
        <v>0.01</v>
      </c>
      <c r="O1013" t="str">
        <f>IF(ISBLANK(INDEX('Policy Characteristics'!I:I,MATCH($C1013,'Policy Characteristics'!$C:$C,0))),"",INDEX('Policy Characteristics'!I:I,MATCH($C1013,'Policy Characteristics'!$C:$C,0)))</f>
        <v>BAU 보조금 감소 %</v>
      </c>
      <c r="P1013" t="str">
        <f>IF(ISBLANK(INDEX('Policy Characteristics'!J:J,MATCH($C1013,'Policy Characteristics'!$C:$C,0))),"",INDEX('Policy Characteristics'!J:J,MATCH($C1013,'Policy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3" t="str">
        <f>IF(ISBLANK(INDEX('Policy Characteristics'!K:K,MATCH($C1013,'Policy Characteristics'!$C:$C,0))),"",INDEX('Policy Characteristics'!K:K,MATCH($C1013,'Policy Characteristics'!$C:$C,0)))</f>
        <v>fuels.html#end-subsidies</v>
      </c>
      <c r="R1013" t="str">
        <f>IF(ISBLANK(INDEX('Policy Characteristics'!L:L,MATCH($C1013,'Policy Characteristics'!$C:$C,0))),"",INDEX('Policy Characteristics'!L:L,MATCH($C1013,'Policy Characteristics'!$C:$C,0)))</f>
        <v>end-existing-subsidies.html</v>
      </c>
    </row>
    <row r="1014">
      <c r="A1014" t="str">
        <f>IF(ISBLANK(INDEX('Policy Characteristics'!A:A,MATCH($C1014,'Policy Characteristics'!$C:$C,0))),"",INDEX('Policy Characteristics'!A:A,MATCH($C1014,'Policy Characteristics'!$C:$C,0)))</f>
        <v>교차 부문</v>
      </c>
      <c r="B1014" t="str">
        <f>IF(ISBLANK(INDEX('Policy Characteristics'!B:B,MATCH($C1014,'Policy Characteristics'!$C:$C,0))),"",INDEX('Policy Characteristics'!B:B,MATCH($C1014,'Policy Characteristics'!$C:$C,0)))</f>
        <v>기존 보조금 종료</v>
      </c>
      <c r="C1014" t="str">
        <f>C$1011</f>
        <v>Percent Reduction in BAU Subsidies</v>
      </c>
      <c r="D1014" t="str">
        <v>nuclear</v>
      </c>
      <c r="F1014" t="str">
        <v>원자력</v>
      </c>
      <c r="H1014">
        <v>71</v>
      </c>
      <c r="I1014" t="str">
        <v>Yes</v>
      </c>
      <c r="J1014" t="str">
        <f>IF(ISBLANK(INDEX('Policy Characteristics'!D:D,MATCH($C1014,'Policy Characteristics'!$C:$C,0))),"",INDEX('Policy Characteristics'!D:D,MATCH($C1014,'Policy Characteristics'!$C:$C,0)))</f>
        <v>기존 보조금 종료</v>
      </c>
      <c r="K1014" t="str">
        <f>IF(ISBLANK(INDEX('Policy Characteristics'!E:E,MATCH($C1014,'Policy Characteristics'!$C:$C,0))),"",INDEX('Policy Characteristics'!E:E,MATCH($C1014,'Policy Characteristics'!$C:$C,0)))</f>
        <v>cross reduce BAU subsidies</v>
      </c>
      <c r="L1014">
        <f>IF(ISBLANK(INDEX('Policy Characteristics'!F:F,MATCH($C1014,'Policy Characteristics'!$C:$C,0))),"",INDEX('Policy Characteristics'!F:F,MATCH($C1014,'Policy Characteristics'!$C:$C,0)))</f>
        <v>0</v>
      </c>
      <c r="M1014">
        <f>IF(ISBLANK(INDEX('Policy Characteristics'!G:G,MATCH($C1014,'Policy Characteristics'!$C:$C,0))),"",INDEX('Policy Characteristics'!G:G,MATCH($C1014,'Policy Characteristics'!$C:$C,0)))</f>
        <v>1</v>
      </c>
      <c r="N1014">
        <f>IF(ISBLANK(INDEX('Policy Characteristics'!H:H,MATCH($C1014,'Policy Characteristics'!$C:$C,0))),"",INDEX('Policy Characteristics'!H:H,MATCH($C1014,'Policy Characteristics'!$C:$C,0)))</f>
        <v>0.01</v>
      </c>
      <c r="O1014" t="str">
        <f>IF(ISBLANK(INDEX('Policy Characteristics'!I:I,MATCH($C1014,'Policy Characteristics'!$C:$C,0))),"",INDEX('Policy Characteristics'!I:I,MATCH($C1014,'Policy Characteristics'!$C:$C,0)))</f>
        <v>BAU 보조금 감소 %</v>
      </c>
      <c r="P1014" t="str">
        <f>IF(ISBLANK(INDEX('Policy Characteristics'!J:J,MATCH($C1014,'Policy Characteristics'!$C:$C,0))),"",INDEX('Policy Characteristics'!J:J,MATCH($C1014,'Policy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4" t="str">
        <f>IF(ISBLANK(INDEX('Policy Characteristics'!K:K,MATCH($C1014,'Policy Characteristics'!$C:$C,0))),"",INDEX('Policy Characteristics'!K:K,MATCH($C1014,'Policy Characteristics'!$C:$C,0)))</f>
        <v>fuels.html#end-subsidies</v>
      </c>
      <c r="R1014" t="str">
        <f>IF(ISBLANK(INDEX('Policy Characteristics'!L:L,MATCH($C1014,'Policy Characteristics'!$C:$C,0))),"",INDEX('Policy Characteristics'!L:L,MATCH($C1014,'Policy Characteristics'!$C:$C,0)))</f>
        <v>end-existing-subsidies.html</v>
      </c>
    </row>
    <row r="1015">
      <c r="A1015" t="str">
        <f>IF(ISBLANK(INDEX('Policy Characteristics'!A:A,MATCH($C1015,'Policy Characteristics'!$C:$C,0))),"",INDEX('Policy Characteristics'!A:A,MATCH($C1015,'Policy Characteristics'!$C:$C,0)))</f>
        <v>교차 부문</v>
      </c>
      <c r="B1015" t="str">
        <f>IF(ISBLANK(INDEX('Policy Characteristics'!B:B,MATCH($C1015,'Policy Characteristics'!$C:$C,0))),"",INDEX('Policy Characteristics'!B:B,MATCH($C1015,'Policy Characteristics'!$C:$C,0)))</f>
        <v>기존 보조금 종료</v>
      </c>
      <c r="C1015" t="str">
        <f>C$1011</f>
        <v>Percent Reduction in BAU Subsidies</v>
      </c>
      <c r="D1015" t="str">
        <v>hydro</v>
      </c>
      <c r="F1015" t="str">
        <v>수력</v>
      </c>
      <c r="H1015">
        <v>72</v>
      </c>
      <c r="I1015" t="str">
        <v>No</v>
      </c>
      <c r="J1015" t="str">
        <f>IF(ISBLANK(INDEX('Policy Characteristics'!D:D,MATCH($C1015,'Policy Characteristics'!$C:$C,0))),"",INDEX('Policy Characteristics'!D:D,MATCH($C1015,'Policy Characteristics'!$C:$C,0)))</f>
        <v>기존 보조금 종료</v>
      </c>
      <c r="K1015" t="str">
        <f>IF(ISBLANK(INDEX('Policy Characteristics'!E:E,MATCH($C1015,'Policy Characteristics'!$C:$C,0))),"",INDEX('Policy Characteristics'!E:E,MATCH($C1015,'Policy Characteristics'!$C:$C,0)))</f>
        <v>cross reduce BAU subsidies</v>
      </c>
      <c r="L1015">
        <f>IF(ISBLANK(INDEX('Policy Characteristics'!F:F,MATCH($C1015,'Policy Characteristics'!$C:$C,0))),"",INDEX('Policy Characteristics'!F:F,MATCH($C1015,'Policy Characteristics'!$C:$C,0)))</f>
        <v>0</v>
      </c>
      <c r="M1015">
        <f>IF(ISBLANK(INDEX('Policy Characteristics'!G:G,MATCH($C1015,'Policy Characteristics'!$C:$C,0))),"",INDEX('Policy Characteristics'!G:G,MATCH($C1015,'Policy Characteristics'!$C:$C,0)))</f>
        <v>1</v>
      </c>
      <c r="N1015">
        <f>IF(ISBLANK(INDEX('Policy Characteristics'!H:H,MATCH($C1015,'Policy Characteristics'!$C:$C,0))),"",INDEX('Policy Characteristics'!H:H,MATCH($C1015,'Policy Characteristics'!$C:$C,0)))</f>
        <v>0.01</v>
      </c>
      <c r="O1015" t="str">
        <f>IF(ISBLANK(INDEX('Policy Characteristics'!I:I,MATCH($C1015,'Policy Characteristics'!$C:$C,0))),"",INDEX('Policy Characteristics'!I:I,MATCH($C1015,'Policy Characteristics'!$C:$C,0)))</f>
        <v>BAU 보조금 감소 %</v>
      </c>
      <c r="P1015" t="str">
        <f>IF(ISBLANK(INDEX('Policy Characteristics'!J:J,MATCH($C1015,'Policy Characteristics'!$C:$C,0))),"",INDEX('Policy Characteristics'!J:J,MATCH($C1015,'Policy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5" t="str">
        <f>IF(ISBLANK(INDEX('Policy Characteristics'!K:K,MATCH($C1015,'Policy Characteristics'!$C:$C,0))),"",INDEX('Policy Characteristics'!K:K,MATCH($C1015,'Policy Characteristics'!$C:$C,0)))</f>
        <v>fuels.html#end-subsidies</v>
      </c>
      <c r="R1015" t="str">
        <f>IF(ISBLANK(INDEX('Policy Characteristics'!L:L,MATCH($C1015,'Policy Characteristics'!$C:$C,0))),"",INDEX('Policy Characteristics'!L:L,MATCH($C1015,'Policy Characteristics'!$C:$C,0)))</f>
        <v>end-existing-subsidies.html</v>
      </c>
    </row>
    <row r="1016">
      <c r="A1016" t="str">
        <f>IF(ISBLANK(INDEX('Policy Characteristics'!A:A,MATCH($C1016,'Policy Characteristics'!$C:$C,0))),"",INDEX('Policy Characteristics'!A:A,MATCH($C1016,'Policy Characteristics'!$C:$C,0)))</f>
        <v>교차 부문</v>
      </c>
      <c r="B1016" t="str">
        <f>IF(ISBLANK(INDEX('Policy Characteristics'!B:B,MATCH($C1016,'Policy Characteristics'!$C:$C,0))),"",INDEX('Policy Characteristics'!B:B,MATCH($C1016,'Policy Characteristics'!$C:$C,0)))</f>
        <v>기존 보조금 종료</v>
      </c>
      <c r="C1016" t="str">
        <f>C$1011</f>
        <v>Percent Reduction in BAU Subsidies</v>
      </c>
      <c r="D1016" t="str">
        <v>wind</v>
      </c>
      <c r="F1016" t="str">
        <v>육상 풍력</v>
      </c>
      <c r="H1016">
        <v>73</v>
      </c>
      <c r="I1016" t="str">
        <v>No</v>
      </c>
      <c r="J1016" t="str">
        <f>IF(ISBLANK(INDEX('Policy Characteristics'!D:D,MATCH($C1016,'Policy Characteristics'!$C:$C,0))),"",INDEX('Policy Characteristics'!D:D,MATCH($C1016,'Policy Characteristics'!$C:$C,0)))</f>
        <v>기존 보조금 종료</v>
      </c>
      <c r="K1016" t="str">
        <f>IF(ISBLANK(INDEX('Policy Characteristics'!E:E,MATCH($C1016,'Policy Characteristics'!$C:$C,0))),"",INDEX('Policy Characteristics'!E:E,MATCH($C1016,'Policy Characteristics'!$C:$C,0)))</f>
        <v>cross reduce BAU subsidies</v>
      </c>
      <c r="L1016">
        <f>IF(ISBLANK(INDEX('Policy Characteristics'!F:F,MATCH($C1016,'Policy Characteristics'!$C:$C,0))),"",INDEX('Policy Characteristics'!F:F,MATCH($C1016,'Policy Characteristics'!$C:$C,0)))</f>
        <v>0</v>
      </c>
      <c r="M1016">
        <f>IF(ISBLANK(INDEX('Policy Characteristics'!G:G,MATCH($C1016,'Policy Characteristics'!$C:$C,0))),"",INDEX('Policy Characteristics'!G:G,MATCH($C1016,'Policy Characteristics'!$C:$C,0)))</f>
        <v>1</v>
      </c>
      <c r="N1016">
        <f>IF(ISBLANK(INDEX('Policy Characteristics'!H:H,MATCH($C1016,'Policy Characteristics'!$C:$C,0))),"",INDEX('Policy Characteristics'!H:H,MATCH($C1016,'Policy Characteristics'!$C:$C,0)))</f>
        <v>0.01</v>
      </c>
      <c r="O1016" t="str">
        <f>IF(ISBLANK(INDEX('Policy Characteristics'!I:I,MATCH($C1016,'Policy Characteristics'!$C:$C,0))),"",INDEX('Policy Characteristics'!I:I,MATCH($C1016,'Policy Characteristics'!$C:$C,0)))</f>
        <v>BAU 보조금 감소 %</v>
      </c>
      <c r="P1016" t="str">
        <f>IF(ISBLANK(INDEX('Policy Characteristics'!J:J,MATCH($C1016,'Policy Characteristics'!$C:$C,0))),"",INDEX('Policy Characteristics'!J:J,MATCH($C1016,'Policy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6" t="str">
        <f>IF(ISBLANK(INDEX('Policy Characteristics'!K:K,MATCH($C1016,'Policy Characteristics'!$C:$C,0))),"",INDEX('Policy Characteristics'!K:K,MATCH($C1016,'Policy Characteristics'!$C:$C,0)))</f>
        <v>fuels.html#end-subsidies</v>
      </c>
      <c r="R1016" t="str">
        <f>IF(ISBLANK(INDEX('Policy Characteristics'!L:L,MATCH($C1016,'Policy Characteristics'!$C:$C,0))),"",INDEX('Policy Characteristics'!L:L,MATCH($C1016,'Policy Characteristics'!$C:$C,0)))</f>
        <v>end-existing-subsidies.html</v>
      </c>
    </row>
    <row r="1017">
      <c r="A1017" t="str">
        <f>IF(ISBLANK(INDEX('Policy Characteristics'!A:A,MATCH($C1017,'Policy Characteristics'!$C:$C,0))),"",INDEX('Policy Characteristics'!A:A,MATCH($C1017,'Policy Characteristics'!$C:$C,0)))</f>
        <v>교차 부문</v>
      </c>
      <c r="B1017" t="str">
        <f>IF(ISBLANK(INDEX('Policy Characteristics'!B:B,MATCH($C1017,'Policy Characteristics'!$C:$C,0))),"",INDEX('Policy Characteristics'!B:B,MATCH($C1017,'Policy Characteristics'!$C:$C,0)))</f>
        <v>기존 보조금 종료</v>
      </c>
      <c r="C1017" t="str">
        <f>C$1011</f>
        <v>Percent Reduction in BAU Subsidies</v>
      </c>
      <c r="D1017" t="str">
        <v>solar</v>
      </c>
      <c r="F1017" t="str">
        <v>태양광</v>
      </c>
      <c r="H1017">
        <v>74</v>
      </c>
      <c r="I1017" t="str">
        <v>Yes</v>
      </c>
      <c r="J1017" t="str">
        <f>IF(ISBLANK(INDEX('Policy Characteristics'!D:D,MATCH($C1017,'Policy Characteristics'!$C:$C,0))),"",INDEX('Policy Characteristics'!D:D,MATCH($C1017,'Policy Characteristics'!$C:$C,0)))</f>
        <v>기존 보조금 종료</v>
      </c>
      <c r="K1017" t="str">
        <f>IF(ISBLANK(INDEX('Policy Characteristics'!E:E,MATCH($C1017,'Policy Characteristics'!$C:$C,0))),"",INDEX('Policy Characteristics'!E:E,MATCH($C1017,'Policy Characteristics'!$C:$C,0)))</f>
        <v>cross reduce BAU subsidies</v>
      </c>
      <c r="L1017">
        <f>IF(ISBLANK(INDEX('Policy Characteristics'!F:F,MATCH($C1017,'Policy Characteristics'!$C:$C,0))),"",INDEX('Policy Characteristics'!F:F,MATCH($C1017,'Policy Characteristics'!$C:$C,0)))</f>
        <v>0</v>
      </c>
      <c r="M1017">
        <f>IF(ISBLANK(INDEX('Policy Characteristics'!G:G,MATCH($C1017,'Policy Characteristics'!$C:$C,0))),"",INDEX('Policy Characteristics'!G:G,MATCH($C1017,'Policy Characteristics'!$C:$C,0)))</f>
        <v>1</v>
      </c>
      <c r="N1017">
        <f>IF(ISBLANK(INDEX('Policy Characteristics'!H:H,MATCH($C1017,'Policy Characteristics'!$C:$C,0))),"",INDEX('Policy Characteristics'!H:H,MATCH($C1017,'Policy Characteristics'!$C:$C,0)))</f>
        <v>0.01</v>
      </c>
      <c r="O1017" t="str">
        <f>IF(ISBLANK(INDEX('Policy Characteristics'!I:I,MATCH($C1017,'Policy Characteristics'!$C:$C,0))),"",INDEX('Policy Characteristics'!I:I,MATCH($C1017,'Policy Characteristics'!$C:$C,0)))</f>
        <v>BAU 보조금 감소 %</v>
      </c>
      <c r="P1017" t="str">
        <f>IF(ISBLANK(INDEX('Policy Characteristics'!J:J,MATCH($C1017,'Policy Characteristics'!$C:$C,0))),"",INDEX('Policy Characteristics'!J:J,MATCH($C1017,'Policy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7" t="str">
        <f>IF(ISBLANK(INDEX('Policy Characteristics'!K:K,MATCH($C1017,'Policy Characteristics'!$C:$C,0))),"",INDEX('Policy Characteristics'!K:K,MATCH($C1017,'Policy Characteristics'!$C:$C,0)))</f>
        <v>fuels.html#end-subsidies</v>
      </c>
      <c r="R1017" t="str">
        <f>IF(ISBLANK(INDEX('Policy Characteristics'!L:L,MATCH($C1017,'Policy Characteristics'!$C:$C,0))),"",INDEX('Policy Characteristics'!L:L,MATCH($C1017,'Policy Characteristics'!$C:$C,0)))</f>
        <v>end-existing-subsidies.html</v>
      </c>
    </row>
    <row r="1018">
      <c r="A1018" t="str">
        <f>IF(ISBLANK(INDEX('Policy Characteristics'!A:A,MATCH($C1018,'Policy Characteristics'!$C:$C,0))),"",INDEX('Policy Characteristics'!A:A,MATCH($C1018,'Policy Characteristics'!$C:$C,0)))</f>
        <v>교차 부문</v>
      </c>
      <c r="B1018" t="str">
        <f>IF(ISBLANK(INDEX('Policy Characteristics'!B:B,MATCH($C1018,'Policy Characteristics'!$C:$C,0))),"",INDEX('Policy Characteristics'!B:B,MATCH($C1018,'Policy Characteristics'!$C:$C,0)))</f>
        <v>기존 보조금 종료</v>
      </c>
      <c r="C1018" t="str">
        <f>C$1011</f>
        <v>Percent Reduction in BAU Subsidies</v>
      </c>
      <c r="D1018" t="str">
        <v>biomass</v>
      </c>
      <c r="F1018" t="str">
        <v>바이오매스</v>
      </c>
      <c r="H1018">
        <v>707</v>
      </c>
      <c r="I1018" t="str">
        <v>No</v>
      </c>
      <c r="J1018" t="str">
        <f>IF(ISBLANK(INDEX('Policy Characteristics'!D:D,MATCH($C1018,'Policy Characteristics'!$C:$C,0))),"",INDEX('Policy Characteristics'!D:D,MATCH($C1018,'Policy Characteristics'!$C:$C,0)))</f>
        <v>기존 보조금 종료</v>
      </c>
      <c r="K1018" t="str">
        <f>IF(ISBLANK(INDEX('Policy Characteristics'!E:E,MATCH($C1018,'Policy Characteristics'!$C:$C,0))),"",INDEX('Policy Characteristics'!E:E,MATCH($C1018,'Policy Characteristics'!$C:$C,0)))</f>
        <v>cross reduce BAU subsidies</v>
      </c>
      <c r="L1018">
        <f>IF(ISBLANK(INDEX('Policy Characteristics'!F:F,MATCH($C1018,'Policy Characteristics'!$C:$C,0))),"",INDEX('Policy Characteristics'!F:F,MATCH($C1018,'Policy Characteristics'!$C:$C,0)))</f>
        <v>0</v>
      </c>
      <c r="M1018">
        <f>IF(ISBLANK(INDEX('Policy Characteristics'!G:G,MATCH($C1018,'Policy Characteristics'!$C:$C,0))),"",INDEX('Policy Characteristics'!G:G,MATCH($C1018,'Policy Characteristics'!$C:$C,0)))</f>
        <v>1</v>
      </c>
      <c r="N1018">
        <f>IF(ISBLANK(INDEX('Policy Characteristics'!H:H,MATCH($C1018,'Policy Characteristics'!$C:$C,0))),"",INDEX('Policy Characteristics'!H:H,MATCH($C1018,'Policy Characteristics'!$C:$C,0)))</f>
        <v>0.01</v>
      </c>
      <c r="O1018" t="str">
        <f>IF(ISBLANK(INDEX('Policy Characteristics'!I:I,MATCH($C1018,'Policy Characteristics'!$C:$C,0))),"",INDEX('Policy Characteristics'!I:I,MATCH($C1018,'Policy Characteristics'!$C:$C,0)))</f>
        <v>BAU 보조금 감소 %</v>
      </c>
      <c r="P1018" t="str">
        <f>IF(ISBLANK(INDEX('Policy Characteristics'!J:J,MATCH($C1018,'Policy Characteristics'!$C:$C,0))),"",INDEX('Policy Characteristics'!J:J,MATCH($C1018,'Policy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8" t="str">
        <f>IF(ISBLANK(INDEX('Policy Characteristics'!K:K,MATCH($C1018,'Policy Characteristics'!$C:$C,0))),"",INDEX('Policy Characteristics'!K:K,MATCH($C1018,'Policy Characteristics'!$C:$C,0)))</f>
        <v>fuels.html#end-subsidies</v>
      </c>
      <c r="R1018" t="str">
        <f>IF(ISBLANK(INDEX('Policy Characteristics'!L:L,MATCH($C1018,'Policy Characteristics'!$C:$C,0))),"",INDEX('Policy Characteristics'!L:L,MATCH($C1018,'Policy Characteristics'!$C:$C,0)))</f>
        <v>end-existing-subsidies.html</v>
      </c>
    </row>
    <row r="1019">
      <c r="A1019" t="str">
        <f>IF(ISBLANK(INDEX('Policy Characteristics'!A:A,MATCH($C1019,'Policy Characteristics'!$C:$C,0))),"",INDEX('Policy Characteristics'!A:A,MATCH($C1019,'Policy Characteristics'!$C:$C,0)))</f>
        <v>교차 부문</v>
      </c>
      <c r="B1019" t="str">
        <f>IF(ISBLANK(INDEX('Policy Characteristics'!B:B,MATCH($C1019,'Policy Characteristics'!$C:$C,0))),"",INDEX('Policy Characteristics'!B:B,MATCH($C1019,'Policy Characteristics'!$C:$C,0)))</f>
        <v>기존 보조금 종료</v>
      </c>
      <c r="C1019" t="str">
        <f>C$1011</f>
        <v>Percent Reduction in BAU Subsidies</v>
      </c>
      <c r="D1019" t="str">
        <v>petroleum gasoline</v>
      </c>
      <c r="F1019" t="str">
        <v>석유 가솔린</v>
      </c>
      <c r="H1019">
        <v>75</v>
      </c>
      <c r="I1019" t="str">
        <v>Yes</v>
      </c>
      <c r="J1019" t="str">
        <f>IF(ISBLANK(INDEX('Policy Characteristics'!D:D,MATCH($C1019,'Policy Characteristics'!$C:$C,0))),"",INDEX('Policy Characteristics'!D:D,MATCH($C1019,'Policy Characteristics'!$C:$C,0)))</f>
        <v>기존 보조금 종료</v>
      </c>
      <c r="K1019" t="str">
        <f>IF(ISBLANK(INDEX('Policy Characteristics'!E:E,MATCH($C1019,'Policy Characteristics'!$C:$C,0))),"",INDEX('Policy Characteristics'!E:E,MATCH($C1019,'Policy Characteristics'!$C:$C,0)))</f>
        <v>cross reduce BAU subsidies</v>
      </c>
      <c r="L1019">
        <f>IF(ISBLANK(INDEX('Policy Characteristics'!F:F,MATCH($C1019,'Policy Characteristics'!$C:$C,0))),"",INDEX('Policy Characteristics'!F:F,MATCH($C1019,'Policy Characteristics'!$C:$C,0)))</f>
        <v>0</v>
      </c>
      <c r="M1019">
        <f>IF(ISBLANK(INDEX('Policy Characteristics'!G:G,MATCH($C1019,'Policy Characteristics'!$C:$C,0))),"",INDEX('Policy Characteristics'!G:G,MATCH($C1019,'Policy Characteristics'!$C:$C,0)))</f>
        <v>1</v>
      </c>
      <c r="N1019">
        <f>IF(ISBLANK(INDEX('Policy Characteristics'!H:H,MATCH($C1019,'Policy Characteristics'!$C:$C,0))),"",INDEX('Policy Characteristics'!H:H,MATCH($C1019,'Policy Characteristics'!$C:$C,0)))</f>
        <v>0.01</v>
      </c>
      <c r="O1019" t="str">
        <f>IF(ISBLANK(INDEX('Policy Characteristics'!I:I,MATCH($C1019,'Policy Characteristics'!$C:$C,0))),"",INDEX('Policy Characteristics'!I:I,MATCH($C1019,'Policy Characteristics'!$C:$C,0)))</f>
        <v>BAU 보조금 감소 %</v>
      </c>
      <c r="P1019" t="str">
        <f>IF(ISBLANK(INDEX('Policy Characteristics'!J:J,MATCH($C1019,'Policy Characteristics'!$C:$C,0))),"",INDEX('Policy Characteristics'!J:J,MATCH($C1019,'Policy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9" t="str">
        <f>IF(ISBLANK(INDEX('Policy Characteristics'!K:K,MATCH($C1019,'Policy Characteristics'!$C:$C,0))),"",INDEX('Policy Characteristics'!K:K,MATCH($C1019,'Policy Characteristics'!$C:$C,0)))</f>
        <v>fuels.html#end-subsidies</v>
      </c>
      <c r="R1019" t="str">
        <f>IF(ISBLANK(INDEX('Policy Characteristics'!L:L,MATCH($C1019,'Policy Characteristics'!$C:$C,0))),"",INDEX('Policy Characteristics'!L:L,MATCH($C1019,'Policy Characteristics'!$C:$C,0)))</f>
        <v>end-existing-subsidies.html</v>
      </c>
    </row>
    <row r="1020">
      <c r="A1020" t="str">
        <f>IF(ISBLANK(INDEX('Policy Characteristics'!A:A,MATCH($C1020,'Policy Characteristics'!$C:$C,0))),"",INDEX('Policy Characteristics'!A:A,MATCH($C1020,'Policy Characteristics'!$C:$C,0)))</f>
        <v>교차 부문</v>
      </c>
      <c r="B1020" t="str">
        <f>IF(ISBLANK(INDEX('Policy Characteristics'!B:B,MATCH($C1020,'Policy Characteristics'!$C:$C,0))),"",INDEX('Policy Characteristics'!B:B,MATCH($C1020,'Policy Characteristics'!$C:$C,0)))</f>
        <v>기존 보조금 종료</v>
      </c>
      <c r="C1020" t="str">
        <f>C$1011</f>
        <v>Percent Reduction in BAU Subsidies</v>
      </c>
      <c r="D1020" t="str">
        <v>petroleum diesel</v>
      </c>
      <c r="F1020" t="str">
        <v>석유 디젤</v>
      </c>
      <c r="H1020">
        <v>76</v>
      </c>
      <c r="I1020" t="str">
        <v>Yes</v>
      </c>
      <c r="J1020" t="str">
        <f>IF(ISBLANK(INDEX('Policy Characteristics'!D:D,MATCH($C1020,'Policy Characteristics'!$C:$C,0))),"",INDEX('Policy Characteristics'!D:D,MATCH($C1020,'Policy Characteristics'!$C:$C,0)))</f>
        <v>기존 보조금 종료</v>
      </c>
      <c r="K1020" t="str">
        <f>IF(ISBLANK(INDEX('Policy Characteristics'!E:E,MATCH($C1020,'Policy Characteristics'!$C:$C,0))),"",INDEX('Policy Characteristics'!E:E,MATCH($C1020,'Policy Characteristics'!$C:$C,0)))</f>
        <v>cross reduce BAU subsidies</v>
      </c>
      <c r="L1020">
        <f>IF(ISBLANK(INDEX('Policy Characteristics'!F:F,MATCH($C1020,'Policy Characteristics'!$C:$C,0))),"",INDEX('Policy Characteristics'!F:F,MATCH($C1020,'Policy Characteristics'!$C:$C,0)))</f>
        <v>0</v>
      </c>
      <c r="M1020">
        <f>IF(ISBLANK(INDEX('Policy Characteristics'!G:G,MATCH($C1020,'Policy Characteristics'!$C:$C,0))),"",INDEX('Policy Characteristics'!G:G,MATCH($C1020,'Policy Characteristics'!$C:$C,0)))</f>
        <v>1</v>
      </c>
      <c r="N1020">
        <f>IF(ISBLANK(INDEX('Policy Characteristics'!H:H,MATCH($C1020,'Policy Characteristics'!$C:$C,0))),"",INDEX('Policy Characteristics'!H:H,MATCH($C1020,'Policy Characteristics'!$C:$C,0)))</f>
        <v>0.01</v>
      </c>
      <c r="O1020" t="str">
        <f>IF(ISBLANK(INDEX('Policy Characteristics'!I:I,MATCH($C1020,'Policy Characteristics'!$C:$C,0))),"",INDEX('Policy Characteristics'!I:I,MATCH($C1020,'Policy Characteristics'!$C:$C,0)))</f>
        <v>BAU 보조금 감소 %</v>
      </c>
      <c r="P1020" t="str">
        <f>IF(ISBLANK(INDEX('Policy Characteristics'!J:J,MATCH($C1020,'Policy Characteristics'!$C:$C,0))),"",INDEX('Policy Characteristics'!J:J,MATCH($C1020,'Policy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0" t="str">
        <f>IF(ISBLANK(INDEX('Policy Characteristics'!K:K,MATCH($C1020,'Policy Characteristics'!$C:$C,0))),"",INDEX('Policy Characteristics'!K:K,MATCH($C1020,'Policy Characteristics'!$C:$C,0)))</f>
        <v>fuels.html#end-subsidies</v>
      </c>
      <c r="R1020" t="str">
        <f>IF(ISBLANK(INDEX('Policy Characteristics'!L:L,MATCH($C1020,'Policy Characteristics'!$C:$C,0))),"",INDEX('Policy Characteristics'!L:L,MATCH($C1020,'Policy Characteristics'!$C:$C,0)))</f>
        <v>end-existing-subsidies.html</v>
      </c>
    </row>
    <row r="1021">
      <c r="A1021" t="str">
        <f>IF(ISBLANK(INDEX('Policy Characteristics'!A:A,MATCH($C1021,'Policy Characteristics'!$C:$C,0))),"",INDEX('Policy Characteristics'!A:A,MATCH($C1021,'Policy Characteristics'!$C:$C,0)))</f>
        <v>교차 부문</v>
      </c>
      <c r="B1021" t="str">
        <f>IF(ISBLANK(INDEX('Policy Characteristics'!B:B,MATCH($C1021,'Policy Characteristics'!$C:$C,0))),"",INDEX('Policy Characteristics'!B:B,MATCH($C1021,'Policy Characteristics'!$C:$C,0)))</f>
        <v>기존 보조금 종료</v>
      </c>
      <c r="C1021" t="str">
        <f>C$1011</f>
        <v>Percent Reduction in BAU Subsidies</v>
      </c>
      <c r="D1021" t="str">
        <v>biofuel gasoline</v>
      </c>
      <c r="F1021" t="str">
        <v>바이오 연료 가솔린</v>
      </c>
      <c r="H1021">
        <v>708</v>
      </c>
      <c r="I1021" t="str">
        <v>No</v>
      </c>
      <c r="J1021" t="str">
        <f>IF(ISBLANK(INDEX('Policy Characteristics'!D:D,MATCH($C1021,'Policy Characteristics'!$C:$C,0))),"",INDEX('Policy Characteristics'!D:D,MATCH($C1021,'Policy Characteristics'!$C:$C,0)))</f>
        <v>기존 보조금 종료</v>
      </c>
      <c r="K1021" t="str">
        <f>IF(ISBLANK(INDEX('Policy Characteristics'!E:E,MATCH($C1021,'Policy Characteristics'!$C:$C,0))),"",INDEX('Policy Characteristics'!E:E,MATCH($C1021,'Policy Characteristics'!$C:$C,0)))</f>
        <v>cross reduce BAU subsidies</v>
      </c>
      <c r="L1021">
        <f>IF(ISBLANK(INDEX('Policy Characteristics'!F:F,MATCH($C1021,'Policy Characteristics'!$C:$C,0))),"",INDEX('Policy Characteristics'!F:F,MATCH($C1021,'Policy Characteristics'!$C:$C,0)))</f>
        <v>0</v>
      </c>
      <c r="M1021">
        <f>IF(ISBLANK(INDEX('Policy Characteristics'!G:G,MATCH($C1021,'Policy Characteristics'!$C:$C,0))),"",INDEX('Policy Characteristics'!G:G,MATCH($C1021,'Policy Characteristics'!$C:$C,0)))</f>
        <v>1</v>
      </c>
      <c r="N1021">
        <f>IF(ISBLANK(INDEX('Policy Characteristics'!H:H,MATCH($C1021,'Policy Characteristics'!$C:$C,0))),"",INDEX('Policy Characteristics'!H:H,MATCH($C1021,'Policy Characteristics'!$C:$C,0)))</f>
        <v>0.01</v>
      </c>
      <c r="O1021" t="str">
        <f>IF(ISBLANK(INDEX('Policy Characteristics'!I:I,MATCH($C1021,'Policy Characteristics'!$C:$C,0))),"",INDEX('Policy Characteristics'!I:I,MATCH($C1021,'Policy Characteristics'!$C:$C,0)))</f>
        <v>BAU 보조금 감소 %</v>
      </c>
      <c r="P1021" t="str">
        <f>IF(ISBLANK(INDEX('Policy Characteristics'!J:J,MATCH($C1021,'Policy Characteristics'!$C:$C,0))),"",INDEX('Policy Characteristics'!J:J,MATCH($C1021,'Policy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1" t="str">
        <f>IF(ISBLANK(INDEX('Policy Characteristics'!K:K,MATCH($C1021,'Policy Characteristics'!$C:$C,0))),"",INDEX('Policy Characteristics'!K:K,MATCH($C1021,'Policy Characteristics'!$C:$C,0)))</f>
        <v>fuels.html#end-subsidies</v>
      </c>
      <c r="R1021" t="str">
        <f>IF(ISBLANK(INDEX('Policy Characteristics'!L:L,MATCH($C1021,'Policy Characteristics'!$C:$C,0))),"",INDEX('Policy Characteristics'!L:L,MATCH($C1021,'Policy Characteristics'!$C:$C,0)))</f>
        <v>end-existing-subsidies.html</v>
      </c>
    </row>
    <row r="1022">
      <c r="A1022" t="str">
        <f>IF(ISBLANK(INDEX('Policy Characteristics'!A:A,MATCH($C1022,'Policy Characteristics'!$C:$C,0))),"",INDEX('Policy Characteristics'!A:A,MATCH($C1022,'Policy Characteristics'!$C:$C,0)))</f>
        <v>교차 부문</v>
      </c>
      <c r="B1022" t="str">
        <f>IF(ISBLANK(INDEX('Policy Characteristics'!B:B,MATCH($C1022,'Policy Characteristics'!$C:$C,0))),"",INDEX('Policy Characteristics'!B:B,MATCH($C1022,'Policy Characteristics'!$C:$C,0)))</f>
        <v>기존 보조금 종료</v>
      </c>
      <c r="C1022" t="str">
        <f>C$1011</f>
        <v>Percent Reduction in BAU Subsidies</v>
      </c>
      <c r="D1022" t="str">
        <v>biofuel diesel</v>
      </c>
      <c r="F1022" t="str">
        <v>바이오 연료 디젤</v>
      </c>
      <c r="H1022">
        <v>709</v>
      </c>
      <c r="I1022" t="str">
        <v>No</v>
      </c>
      <c r="J1022" t="str">
        <f>IF(ISBLANK(INDEX('Policy Characteristics'!D:D,MATCH($C1022,'Policy Characteristics'!$C:$C,0))),"",INDEX('Policy Characteristics'!D:D,MATCH($C1022,'Policy Characteristics'!$C:$C,0)))</f>
        <v>기존 보조금 종료</v>
      </c>
      <c r="K1022" t="str">
        <f>IF(ISBLANK(INDEX('Policy Characteristics'!E:E,MATCH($C1022,'Policy Characteristics'!$C:$C,0))),"",INDEX('Policy Characteristics'!E:E,MATCH($C1022,'Policy Characteristics'!$C:$C,0)))</f>
        <v>cross reduce BAU subsidies</v>
      </c>
      <c r="L1022">
        <f>IF(ISBLANK(INDEX('Policy Characteristics'!F:F,MATCH($C1022,'Policy Characteristics'!$C:$C,0))),"",INDEX('Policy Characteristics'!F:F,MATCH($C1022,'Policy Characteristics'!$C:$C,0)))</f>
        <v>0</v>
      </c>
      <c r="M1022">
        <f>IF(ISBLANK(INDEX('Policy Characteristics'!G:G,MATCH($C1022,'Policy Characteristics'!$C:$C,0))),"",INDEX('Policy Characteristics'!G:G,MATCH($C1022,'Policy Characteristics'!$C:$C,0)))</f>
        <v>1</v>
      </c>
      <c r="N1022">
        <f>IF(ISBLANK(INDEX('Policy Characteristics'!H:H,MATCH($C1022,'Policy Characteristics'!$C:$C,0))),"",INDEX('Policy Characteristics'!H:H,MATCH($C1022,'Policy Characteristics'!$C:$C,0)))</f>
        <v>0.01</v>
      </c>
      <c r="O1022" t="str">
        <f>IF(ISBLANK(INDEX('Policy Characteristics'!I:I,MATCH($C1022,'Policy Characteristics'!$C:$C,0))),"",INDEX('Policy Characteristics'!I:I,MATCH($C1022,'Policy Characteristics'!$C:$C,0)))</f>
        <v>BAU 보조금 감소 %</v>
      </c>
      <c r="P1022" t="str">
        <f>IF(ISBLANK(INDEX('Policy Characteristics'!J:J,MATCH($C1022,'Policy Characteristics'!$C:$C,0))),"",INDEX('Policy Characteristics'!J:J,MATCH($C1022,'Policy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2" t="str">
        <f>IF(ISBLANK(INDEX('Policy Characteristics'!K:K,MATCH($C1022,'Policy Characteristics'!$C:$C,0))),"",INDEX('Policy Characteristics'!K:K,MATCH($C1022,'Policy Characteristics'!$C:$C,0)))</f>
        <v>fuels.html#end-subsidies</v>
      </c>
      <c r="R1022" t="str">
        <f>IF(ISBLANK(INDEX('Policy Characteristics'!L:L,MATCH($C1022,'Policy Characteristics'!$C:$C,0))),"",INDEX('Policy Characteristics'!L:L,MATCH($C1022,'Policy Characteristics'!$C:$C,0)))</f>
        <v>end-existing-subsidies.html</v>
      </c>
    </row>
    <row r="1023">
      <c r="A1023" t="str">
        <f>IF(ISBLANK(INDEX('Policy Characteristics'!A:A,MATCH($C1023,'Policy Characteristics'!$C:$C,0))),"",INDEX('Policy Characteristics'!A:A,MATCH($C1023,'Policy Characteristics'!$C:$C,0)))</f>
        <v>교차 부문</v>
      </c>
      <c r="B1023" t="str">
        <f>IF(ISBLANK(INDEX('Policy Characteristics'!B:B,MATCH($C1023,'Policy Characteristics'!$C:$C,0))),"",INDEX('Policy Characteristics'!B:B,MATCH($C1023,'Policy Characteristics'!$C:$C,0)))</f>
        <v>기존 보조금 종료</v>
      </c>
      <c r="C1023" t="str">
        <f>C$1011</f>
        <v>Percent Reduction in BAU Subsidies</v>
      </c>
      <c r="D1023" t="str">
        <v>jet fuel or kerosene</v>
      </c>
      <c r="F1023" t="str">
        <v>제트 연료/등유</v>
      </c>
      <c r="H1023">
        <v>710</v>
      </c>
      <c r="I1023" t="str">
        <v>No</v>
      </c>
      <c r="J1023" t="str">
        <f>IF(ISBLANK(INDEX('Policy Characteristics'!D:D,MATCH($C1023,'Policy Characteristics'!$C:$C,0))),"",INDEX('Policy Characteristics'!D:D,MATCH($C1023,'Policy Characteristics'!$C:$C,0)))</f>
        <v>기존 보조금 종료</v>
      </c>
      <c r="K1023" t="str">
        <f>IF(ISBLANK(INDEX('Policy Characteristics'!E:E,MATCH($C1023,'Policy Characteristics'!$C:$C,0))),"",INDEX('Policy Characteristics'!E:E,MATCH($C1023,'Policy Characteristics'!$C:$C,0)))</f>
        <v>cross reduce BAU subsidies</v>
      </c>
      <c r="L1023">
        <f>IF(ISBLANK(INDEX('Policy Characteristics'!F:F,MATCH($C1023,'Policy Characteristics'!$C:$C,0))),"",INDEX('Policy Characteristics'!F:F,MATCH($C1023,'Policy Characteristics'!$C:$C,0)))</f>
        <v>0</v>
      </c>
      <c r="M1023">
        <f>IF(ISBLANK(INDEX('Policy Characteristics'!G:G,MATCH($C1023,'Policy Characteristics'!$C:$C,0))),"",INDEX('Policy Characteristics'!G:G,MATCH($C1023,'Policy Characteristics'!$C:$C,0)))</f>
        <v>1</v>
      </c>
      <c r="N1023">
        <f>IF(ISBLANK(INDEX('Policy Characteristics'!H:H,MATCH($C1023,'Policy Characteristics'!$C:$C,0))),"",INDEX('Policy Characteristics'!H:H,MATCH($C1023,'Policy Characteristics'!$C:$C,0)))</f>
        <v>0.01</v>
      </c>
      <c r="O1023" t="str">
        <f>IF(ISBLANK(INDEX('Policy Characteristics'!I:I,MATCH($C1023,'Policy Characteristics'!$C:$C,0))),"",INDEX('Policy Characteristics'!I:I,MATCH($C1023,'Policy Characteristics'!$C:$C,0)))</f>
        <v>BAU 보조금 감소 %</v>
      </c>
      <c r="P1023" t="str">
        <f>IF(ISBLANK(INDEX('Policy Characteristics'!J:J,MATCH($C1023,'Policy Characteristics'!$C:$C,0))),"",INDEX('Policy Characteristics'!J:J,MATCH($C1023,'Policy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3" t="str">
        <f>IF(ISBLANK(INDEX('Policy Characteristics'!K:K,MATCH($C1023,'Policy Characteristics'!$C:$C,0))),"",INDEX('Policy Characteristics'!K:K,MATCH($C1023,'Policy Characteristics'!$C:$C,0)))</f>
        <v>fuels.html#end-subsidies</v>
      </c>
      <c r="R1023" t="str">
        <f>IF(ISBLANK(INDEX('Policy Characteristics'!L:L,MATCH($C1023,'Policy Characteristics'!$C:$C,0))),"",INDEX('Policy Characteristics'!L:L,MATCH($C1023,'Policy Characteristics'!$C:$C,0)))</f>
        <v>end-existing-subsidies.html</v>
      </c>
    </row>
    <row r="1024">
      <c r="A1024" t="str">
        <f>IF(ISBLANK(INDEX('Policy Characteristics'!A:A,MATCH($C1024,'Policy Characteristics'!$C:$C,0))),"",INDEX('Policy Characteristics'!A:A,MATCH($C1024,'Policy Characteristics'!$C:$C,0)))</f>
        <v>교차 부문</v>
      </c>
      <c r="B1024" t="str">
        <f>IF(ISBLANK(INDEX('Policy Characteristics'!B:B,MATCH($C1024,'Policy Characteristics'!$C:$C,0))),"",INDEX('Policy Characteristics'!B:B,MATCH($C1024,'Policy Characteristics'!$C:$C,0)))</f>
        <v>기존 보조금 종료</v>
      </c>
      <c r="C1024" t="str">
        <f>C$1011</f>
        <v>Percent Reduction in BAU Subsidies</v>
      </c>
      <c r="D1024" t="str">
        <v>heat</v>
      </c>
      <c r="F1024" t="str">
        <v>난방</v>
      </c>
      <c r="H1024">
        <v>711</v>
      </c>
      <c r="I1024" t="str">
        <v>No</v>
      </c>
      <c r="J1024" t="str">
        <f>IF(ISBLANK(INDEX('Policy Characteristics'!D:D,MATCH($C1024,'Policy Characteristics'!$C:$C,0))),"",INDEX('Policy Characteristics'!D:D,MATCH($C1024,'Policy Characteristics'!$C:$C,0)))</f>
        <v>기존 보조금 종료</v>
      </c>
      <c r="K1024" t="str">
        <f>IF(ISBLANK(INDEX('Policy Characteristics'!E:E,MATCH($C1024,'Policy Characteristics'!$C:$C,0))),"",INDEX('Policy Characteristics'!E:E,MATCH($C1024,'Policy Characteristics'!$C:$C,0)))</f>
        <v>cross reduce BAU subsidies</v>
      </c>
      <c r="L1024">
        <f>IF(ISBLANK(INDEX('Policy Characteristics'!F:F,MATCH($C1024,'Policy Characteristics'!$C:$C,0))),"",INDEX('Policy Characteristics'!F:F,MATCH($C1024,'Policy Characteristics'!$C:$C,0)))</f>
        <v>0</v>
      </c>
      <c r="M1024">
        <f>IF(ISBLANK(INDEX('Policy Characteristics'!G:G,MATCH($C1024,'Policy Characteristics'!$C:$C,0))),"",INDEX('Policy Characteristics'!G:G,MATCH($C1024,'Policy Characteristics'!$C:$C,0)))</f>
        <v>1</v>
      </c>
      <c r="N1024">
        <f>IF(ISBLANK(INDEX('Policy Characteristics'!H:H,MATCH($C1024,'Policy Characteristics'!$C:$C,0))),"",INDEX('Policy Characteristics'!H:H,MATCH($C1024,'Policy Characteristics'!$C:$C,0)))</f>
        <v>0.01</v>
      </c>
      <c r="O1024" t="str">
        <f>IF(ISBLANK(INDEX('Policy Characteristics'!I:I,MATCH($C1024,'Policy Characteristics'!$C:$C,0))),"",INDEX('Policy Characteristics'!I:I,MATCH($C1024,'Policy Characteristics'!$C:$C,0)))</f>
        <v>BAU 보조금 감소 %</v>
      </c>
      <c r="P1024" t="str">
        <f>IF(ISBLANK(INDEX('Policy Characteristics'!J:J,MATCH($C1024,'Policy Characteristics'!$C:$C,0))),"",INDEX('Policy Characteristics'!J:J,MATCH($C1024,'Policy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4" t="str">
        <f>IF(ISBLANK(INDEX('Policy Characteristics'!K:K,MATCH($C1024,'Policy Characteristics'!$C:$C,0))),"",INDEX('Policy Characteristics'!K:K,MATCH($C1024,'Policy Characteristics'!$C:$C,0)))</f>
        <v>fuels.html#end-subsidies</v>
      </c>
      <c r="R1024" t="str">
        <f>IF(ISBLANK(INDEX('Policy Characteristics'!L:L,MATCH($C1024,'Policy Characteristics'!$C:$C,0))),"",INDEX('Policy Characteristics'!L:L,MATCH($C1024,'Policy Characteristics'!$C:$C,0)))</f>
        <v>end-existing-subsidies.html</v>
      </c>
    </row>
    <row r="1025">
      <c r="A1025" t="str">
        <f>IF(ISBLANK(INDEX('Policy Characteristics'!A:A,MATCH($C1025,'Policy Characteristics'!$C:$C,0))),"",INDEX('Policy Characteristics'!A:A,MATCH($C1025,'Policy Characteristics'!$C:$C,0)))</f>
        <v>교차 부문</v>
      </c>
      <c r="B1025" t="str">
        <f>IF(ISBLANK(INDEX('Policy Characteristics'!B:B,MATCH($C1025,'Policy Characteristics'!$C:$C,0))),"",INDEX('Policy Characteristics'!B:B,MATCH($C1025,'Policy Characteristics'!$C:$C,0)))</f>
        <v>기존 보조금 종료</v>
      </c>
      <c r="C1025" t="str">
        <f>C$1011</f>
        <v>Percent Reduction in BAU Subsidies</v>
      </c>
      <c r="D1025" t="str">
        <v>geothermal</v>
      </c>
      <c r="F1025" t="str">
        <v>지열</v>
      </c>
      <c r="H1025">
        <v>712</v>
      </c>
      <c r="I1025" t="str">
        <v>No</v>
      </c>
      <c r="J1025" t="str">
        <f>IF(ISBLANK(INDEX('Policy Characteristics'!D:D,MATCH($C1025,'Policy Characteristics'!$C:$C,0))),"",INDEX('Policy Characteristics'!D:D,MATCH($C1025,'Policy Characteristics'!$C:$C,0)))</f>
        <v>기존 보조금 종료</v>
      </c>
      <c r="K1025" t="str">
        <f>IF(ISBLANK(INDEX('Policy Characteristics'!E:E,MATCH($C1025,'Policy Characteristics'!$C:$C,0))),"",INDEX('Policy Characteristics'!E:E,MATCH($C1025,'Policy Characteristics'!$C:$C,0)))</f>
        <v>cross reduce BAU subsidies</v>
      </c>
      <c r="L1025">
        <f>IF(ISBLANK(INDEX('Policy Characteristics'!F:F,MATCH($C1025,'Policy Characteristics'!$C:$C,0))),"",INDEX('Policy Characteristics'!F:F,MATCH($C1025,'Policy Characteristics'!$C:$C,0)))</f>
        <v>0</v>
      </c>
      <c r="M1025">
        <f>IF(ISBLANK(INDEX('Policy Characteristics'!G:G,MATCH($C1025,'Policy Characteristics'!$C:$C,0))),"",INDEX('Policy Characteristics'!G:G,MATCH($C1025,'Policy Characteristics'!$C:$C,0)))</f>
        <v>1</v>
      </c>
      <c r="N1025">
        <f>IF(ISBLANK(INDEX('Policy Characteristics'!H:H,MATCH($C1025,'Policy Characteristics'!$C:$C,0))),"",INDEX('Policy Characteristics'!H:H,MATCH($C1025,'Policy Characteristics'!$C:$C,0)))</f>
        <v>0.01</v>
      </c>
      <c r="O1025" t="str">
        <f>IF(ISBLANK(INDEX('Policy Characteristics'!I:I,MATCH($C1025,'Policy Characteristics'!$C:$C,0))),"",INDEX('Policy Characteristics'!I:I,MATCH($C1025,'Policy Characteristics'!$C:$C,0)))</f>
        <v>BAU 보조금 감소 %</v>
      </c>
      <c r="P1025" t="str">
        <f>IF(ISBLANK(INDEX('Policy Characteristics'!J:J,MATCH($C1025,'Policy Characteristics'!$C:$C,0))),"",INDEX('Policy Characteristics'!J:J,MATCH($C1025,'Policy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5" t="str">
        <f>IF(ISBLANK(INDEX('Policy Characteristics'!K:K,MATCH($C1025,'Policy Characteristics'!$C:$C,0))),"",INDEX('Policy Characteristics'!K:K,MATCH($C1025,'Policy Characteristics'!$C:$C,0)))</f>
        <v>fuels.html#end-subsidies</v>
      </c>
      <c r="R1025" t="str">
        <f>IF(ISBLANK(INDEX('Policy Characteristics'!L:L,MATCH($C1025,'Policy Characteristics'!$C:$C,0))),"",INDEX('Policy Characteristics'!L:L,MATCH($C1025,'Policy Characteristics'!$C:$C,0)))</f>
        <v>end-existing-subsidies.html</v>
      </c>
    </row>
    <row r="1026">
      <c r="A1026" t="str">
        <f>IF(ISBLANK(INDEX('Policy Characteristics'!A:A,MATCH($C1026,'Policy Characteristics'!$C:$C,0))),"",INDEX('Policy Characteristics'!A:A,MATCH($C1026,'Policy Characteristics'!$C:$C,0)))</f>
        <v>교차 부문</v>
      </c>
      <c r="B1026" t="str">
        <f>IF(ISBLANK(INDEX('Policy Characteristics'!B:B,MATCH($C1026,'Policy Characteristics'!$C:$C,0))),"",INDEX('Policy Characteristics'!B:B,MATCH($C1026,'Policy Characteristics'!$C:$C,0)))</f>
        <v>기존 보조금 종료</v>
      </c>
      <c r="C1026" t="str">
        <f>C$1011</f>
        <v>Percent Reduction in BAU Subsidies</v>
      </c>
      <c r="D1026" t="str">
        <v>lignite</v>
      </c>
      <c r="F1026" t="str">
        <v>갈탄</v>
      </c>
      <c r="H1026">
        <v>713</v>
      </c>
      <c r="I1026" t="str">
        <v>No</v>
      </c>
      <c r="J1026" t="str">
        <f>IF(ISBLANK(INDEX('Policy Characteristics'!D:D,MATCH($C1026,'Policy Characteristics'!$C:$C,0))),"",INDEX('Policy Characteristics'!D:D,MATCH($C1026,'Policy Characteristics'!$C:$C,0)))</f>
        <v>기존 보조금 종료</v>
      </c>
      <c r="K1026" t="str">
        <f>IF(ISBLANK(INDEX('Policy Characteristics'!E:E,MATCH($C1026,'Policy Characteristics'!$C:$C,0))),"",INDEX('Policy Characteristics'!E:E,MATCH($C1026,'Policy Characteristics'!$C:$C,0)))</f>
        <v>cross reduce BAU subsidies</v>
      </c>
      <c r="L1026">
        <f>IF(ISBLANK(INDEX('Policy Characteristics'!F:F,MATCH($C1026,'Policy Characteristics'!$C:$C,0))),"",INDEX('Policy Characteristics'!F:F,MATCH($C1026,'Policy Characteristics'!$C:$C,0)))</f>
        <v>0</v>
      </c>
      <c r="M1026">
        <f>IF(ISBLANK(INDEX('Policy Characteristics'!G:G,MATCH($C1026,'Policy Characteristics'!$C:$C,0))),"",INDEX('Policy Characteristics'!G:G,MATCH($C1026,'Policy Characteristics'!$C:$C,0)))</f>
        <v>1</v>
      </c>
      <c r="N1026">
        <f>IF(ISBLANK(INDEX('Policy Characteristics'!H:H,MATCH($C1026,'Policy Characteristics'!$C:$C,0))),"",INDEX('Policy Characteristics'!H:H,MATCH($C1026,'Policy Characteristics'!$C:$C,0)))</f>
        <v>0.01</v>
      </c>
      <c r="O1026" t="str">
        <f>IF(ISBLANK(INDEX('Policy Characteristics'!I:I,MATCH($C1026,'Policy Characteristics'!$C:$C,0))),"",INDEX('Policy Characteristics'!I:I,MATCH($C1026,'Policy Characteristics'!$C:$C,0)))</f>
        <v>BAU 보조금 감소 %</v>
      </c>
      <c r="P1026" t="str">
        <f>IF(ISBLANK(INDEX('Policy Characteristics'!J:J,MATCH($C1026,'Policy Characteristics'!$C:$C,0))),"",INDEX('Policy Characteristics'!J:J,MATCH($C1026,'Policy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6" t="str">
        <f>IF(ISBLANK(INDEX('Policy Characteristics'!K:K,MATCH($C1026,'Policy Characteristics'!$C:$C,0))),"",INDEX('Policy Characteristics'!K:K,MATCH($C1026,'Policy Characteristics'!$C:$C,0)))</f>
        <v>fuels.html#end-subsidies</v>
      </c>
      <c r="R1026" t="str">
        <f>IF(ISBLANK(INDEX('Policy Characteristics'!L:L,MATCH($C1026,'Policy Characteristics'!$C:$C,0))),"",INDEX('Policy Characteristics'!L:L,MATCH($C1026,'Policy Characteristics'!$C:$C,0)))</f>
        <v>end-existing-subsidies.html</v>
      </c>
    </row>
    <row r="1027">
      <c r="A1027" t="str">
        <f>IF(ISBLANK(INDEX('Policy Characteristics'!A:A,MATCH($C1027,'Policy Characteristics'!$C:$C,0))),"",INDEX('Policy Characteristics'!A:A,MATCH($C1027,'Policy Characteristics'!$C:$C,0)))</f>
        <v>교차 부문</v>
      </c>
      <c r="B1027" t="str">
        <f>IF(ISBLANK(INDEX('Policy Characteristics'!B:B,MATCH($C1027,'Policy Characteristics'!$C:$C,0))),"",INDEX('Policy Characteristics'!B:B,MATCH($C1027,'Policy Characteristics'!$C:$C,0)))</f>
        <v>기존 보조금 종료</v>
      </c>
      <c r="C1027" t="str">
        <f>C$1011</f>
        <v>Percent Reduction in BAU Subsidies</v>
      </c>
      <c r="D1027" t="str">
        <v>crude oil</v>
      </c>
      <c r="F1027" t="str">
        <v>원유</v>
      </c>
      <c r="H1027">
        <v>714</v>
      </c>
      <c r="I1027" t="str">
        <v>No</v>
      </c>
      <c r="J1027" t="str">
        <f>IF(ISBLANK(INDEX('Policy Characteristics'!D:D,MATCH($C1027,'Policy Characteristics'!$C:$C,0))),"",INDEX('Policy Characteristics'!D:D,MATCH($C1027,'Policy Characteristics'!$C:$C,0)))</f>
        <v>기존 보조금 종료</v>
      </c>
      <c r="K1027" t="str">
        <f>IF(ISBLANK(INDEX('Policy Characteristics'!E:E,MATCH($C1027,'Policy Characteristics'!$C:$C,0))),"",INDEX('Policy Characteristics'!E:E,MATCH($C1027,'Policy Characteristics'!$C:$C,0)))</f>
        <v>cross reduce BAU subsidies</v>
      </c>
      <c r="L1027">
        <f>IF(ISBLANK(INDEX('Policy Characteristics'!F:F,MATCH($C1027,'Policy Characteristics'!$C:$C,0))),"",INDEX('Policy Characteristics'!F:F,MATCH($C1027,'Policy Characteristics'!$C:$C,0)))</f>
        <v>0</v>
      </c>
      <c r="M1027">
        <f>IF(ISBLANK(INDEX('Policy Characteristics'!G:G,MATCH($C1027,'Policy Characteristics'!$C:$C,0))),"",INDEX('Policy Characteristics'!G:G,MATCH($C1027,'Policy Characteristics'!$C:$C,0)))</f>
        <v>1</v>
      </c>
      <c r="N1027">
        <f>IF(ISBLANK(INDEX('Policy Characteristics'!H:H,MATCH($C1027,'Policy Characteristics'!$C:$C,0))),"",INDEX('Policy Characteristics'!H:H,MATCH($C1027,'Policy Characteristics'!$C:$C,0)))</f>
        <v>0.01</v>
      </c>
      <c r="O1027" t="str">
        <f>IF(ISBLANK(INDEX('Policy Characteristics'!I:I,MATCH($C1027,'Policy Characteristics'!$C:$C,0))),"",INDEX('Policy Characteristics'!I:I,MATCH($C1027,'Policy Characteristics'!$C:$C,0)))</f>
        <v>BAU 보조금 감소 %</v>
      </c>
      <c r="P1027" t="str">
        <f>IF(ISBLANK(INDEX('Policy Characteristics'!J:J,MATCH($C1027,'Policy Characteristics'!$C:$C,0))),"",INDEX('Policy Characteristics'!J:J,MATCH($C1027,'Policy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7" t="str">
        <f>IF(ISBLANK(INDEX('Policy Characteristics'!K:K,MATCH($C1027,'Policy Characteristics'!$C:$C,0))),"",INDEX('Policy Characteristics'!K:K,MATCH($C1027,'Policy Characteristics'!$C:$C,0)))</f>
        <v>fuels.html#end-subsidies</v>
      </c>
      <c r="R1027" t="str">
        <f>IF(ISBLANK(INDEX('Policy Characteristics'!L:L,MATCH($C1027,'Policy Characteristics'!$C:$C,0))),"",INDEX('Policy Characteristics'!L:L,MATCH($C1027,'Policy Characteristics'!$C:$C,0)))</f>
        <v>end-existing-subsidies.html</v>
      </c>
    </row>
    <row r="1028">
      <c r="A1028" t="str">
        <f>IF(ISBLANK(INDEX('Policy Characteristics'!A:A,MATCH($C1028,'Policy Characteristics'!$C:$C,0))),"",INDEX('Policy Characteristics'!A:A,MATCH($C1028,'Policy Characteristics'!$C:$C,0)))</f>
        <v>교차 부문</v>
      </c>
      <c r="B1028" t="str">
        <f>IF(ISBLANK(INDEX('Policy Characteristics'!B:B,MATCH($C1028,'Policy Characteristics'!$C:$C,0))),"",INDEX('Policy Characteristics'!B:B,MATCH($C1028,'Policy Characteristics'!$C:$C,0)))</f>
        <v>기존 보조금 종료</v>
      </c>
      <c r="C1028" t="str">
        <f>C$1011</f>
        <v>Percent Reduction in BAU Subsidies</v>
      </c>
      <c r="D1028" t="str">
        <v>heavy or residual fuel oil</v>
      </c>
      <c r="F1028" t="str">
        <v>중유/잔여 연료유</v>
      </c>
      <c r="H1028">
        <v>715</v>
      </c>
      <c r="I1028" t="str">
        <v>No</v>
      </c>
      <c r="J1028" t="str">
        <f>IF(ISBLANK(INDEX('Policy Characteristics'!D:D,MATCH($C1028,'Policy Characteristics'!$C:$C,0))),"",INDEX('Policy Characteristics'!D:D,MATCH($C1028,'Policy Characteristics'!$C:$C,0)))</f>
        <v>기존 보조금 종료</v>
      </c>
      <c r="K1028" t="str">
        <f>IF(ISBLANK(INDEX('Policy Characteristics'!E:E,MATCH($C1028,'Policy Characteristics'!$C:$C,0))),"",INDEX('Policy Characteristics'!E:E,MATCH($C1028,'Policy Characteristics'!$C:$C,0)))</f>
        <v>cross reduce BAU subsidies</v>
      </c>
      <c r="L1028">
        <f>IF(ISBLANK(INDEX('Policy Characteristics'!F:F,MATCH($C1028,'Policy Characteristics'!$C:$C,0))),"",INDEX('Policy Characteristics'!F:F,MATCH($C1028,'Policy Characteristics'!$C:$C,0)))</f>
        <v>0</v>
      </c>
      <c r="M1028">
        <f>IF(ISBLANK(INDEX('Policy Characteristics'!G:G,MATCH($C1028,'Policy Characteristics'!$C:$C,0))),"",INDEX('Policy Characteristics'!G:G,MATCH($C1028,'Policy Characteristics'!$C:$C,0)))</f>
        <v>1</v>
      </c>
      <c r="N1028">
        <f>IF(ISBLANK(INDEX('Policy Characteristics'!H:H,MATCH($C1028,'Policy Characteristics'!$C:$C,0))),"",INDEX('Policy Characteristics'!H:H,MATCH($C1028,'Policy Characteristics'!$C:$C,0)))</f>
        <v>0.01</v>
      </c>
      <c r="O1028" t="str">
        <f>IF(ISBLANK(INDEX('Policy Characteristics'!I:I,MATCH($C1028,'Policy Characteristics'!$C:$C,0))),"",INDEX('Policy Characteristics'!I:I,MATCH($C1028,'Policy Characteristics'!$C:$C,0)))</f>
        <v>BAU 보조금 감소 %</v>
      </c>
      <c r="P1028" t="str">
        <f>IF(ISBLANK(INDEX('Policy Characteristics'!J:J,MATCH($C1028,'Policy Characteristics'!$C:$C,0))),"",INDEX('Policy Characteristics'!J:J,MATCH($C1028,'Policy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8" t="str">
        <f>IF(ISBLANK(INDEX('Policy Characteristics'!K:K,MATCH($C1028,'Policy Characteristics'!$C:$C,0))),"",INDEX('Policy Characteristics'!K:K,MATCH($C1028,'Policy Characteristics'!$C:$C,0)))</f>
        <v>fuels.html#end-subsidies</v>
      </c>
      <c r="R1028" t="str">
        <f>IF(ISBLANK(INDEX('Policy Characteristics'!L:L,MATCH($C1028,'Policy Characteristics'!$C:$C,0))),"",INDEX('Policy Characteristics'!L:L,MATCH($C1028,'Policy Characteristics'!$C:$C,0)))</f>
        <v>end-existing-subsidies.html</v>
      </c>
    </row>
    <row r="1029">
      <c r="A1029" t="str">
        <f>IF(ISBLANK(INDEX('Policy Characteristics'!A:A,MATCH($C1029,'Policy Characteristics'!$C:$C,0))),"",INDEX('Policy Characteristics'!A:A,MATCH($C1029,'Policy Characteristics'!$C:$C,0)))</f>
        <v>교차 부문</v>
      </c>
      <c r="B1029" t="str">
        <f>IF(ISBLANK(INDEX('Policy Characteristics'!B:B,MATCH($C1029,'Policy Characteristics'!$C:$C,0))),"",INDEX('Policy Characteristics'!B:B,MATCH($C1029,'Policy Characteristics'!$C:$C,0)))</f>
        <v>기존 보조금 종료</v>
      </c>
      <c r="C1029" t="str">
        <f>C$1011</f>
        <v>Percent Reduction in BAU Subsidies</v>
      </c>
      <c r="D1029" t="str">
        <v>LPG propane or butane</v>
      </c>
      <c r="F1029" t="str">
        <v>LPG/프로판/부탄</v>
      </c>
      <c r="H1029">
        <v>716</v>
      </c>
      <c r="I1029" t="str">
        <v>No</v>
      </c>
      <c r="J1029" t="str">
        <f>IF(ISBLANK(INDEX('Policy Characteristics'!D:D,MATCH($C1029,'Policy Characteristics'!$C:$C,0))),"",INDEX('Policy Characteristics'!D:D,MATCH($C1029,'Policy Characteristics'!$C:$C,0)))</f>
        <v>기존 보조금 종료</v>
      </c>
      <c r="K1029" t="str">
        <f>IF(ISBLANK(INDEX('Policy Characteristics'!E:E,MATCH($C1029,'Policy Characteristics'!$C:$C,0))),"",INDEX('Policy Characteristics'!E:E,MATCH($C1029,'Policy Characteristics'!$C:$C,0)))</f>
        <v>cross reduce BAU subsidies</v>
      </c>
      <c r="L1029">
        <f>IF(ISBLANK(INDEX('Policy Characteristics'!F:F,MATCH($C1029,'Policy Characteristics'!$C:$C,0))),"",INDEX('Policy Characteristics'!F:F,MATCH($C1029,'Policy Characteristics'!$C:$C,0)))</f>
        <v>0</v>
      </c>
      <c r="M1029">
        <f>IF(ISBLANK(INDEX('Policy Characteristics'!G:G,MATCH($C1029,'Policy Characteristics'!$C:$C,0))),"",INDEX('Policy Characteristics'!G:G,MATCH($C1029,'Policy Characteristics'!$C:$C,0)))</f>
        <v>1</v>
      </c>
      <c r="N1029">
        <f>IF(ISBLANK(INDEX('Policy Characteristics'!H:H,MATCH($C1029,'Policy Characteristics'!$C:$C,0))),"",INDEX('Policy Characteristics'!H:H,MATCH($C1029,'Policy Characteristics'!$C:$C,0)))</f>
        <v>0.01</v>
      </c>
      <c r="O1029" t="str">
        <f>IF(ISBLANK(INDEX('Policy Characteristics'!I:I,MATCH($C1029,'Policy Characteristics'!$C:$C,0))),"",INDEX('Policy Characteristics'!I:I,MATCH($C1029,'Policy Characteristics'!$C:$C,0)))</f>
        <v>BAU 보조금 감소 %</v>
      </c>
      <c r="P1029" t="str">
        <f>IF(ISBLANK(INDEX('Policy Characteristics'!J:J,MATCH($C1029,'Policy Characteristics'!$C:$C,0))),"",INDEX('Policy Characteristics'!J:J,MATCH($C1029,'Policy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9" t="str">
        <f>IF(ISBLANK(INDEX('Policy Characteristics'!K:K,MATCH($C1029,'Policy Characteristics'!$C:$C,0))),"",INDEX('Policy Characteristics'!K:K,MATCH($C1029,'Policy Characteristics'!$C:$C,0)))</f>
        <v>fuels.html#end-subsidies</v>
      </c>
      <c r="R1029" t="str">
        <f>IF(ISBLANK(INDEX('Policy Characteristics'!L:L,MATCH($C1029,'Policy Characteristics'!$C:$C,0))),"",INDEX('Policy Characteristics'!L:L,MATCH($C1029,'Policy Characteristics'!$C:$C,0)))</f>
        <v>end-existing-subsidies.html</v>
      </c>
    </row>
    <row r="1030">
      <c r="A1030" t="str">
        <f>IF(ISBLANK(INDEX('Policy Characteristics'!A:A,MATCH($C1030,'Policy Characteristics'!$C:$C,0))),"",INDEX('Policy Characteristics'!A:A,MATCH($C1030,'Policy Characteristics'!$C:$C,0)))</f>
        <v>교차 부문</v>
      </c>
      <c r="B1030" t="str">
        <f>IF(ISBLANK(INDEX('Policy Characteristics'!B:B,MATCH($C1030,'Policy Characteristics'!$C:$C,0))),"",INDEX('Policy Characteristics'!B:B,MATCH($C1030,'Policy Characteristics'!$C:$C,0)))</f>
        <v>기존 보조금 종료</v>
      </c>
      <c r="C1030" t="str">
        <f>C$1011</f>
        <v>Percent Reduction in BAU Subsidies</v>
      </c>
      <c r="D1030" t="str">
        <v>municipal solid waste</v>
      </c>
      <c r="F1030" t="str">
        <v>도시 고형 폐기물</v>
      </c>
      <c r="H1030">
        <v>717</v>
      </c>
      <c r="I1030" t="str">
        <v>No</v>
      </c>
      <c r="J1030" t="str">
        <f>IF(ISBLANK(INDEX('Policy Characteristics'!D:D,MATCH($C1030,'Policy Characteristics'!$C:$C,0))),"",INDEX('Policy Characteristics'!D:D,MATCH($C1030,'Policy Characteristics'!$C:$C,0)))</f>
        <v>기존 보조금 종료</v>
      </c>
      <c r="K1030" t="str">
        <f>IF(ISBLANK(INDEX('Policy Characteristics'!E:E,MATCH($C1030,'Policy Characteristics'!$C:$C,0))),"",INDEX('Policy Characteristics'!E:E,MATCH($C1030,'Policy Characteristics'!$C:$C,0)))</f>
        <v>cross reduce BAU subsidies</v>
      </c>
      <c r="L1030">
        <f>IF(ISBLANK(INDEX('Policy Characteristics'!F:F,MATCH($C1030,'Policy Characteristics'!$C:$C,0))),"",INDEX('Policy Characteristics'!F:F,MATCH($C1030,'Policy Characteristics'!$C:$C,0)))</f>
        <v>0</v>
      </c>
      <c r="M1030">
        <f>IF(ISBLANK(INDEX('Policy Characteristics'!G:G,MATCH($C1030,'Policy Characteristics'!$C:$C,0))),"",INDEX('Policy Characteristics'!G:G,MATCH($C1030,'Policy Characteristics'!$C:$C,0)))</f>
        <v>1</v>
      </c>
      <c r="N1030">
        <f>IF(ISBLANK(INDEX('Policy Characteristics'!H:H,MATCH($C1030,'Policy Characteristics'!$C:$C,0))),"",INDEX('Policy Characteristics'!H:H,MATCH($C1030,'Policy Characteristics'!$C:$C,0)))</f>
        <v>0.01</v>
      </c>
      <c r="O1030" t="str">
        <f>IF(ISBLANK(INDEX('Policy Characteristics'!I:I,MATCH($C1030,'Policy Characteristics'!$C:$C,0))),"",INDEX('Policy Characteristics'!I:I,MATCH($C1030,'Policy Characteristics'!$C:$C,0)))</f>
        <v>BAU 보조금 감소 %</v>
      </c>
      <c r="P1030" t="str">
        <f>IF(ISBLANK(INDEX('Policy Characteristics'!J:J,MATCH($C1030,'Policy Characteristics'!$C:$C,0))),"",INDEX('Policy Characteristics'!J:J,MATCH($C1030,'Policy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0" t="str">
        <f>IF(ISBLANK(INDEX('Policy Characteristics'!K:K,MATCH($C1030,'Policy Characteristics'!$C:$C,0))),"",INDEX('Policy Characteristics'!K:K,MATCH($C1030,'Policy Characteristics'!$C:$C,0)))</f>
        <v>fuels.html#end-subsidies</v>
      </c>
      <c r="R1030" t="str">
        <f>IF(ISBLANK(INDEX('Policy Characteristics'!L:L,MATCH($C1030,'Policy Characteristics'!$C:$C,0))),"",INDEX('Policy Characteristics'!L:L,MATCH($C1030,'Policy Characteristics'!$C:$C,0)))</f>
        <v>end-existing-subsidies.html</v>
      </c>
    </row>
    <row r="1031">
      <c r="A1031" t="str">
        <f>IF(ISBLANK(INDEX('Policy Characteristics'!A:A,MATCH($C1031,'Policy Characteristics'!$C:$C,0))),"",INDEX('Policy Characteristics'!A:A,MATCH($C1031,'Policy Characteristics'!$C:$C,0)))</f>
        <v>교차 부문</v>
      </c>
      <c r="B1031" t="str">
        <f>IF(ISBLANK(INDEX('Policy Characteristics'!B:B,MATCH($C1031,'Policy Characteristics'!$C:$C,0))),"",INDEX('Policy Characteristics'!B:B,MATCH($C1031,'Policy Characteristics'!$C:$C,0)))</f>
        <v>기존 보조금 종료</v>
      </c>
      <c r="C1031" t="str">
        <f>C$1011</f>
        <v>Percent Reduction in BAU Subsidies</v>
      </c>
      <c r="D1031" t="str">
        <v>hydrogen</v>
      </c>
      <c r="F1031" t="str">
        <v>수소</v>
      </c>
      <c r="H1031">
        <v>718</v>
      </c>
      <c r="I1031" t="str">
        <v>No</v>
      </c>
      <c r="J1031" t="str">
        <f>IF(ISBLANK(INDEX('Policy Characteristics'!D:D,MATCH($C1031,'Policy Characteristics'!$C:$C,0))),"",INDEX('Policy Characteristics'!D:D,MATCH($C1031,'Policy Characteristics'!$C:$C,0)))</f>
        <v>기존 보조금 종료</v>
      </c>
      <c r="K1031" t="str">
        <f>IF(ISBLANK(INDEX('Policy Characteristics'!E:E,MATCH($C1031,'Policy Characteristics'!$C:$C,0))),"",INDEX('Policy Characteristics'!E:E,MATCH($C1031,'Policy Characteristics'!$C:$C,0)))</f>
        <v>cross reduce BAU subsidies</v>
      </c>
      <c r="L1031">
        <f>IF(ISBLANK(INDEX('Policy Characteristics'!F:F,MATCH($C1031,'Policy Characteristics'!$C:$C,0))),"",INDEX('Policy Characteristics'!F:F,MATCH($C1031,'Policy Characteristics'!$C:$C,0)))</f>
        <v>0</v>
      </c>
      <c r="M1031">
        <f>IF(ISBLANK(INDEX('Policy Characteristics'!G:G,MATCH($C1031,'Policy Characteristics'!$C:$C,0))),"",INDEX('Policy Characteristics'!G:G,MATCH($C1031,'Policy Characteristics'!$C:$C,0)))</f>
        <v>1</v>
      </c>
      <c r="N1031">
        <f>IF(ISBLANK(INDEX('Policy Characteristics'!H:H,MATCH($C1031,'Policy Characteristics'!$C:$C,0))),"",INDEX('Policy Characteristics'!H:H,MATCH($C1031,'Policy Characteristics'!$C:$C,0)))</f>
        <v>0.01</v>
      </c>
      <c r="O1031" t="str">
        <f>IF(ISBLANK(INDEX('Policy Characteristics'!I:I,MATCH($C1031,'Policy Characteristics'!$C:$C,0))),"",INDEX('Policy Characteristics'!I:I,MATCH($C1031,'Policy Characteristics'!$C:$C,0)))</f>
        <v>BAU 보조금 감소 %</v>
      </c>
      <c r="P1031" t="str">
        <f>IF(ISBLANK(INDEX('Policy Characteristics'!J:J,MATCH($C1031,'Policy Characteristics'!$C:$C,0))),"",INDEX('Policy Characteristics'!J:J,MATCH($C1031,'Policy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1" t="str">
        <f>IF(ISBLANK(INDEX('Policy Characteristics'!K:K,MATCH($C1031,'Policy Characteristics'!$C:$C,0))),"",INDEX('Policy Characteristics'!K:K,MATCH($C1031,'Policy Characteristics'!$C:$C,0)))</f>
        <v>fuels.html#end-subsidies</v>
      </c>
      <c r="R1031" t="str">
        <f>IF(ISBLANK(INDEX('Policy Characteristics'!L:L,MATCH($C1031,'Policy Characteristics'!$C:$C,0))),"",INDEX('Policy Characteristics'!L:L,MATCH($C1031,'Policy Characteristics'!$C:$C,0)))</f>
        <v>end-existing-subsidies.html</v>
      </c>
    </row>
    <row r="1032">
      <c r="A1032" t="str">
        <f>IF(ISBLANK(INDEX('Policy Characteristics'!A:A,MATCH($C1032,'Policy Characteristics'!$C:$C,0))),"",INDEX('Policy Characteristics'!A:A,MATCH($C1032,'Policy Characteristics'!$C:$C,0)))</f>
        <v>교차 부문</v>
      </c>
      <c r="B1032" t="str">
        <f>IF(ISBLANK(INDEX('Policy Characteristics'!B:B,MATCH($C1032,'Policy Characteristics'!$C:$C,0))),"",INDEX('Policy Characteristics'!B:B,MATCH($C1032,'Policy Characteristics'!$C:$C,0)))</f>
        <v>CO2 외 배출에 탄소세 면제</v>
      </c>
      <c r="C1032" t="str">
        <v>Toggle Whether Carbon Tax Affects Non CO2 Emissions</v>
      </c>
      <c r="H1032">
        <v>719</v>
      </c>
      <c r="I1032" t="str">
        <v>No</v>
      </c>
      <c r="J1032" t="str">
        <f>IF(ISBLANK(INDEX('Policy Characteristics'!D:D,MATCH($C1032,'Policy Characteristics'!$C:$C,0))),"",INDEX('Policy Characteristics'!D:D,MATCH($C1032,'Policy Characteristics'!$C:$C,0)))</f>
        <v>탄소세 면제</v>
      </c>
      <c r="K1032" t="str">
        <f>IF(ISBLANK(INDEX('Policy Characteristics'!E:E,MATCH($C1032,'Policy Characteristics'!$C:$C,0))),"",INDEX('Policy Characteristics'!E:E,MATCH($C1032,'Policy Characteristics'!$C:$C,0)))</f>
        <v>cross toggle whether carbon tax affects non CO2 emissions</v>
      </c>
      <c r="L1032">
        <f>IF(ISBLANK(INDEX('Policy Characteristics'!F:F,MATCH($C1032,'Policy Characteristics'!$C:$C,0))),"",INDEX('Policy Characteristics'!F:F,MATCH($C1032,'Policy Characteristics'!$C:$C,0)))</f>
        <v>0</v>
      </c>
      <c r="M1032">
        <f>IF(ISBLANK(INDEX('Policy Characteristics'!G:G,MATCH($C1032,'Policy Characteristics'!$C:$C,0))),"",INDEX('Policy Characteristics'!G:G,MATCH($C1032,'Policy Characteristics'!$C:$C,0)))</f>
        <v>1</v>
      </c>
      <c r="N1032">
        <f>IF(ISBLANK(INDEX('Policy Characteristics'!H:H,MATCH($C1032,'Policy Characteristics'!$C:$C,0))),"",INDEX('Policy Characteristics'!H:H,MATCH($C1032,'Policy Characteristics'!$C:$C,0)))</f>
        <v>1</v>
      </c>
      <c r="O1032" t="str">
        <f>IF(ISBLANK(INDEX('Policy Characteristics'!I:I,MATCH($C1032,'Policy Characteristics'!$C:$C,0))),"",INDEX('Policy Characteristics'!I:I,MATCH($C1032,'Policy Characteristics'!$C:$C,0)))</f>
        <v>켜짐/꺼짐</v>
      </c>
      <c r="P1032" t="str">
        <f>IF(ISBLANK(INDEX('Policy Characteristics'!J:J,MATCH($C1032,'Policy Characteristics'!$C:$C,0))),"",INDEX('Policy Characteristics'!J:J,MATCH($C1032,'Policy Characteristics'!$C:$C,0)))</f>
        <v/>
      </c>
      <c r="Q1032" t="str">
        <f>IF(ISBLANK(INDEX('Policy Characteristics'!K:K,MATCH($C1032,'Policy Characteristics'!$C:$C,0))),"",INDEX('Policy Characteristics'!K:K,MATCH($C1032,'Policy Characteristics'!$C:$C,0)))</f>
        <v/>
      </c>
      <c r="R1032" t="str">
        <f>IF(ISBLANK(INDEX('Policy Characteristics'!L:L,MATCH($C1032,'Policy Characteristics'!$C:$C,0))),"",INDEX('Policy Characteristics'!L:L,MATCH($C1032,'Policy Characteristics'!$C:$C,0)))</f>
        <v/>
      </c>
    </row>
    <row r="1033">
      <c r="A1033" t="str">
        <f>IF(ISBLANK(INDEX('Policy Characteristics'!A:A,MATCH($C1033,'Policy Characteristics'!$C:$C,0))),"",INDEX('Policy Characteristics'!A:A,MATCH($C1033,'Policy Characteristics'!$C:$C,0)))</f>
        <v>교차 부문</v>
      </c>
      <c r="B1033" t="str">
        <f>IF(ISBLANK(INDEX('Policy Characteristics'!B:B,MATCH($C1033,'Policy Characteristics'!$C:$C,0))),"",INDEX('Policy Characteristics'!B:B,MATCH($C1033,'Policy Characteristics'!$C:$C,0)))</f>
        <v>공정 배출에 탄소세 면제</v>
      </c>
      <c r="C1033" t="str">
        <v>Toggle Whether Carbon Tax Affects Process Emissions</v>
      </c>
      <c r="H1033">
        <v>509</v>
      </c>
      <c r="I1033" t="str">
        <v>Yes</v>
      </c>
      <c r="J1033" t="str">
        <f>IF(ISBLANK(INDEX('Policy Characteristics'!D:D,MATCH($C1033,'Policy Characteristics'!$C:$C,0))),"",INDEX('Policy Characteristics'!D:D,MATCH($C1033,'Policy Characteristics'!$C:$C,0)))</f>
        <v>공정 배출량에 대한 탄소세</v>
      </c>
      <c r="K1033" t="str">
        <f>IF(ISBLANK(INDEX('Policy Characteristics'!E:E,MATCH($C1033,'Policy Characteristics'!$C:$C,0))),"",INDEX('Policy Characteristics'!E:E,MATCH($C1033,'Policy Characteristics'!$C:$C,0)))</f>
        <v>cross toggle whether carbon tax affects process emissions</v>
      </c>
      <c r="L1033">
        <f>IF(ISBLANK(INDEX('Policy Characteristics'!F:F,MATCH($C1033,'Policy Characteristics'!$C:$C,0))),"",INDEX('Policy Characteristics'!F:F,MATCH($C1033,'Policy Characteristics'!$C:$C,0)))</f>
        <v>0</v>
      </c>
      <c r="M1033">
        <f>IF(ISBLANK(INDEX('Policy Characteristics'!G:G,MATCH($C1033,'Policy Characteristics'!$C:$C,0))),"",INDEX('Policy Characteristics'!G:G,MATCH($C1033,'Policy Characteristics'!$C:$C,0)))</f>
        <v>1</v>
      </c>
      <c r="N1033">
        <f>IF(ISBLANK(INDEX('Policy Characteristics'!H:H,MATCH($C1033,'Policy Characteristics'!$C:$C,0))),"",INDEX('Policy Characteristics'!H:H,MATCH($C1033,'Policy Characteristics'!$C:$C,0)))</f>
        <v>1</v>
      </c>
      <c r="O1033" t="str">
        <f>IF(ISBLANK(INDEX('Policy Characteristics'!I:I,MATCH($C1033,'Policy Characteristics'!$C:$C,0))),"",INDEX('Policy Characteristics'!I:I,MATCH($C1033,'Policy Characteristics'!$C:$C,0)))</f>
        <v>켜짐/꺼짐</v>
      </c>
      <c r="P1033" t="str">
        <f>IF(ISBLANK(INDEX('Policy Characteristics'!J:J,MATCH($C1033,'Policy Characteristics'!$C:$C,0))),"",INDEX('Policy Characteristics'!J:J,MATCH($C1033,'Policy Characteristics'!$C:$C,0)))</f>
        <v>**설명:** 이 정책은 공정 배출(산업 및 농업 분야 비에너지 온실가스 배출)에 탄소세를 부과하는 것을 방지합니다.</v>
      </c>
      <c r="Q1033" t="str">
        <f>IF(ISBLANK(INDEX('Policy Characteristics'!K:K,MATCH($C1033,'Policy Characteristics'!$C:$C,0))),"",INDEX('Policy Characteristics'!K:K,MATCH($C1033,'Policy Characteristics'!$C:$C,0)))</f>
        <v>fuels.html#carbon-tax</v>
      </c>
      <c r="R1033" t="str">
        <f>IF(ISBLANK(INDEX('Policy Characteristics'!L:L,MATCH($C1033,'Policy Characteristics'!$C:$C,0))),"",INDEX('Policy Characteristics'!L:L,MATCH($C1033,'Policy Characteristics'!$C:$C,0)))</f>
        <v>carbon-tax.html</v>
      </c>
    </row>
    <row r="1034">
      <c r="A1034" t="str">
        <f>IF(ISBLANK(INDEX('Policy Characteristics'!A:A,MATCH($C1034,'Policy Characteristics'!$C:$C,0))),"",INDEX('Policy Characteristics'!A:A,MATCH($C1034,'Policy Characteristics'!$C:$C,0)))</f>
        <v>교차 부문</v>
      </c>
      <c r="B1034" t="str">
        <f>IF(ISBLANK(INDEX('Policy Characteristics'!B:B,MATCH($C1034,'Policy Characteristics'!$C:$C,0))),"",INDEX('Policy Characteristics'!B:B,MATCH($C1034,'Policy Characteristics'!$C:$C,0)))</f>
        <v>고정 에너지 가격</v>
      </c>
      <c r="C1034" t="str">
        <v>Toggle Whether Policies Affect Energy Prices</v>
      </c>
      <c r="D1034" t="str">
        <v>electricity</v>
      </c>
      <c r="F1034" t="str">
        <v>전력</v>
      </c>
      <c r="H1034">
        <v>720</v>
      </c>
      <c r="I1034" t="str">
        <v>No</v>
      </c>
      <c r="J1034" t="str">
        <f>IF(ISBLANK(INDEX('Policy Characteristics'!D:D,MATCH($C1034,'Policy Characteristics'!$C:$C,0))),"",INDEX('Policy Characteristics'!D:D,MATCH($C1034,'Policy Characteristics'!$C:$C,0)))</f>
        <v>고정 에너지 가격</v>
      </c>
      <c r="K1034" t="str">
        <f>IF(ISBLANK(INDEX('Policy Characteristics'!E:E,MATCH($C1034,'Policy Characteristics'!$C:$C,0))),"",INDEX('Policy Characteristics'!E:E,MATCH($C1034,'Policy Characteristics'!$C:$C,0)))</f>
        <v>cross toggle whether policies affect energy prices</v>
      </c>
      <c r="L1034">
        <f>IF(ISBLANK(INDEX('Policy Characteristics'!F:F,MATCH($C1034,'Policy Characteristics'!$C:$C,0))),"",INDEX('Policy Characteristics'!F:F,MATCH($C1034,'Policy Characteristics'!$C:$C,0)))</f>
        <v>0</v>
      </c>
      <c r="M1034">
        <f>IF(ISBLANK(INDEX('Policy Characteristics'!G:G,MATCH($C1034,'Policy Characteristics'!$C:$C,0))),"",INDEX('Policy Characteristics'!G:G,MATCH($C1034,'Policy Characteristics'!$C:$C,0)))</f>
        <v>1</v>
      </c>
      <c r="N1034">
        <f>IF(ISBLANK(INDEX('Policy Characteristics'!H:H,MATCH($C1034,'Policy Characteristics'!$C:$C,0))),"",INDEX('Policy Characteristics'!H:H,MATCH($C1034,'Policy Characteristics'!$C:$C,0)))</f>
        <v>1</v>
      </c>
      <c r="O1034" t="str">
        <f>IF(ISBLANK(INDEX('Policy Characteristics'!I:I,MATCH($C1034,'Policy Characteristics'!$C:$C,0))),"",INDEX('Policy Characteristics'!I:I,MATCH($C1034,'Policy Characteristics'!$C:$C,0)))</f>
        <v>켜짐/꺼짐</v>
      </c>
      <c r="P1034" t="str">
        <f>IF(ISBLANK(INDEX('Policy Characteristics'!J:J,MATCH($C1034,'Policy Characteristics'!$C:$C,0))),"",INDEX('Policy Characteristics'!J:J,MATCH($C1034,'Policy Characteristics'!$C:$C,0)))</f>
        <v/>
      </c>
      <c r="Q1034" t="str">
        <f>IF(ISBLANK(INDEX('Policy Characteristics'!K:K,MATCH($C1034,'Policy Characteristics'!$C:$C,0))),"",INDEX('Policy Characteristics'!K:K,MATCH($C1034,'Policy Characteristics'!$C:$C,0)))</f>
        <v/>
      </c>
      <c r="R1034" t="str">
        <f>IF(ISBLANK(INDEX('Policy Characteristics'!L:L,MATCH($C1034,'Policy Characteristics'!$C:$C,0))),"",INDEX('Policy Characteristics'!L:L,MATCH($C1034,'Policy Characteristics'!$C:$C,0)))</f>
        <v/>
      </c>
    </row>
    <row r="1035">
      <c r="A1035" t="str">
        <f>IF(ISBLANK(INDEX('Policy Characteristics'!A:A,MATCH($C1035,'Policy Characteristics'!$C:$C,0))),"",INDEX('Policy Characteristics'!A:A,MATCH($C1035,'Policy Characteristics'!$C:$C,0)))</f>
        <v>교차 부문</v>
      </c>
      <c r="B1035" t="str">
        <f>IF(ISBLANK(INDEX('Policy Characteristics'!B:B,MATCH($C1035,'Policy Characteristics'!$C:$C,0))),"",INDEX('Policy Characteristics'!B:B,MATCH($C1035,'Policy Characteristics'!$C:$C,0)))</f>
        <v>고정 에너지 가격</v>
      </c>
      <c r="C1035" t="str">
        <f>C$1034</f>
        <v>Toggle Whether Policies Affect Energy Prices</v>
      </c>
      <c r="D1035" t="str">
        <v>heat</v>
      </c>
      <c r="F1035" t="str">
        <v>난방</v>
      </c>
      <c r="H1035">
        <v>721</v>
      </c>
      <c r="I1035" t="str">
        <v>No</v>
      </c>
      <c r="J1035" t="str">
        <f>IF(ISBLANK(INDEX('Policy Characteristics'!D:D,MATCH($C1035,'Policy Characteristics'!$C:$C,0))),"",INDEX('Policy Characteristics'!D:D,MATCH($C1035,'Policy Characteristics'!$C:$C,0)))</f>
        <v>고정 에너지 가격</v>
      </c>
      <c r="K1035" t="str">
        <f>IF(ISBLANK(INDEX('Policy Characteristics'!E:E,MATCH($C1035,'Policy Characteristics'!$C:$C,0))),"",INDEX('Policy Characteristics'!E:E,MATCH($C1035,'Policy Characteristics'!$C:$C,0)))</f>
        <v>cross toggle whether policies affect energy prices</v>
      </c>
      <c r="L1035">
        <f>IF(ISBLANK(INDEX('Policy Characteristics'!F:F,MATCH($C1035,'Policy Characteristics'!$C:$C,0))),"",INDEX('Policy Characteristics'!F:F,MATCH($C1035,'Policy Characteristics'!$C:$C,0)))</f>
        <v>0</v>
      </c>
      <c r="M1035">
        <f>IF(ISBLANK(INDEX('Policy Characteristics'!G:G,MATCH($C1035,'Policy Characteristics'!$C:$C,0))),"",INDEX('Policy Characteristics'!G:G,MATCH($C1035,'Policy Characteristics'!$C:$C,0)))</f>
        <v>1</v>
      </c>
      <c r="N1035">
        <f>IF(ISBLANK(INDEX('Policy Characteristics'!H:H,MATCH($C1035,'Policy Characteristics'!$C:$C,0))),"",INDEX('Policy Characteristics'!H:H,MATCH($C1035,'Policy Characteristics'!$C:$C,0)))</f>
        <v>1</v>
      </c>
      <c r="O1035" t="str">
        <f>IF(ISBLANK(INDEX('Policy Characteristics'!I:I,MATCH($C1035,'Policy Characteristics'!$C:$C,0))),"",INDEX('Policy Characteristics'!I:I,MATCH($C1035,'Policy Characteristics'!$C:$C,0)))</f>
        <v>켜짐/꺼짐</v>
      </c>
      <c r="P1035" t="str">
        <f>IF(ISBLANK(INDEX('Policy Characteristics'!J:J,MATCH($C1035,'Policy Characteristics'!$C:$C,0))),"",INDEX('Policy Characteristics'!J:J,MATCH($C1035,'Policy Characteristics'!$C:$C,0)))</f>
        <v/>
      </c>
      <c r="Q1035" t="str">
        <f>IF(ISBLANK(INDEX('Policy Characteristics'!K:K,MATCH($C1035,'Policy Characteristics'!$C:$C,0))),"",INDEX('Policy Characteristics'!K:K,MATCH($C1035,'Policy Characteristics'!$C:$C,0)))</f>
        <v/>
      </c>
      <c r="R1035" t="str">
        <f>IF(ISBLANK(INDEX('Policy Characteristics'!L:L,MATCH($C1035,'Policy Characteristics'!$C:$C,0))),"",INDEX('Policy Characteristics'!L:L,MATCH($C1035,'Policy Characteristics'!$C:$C,0)))</f>
        <v/>
      </c>
    </row>
    <row r="1036">
      <c r="A1036" t="str">
        <f>IF(ISBLANK(INDEX('Policy Characteristics'!A:A,MATCH($C1036,'Policy Characteristics'!$C:$C,0))),"",INDEX('Policy Characteristics'!A:A,MATCH($C1036,'Policy Characteristics'!$C:$C,0)))</f>
        <v>교차 부문</v>
      </c>
      <c r="B1036" t="str">
        <f>IF(ISBLANK(INDEX('Policy Characteristics'!B:B,MATCH($C1036,'Policy Characteristics'!$C:$C,0))),"",INDEX('Policy Characteristics'!B:B,MATCH($C1036,'Policy Characteristics'!$C:$C,0)))</f>
        <v>고정 에너지 가격</v>
      </c>
      <c r="C1036" t="str">
        <f>C$1034</f>
        <v>Toggle Whether Policies Affect Energy Prices</v>
      </c>
      <c r="D1036" t="str">
        <v>hydrogen</v>
      </c>
      <c r="F1036" t="str">
        <v>수소</v>
      </c>
      <c r="H1036">
        <v>722</v>
      </c>
      <c r="I1036" t="str">
        <v>No</v>
      </c>
      <c r="J1036" t="str">
        <f>IF(ISBLANK(INDEX('Policy Characteristics'!D:D,MATCH($C1036,'Policy Characteristics'!$C:$C,0))),"",INDEX('Policy Characteristics'!D:D,MATCH($C1036,'Policy Characteristics'!$C:$C,0)))</f>
        <v>고정 에너지 가격</v>
      </c>
      <c r="K1036" t="str">
        <f>IF(ISBLANK(INDEX('Policy Characteristics'!E:E,MATCH($C1036,'Policy Characteristics'!$C:$C,0))),"",INDEX('Policy Characteristics'!E:E,MATCH($C1036,'Policy Characteristics'!$C:$C,0)))</f>
        <v>cross toggle whether policies affect energy prices</v>
      </c>
      <c r="L1036">
        <f>IF(ISBLANK(INDEX('Policy Characteristics'!F:F,MATCH($C1036,'Policy Characteristics'!$C:$C,0))),"",INDEX('Policy Characteristics'!F:F,MATCH($C1036,'Policy Characteristics'!$C:$C,0)))</f>
        <v>0</v>
      </c>
      <c r="M1036">
        <f>IF(ISBLANK(INDEX('Policy Characteristics'!G:G,MATCH($C1036,'Policy Characteristics'!$C:$C,0))),"",INDEX('Policy Characteristics'!G:G,MATCH($C1036,'Policy Characteristics'!$C:$C,0)))</f>
        <v>1</v>
      </c>
      <c r="N1036">
        <f>IF(ISBLANK(INDEX('Policy Characteristics'!H:H,MATCH($C1036,'Policy Characteristics'!$C:$C,0))),"",INDEX('Policy Characteristics'!H:H,MATCH($C1036,'Policy Characteristics'!$C:$C,0)))</f>
        <v>1</v>
      </c>
      <c r="O1036" t="str">
        <f>IF(ISBLANK(INDEX('Policy Characteristics'!I:I,MATCH($C1036,'Policy Characteristics'!$C:$C,0))),"",INDEX('Policy Characteristics'!I:I,MATCH($C1036,'Policy Characteristics'!$C:$C,0)))</f>
        <v>켜짐/꺼짐</v>
      </c>
      <c r="P1036" t="str">
        <f>IF(ISBLANK(INDEX('Policy Characteristics'!J:J,MATCH($C1036,'Policy Characteristics'!$C:$C,0))),"",INDEX('Policy Characteristics'!J:J,MATCH($C1036,'Policy Characteristics'!$C:$C,0)))</f>
        <v/>
      </c>
      <c r="Q1036" t="str">
        <f>IF(ISBLANK(INDEX('Policy Characteristics'!K:K,MATCH($C1036,'Policy Characteristics'!$C:$C,0))),"",INDEX('Policy Characteristics'!K:K,MATCH($C1036,'Policy Characteristics'!$C:$C,0)))</f>
        <v/>
      </c>
      <c r="R1036" t="str">
        <f>IF(ISBLANK(INDEX('Policy Characteristics'!L:L,MATCH($C1036,'Policy Characteristics'!$C:$C,0))),"",INDEX('Policy Characteristics'!L:L,MATCH($C1036,'Policy Characteristics'!$C:$C,0)))</f>
        <v/>
      </c>
    </row>
    <row r="1037">
      <c r="A1037" t="str">
        <f>IF(ISBLANK(INDEX('Policy Characteristics'!A:A,MATCH($C1037,'Policy Characteristics'!$C:$C,0))),"",INDEX('Policy Characteristics'!A:A,MATCH($C1037,'Policy Characteristics'!$C:$C,0)))</f>
        <v>교차 부문</v>
      </c>
      <c r="B1037" t="str">
        <f>IF(ISBLANK(INDEX('Policy Characteristics'!B:B,MATCH($C1037,'Policy Characteristics'!$C:$C,0))),"",INDEX('Policy Characteristics'!B:B,MATCH($C1037,'Policy Characteristics'!$C:$C,0)))</f>
        <v>고정 에너지 가격</v>
      </c>
      <c r="C1037" t="str">
        <v>Toggle Whether Policies Affect Energy Prices</v>
      </c>
      <c r="D1037" t="str">
        <v>hard coal</v>
      </c>
      <c r="F1037" t="str">
        <v>무연탄</v>
      </c>
      <c r="H1037">
        <v>836</v>
      </c>
      <c r="I1037" t="str">
        <v>No</v>
      </c>
      <c r="J1037" t="str">
        <f>IF(ISBLANK(INDEX('Policy Characteristics'!D:D,MATCH($C1037,'Policy Characteristics'!$C:$C,0))),"",INDEX('Policy Characteristics'!D:D,MATCH($C1037,'Policy Characteristics'!$C:$C,0)))</f>
        <v>고정 에너지 가격</v>
      </c>
      <c r="K1037" t="str">
        <f>IF(ISBLANK(INDEX('Policy Characteristics'!E:E,MATCH($C1037,'Policy Characteristics'!$C:$C,0))),"",INDEX('Policy Characteristics'!E:E,MATCH($C1037,'Policy Characteristics'!$C:$C,0)))</f>
        <v>cross toggle whether policies affect energy prices</v>
      </c>
      <c r="L1037">
        <f>IF(ISBLANK(INDEX('Policy Characteristics'!F:F,MATCH($C1037,'Policy Characteristics'!$C:$C,0))),"",INDEX('Policy Characteristics'!F:F,MATCH($C1037,'Policy Characteristics'!$C:$C,0)))</f>
        <v>0</v>
      </c>
      <c r="M1037">
        <f>IF(ISBLANK(INDEX('Policy Characteristics'!G:G,MATCH($C1037,'Policy Characteristics'!$C:$C,0))),"",INDEX('Policy Characteristics'!G:G,MATCH($C1037,'Policy Characteristics'!$C:$C,0)))</f>
        <v>1</v>
      </c>
      <c r="N1037">
        <f>IF(ISBLANK(INDEX('Policy Characteristics'!H:H,MATCH($C1037,'Policy Characteristics'!$C:$C,0))),"",INDEX('Policy Characteristics'!H:H,MATCH($C1037,'Policy Characteristics'!$C:$C,0)))</f>
        <v>1</v>
      </c>
      <c r="O1037" t="str">
        <f>IF(ISBLANK(INDEX('Policy Characteristics'!I:I,MATCH($C1037,'Policy Characteristics'!$C:$C,0))),"",INDEX('Policy Characteristics'!I:I,MATCH($C1037,'Policy Characteristics'!$C:$C,0)))</f>
        <v>켜짐/꺼짐</v>
      </c>
      <c r="P1037" t="str">
        <f>IF(ISBLANK(INDEX('Policy Characteristics'!J:J,MATCH($C1037,'Policy Characteristics'!$C:$C,0))),"",INDEX('Policy Characteristics'!J:J,MATCH($C1037,'Policy Characteristics'!$C:$C,0)))</f>
        <v/>
      </c>
      <c r="Q1037" t="str">
        <f>IF(ISBLANK(INDEX('Policy Characteristics'!K:K,MATCH($C1037,'Policy Characteristics'!$C:$C,0))),"",INDEX('Policy Characteristics'!K:K,MATCH($C1037,'Policy Characteristics'!$C:$C,0)))</f>
        <v/>
      </c>
      <c r="R1037" t="str">
        <f>IF(ISBLANK(INDEX('Policy Characteristics'!L:L,MATCH($C1037,'Policy Characteristics'!$C:$C,0))),"",INDEX('Policy Characteristics'!L:L,MATCH($C1037,'Policy Characteristics'!$C:$C,0)))</f>
        <v/>
      </c>
    </row>
    <row r="1038">
      <c r="A1038" t="str">
        <f>IF(ISBLANK(INDEX('Policy Characteristics'!A:A,MATCH($C1038,'Policy Characteristics'!$C:$C,0))),"",INDEX('Policy Characteristics'!A:A,MATCH($C1038,'Policy Characteristics'!$C:$C,0)))</f>
        <v>교차 부문</v>
      </c>
      <c r="B1038" t="str">
        <f>IF(ISBLANK(INDEX('Policy Characteristics'!B:B,MATCH($C1038,'Policy Characteristics'!$C:$C,0))),"",INDEX('Policy Characteristics'!B:B,MATCH($C1038,'Policy Characteristics'!$C:$C,0)))</f>
        <v>고정 에너지 가격</v>
      </c>
      <c r="C1038" t="str">
        <f>C$1037</f>
        <v>Toggle Whether Policies Affect Energy Prices</v>
      </c>
      <c r="D1038" t="str">
        <v>natural gas</v>
      </c>
      <c r="F1038" t="str">
        <v>천연가스</v>
      </c>
      <c r="H1038">
        <v>837</v>
      </c>
      <c r="I1038" t="str">
        <v>No</v>
      </c>
      <c r="J1038" t="str">
        <f>IF(ISBLANK(INDEX('Policy Characteristics'!D:D,MATCH($C1038,'Policy Characteristics'!$C:$C,0))),"",INDEX('Policy Characteristics'!D:D,MATCH($C1038,'Policy Characteristics'!$C:$C,0)))</f>
        <v>고정 에너지 가격</v>
      </c>
      <c r="K1038" t="str">
        <f>IF(ISBLANK(INDEX('Policy Characteristics'!E:E,MATCH($C1038,'Policy Characteristics'!$C:$C,0))),"",INDEX('Policy Characteristics'!E:E,MATCH($C1038,'Policy Characteristics'!$C:$C,0)))</f>
        <v>cross toggle whether policies affect energy prices</v>
      </c>
      <c r="L1038">
        <f>IF(ISBLANK(INDEX('Policy Characteristics'!F:F,MATCH($C1038,'Policy Characteristics'!$C:$C,0))),"",INDEX('Policy Characteristics'!F:F,MATCH($C1038,'Policy Characteristics'!$C:$C,0)))</f>
        <v>0</v>
      </c>
      <c r="M1038">
        <f>IF(ISBLANK(INDEX('Policy Characteristics'!G:G,MATCH($C1038,'Policy Characteristics'!$C:$C,0))),"",INDEX('Policy Characteristics'!G:G,MATCH($C1038,'Policy Characteristics'!$C:$C,0)))</f>
        <v>1</v>
      </c>
      <c r="N1038">
        <f>IF(ISBLANK(INDEX('Policy Characteristics'!H:H,MATCH($C1038,'Policy Characteristics'!$C:$C,0))),"",INDEX('Policy Characteristics'!H:H,MATCH($C1038,'Policy Characteristics'!$C:$C,0)))</f>
        <v>1</v>
      </c>
      <c r="O1038" t="str">
        <f>IF(ISBLANK(INDEX('Policy Characteristics'!I:I,MATCH($C1038,'Policy Characteristics'!$C:$C,0))),"",INDEX('Policy Characteristics'!I:I,MATCH($C1038,'Policy Characteristics'!$C:$C,0)))</f>
        <v>켜짐/꺼짐</v>
      </c>
      <c r="P1038" t="str">
        <f>IF(ISBLANK(INDEX('Policy Characteristics'!J:J,MATCH($C1038,'Policy Characteristics'!$C:$C,0))),"",INDEX('Policy Characteristics'!J:J,MATCH($C1038,'Policy Characteristics'!$C:$C,0)))</f>
        <v/>
      </c>
      <c r="Q1038" t="str">
        <f>IF(ISBLANK(INDEX('Policy Characteristics'!K:K,MATCH($C1038,'Policy Characteristics'!$C:$C,0))),"",INDEX('Policy Characteristics'!K:K,MATCH($C1038,'Policy Characteristics'!$C:$C,0)))</f>
        <v/>
      </c>
      <c r="R1038" t="str">
        <f>IF(ISBLANK(INDEX('Policy Characteristics'!L:L,MATCH($C1038,'Policy Characteristics'!$C:$C,0))),"",INDEX('Policy Characteristics'!L:L,MATCH($C1038,'Policy Characteristics'!$C:$C,0)))</f>
        <v/>
      </c>
    </row>
    <row r="1039">
      <c r="A1039" t="str">
        <f>IF(ISBLANK(INDEX('Policy Characteristics'!A:A,MATCH($C1039,'Policy Characteristics'!$C:$C,0))),"",INDEX('Policy Characteristics'!A:A,MATCH($C1039,'Policy Characteristics'!$C:$C,0)))</f>
        <v>교차 부문</v>
      </c>
      <c r="B1039" t="str">
        <f>IF(ISBLANK(INDEX('Policy Characteristics'!B:B,MATCH($C1039,'Policy Characteristics'!$C:$C,0))),"",INDEX('Policy Characteristics'!B:B,MATCH($C1039,'Policy Characteristics'!$C:$C,0)))</f>
        <v>고정 에너지 가격</v>
      </c>
      <c r="C1039" t="str">
        <f>C$1037</f>
        <v>Toggle Whether Policies Affect Energy Prices</v>
      </c>
      <c r="D1039" t="str">
        <v>biomass</v>
      </c>
      <c r="F1039" t="str">
        <v>바이오매스</v>
      </c>
      <c r="H1039">
        <v>838</v>
      </c>
      <c r="I1039" t="str">
        <v>No</v>
      </c>
      <c r="J1039" t="str">
        <f>IF(ISBLANK(INDEX('Policy Characteristics'!D:D,MATCH($C1039,'Policy Characteristics'!$C:$C,0))),"",INDEX('Policy Characteristics'!D:D,MATCH($C1039,'Policy Characteristics'!$C:$C,0)))</f>
        <v>고정 에너지 가격</v>
      </c>
      <c r="K1039" t="str">
        <f>IF(ISBLANK(INDEX('Policy Characteristics'!E:E,MATCH($C1039,'Policy Characteristics'!$C:$C,0))),"",INDEX('Policy Characteristics'!E:E,MATCH($C1039,'Policy Characteristics'!$C:$C,0)))</f>
        <v>cross toggle whether policies affect energy prices</v>
      </c>
      <c r="L1039">
        <f>IF(ISBLANK(INDEX('Policy Characteristics'!F:F,MATCH($C1039,'Policy Characteristics'!$C:$C,0))),"",INDEX('Policy Characteristics'!F:F,MATCH($C1039,'Policy Characteristics'!$C:$C,0)))</f>
        <v>0</v>
      </c>
      <c r="M1039">
        <f>IF(ISBLANK(INDEX('Policy Characteristics'!G:G,MATCH($C1039,'Policy Characteristics'!$C:$C,0))),"",INDEX('Policy Characteristics'!G:G,MATCH($C1039,'Policy Characteristics'!$C:$C,0)))</f>
        <v>1</v>
      </c>
      <c r="N1039">
        <f>IF(ISBLANK(INDEX('Policy Characteristics'!H:H,MATCH($C1039,'Policy Characteristics'!$C:$C,0))),"",INDEX('Policy Characteristics'!H:H,MATCH($C1039,'Policy Characteristics'!$C:$C,0)))</f>
        <v>1</v>
      </c>
      <c r="O1039" t="str">
        <f>IF(ISBLANK(INDEX('Policy Characteristics'!I:I,MATCH($C1039,'Policy Characteristics'!$C:$C,0))),"",INDEX('Policy Characteristics'!I:I,MATCH($C1039,'Policy Characteristics'!$C:$C,0)))</f>
        <v>켜짐/꺼짐</v>
      </c>
      <c r="P1039" t="str">
        <f>IF(ISBLANK(INDEX('Policy Characteristics'!J:J,MATCH($C1039,'Policy Characteristics'!$C:$C,0))),"",INDEX('Policy Characteristics'!J:J,MATCH($C1039,'Policy Characteristics'!$C:$C,0)))</f>
        <v/>
      </c>
      <c r="Q1039" t="str">
        <f>IF(ISBLANK(INDEX('Policy Characteristics'!K:K,MATCH($C1039,'Policy Characteristics'!$C:$C,0))),"",INDEX('Policy Characteristics'!K:K,MATCH($C1039,'Policy Characteristics'!$C:$C,0)))</f>
        <v/>
      </c>
      <c r="R1039" t="str">
        <f>IF(ISBLANK(INDEX('Policy Characteristics'!L:L,MATCH($C1039,'Policy Characteristics'!$C:$C,0))),"",INDEX('Policy Characteristics'!L:L,MATCH($C1039,'Policy Characteristics'!$C:$C,0)))</f>
        <v/>
      </c>
    </row>
    <row r="1040">
      <c r="A1040" t="str">
        <f>IF(ISBLANK(INDEX('Policy Characteristics'!A:A,MATCH($C1040,'Policy Characteristics'!$C:$C,0))),"",INDEX('Policy Characteristics'!A:A,MATCH($C1040,'Policy Characteristics'!$C:$C,0)))</f>
        <v>교차 부문</v>
      </c>
      <c r="B1040" t="str">
        <f>IF(ISBLANK(INDEX('Policy Characteristics'!B:B,MATCH($C1040,'Policy Characteristics'!$C:$C,0))),"",INDEX('Policy Characteristics'!B:B,MATCH($C1040,'Policy Characteristics'!$C:$C,0)))</f>
        <v>고정 에너지 가격</v>
      </c>
      <c r="C1040" t="str">
        <f>C$1037</f>
        <v>Toggle Whether Policies Affect Energy Prices</v>
      </c>
      <c r="D1040" t="str">
        <v>petroleum gasoline</v>
      </c>
      <c r="F1040" t="str">
        <v>석유 가솔린</v>
      </c>
      <c r="H1040">
        <v>839</v>
      </c>
      <c r="I1040" t="str">
        <v>No</v>
      </c>
      <c r="J1040" t="str">
        <f>IF(ISBLANK(INDEX('Policy Characteristics'!D:D,MATCH($C1040,'Policy Characteristics'!$C:$C,0))),"",INDEX('Policy Characteristics'!D:D,MATCH($C1040,'Policy Characteristics'!$C:$C,0)))</f>
        <v>고정 에너지 가격</v>
      </c>
      <c r="K1040" t="str">
        <f>IF(ISBLANK(INDEX('Policy Characteristics'!E:E,MATCH($C1040,'Policy Characteristics'!$C:$C,0))),"",INDEX('Policy Characteristics'!E:E,MATCH($C1040,'Policy Characteristics'!$C:$C,0)))</f>
        <v>cross toggle whether policies affect energy prices</v>
      </c>
      <c r="L1040">
        <f>IF(ISBLANK(INDEX('Policy Characteristics'!F:F,MATCH($C1040,'Policy Characteristics'!$C:$C,0))),"",INDEX('Policy Characteristics'!F:F,MATCH($C1040,'Policy Characteristics'!$C:$C,0)))</f>
        <v>0</v>
      </c>
      <c r="M1040">
        <f>IF(ISBLANK(INDEX('Policy Characteristics'!G:G,MATCH($C1040,'Policy Characteristics'!$C:$C,0))),"",INDEX('Policy Characteristics'!G:G,MATCH($C1040,'Policy Characteristics'!$C:$C,0)))</f>
        <v>1</v>
      </c>
      <c r="N1040">
        <f>IF(ISBLANK(INDEX('Policy Characteristics'!H:H,MATCH($C1040,'Policy Characteristics'!$C:$C,0))),"",INDEX('Policy Characteristics'!H:H,MATCH($C1040,'Policy Characteristics'!$C:$C,0)))</f>
        <v>1</v>
      </c>
      <c r="O1040" t="str">
        <f>IF(ISBLANK(INDEX('Policy Characteristics'!I:I,MATCH($C1040,'Policy Characteristics'!$C:$C,0))),"",INDEX('Policy Characteristics'!I:I,MATCH($C1040,'Policy Characteristics'!$C:$C,0)))</f>
        <v>켜짐/꺼짐</v>
      </c>
      <c r="P1040" t="str">
        <f>IF(ISBLANK(INDEX('Policy Characteristics'!J:J,MATCH($C1040,'Policy Characteristics'!$C:$C,0))),"",INDEX('Policy Characteristics'!J:J,MATCH($C1040,'Policy Characteristics'!$C:$C,0)))</f>
        <v/>
      </c>
      <c r="Q1040" t="str">
        <f>IF(ISBLANK(INDEX('Policy Characteristics'!K:K,MATCH($C1040,'Policy Characteristics'!$C:$C,0))),"",INDEX('Policy Characteristics'!K:K,MATCH($C1040,'Policy Characteristics'!$C:$C,0)))</f>
        <v/>
      </c>
      <c r="R1040" t="str">
        <f>IF(ISBLANK(INDEX('Policy Characteristics'!L:L,MATCH($C1040,'Policy Characteristics'!$C:$C,0))),"",INDEX('Policy Characteristics'!L:L,MATCH($C1040,'Policy Characteristics'!$C:$C,0)))</f>
        <v/>
      </c>
    </row>
    <row r="1041">
      <c r="A1041" t="str">
        <f>IF(ISBLANK(INDEX('Policy Characteristics'!A:A,MATCH($C1041,'Policy Characteristics'!$C:$C,0))),"",INDEX('Policy Characteristics'!A:A,MATCH($C1041,'Policy Characteristics'!$C:$C,0)))</f>
        <v>교차 부문</v>
      </c>
      <c r="B1041" t="str">
        <f>IF(ISBLANK(INDEX('Policy Characteristics'!B:B,MATCH($C1041,'Policy Characteristics'!$C:$C,0))),"",INDEX('Policy Characteristics'!B:B,MATCH($C1041,'Policy Characteristics'!$C:$C,0)))</f>
        <v>고정 에너지 가격</v>
      </c>
      <c r="C1041" t="str">
        <f>C$1037</f>
        <v>Toggle Whether Policies Affect Energy Prices</v>
      </c>
      <c r="D1041" t="str">
        <v>petroleum diesel</v>
      </c>
      <c r="F1041" t="str">
        <v>석유 디젤</v>
      </c>
      <c r="H1041">
        <v>840</v>
      </c>
      <c r="I1041" t="str">
        <v>No</v>
      </c>
      <c r="J1041" t="str">
        <f>IF(ISBLANK(INDEX('Policy Characteristics'!D:D,MATCH($C1041,'Policy Characteristics'!$C:$C,0))),"",INDEX('Policy Characteristics'!D:D,MATCH($C1041,'Policy Characteristics'!$C:$C,0)))</f>
        <v>고정 에너지 가격</v>
      </c>
      <c r="K1041" t="str">
        <f>IF(ISBLANK(INDEX('Policy Characteristics'!E:E,MATCH($C1041,'Policy Characteristics'!$C:$C,0))),"",INDEX('Policy Characteristics'!E:E,MATCH($C1041,'Policy Characteristics'!$C:$C,0)))</f>
        <v>cross toggle whether policies affect energy prices</v>
      </c>
      <c r="L1041">
        <f>IF(ISBLANK(INDEX('Policy Characteristics'!F:F,MATCH($C1041,'Policy Characteristics'!$C:$C,0))),"",INDEX('Policy Characteristics'!F:F,MATCH($C1041,'Policy Characteristics'!$C:$C,0)))</f>
        <v>0</v>
      </c>
      <c r="M1041">
        <f>IF(ISBLANK(INDEX('Policy Characteristics'!G:G,MATCH($C1041,'Policy Characteristics'!$C:$C,0))),"",INDEX('Policy Characteristics'!G:G,MATCH($C1041,'Policy Characteristics'!$C:$C,0)))</f>
        <v>1</v>
      </c>
      <c r="N1041">
        <f>IF(ISBLANK(INDEX('Policy Characteristics'!H:H,MATCH($C1041,'Policy Characteristics'!$C:$C,0))),"",INDEX('Policy Characteristics'!H:H,MATCH($C1041,'Policy Characteristics'!$C:$C,0)))</f>
        <v>1</v>
      </c>
      <c r="O1041" t="str">
        <f>IF(ISBLANK(INDEX('Policy Characteristics'!I:I,MATCH($C1041,'Policy Characteristics'!$C:$C,0))),"",INDEX('Policy Characteristics'!I:I,MATCH($C1041,'Policy Characteristics'!$C:$C,0)))</f>
        <v>켜짐/꺼짐</v>
      </c>
      <c r="P1041" t="str">
        <f>IF(ISBLANK(INDEX('Policy Characteristics'!J:J,MATCH($C1041,'Policy Characteristics'!$C:$C,0))),"",INDEX('Policy Characteristics'!J:J,MATCH($C1041,'Policy Characteristics'!$C:$C,0)))</f>
        <v/>
      </c>
      <c r="Q1041" t="str">
        <f>IF(ISBLANK(INDEX('Policy Characteristics'!K:K,MATCH($C1041,'Policy Characteristics'!$C:$C,0))),"",INDEX('Policy Characteristics'!K:K,MATCH($C1041,'Policy Characteristics'!$C:$C,0)))</f>
        <v/>
      </c>
      <c r="R1041" t="str">
        <f>IF(ISBLANK(INDEX('Policy Characteristics'!L:L,MATCH($C1041,'Policy Characteristics'!$C:$C,0))),"",INDEX('Policy Characteristics'!L:L,MATCH($C1041,'Policy Characteristics'!$C:$C,0)))</f>
        <v/>
      </c>
    </row>
    <row r="1042">
      <c r="A1042" t="str">
        <f>IF(ISBLANK(INDEX('Policy Characteristics'!A:A,MATCH($C1042,'Policy Characteristics'!$C:$C,0))),"",INDEX('Policy Characteristics'!A:A,MATCH($C1042,'Policy Characteristics'!$C:$C,0)))</f>
        <v>교차 부문</v>
      </c>
      <c r="B1042" t="str">
        <f>IF(ISBLANK(INDEX('Policy Characteristics'!B:B,MATCH($C1042,'Policy Characteristics'!$C:$C,0))),"",INDEX('Policy Characteristics'!B:B,MATCH($C1042,'Policy Characteristics'!$C:$C,0)))</f>
        <v>고정 에너지 가격</v>
      </c>
      <c r="C1042" t="str">
        <f>C$1037</f>
        <v>Toggle Whether Policies Affect Energy Prices</v>
      </c>
      <c r="D1042" t="str">
        <v>biofuel gasoline</v>
      </c>
      <c r="F1042" t="str">
        <v>바이오 연료 가솔린</v>
      </c>
      <c r="H1042">
        <v>841</v>
      </c>
      <c r="I1042" t="str">
        <v>No</v>
      </c>
      <c r="J1042" t="str">
        <f>IF(ISBLANK(INDEX('Policy Characteristics'!D:D,MATCH($C1042,'Policy Characteristics'!$C:$C,0))),"",INDEX('Policy Characteristics'!D:D,MATCH($C1042,'Policy Characteristics'!$C:$C,0)))</f>
        <v>고정 에너지 가격</v>
      </c>
      <c r="K1042" t="str">
        <f>IF(ISBLANK(INDEX('Policy Characteristics'!E:E,MATCH($C1042,'Policy Characteristics'!$C:$C,0))),"",INDEX('Policy Characteristics'!E:E,MATCH($C1042,'Policy Characteristics'!$C:$C,0)))</f>
        <v>cross toggle whether policies affect energy prices</v>
      </c>
      <c r="L1042">
        <f>IF(ISBLANK(INDEX('Policy Characteristics'!F:F,MATCH($C1042,'Policy Characteristics'!$C:$C,0))),"",INDEX('Policy Characteristics'!F:F,MATCH($C1042,'Policy Characteristics'!$C:$C,0)))</f>
        <v>0</v>
      </c>
      <c r="M1042">
        <f>IF(ISBLANK(INDEX('Policy Characteristics'!G:G,MATCH($C1042,'Policy Characteristics'!$C:$C,0))),"",INDEX('Policy Characteristics'!G:G,MATCH($C1042,'Policy Characteristics'!$C:$C,0)))</f>
        <v>1</v>
      </c>
      <c r="N1042">
        <f>IF(ISBLANK(INDEX('Policy Characteristics'!H:H,MATCH($C1042,'Policy Characteristics'!$C:$C,0))),"",INDEX('Policy Characteristics'!H:H,MATCH($C1042,'Policy Characteristics'!$C:$C,0)))</f>
        <v>1</v>
      </c>
      <c r="O1042" t="str">
        <f>IF(ISBLANK(INDEX('Policy Characteristics'!I:I,MATCH($C1042,'Policy Characteristics'!$C:$C,0))),"",INDEX('Policy Characteristics'!I:I,MATCH($C1042,'Policy Characteristics'!$C:$C,0)))</f>
        <v>켜짐/꺼짐</v>
      </c>
      <c r="P1042" t="str">
        <f>IF(ISBLANK(INDEX('Policy Characteristics'!J:J,MATCH($C1042,'Policy Characteristics'!$C:$C,0))),"",INDEX('Policy Characteristics'!J:J,MATCH($C1042,'Policy Characteristics'!$C:$C,0)))</f>
        <v/>
      </c>
      <c r="Q1042" t="str">
        <f>IF(ISBLANK(INDEX('Policy Characteristics'!K:K,MATCH($C1042,'Policy Characteristics'!$C:$C,0))),"",INDEX('Policy Characteristics'!K:K,MATCH($C1042,'Policy Characteristics'!$C:$C,0)))</f>
        <v/>
      </c>
      <c r="R1042" t="str">
        <f>IF(ISBLANK(INDEX('Policy Characteristics'!L:L,MATCH($C1042,'Policy Characteristics'!$C:$C,0))),"",INDEX('Policy Characteristics'!L:L,MATCH($C1042,'Policy Characteristics'!$C:$C,0)))</f>
        <v/>
      </c>
    </row>
    <row r="1043">
      <c r="A1043" t="str">
        <f>IF(ISBLANK(INDEX('Policy Characteristics'!A:A,MATCH($C1043,'Policy Characteristics'!$C:$C,0))),"",INDEX('Policy Characteristics'!A:A,MATCH($C1043,'Policy Characteristics'!$C:$C,0)))</f>
        <v>교차 부문</v>
      </c>
      <c r="B1043" t="str">
        <f>IF(ISBLANK(INDEX('Policy Characteristics'!B:B,MATCH($C1043,'Policy Characteristics'!$C:$C,0))),"",INDEX('Policy Characteristics'!B:B,MATCH($C1043,'Policy Characteristics'!$C:$C,0)))</f>
        <v>고정 에너지 가격</v>
      </c>
      <c r="C1043" t="str">
        <f>C$1037</f>
        <v>Toggle Whether Policies Affect Energy Prices</v>
      </c>
      <c r="D1043" t="str">
        <v>biofuel diesel</v>
      </c>
      <c r="F1043" t="str">
        <v>바이오 연료 디젤</v>
      </c>
      <c r="H1043">
        <v>842</v>
      </c>
      <c r="I1043" t="str">
        <v>No</v>
      </c>
      <c r="J1043" t="str">
        <f>IF(ISBLANK(INDEX('Policy Characteristics'!D:D,MATCH($C1043,'Policy Characteristics'!$C:$C,0))),"",INDEX('Policy Characteristics'!D:D,MATCH($C1043,'Policy Characteristics'!$C:$C,0)))</f>
        <v>고정 에너지 가격</v>
      </c>
      <c r="K1043" t="str">
        <f>IF(ISBLANK(INDEX('Policy Characteristics'!E:E,MATCH($C1043,'Policy Characteristics'!$C:$C,0))),"",INDEX('Policy Characteristics'!E:E,MATCH($C1043,'Policy Characteristics'!$C:$C,0)))</f>
        <v>cross toggle whether policies affect energy prices</v>
      </c>
      <c r="L1043">
        <f>IF(ISBLANK(INDEX('Policy Characteristics'!F:F,MATCH($C1043,'Policy Characteristics'!$C:$C,0))),"",INDEX('Policy Characteristics'!F:F,MATCH($C1043,'Policy Characteristics'!$C:$C,0)))</f>
        <v>0</v>
      </c>
      <c r="M1043">
        <f>IF(ISBLANK(INDEX('Policy Characteristics'!G:G,MATCH($C1043,'Policy Characteristics'!$C:$C,0))),"",INDEX('Policy Characteristics'!G:G,MATCH($C1043,'Policy Characteristics'!$C:$C,0)))</f>
        <v>1</v>
      </c>
      <c r="N1043">
        <f>IF(ISBLANK(INDEX('Policy Characteristics'!H:H,MATCH($C1043,'Policy Characteristics'!$C:$C,0))),"",INDEX('Policy Characteristics'!H:H,MATCH($C1043,'Policy Characteristics'!$C:$C,0)))</f>
        <v>1</v>
      </c>
      <c r="O1043" t="str">
        <f>IF(ISBLANK(INDEX('Policy Characteristics'!I:I,MATCH($C1043,'Policy Characteristics'!$C:$C,0))),"",INDEX('Policy Characteristics'!I:I,MATCH($C1043,'Policy Characteristics'!$C:$C,0)))</f>
        <v>켜짐/꺼짐</v>
      </c>
      <c r="P1043" t="str">
        <f>IF(ISBLANK(INDEX('Policy Characteristics'!J:J,MATCH($C1043,'Policy Characteristics'!$C:$C,0))),"",INDEX('Policy Characteristics'!J:J,MATCH($C1043,'Policy Characteristics'!$C:$C,0)))</f>
        <v/>
      </c>
      <c r="Q1043" t="str">
        <f>IF(ISBLANK(INDEX('Policy Characteristics'!K:K,MATCH($C1043,'Policy Characteristics'!$C:$C,0))),"",INDEX('Policy Characteristics'!K:K,MATCH($C1043,'Policy Characteristics'!$C:$C,0)))</f>
        <v/>
      </c>
      <c r="R1043" t="str">
        <f>IF(ISBLANK(INDEX('Policy Characteristics'!L:L,MATCH($C1043,'Policy Characteristics'!$C:$C,0))),"",INDEX('Policy Characteristics'!L:L,MATCH($C1043,'Policy Characteristics'!$C:$C,0)))</f>
        <v/>
      </c>
    </row>
    <row r="1044">
      <c r="A1044" t="str">
        <f>IF(ISBLANK(INDEX('Policy Characteristics'!A:A,MATCH($C1044,'Policy Characteristics'!$C:$C,0))),"",INDEX('Policy Characteristics'!A:A,MATCH($C1044,'Policy Characteristics'!$C:$C,0)))</f>
        <v>교차 부문</v>
      </c>
      <c r="B1044" t="str">
        <f>IF(ISBLANK(INDEX('Policy Characteristics'!B:B,MATCH($C1044,'Policy Characteristics'!$C:$C,0))),"",INDEX('Policy Characteristics'!B:B,MATCH($C1044,'Policy Characteristics'!$C:$C,0)))</f>
        <v>고정 에너지 가격</v>
      </c>
      <c r="C1044" t="str">
        <f>C$1037</f>
        <v>Toggle Whether Policies Affect Energy Prices</v>
      </c>
      <c r="D1044" t="str">
        <v>jet fuel or kerosene</v>
      </c>
      <c r="F1044" t="str">
        <v>제트 연료/등유</v>
      </c>
      <c r="H1044">
        <v>843</v>
      </c>
      <c r="I1044" t="str">
        <v>No</v>
      </c>
      <c r="J1044" t="str">
        <f>IF(ISBLANK(INDEX('Policy Characteristics'!D:D,MATCH($C1044,'Policy Characteristics'!$C:$C,0))),"",INDEX('Policy Characteristics'!D:D,MATCH($C1044,'Policy Characteristics'!$C:$C,0)))</f>
        <v>고정 에너지 가격</v>
      </c>
      <c r="K1044" t="str">
        <f>IF(ISBLANK(INDEX('Policy Characteristics'!E:E,MATCH($C1044,'Policy Characteristics'!$C:$C,0))),"",INDEX('Policy Characteristics'!E:E,MATCH($C1044,'Policy Characteristics'!$C:$C,0)))</f>
        <v>cross toggle whether policies affect energy prices</v>
      </c>
      <c r="L1044">
        <f>IF(ISBLANK(INDEX('Policy Characteristics'!F:F,MATCH($C1044,'Policy Characteristics'!$C:$C,0))),"",INDEX('Policy Characteristics'!F:F,MATCH($C1044,'Policy Characteristics'!$C:$C,0)))</f>
        <v>0</v>
      </c>
      <c r="M1044">
        <f>IF(ISBLANK(INDEX('Policy Characteristics'!G:G,MATCH($C1044,'Policy Characteristics'!$C:$C,0))),"",INDEX('Policy Characteristics'!G:G,MATCH($C1044,'Policy Characteristics'!$C:$C,0)))</f>
        <v>1</v>
      </c>
      <c r="N1044">
        <f>IF(ISBLANK(INDEX('Policy Characteristics'!H:H,MATCH($C1044,'Policy Characteristics'!$C:$C,0))),"",INDEX('Policy Characteristics'!H:H,MATCH($C1044,'Policy Characteristics'!$C:$C,0)))</f>
        <v>1</v>
      </c>
      <c r="O1044" t="str">
        <f>IF(ISBLANK(INDEX('Policy Characteristics'!I:I,MATCH($C1044,'Policy Characteristics'!$C:$C,0))),"",INDEX('Policy Characteristics'!I:I,MATCH($C1044,'Policy Characteristics'!$C:$C,0)))</f>
        <v>켜짐/꺼짐</v>
      </c>
      <c r="P1044" t="str">
        <f>IF(ISBLANK(INDEX('Policy Characteristics'!J:J,MATCH($C1044,'Policy Characteristics'!$C:$C,0))),"",INDEX('Policy Characteristics'!J:J,MATCH($C1044,'Policy Characteristics'!$C:$C,0)))</f>
        <v/>
      </c>
      <c r="Q1044" t="str">
        <f>IF(ISBLANK(INDEX('Policy Characteristics'!K:K,MATCH($C1044,'Policy Characteristics'!$C:$C,0))),"",INDEX('Policy Characteristics'!K:K,MATCH($C1044,'Policy Characteristics'!$C:$C,0)))</f>
        <v/>
      </c>
      <c r="R1044" t="str">
        <f>IF(ISBLANK(INDEX('Policy Characteristics'!L:L,MATCH($C1044,'Policy Characteristics'!$C:$C,0))),"",INDEX('Policy Characteristics'!L:L,MATCH($C1044,'Policy Characteristics'!$C:$C,0)))</f>
        <v/>
      </c>
    </row>
    <row r="1045">
      <c r="A1045" t="str">
        <f>IF(ISBLANK(INDEX('Policy Characteristics'!A:A,MATCH($C1045,'Policy Characteristics'!$C:$C,0))),"",INDEX('Policy Characteristics'!A:A,MATCH($C1045,'Policy Characteristics'!$C:$C,0)))</f>
        <v>교차 부문</v>
      </c>
      <c r="B1045" t="str">
        <f>IF(ISBLANK(INDEX('Policy Characteristics'!B:B,MATCH($C1045,'Policy Characteristics'!$C:$C,0))),"",INDEX('Policy Characteristics'!B:B,MATCH($C1045,'Policy Characteristics'!$C:$C,0)))</f>
        <v>고정 에너지 가격</v>
      </c>
      <c r="C1045" t="str">
        <f>C$1037</f>
        <v>Toggle Whether Policies Affect Energy Prices</v>
      </c>
      <c r="D1045" t="str">
        <v>lignite</v>
      </c>
      <c r="F1045" t="str">
        <v>갈탄</v>
      </c>
      <c r="H1045">
        <v>844</v>
      </c>
      <c r="I1045" t="str">
        <v>No</v>
      </c>
      <c r="J1045" t="str">
        <f>IF(ISBLANK(INDEX('Policy Characteristics'!D:D,MATCH($C1045,'Policy Characteristics'!$C:$C,0))),"",INDEX('Policy Characteristics'!D:D,MATCH($C1045,'Policy Characteristics'!$C:$C,0)))</f>
        <v>고정 에너지 가격</v>
      </c>
      <c r="K1045" t="str">
        <f>IF(ISBLANK(INDEX('Policy Characteristics'!E:E,MATCH($C1045,'Policy Characteristics'!$C:$C,0))),"",INDEX('Policy Characteristics'!E:E,MATCH($C1045,'Policy Characteristics'!$C:$C,0)))</f>
        <v>cross toggle whether policies affect energy prices</v>
      </c>
      <c r="L1045">
        <f>IF(ISBLANK(INDEX('Policy Characteristics'!F:F,MATCH($C1045,'Policy Characteristics'!$C:$C,0))),"",INDEX('Policy Characteristics'!F:F,MATCH($C1045,'Policy Characteristics'!$C:$C,0)))</f>
        <v>0</v>
      </c>
      <c r="M1045">
        <f>IF(ISBLANK(INDEX('Policy Characteristics'!G:G,MATCH($C1045,'Policy Characteristics'!$C:$C,0))),"",INDEX('Policy Characteristics'!G:G,MATCH($C1045,'Policy Characteristics'!$C:$C,0)))</f>
        <v>1</v>
      </c>
      <c r="N1045">
        <f>IF(ISBLANK(INDEX('Policy Characteristics'!H:H,MATCH($C1045,'Policy Characteristics'!$C:$C,0))),"",INDEX('Policy Characteristics'!H:H,MATCH($C1045,'Policy Characteristics'!$C:$C,0)))</f>
        <v>1</v>
      </c>
      <c r="O1045" t="str">
        <f>IF(ISBLANK(INDEX('Policy Characteristics'!I:I,MATCH($C1045,'Policy Characteristics'!$C:$C,0))),"",INDEX('Policy Characteristics'!I:I,MATCH($C1045,'Policy Characteristics'!$C:$C,0)))</f>
        <v>켜짐/꺼짐</v>
      </c>
      <c r="P1045" t="str">
        <f>IF(ISBLANK(INDEX('Policy Characteristics'!J:J,MATCH($C1045,'Policy Characteristics'!$C:$C,0))),"",INDEX('Policy Characteristics'!J:J,MATCH($C1045,'Policy Characteristics'!$C:$C,0)))</f>
        <v/>
      </c>
      <c r="Q1045" t="str">
        <f>IF(ISBLANK(INDEX('Policy Characteristics'!K:K,MATCH($C1045,'Policy Characteristics'!$C:$C,0))),"",INDEX('Policy Characteristics'!K:K,MATCH($C1045,'Policy Characteristics'!$C:$C,0)))</f>
        <v/>
      </c>
      <c r="R1045" t="str">
        <f>IF(ISBLANK(INDEX('Policy Characteristics'!L:L,MATCH($C1045,'Policy Characteristics'!$C:$C,0))),"",INDEX('Policy Characteristics'!L:L,MATCH($C1045,'Policy Characteristics'!$C:$C,0)))</f>
        <v/>
      </c>
    </row>
    <row r="1046">
      <c r="A1046" t="str">
        <f>IF(ISBLANK(INDEX('Policy Characteristics'!A:A,MATCH($C1046,'Policy Characteristics'!$C:$C,0))),"",INDEX('Policy Characteristics'!A:A,MATCH($C1046,'Policy Characteristics'!$C:$C,0)))</f>
        <v>교차 부문</v>
      </c>
      <c r="B1046" t="str">
        <f>IF(ISBLANK(INDEX('Policy Characteristics'!B:B,MATCH($C1046,'Policy Characteristics'!$C:$C,0))),"",INDEX('Policy Characteristics'!B:B,MATCH($C1046,'Policy Characteristics'!$C:$C,0)))</f>
        <v>고정 에너지 가격</v>
      </c>
      <c r="C1046" t="str">
        <f>C$1037</f>
        <v>Toggle Whether Policies Affect Energy Prices</v>
      </c>
      <c r="D1046" t="str">
        <v>crude oil</v>
      </c>
      <c r="F1046" t="str">
        <v>원유</v>
      </c>
      <c r="H1046">
        <v>845</v>
      </c>
      <c r="I1046" t="str">
        <v>No</v>
      </c>
      <c r="J1046" t="str">
        <f>IF(ISBLANK(INDEX('Policy Characteristics'!D:D,MATCH($C1046,'Policy Characteristics'!$C:$C,0))),"",INDEX('Policy Characteristics'!D:D,MATCH($C1046,'Policy Characteristics'!$C:$C,0)))</f>
        <v>고정 에너지 가격</v>
      </c>
      <c r="K1046" t="str">
        <f>IF(ISBLANK(INDEX('Policy Characteristics'!E:E,MATCH($C1046,'Policy Characteristics'!$C:$C,0))),"",INDEX('Policy Characteristics'!E:E,MATCH($C1046,'Policy Characteristics'!$C:$C,0)))</f>
        <v>cross toggle whether policies affect energy prices</v>
      </c>
      <c r="L1046">
        <f>IF(ISBLANK(INDEX('Policy Characteristics'!F:F,MATCH($C1046,'Policy Characteristics'!$C:$C,0))),"",INDEX('Policy Characteristics'!F:F,MATCH($C1046,'Policy Characteristics'!$C:$C,0)))</f>
        <v>0</v>
      </c>
      <c r="M1046">
        <f>IF(ISBLANK(INDEX('Policy Characteristics'!G:G,MATCH($C1046,'Policy Characteristics'!$C:$C,0))),"",INDEX('Policy Characteristics'!G:G,MATCH($C1046,'Policy Characteristics'!$C:$C,0)))</f>
        <v>1</v>
      </c>
      <c r="N1046">
        <f>IF(ISBLANK(INDEX('Policy Characteristics'!H:H,MATCH($C1046,'Policy Characteristics'!$C:$C,0))),"",INDEX('Policy Characteristics'!H:H,MATCH($C1046,'Policy Characteristics'!$C:$C,0)))</f>
        <v>1</v>
      </c>
      <c r="O1046" t="str">
        <f>IF(ISBLANK(INDEX('Policy Characteristics'!I:I,MATCH($C1046,'Policy Characteristics'!$C:$C,0))),"",INDEX('Policy Characteristics'!I:I,MATCH($C1046,'Policy Characteristics'!$C:$C,0)))</f>
        <v>켜짐/꺼짐</v>
      </c>
      <c r="P1046" t="str">
        <f>IF(ISBLANK(INDEX('Policy Characteristics'!J:J,MATCH($C1046,'Policy Characteristics'!$C:$C,0))),"",INDEX('Policy Characteristics'!J:J,MATCH($C1046,'Policy Characteristics'!$C:$C,0)))</f>
        <v/>
      </c>
      <c r="Q1046" t="str">
        <f>IF(ISBLANK(INDEX('Policy Characteristics'!K:K,MATCH($C1046,'Policy Characteristics'!$C:$C,0))),"",INDEX('Policy Characteristics'!K:K,MATCH($C1046,'Policy Characteristics'!$C:$C,0)))</f>
        <v/>
      </c>
      <c r="R1046" t="str">
        <f>IF(ISBLANK(INDEX('Policy Characteristics'!L:L,MATCH($C1046,'Policy Characteristics'!$C:$C,0))),"",INDEX('Policy Characteristics'!L:L,MATCH($C1046,'Policy Characteristics'!$C:$C,0)))</f>
        <v/>
      </c>
    </row>
    <row r="1047">
      <c r="A1047" t="str">
        <f>IF(ISBLANK(INDEX('Policy Characteristics'!A:A,MATCH($C1047,'Policy Characteristics'!$C:$C,0))),"",INDEX('Policy Characteristics'!A:A,MATCH($C1047,'Policy Characteristics'!$C:$C,0)))</f>
        <v>교차 부문</v>
      </c>
      <c r="B1047" t="str">
        <f>IF(ISBLANK(INDEX('Policy Characteristics'!B:B,MATCH($C1047,'Policy Characteristics'!$C:$C,0))),"",INDEX('Policy Characteristics'!B:B,MATCH($C1047,'Policy Characteristics'!$C:$C,0)))</f>
        <v>고정 에너지 가격</v>
      </c>
      <c r="C1047" t="str">
        <f>C$1037</f>
        <v>Toggle Whether Policies Affect Energy Prices</v>
      </c>
      <c r="D1047" t="str">
        <v>heavy or residual fuel oil</v>
      </c>
      <c r="F1047" t="str">
        <v>중유/잔여 연료유</v>
      </c>
      <c r="H1047">
        <v>846</v>
      </c>
      <c r="I1047" t="str">
        <v>No</v>
      </c>
      <c r="J1047" t="str">
        <f>IF(ISBLANK(INDEX('Policy Characteristics'!D:D,MATCH($C1047,'Policy Characteristics'!$C:$C,0))),"",INDEX('Policy Characteristics'!D:D,MATCH($C1047,'Policy Characteristics'!$C:$C,0)))</f>
        <v>고정 에너지 가격</v>
      </c>
      <c r="K1047" t="str">
        <f>IF(ISBLANK(INDEX('Policy Characteristics'!E:E,MATCH($C1047,'Policy Characteristics'!$C:$C,0))),"",INDEX('Policy Characteristics'!E:E,MATCH($C1047,'Policy Characteristics'!$C:$C,0)))</f>
        <v>cross toggle whether policies affect energy prices</v>
      </c>
      <c r="L1047">
        <f>IF(ISBLANK(INDEX('Policy Characteristics'!F:F,MATCH($C1047,'Policy Characteristics'!$C:$C,0))),"",INDEX('Policy Characteristics'!F:F,MATCH($C1047,'Policy Characteristics'!$C:$C,0)))</f>
        <v>0</v>
      </c>
      <c r="M1047">
        <f>IF(ISBLANK(INDEX('Policy Characteristics'!G:G,MATCH($C1047,'Policy Characteristics'!$C:$C,0))),"",INDEX('Policy Characteristics'!G:G,MATCH($C1047,'Policy Characteristics'!$C:$C,0)))</f>
        <v>1</v>
      </c>
      <c r="N1047">
        <f>IF(ISBLANK(INDEX('Policy Characteristics'!H:H,MATCH($C1047,'Policy Characteristics'!$C:$C,0))),"",INDEX('Policy Characteristics'!H:H,MATCH($C1047,'Policy Characteristics'!$C:$C,0)))</f>
        <v>1</v>
      </c>
      <c r="O1047" t="str">
        <f>IF(ISBLANK(INDEX('Policy Characteristics'!I:I,MATCH($C1047,'Policy Characteristics'!$C:$C,0))),"",INDEX('Policy Characteristics'!I:I,MATCH($C1047,'Policy Characteristics'!$C:$C,0)))</f>
        <v>켜짐/꺼짐</v>
      </c>
      <c r="P1047" t="str">
        <f>IF(ISBLANK(INDEX('Policy Characteristics'!J:J,MATCH($C1047,'Policy Characteristics'!$C:$C,0))),"",INDEX('Policy Characteristics'!J:J,MATCH($C1047,'Policy Characteristics'!$C:$C,0)))</f>
        <v/>
      </c>
      <c r="Q1047" t="str">
        <f>IF(ISBLANK(INDEX('Policy Characteristics'!K:K,MATCH($C1047,'Policy Characteristics'!$C:$C,0))),"",INDEX('Policy Characteristics'!K:K,MATCH($C1047,'Policy Characteristics'!$C:$C,0)))</f>
        <v/>
      </c>
      <c r="R1047" t="str">
        <f>IF(ISBLANK(INDEX('Policy Characteristics'!L:L,MATCH($C1047,'Policy Characteristics'!$C:$C,0))),"",INDEX('Policy Characteristics'!L:L,MATCH($C1047,'Policy Characteristics'!$C:$C,0)))</f>
        <v/>
      </c>
    </row>
    <row r="1048">
      <c r="A1048" t="str">
        <f>IF(ISBLANK(INDEX('Policy Characteristics'!A:A,MATCH($C1048,'Policy Characteristics'!$C:$C,0))),"",INDEX('Policy Characteristics'!A:A,MATCH($C1048,'Policy Characteristics'!$C:$C,0)))</f>
        <v>교차 부문</v>
      </c>
      <c r="B1048" t="str">
        <f>IF(ISBLANK(INDEX('Policy Characteristics'!B:B,MATCH($C1048,'Policy Characteristics'!$C:$C,0))),"",INDEX('Policy Characteristics'!B:B,MATCH($C1048,'Policy Characteristics'!$C:$C,0)))</f>
        <v>고정 에너지 가격</v>
      </c>
      <c r="C1048" t="str">
        <f>C$1037</f>
        <v>Toggle Whether Policies Affect Energy Prices</v>
      </c>
      <c r="D1048" t="str">
        <v>LPG propane or butane</v>
      </c>
      <c r="F1048" t="str">
        <v>LPG/프로판/부탄</v>
      </c>
      <c r="H1048">
        <v>847</v>
      </c>
      <c r="I1048" t="str">
        <v>No</v>
      </c>
      <c r="J1048" t="str">
        <f>IF(ISBLANK(INDEX('Policy Characteristics'!D:D,MATCH($C1048,'Policy Characteristics'!$C:$C,0))),"",INDEX('Policy Characteristics'!D:D,MATCH($C1048,'Policy Characteristics'!$C:$C,0)))</f>
        <v>고정 에너지 가격</v>
      </c>
      <c r="K1048" t="str">
        <f>IF(ISBLANK(INDEX('Policy Characteristics'!E:E,MATCH($C1048,'Policy Characteristics'!$C:$C,0))),"",INDEX('Policy Characteristics'!E:E,MATCH($C1048,'Policy Characteristics'!$C:$C,0)))</f>
        <v>cross toggle whether policies affect energy prices</v>
      </c>
      <c r="L1048">
        <f>IF(ISBLANK(INDEX('Policy Characteristics'!F:F,MATCH($C1048,'Policy Characteristics'!$C:$C,0))),"",INDEX('Policy Characteristics'!F:F,MATCH($C1048,'Policy Characteristics'!$C:$C,0)))</f>
        <v>0</v>
      </c>
      <c r="M1048">
        <f>IF(ISBLANK(INDEX('Policy Characteristics'!G:G,MATCH($C1048,'Policy Characteristics'!$C:$C,0))),"",INDEX('Policy Characteristics'!G:G,MATCH($C1048,'Policy Characteristics'!$C:$C,0)))</f>
        <v>1</v>
      </c>
      <c r="N1048">
        <f>IF(ISBLANK(INDEX('Policy Characteristics'!H:H,MATCH($C1048,'Policy Characteristics'!$C:$C,0))),"",INDEX('Policy Characteristics'!H:H,MATCH($C1048,'Policy Characteristics'!$C:$C,0)))</f>
        <v>1</v>
      </c>
      <c r="O1048" t="str">
        <f>IF(ISBLANK(INDEX('Policy Characteristics'!I:I,MATCH($C1048,'Policy Characteristics'!$C:$C,0))),"",INDEX('Policy Characteristics'!I:I,MATCH($C1048,'Policy Characteristics'!$C:$C,0)))</f>
        <v>켜짐/꺼짐</v>
      </c>
      <c r="P1048" t="str">
        <f>IF(ISBLANK(INDEX('Policy Characteristics'!J:J,MATCH($C1048,'Policy Characteristics'!$C:$C,0))),"",INDEX('Policy Characteristics'!J:J,MATCH($C1048,'Policy Characteristics'!$C:$C,0)))</f>
        <v/>
      </c>
      <c r="Q1048" t="str">
        <f>IF(ISBLANK(INDEX('Policy Characteristics'!K:K,MATCH($C1048,'Policy Characteristics'!$C:$C,0))),"",INDEX('Policy Characteristics'!K:K,MATCH($C1048,'Policy Characteristics'!$C:$C,0)))</f>
        <v/>
      </c>
      <c r="R1048" t="str">
        <f>IF(ISBLANK(INDEX('Policy Characteristics'!L:L,MATCH($C1048,'Policy Characteristics'!$C:$C,0))),"",INDEX('Policy Characteristics'!L:L,MATCH($C1048,'Policy Characteristics'!$C:$C,0)))</f>
        <v/>
      </c>
    </row>
    <row r="1049">
      <c r="A1049" t="str">
        <f>IF(ISBLANK(INDEX('Policy Characteristics'!A:A,MATCH($C1049,'Policy Characteristics'!$C:$C,0))),"",INDEX('Policy Characteristics'!A:A,MATCH($C1049,'Policy Characteristics'!$C:$C,0)))</f>
        <v>교차 부문</v>
      </c>
      <c r="B1049" t="str">
        <f>IF(ISBLANK(INDEX('Policy Characteristics'!B:B,MATCH($C1049,'Policy Characteristics'!$C:$C,0))),"",INDEX('Policy Characteristics'!B:B,MATCH($C1049,'Policy Characteristics'!$C:$C,0)))</f>
        <v>연료 가격 규제 완화</v>
      </c>
      <c r="C1049" t="str">
        <v>Fuel Price Deregulation</v>
      </c>
      <c r="D1049" t="str">
        <v>hard coal</v>
      </c>
      <c r="F1049" t="str">
        <v>무연탄</v>
      </c>
      <c r="H1049">
        <v>723</v>
      </c>
      <c r="I1049" t="str">
        <v>No</v>
      </c>
      <c r="J1049" t="str">
        <f>IF(ISBLANK(INDEX('Policy Characteristics'!D:D,MATCH($C1049,'Policy Characteristics'!$C:$C,0))),"",INDEX('Policy Characteristics'!D:D,MATCH($C1049,'Policy Characteristics'!$C:$C,0)))</f>
        <v>연료 가격 규제 완화</v>
      </c>
      <c r="K1049" t="str">
        <f>IF(ISBLANK(INDEX('Policy Characteristics'!E:E,MATCH($C1049,'Policy Characteristics'!$C:$C,0))),"",INDEX('Policy Characteristics'!E:E,MATCH($C1049,'Policy Characteristics'!$C:$C,0)))</f>
        <v>cross fuel price deregulation</v>
      </c>
      <c r="L1049">
        <f>IF(ISBLANK(INDEX('Policy Characteristics'!F:F,MATCH($C1049,'Policy Characteristics'!$C:$C,0))),"",INDEX('Policy Characteristics'!F:F,MATCH($C1049,'Policy Characteristics'!$C:$C,0)))</f>
        <v>0</v>
      </c>
      <c r="M1049">
        <f>IF(ISBLANK(INDEX('Policy Characteristics'!G:G,MATCH($C1049,'Policy Characteristics'!$C:$C,0))),"",INDEX('Policy Characteristics'!G:G,MATCH($C1049,'Policy Characteristics'!$C:$C,0)))</f>
        <v>1</v>
      </c>
      <c r="N1049">
        <f>IF(ISBLANK(INDEX('Policy Characteristics'!H:H,MATCH($C1049,'Policy Characteristics'!$C:$C,0))),"",INDEX('Policy Characteristics'!H:H,MATCH($C1049,'Policy Characteristics'!$C:$C,0)))</f>
        <v>0.01</v>
      </c>
      <c r="O1049" t="str">
        <f>IF(ISBLANK(INDEX('Policy Characteristics'!I:I,MATCH($C1049,'Policy Characteristics'!$C:$C,0))),"",INDEX('Policy Characteristics'!I:I,MATCH($C1049,'Policy Characteristics'!$C:$C,0)))</f>
        <v>규제 완화된 가격의 %</v>
      </c>
      <c r="P1049" t="str">
        <f>IF(ISBLANK(INDEX('Policy Characteristics'!J:J,MATCH($C1049,'Policy Characteristics'!$C:$C,0))),"",INDEX('Policy Characteristics'!J:J,MATCH($C1049,'Policy Characteristics'!$C:$C,0)))</f>
        <v>**설명:** 이 정책은 국내 소비자에게 판매되는 선택된 연료의 가격을 국제시장 가격에 근접하게 합니다. //</v>
      </c>
      <c r="Q1049" t="str">
        <f>IF(ISBLANK(INDEX('Policy Characteristics'!K:K,MATCH($C1049,'Policy Characteristics'!$C:$C,0))),"",INDEX('Policy Characteristics'!K:K,MATCH($C1049,'Policy Characteristics'!$C:$C,0)))</f>
        <v>fuels.html#fuel-price-deregulation</v>
      </c>
      <c r="R1049" t="str">
        <f>IF(ISBLANK(INDEX('Policy Characteristics'!L:L,MATCH($C1049,'Policy Characteristics'!$C:$C,0))),"",INDEX('Policy Characteristics'!L:L,MATCH($C1049,'Policy Characteristics'!$C:$C,0)))</f>
        <v/>
      </c>
    </row>
    <row r="1050">
      <c r="A1050" t="str">
        <f>IF(ISBLANK(INDEX('Policy Characteristics'!A:A,MATCH($C1050,'Policy Characteristics'!$C:$C,0))),"",INDEX('Policy Characteristics'!A:A,MATCH($C1050,'Policy Characteristics'!$C:$C,0)))</f>
        <v>교차 부문</v>
      </c>
      <c r="B1050" t="str">
        <f>IF(ISBLANK(INDEX('Policy Characteristics'!B:B,MATCH($C1050,'Policy Characteristics'!$C:$C,0))),"",INDEX('Policy Characteristics'!B:B,MATCH($C1050,'Policy Characteristics'!$C:$C,0)))</f>
        <v>연료 가격 규제 완화</v>
      </c>
      <c r="C1050" t="str">
        <f>C$1049</f>
        <v>Fuel Price Deregulation</v>
      </c>
      <c r="D1050" t="str">
        <v>natural gas</v>
      </c>
      <c r="F1050" t="str">
        <v>천연가스</v>
      </c>
      <c r="H1050">
        <v>724</v>
      </c>
      <c r="I1050" t="str">
        <v>No</v>
      </c>
      <c r="J1050" t="str">
        <f>IF(ISBLANK(INDEX('Policy Characteristics'!D:D,MATCH($C1050,'Policy Characteristics'!$C:$C,0))),"",INDEX('Policy Characteristics'!D:D,MATCH($C1050,'Policy Characteristics'!$C:$C,0)))</f>
        <v>연료 가격 규제 완화</v>
      </c>
      <c r="K1050" t="str">
        <f>IF(ISBLANK(INDEX('Policy Characteristics'!E:E,MATCH($C1050,'Policy Characteristics'!$C:$C,0))),"",INDEX('Policy Characteristics'!E:E,MATCH($C1050,'Policy Characteristics'!$C:$C,0)))</f>
        <v>cross fuel price deregulation</v>
      </c>
      <c r="L1050">
        <f>IF(ISBLANK(INDEX('Policy Characteristics'!F:F,MATCH($C1050,'Policy Characteristics'!$C:$C,0))),"",INDEX('Policy Characteristics'!F:F,MATCH($C1050,'Policy Characteristics'!$C:$C,0)))</f>
        <v>0</v>
      </c>
      <c r="M1050">
        <f>IF(ISBLANK(INDEX('Policy Characteristics'!G:G,MATCH($C1050,'Policy Characteristics'!$C:$C,0))),"",INDEX('Policy Characteristics'!G:G,MATCH($C1050,'Policy Characteristics'!$C:$C,0)))</f>
        <v>1</v>
      </c>
      <c r="N1050">
        <f>IF(ISBLANK(INDEX('Policy Characteristics'!H:H,MATCH($C1050,'Policy Characteristics'!$C:$C,0))),"",INDEX('Policy Characteristics'!H:H,MATCH($C1050,'Policy Characteristics'!$C:$C,0)))</f>
        <v>0.01</v>
      </c>
      <c r="O1050" t="str">
        <f>IF(ISBLANK(INDEX('Policy Characteristics'!I:I,MATCH($C1050,'Policy Characteristics'!$C:$C,0))),"",INDEX('Policy Characteristics'!I:I,MATCH($C1050,'Policy Characteristics'!$C:$C,0)))</f>
        <v>규제 완화된 가격의 %</v>
      </c>
      <c r="P1050" t="str">
        <f>IF(ISBLANK(INDEX('Policy Characteristics'!J:J,MATCH($C1050,'Policy Characteristics'!$C:$C,0))),"",INDEX('Policy Characteristics'!J:J,MATCH($C1050,'Policy Characteristics'!$C:$C,0)))</f>
        <v>**설명:** 이 정책은 국내 소비자에게 판매되는 선택된 연료의 가격을 국제시장 가격에 근접하게 합니다. //</v>
      </c>
      <c r="Q1050" t="str">
        <f>IF(ISBLANK(INDEX('Policy Characteristics'!K:K,MATCH($C1050,'Policy Characteristics'!$C:$C,0))),"",INDEX('Policy Characteristics'!K:K,MATCH($C1050,'Policy Characteristics'!$C:$C,0)))</f>
        <v>fuels.html#fuel-price-deregulation</v>
      </c>
      <c r="R1050" t="str">
        <f>IF(ISBLANK(INDEX('Policy Characteristics'!L:L,MATCH($C1050,'Policy Characteristics'!$C:$C,0))),"",INDEX('Policy Characteristics'!L:L,MATCH($C1050,'Policy Characteristics'!$C:$C,0)))</f>
        <v/>
      </c>
    </row>
    <row r="1051">
      <c r="A1051" t="str">
        <f>IF(ISBLANK(INDEX('Policy Characteristics'!A:A,MATCH($C1051,'Policy Characteristics'!$C:$C,0))),"",INDEX('Policy Characteristics'!A:A,MATCH($C1051,'Policy Characteristics'!$C:$C,0)))</f>
        <v>교차 부문</v>
      </c>
      <c r="B1051" t="str">
        <f>IF(ISBLANK(INDEX('Policy Characteristics'!B:B,MATCH($C1051,'Policy Characteristics'!$C:$C,0))),"",INDEX('Policy Characteristics'!B:B,MATCH($C1051,'Policy Characteristics'!$C:$C,0)))</f>
        <v>연료 가격 규제 완화</v>
      </c>
      <c r="C1051" t="str">
        <f>C$1049</f>
        <v>Fuel Price Deregulation</v>
      </c>
      <c r="D1051" t="str">
        <v>nuclear</v>
      </c>
      <c r="F1051" t="str">
        <v>원자력</v>
      </c>
      <c r="H1051">
        <v>725</v>
      </c>
      <c r="I1051" t="str">
        <v>No</v>
      </c>
      <c r="J1051" t="str">
        <f>IF(ISBLANK(INDEX('Policy Characteristics'!D:D,MATCH($C1051,'Policy Characteristics'!$C:$C,0))),"",INDEX('Policy Characteristics'!D:D,MATCH($C1051,'Policy Characteristics'!$C:$C,0)))</f>
        <v>연료 가격 규제 완화</v>
      </c>
      <c r="K1051" t="str">
        <f>IF(ISBLANK(INDEX('Policy Characteristics'!E:E,MATCH($C1051,'Policy Characteristics'!$C:$C,0))),"",INDEX('Policy Characteristics'!E:E,MATCH($C1051,'Policy Characteristics'!$C:$C,0)))</f>
        <v>cross fuel price deregulation</v>
      </c>
      <c r="L1051">
        <f>IF(ISBLANK(INDEX('Policy Characteristics'!F:F,MATCH($C1051,'Policy Characteristics'!$C:$C,0))),"",INDEX('Policy Characteristics'!F:F,MATCH($C1051,'Policy Characteristics'!$C:$C,0)))</f>
        <v>0</v>
      </c>
      <c r="M1051">
        <f>IF(ISBLANK(INDEX('Policy Characteristics'!G:G,MATCH($C1051,'Policy Characteristics'!$C:$C,0))),"",INDEX('Policy Characteristics'!G:G,MATCH($C1051,'Policy Characteristics'!$C:$C,0)))</f>
        <v>1</v>
      </c>
      <c r="N1051">
        <f>IF(ISBLANK(INDEX('Policy Characteristics'!H:H,MATCH($C1051,'Policy Characteristics'!$C:$C,0))),"",INDEX('Policy Characteristics'!H:H,MATCH($C1051,'Policy Characteristics'!$C:$C,0)))</f>
        <v>0.01</v>
      </c>
      <c r="O1051" t="str">
        <f>IF(ISBLANK(INDEX('Policy Characteristics'!I:I,MATCH($C1051,'Policy Characteristics'!$C:$C,0))),"",INDEX('Policy Characteristics'!I:I,MATCH($C1051,'Policy Characteristics'!$C:$C,0)))</f>
        <v>규제 완화된 가격의 %</v>
      </c>
      <c r="P1051" t="str">
        <f>IF(ISBLANK(INDEX('Policy Characteristics'!J:J,MATCH($C1051,'Policy Characteristics'!$C:$C,0))),"",INDEX('Policy Characteristics'!J:J,MATCH($C1051,'Policy Characteristics'!$C:$C,0)))</f>
        <v>**설명:** 이 정책은 국내 소비자에게 판매되는 선택된 연료의 가격을 국제시장 가격에 근접하게 합니다. //</v>
      </c>
      <c r="Q1051" t="str">
        <f>IF(ISBLANK(INDEX('Policy Characteristics'!K:K,MATCH($C1051,'Policy Characteristics'!$C:$C,0))),"",INDEX('Policy Characteristics'!K:K,MATCH($C1051,'Policy Characteristics'!$C:$C,0)))</f>
        <v>fuels.html#fuel-price-deregulation</v>
      </c>
      <c r="R1051" t="str">
        <f>IF(ISBLANK(INDEX('Policy Characteristics'!L:L,MATCH($C1051,'Policy Characteristics'!$C:$C,0))),"",INDEX('Policy Characteristics'!L:L,MATCH($C1051,'Policy Characteristics'!$C:$C,0)))</f>
        <v/>
      </c>
    </row>
    <row r="1052">
      <c r="A1052" t="str">
        <f>IF(ISBLANK(INDEX('Policy Characteristics'!A:A,MATCH($C1052,'Policy Characteristics'!$C:$C,0))),"",INDEX('Policy Characteristics'!A:A,MATCH($C1052,'Policy Characteristics'!$C:$C,0)))</f>
        <v>교차 부문</v>
      </c>
      <c r="B1052" t="str">
        <f>IF(ISBLANK(INDEX('Policy Characteristics'!B:B,MATCH($C1052,'Policy Characteristics'!$C:$C,0))),"",INDEX('Policy Characteristics'!B:B,MATCH($C1052,'Policy Characteristics'!$C:$C,0)))</f>
        <v>연료 가격 규제 완화</v>
      </c>
      <c r="C1052" t="str">
        <f>C$1049</f>
        <v>Fuel Price Deregulation</v>
      </c>
      <c r="D1052" t="str">
        <v>biomass</v>
      </c>
      <c r="F1052" t="str">
        <v>바이오매스</v>
      </c>
      <c r="H1052">
        <v>726</v>
      </c>
      <c r="I1052" t="str">
        <v>No</v>
      </c>
      <c r="J1052" t="str">
        <f>IF(ISBLANK(INDEX('Policy Characteristics'!D:D,MATCH($C1052,'Policy Characteristics'!$C:$C,0))),"",INDEX('Policy Characteristics'!D:D,MATCH($C1052,'Policy Characteristics'!$C:$C,0)))</f>
        <v>연료 가격 규제 완화</v>
      </c>
      <c r="K1052" t="str">
        <f>IF(ISBLANK(INDEX('Policy Characteristics'!E:E,MATCH($C1052,'Policy Characteristics'!$C:$C,0))),"",INDEX('Policy Characteristics'!E:E,MATCH($C1052,'Policy Characteristics'!$C:$C,0)))</f>
        <v>cross fuel price deregulation</v>
      </c>
      <c r="L1052">
        <f>IF(ISBLANK(INDEX('Policy Characteristics'!F:F,MATCH($C1052,'Policy Characteristics'!$C:$C,0))),"",INDEX('Policy Characteristics'!F:F,MATCH($C1052,'Policy Characteristics'!$C:$C,0)))</f>
        <v>0</v>
      </c>
      <c r="M1052">
        <f>IF(ISBLANK(INDEX('Policy Characteristics'!G:G,MATCH($C1052,'Policy Characteristics'!$C:$C,0))),"",INDEX('Policy Characteristics'!G:G,MATCH($C1052,'Policy Characteristics'!$C:$C,0)))</f>
        <v>1</v>
      </c>
      <c r="N1052">
        <f>IF(ISBLANK(INDEX('Policy Characteristics'!H:H,MATCH($C1052,'Policy Characteristics'!$C:$C,0))),"",INDEX('Policy Characteristics'!H:H,MATCH($C1052,'Policy Characteristics'!$C:$C,0)))</f>
        <v>0.01</v>
      </c>
      <c r="O1052" t="str">
        <f>IF(ISBLANK(INDEX('Policy Characteristics'!I:I,MATCH($C1052,'Policy Characteristics'!$C:$C,0))),"",INDEX('Policy Characteristics'!I:I,MATCH($C1052,'Policy Characteristics'!$C:$C,0)))</f>
        <v>규제 완화된 가격의 %</v>
      </c>
      <c r="P1052" t="str">
        <f>IF(ISBLANK(INDEX('Policy Characteristics'!J:J,MATCH($C1052,'Policy Characteristics'!$C:$C,0))),"",INDEX('Policy Characteristics'!J:J,MATCH($C1052,'Policy Characteristics'!$C:$C,0)))</f>
        <v>**설명:** 이 정책은 국내 소비자에게 판매되는 선택된 연료의 가격을 국제시장 가격에 근접하게 합니다. //</v>
      </c>
      <c r="Q1052" t="str">
        <f>IF(ISBLANK(INDEX('Policy Characteristics'!K:K,MATCH($C1052,'Policy Characteristics'!$C:$C,0))),"",INDEX('Policy Characteristics'!K:K,MATCH($C1052,'Policy Characteristics'!$C:$C,0)))</f>
        <v>fuels.html#fuel-price-deregulation</v>
      </c>
      <c r="R1052" t="str">
        <f>IF(ISBLANK(INDEX('Policy Characteristics'!L:L,MATCH($C1052,'Policy Characteristics'!$C:$C,0))),"",INDEX('Policy Characteristics'!L:L,MATCH($C1052,'Policy Characteristics'!$C:$C,0)))</f>
        <v/>
      </c>
    </row>
    <row r="1053">
      <c r="A1053" t="str">
        <f>IF(ISBLANK(INDEX('Policy Characteristics'!A:A,MATCH($C1053,'Policy Characteristics'!$C:$C,0))),"",INDEX('Policy Characteristics'!A:A,MATCH($C1053,'Policy Characteristics'!$C:$C,0)))</f>
        <v>교차 부문</v>
      </c>
      <c r="B1053" t="str">
        <f>IF(ISBLANK(INDEX('Policy Characteristics'!B:B,MATCH($C1053,'Policy Characteristics'!$C:$C,0))),"",INDEX('Policy Characteristics'!B:B,MATCH($C1053,'Policy Characteristics'!$C:$C,0)))</f>
        <v>연료 가격 규제 완화</v>
      </c>
      <c r="C1053" t="str">
        <f>C$1049</f>
        <v>Fuel Price Deregulation</v>
      </c>
      <c r="D1053" t="str">
        <v>petroleum gasoline</v>
      </c>
      <c r="F1053" t="str">
        <v>석유 가솔린</v>
      </c>
      <c r="H1053">
        <v>727</v>
      </c>
      <c r="I1053" t="str">
        <v>No</v>
      </c>
      <c r="J1053" t="str">
        <f>IF(ISBLANK(INDEX('Policy Characteristics'!D:D,MATCH($C1053,'Policy Characteristics'!$C:$C,0))),"",INDEX('Policy Characteristics'!D:D,MATCH($C1053,'Policy Characteristics'!$C:$C,0)))</f>
        <v>연료 가격 규제 완화</v>
      </c>
      <c r="K1053" t="str">
        <f>IF(ISBLANK(INDEX('Policy Characteristics'!E:E,MATCH($C1053,'Policy Characteristics'!$C:$C,0))),"",INDEX('Policy Characteristics'!E:E,MATCH($C1053,'Policy Characteristics'!$C:$C,0)))</f>
        <v>cross fuel price deregulation</v>
      </c>
      <c r="L1053">
        <f>IF(ISBLANK(INDEX('Policy Characteristics'!F:F,MATCH($C1053,'Policy Characteristics'!$C:$C,0))),"",INDEX('Policy Characteristics'!F:F,MATCH($C1053,'Policy Characteristics'!$C:$C,0)))</f>
        <v>0</v>
      </c>
      <c r="M1053">
        <f>IF(ISBLANK(INDEX('Policy Characteristics'!G:G,MATCH($C1053,'Policy Characteristics'!$C:$C,0))),"",INDEX('Policy Characteristics'!G:G,MATCH($C1053,'Policy Characteristics'!$C:$C,0)))</f>
        <v>1</v>
      </c>
      <c r="N1053">
        <f>IF(ISBLANK(INDEX('Policy Characteristics'!H:H,MATCH($C1053,'Policy Characteristics'!$C:$C,0))),"",INDEX('Policy Characteristics'!H:H,MATCH($C1053,'Policy Characteristics'!$C:$C,0)))</f>
        <v>0.01</v>
      </c>
      <c r="O1053" t="str">
        <f>IF(ISBLANK(INDEX('Policy Characteristics'!I:I,MATCH($C1053,'Policy Characteristics'!$C:$C,0))),"",INDEX('Policy Characteristics'!I:I,MATCH($C1053,'Policy Characteristics'!$C:$C,0)))</f>
        <v>규제 완화된 가격의 %</v>
      </c>
      <c r="P1053" t="str">
        <f>IF(ISBLANK(INDEX('Policy Characteristics'!J:J,MATCH($C1053,'Policy Characteristics'!$C:$C,0))),"",INDEX('Policy Characteristics'!J:J,MATCH($C1053,'Policy Characteristics'!$C:$C,0)))</f>
        <v>**설명:** 이 정책은 국내 소비자에게 판매되는 선택된 연료의 가격을 국제시장 가격에 근접하게 합니다. //</v>
      </c>
      <c r="Q1053" t="str">
        <f>IF(ISBLANK(INDEX('Policy Characteristics'!K:K,MATCH($C1053,'Policy Characteristics'!$C:$C,0))),"",INDEX('Policy Characteristics'!K:K,MATCH($C1053,'Policy Characteristics'!$C:$C,0)))</f>
        <v>fuels.html#fuel-price-deregulation</v>
      </c>
      <c r="R1053" t="str">
        <f>IF(ISBLANK(INDEX('Policy Characteristics'!L:L,MATCH($C1053,'Policy Characteristics'!$C:$C,0))),"",INDEX('Policy Characteristics'!L:L,MATCH($C1053,'Policy Characteristics'!$C:$C,0)))</f>
        <v/>
      </c>
    </row>
    <row r="1054">
      <c r="A1054" t="str">
        <f>IF(ISBLANK(INDEX('Policy Characteristics'!A:A,MATCH($C1054,'Policy Characteristics'!$C:$C,0))),"",INDEX('Policy Characteristics'!A:A,MATCH($C1054,'Policy Characteristics'!$C:$C,0)))</f>
        <v>교차 부문</v>
      </c>
      <c r="B1054" t="str">
        <f>IF(ISBLANK(INDEX('Policy Characteristics'!B:B,MATCH($C1054,'Policy Characteristics'!$C:$C,0))),"",INDEX('Policy Characteristics'!B:B,MATCH($C1054,'Policy Characteristics'!$C:$C,0)))</f>
        <v>연료 가격 규제 완화</v>
      </c>
      <c r="C1054" t="str">
        <f>C$1049</f>
        <v>Fuel Price Deregulation</v>
      </c>
      <c r="D1054" t="str">
        <v>petroleum diesel</v>
      </c>
      <c r="F1054" t="str">
        <v>석유 디젤</v>
      </c>
      <c r="H1054">
        <v>728</v>
      </c>
      <c r="I1054" t="str">
        <v>No</v>
      </c>
      <c r="J1054" t="str">
        <f>IF(ISBLANK(INDEX('Policy Characteristics'!D:D,MATCH($C1054,'Policy Characteristics'!$C:$C,0))),"",INDEX('Policy Characteristics'!D:D,MATCH($C1054,'Policy Characteristics'!$C:$C,0)))</f>
        <v>연료 가격 규제 완화</v>
      </c>
      <c r="K1054" t="str">
        <f>IF(ISBLANK(INDEX('Policy Characteristics'!E:E,MATCH($C1054,'Policy Characteristics'!$C:$C,0))),"",INDEX('Policy Characteristics'!E:E,MATCH($C1054,'Policy Characteristics'!$C:$C,0)))</f>
        <v>cross fuel price deregulation</v>
      </c>
      <c r="L1054">
        <f>IF(ISBLANK(INDEX('Policy Characteristics'!F:F,MATCH($C1054,'Policy Characteristics'!$C:$C,0))),"",INDEX('Policy Characteristics'!F:F,MATCH($C1054,'Policy Characteristics'!$C:$C,0)))</f>
        <v>0</v>
      </c>
      <c r="M1054">
        <f>IF(ISBLANK(INDEX('Policy Characteristics'!G:G,MATCH($C1054,'Policy Characteristics'!$C:$C,0))),"",INDEX('Policy Characteristics'!G:G,MATCH($C1054,'Policy Characteristics'!$C:$C,0)))</f>
        <v>1</v>
      </c>
      <c r="N1054">
        <f>IF(ISBLANK(INDEX('Policy Characteristics'!H:H,MATCH($C1054,'Policy Characteristics'!$C:$C,0))),"",INDEX('Policy Characteristics'!H:H,MATCH($C1054,'Policy Characteristics'!$C:$C,0)))</f>
        <v>0.01</v>
      </c>
      <c r="O1054" t="str">
        <f>IF(ISBLANK(INDEX('Policy Characteristics'!I:I,MATCH($C1054,'Policy Characteristics'!$C:$C,0))),"",INDEX('Policy Characteristics'!I:I,MATCH($C1054,'Policy Characteristics'!$C:$C,0)))</f>
        <v>규제 완화된 가격의 %</v>
      </c>
      <c r="P1054" t="str">
        <f>IF(ISBLANK(INDEX('Policy Characteristics'!J:J,MATCH($C1054,'Policy Characteristics'!$C:$C,0))),"",INDEX('Policy Characteristics'!J:J,MATCH($C1054,'Policy Characteristics'!$C:$C,0)))</f>
        <v>**설명:** 이 정책은 국내 소비자에게 판매되는 선택된 연료의 가격을 국제시장 가격에 근접하게 합니다. //</v>
      </c>
      <c r="Q1054" t="str">
        <f>IF(ISBLANK(INDEX('Policy Characteristics'!K:K,MATCH($C1054,'Policy Characteristics'!$C:$C,0))),"",INDEX('Policy Characteristics'!K:K,MATCH($C1054,'Policy Characteristics'!$C:$C,0)))</f>
        <v>fuels.html#fuel-price-deregulation</v>
      </c>
      <c r="R1054" t="str">
        <f>IF(ISBLANK(INDEX('Policy Characteristics'!L:L,MATCH($C1054,'Policy Characteristics'!$C:$C,0))),"",INDEX('Policy Characteristics'!L:L,MATCH($C1054,'Policy Characteristics'!$C:$C,0)))</f>
        <v/>
      </c>
    </row>
    <row r="1055">
      <c r="A1055" t="str">
        <f>IF(ISBLANK(INDEX('Policy Characteristics'!A:A,MATCH($C1055,'Policy Characteristics'!$C:$C,0))),"",INDEX('Policy Characteristics'!A:A,MATCH($C1055,'Policy Characteristics'!$C:$C,0)))</f>
        <v>교차 부문</v>
      </c>
      <c r="B1055" t="str">
        <f>IF(ISBLANK(INDEX('Policy Characteristics'!B:B,MATCH($C1055,'Policy Characteristics'!$C:$C,0))),"",INDEX('Policy Characteristics'!B:B,MATCH($C1055,'Policy Characteristics'!$C:$C,0)))</f>
        <v>연료 가격 규제 완화</v>
      </c>
      <c r="C1055" t="str">
        <f>C$1049</f>
        <v>Fuel Price Deregulation</v>
      </c>
      <c r="D1055" t="str">
        <v>biofuel gasoline</v>
      </c>
      <c r="F1055" t="str">
        <v>바이오 연료 가솔린</v>
      </c>
      <c r="H1055">
        <v>729</v>
      </c>
      <c r="I1055" t="str">
        <v>No</v>
      </c>
      <c r="J1055" t="str">
        <f>IF(ISBLANK(INDEX('Policy Characteristics'!D:D,MATCH($C1055,'Policy Characteristics'!$C:$C,0))),"",INDEX('Policy Characteristics'!D:D,MATCH($C1055,'Policy Characteristics'!$C:$C,0)))</f>
        <v>연료 가격 규제 완화</v>
      </c>
      <c r="K1055" t="str">
        <f>IF(ISBLANK(INDEX('Policy Characteristics'!E:E,MATCH($C1055,'Policy Characteristics'!$C:$C,0))),"",INDEX('Policy Characteristics'!E:E,MATCH($C1055,'Policy Characteristics'!$C:$C,0)))</f>
        <v>cross fuel price deregulation</v>
      </c>
      <c r="L1055">
        <f>IF(ISBLANK(INDEX('Policy Characteristics'!F:F,MATCH($C1055,'Policy Characteristics'!$C:$C,0))),"",INDEX('Policy Characteristics'!F:F,MATCH($C1055,'Policy Characteristics'!$C:$C,0)))</f>
        <v>0</v>
      </c>
      <c r="M1055">
        <f>IF(ISBLANK(INDEX('Policy Characteristics'!G:G,MATCH($C1055,'Policy Characteristics'!$C:$C,0))),"",INDEX('Policy Characteristics'!G:G,MATCH($C1055,'Policy Characteristics'!$C:$C,0)))</f>
        <v>1</v>
      </c>
      <c r="N1055">
        <f>IF(ISBLANK(INDEX('Policy Characteristics'!H:H,MATCH($C1055,'Policy Characteristics'!$C:$C,0))),"",INDEX('Policy Characteristics'!H:H,MATCH($C1055,'Policy Characteristics'!$C:$C,0)))</f>
        <v>0.01</v>
      </c>
      <c r="O1055" t="str">
        <f>IF(ISBLANK(INDEX('Policy Characteristics'!I:I,MATCH($C1055,'Policy Characteristics'!$C:$C,0))),"",INDEX('Policy Characteristics'!I:I,MATCH($C1055,'Policy Characteristics'!$C:$C,0)))</f>
        <v>규제 완화된 가격의 %</v>
      </c>
      <c r="P1055" t="str">
        <f>IF(ISBLANK(INDEX('Policy Characteristics'!J:J,MATCH($C1055,'Policy Characteristics'!$C:$C,0))),"",INDEX('Policy Characteristics'!J:J,MATCH($C1055,'Policy Characteristics'!$C:$C,0)))</f>
        <v>**설명:** 이 정책은 국내 소비자에게 판매되는 선택된 연료의 가격을 국제시장 가격에 근접하게 합니다. //</v>
      </c>
      <c r="Q1055" t="str">
        <f>IF(ISBLANK(INDEX('Policy Characteristics'!K:K,MATCH($C1055,'Policy Characteristics'!$C:$C,0))),"",INDEX('Policy Characteristics'!K:K,MATCH($C1055,'Policy Characteristics'!$C:$C,0)))</f>
        <v>fuels.html#fuel-price-deregulation</v>
      </c>
      <c r="R1055" t="str">
        <f>IF(ISBLANK(INDEX('Policy Characteristics'!L:L,MATCH($C1055,'Policy Characteristics'!$C:$C,0))),"",INDEX('Policy Characteristics'!L:L,MATCH($C1055,'Policy Characteristics'!$C:$C,0)))</f>
        <v/>
      </c>
    </row>
    <row r="1056">
      <c r="A1056" t="str">
        <f>IF(ISBLANK(INDEX('Policy Characteristics'!A:A,MATCH($C1056,'Policy Characteristics'!$C:$C,0))),"",INDEX('Policy Characteristics'!A:A,MATCH($C1056,'Policy Characteristics'!$C:$C,0)))</f>
        <v>교차 부문</v>
      </c>
      <c r="B1056" t="str">
        <f>IF(ISBLANK(INDEX('Policy Characteristics'!B:B,MATCH($C1056,'Policy Characteristics'!$C:$C,0))),"",INDEX('Policy Characteristics'!B:B,MATCH($C1056,'Policy Characteristics'!$C:$C,0)))</f>
        <v>연료 가격 규제 완화</v>
      </c>
      <c r="C1056" t="str">
        <f>C$1049</f>
        <v>Fuel Price Deregulation</v>
      </c>
      <c r="D1056" t="str">
        <v>biofuel diesel</v>
      </c>
      <c r="F1056" t="str">
        <v>바이오 연료 디젤</v>
      </c>
      <c r="H1056">
        <v>730</v>
      </c>
      <c r="I1056" t="str">
        <v>No</v>
      </c>
      <c r="J1056" t="str">
        <f>IF(ISBLANK(INDEX('Policy Characteristics'!D:D,MATCH($C1056,'Policy Characteristics'!$C:$C,0))),"",INDEX('Policy Characteristics'!D:D,MATCH($C1056,'Policy Characteristics'!$C:$C,0)))</f>
        <v>연료 가격 규제 완화</v>
      </c>
      <c r="K1056" t="str">
        <f>IF(ISBLANK(INDEX('Policy Characteristics'!E:E,MATCH($C1056,'Policy Characteristics'!$C:$C,0))),"",INDEX('Policy Characteristics'!E:E,MATCH($C1056,'Policy Characteristics'!$C:$C,0)))</f>
        <v>cross fuel price deregulation</v>
      </c>
      <c r="L1056">
        <f>IF(ISBLANK(INDEX('Policy Characteristics'!F:F,MATCH($C1056,'Policy Characteristics'!$C:$C,0))),"",INDEX('Policy Characteristics'!F:F,MATCH($C1056,'Policy Characteristics'!$C:$C,0)))</f>
        <v>0</v>
      </c>
      <c r="M1056">
        <f>IF(ISBLANK(INDEX('Policy Characteristics'!G:G,MATCH($C1056,'Policy Characteristics'!$C:$C,0))),"",INDEX('Policy Characteristics'!G:G,MATCH($C1056,'Policy Characteristics'!$C:$C,0)))</f>
        <v>1</v>
      </c>
      <c r="N1056">
        <f>IF(ISBLANK(INDEX('Policy Characteristics'!H:H,MATCH($C1056,'Policy Characteristics'!$C:$C,0))),"",INDEX('Policy Characteristics'!H:H,MATCH($C1056,'Policy Characteristics'!$C:$C,0)))</f>
        <v>0.01</v>
      </c>
      <c r="O1056" t="str">
        <f>IF(ISBLANK(INDEX('Policy Characteristics'!I:I,MATCH($C1056,'Policy Characteristics'!$C:$C,0))),"",INDEX('Policy Characteristics'!I:I,MATCH($C1056,'Policy Characteristics'!$C:$C,0)))</f>
        <v>규제 완화된 가격의 %</v>
      </c>
      <c r="P1056" t="str">
        <f>IF(ISBLANK(INDEX('Policy Characteristics'!J:J,MATCH($C1056,'Policy Characteristics'!$C:$C,0))),"",INDEX('Policy Characteristics'!J:J,MATCH($C1056,'Policy Characteristics'!$C:$C,0)))</f>
        <v>**설명:** 이 정책은 국내 소비자에게 판매되는 선택된 연료의 가격을 국제시장 가격에 근접하게 합니다. //</v>
      </c>
      <c r="Q1056" t="str">
        <f>IF(ISBLANK(INDEX('Policy Characteristics'!K:K,MATCH($C1056,'Policy Characteristics'!$C:$C,0))),"",INDEX('Policy Characteristics'!K:K,MATCH($C1056,'Policy Characteristics'!$C:$C,0)))</f>
        <v>fuels.html#fuel-price-deregulation</v>
      </c>
      <c r="R1056" t="str">
        <f>IF(ISBLANK(INDEX('Policy Characteristics'!L:L,MATCH($C1056,'Policy Characteristics'!$C:$C,0))),"",INDEX('Policy Characteristics'!L:L,MATCH($C1056,'Policy Characteristics'!$C:$C,0)))</f>
        <v/>
      </c>
    </row>
    <row r="1057">
      <c r="A1057" t="str">
        <f>IF(ISBLANK(INDEX('Policy Characteristics'!A:A,MATCH($C1057,'Policy Characteristics'!$C:$C,0))),"",INDEX('Policy Characteristics'!A:A,MATCH($C1057,'Policy Characteristics'!$C:$C,0)))</f>
        <v>교차 부문</v>
      </c>
      <c r="B1057" t="str">
        <f>IF(ISBLANK(INDEX('Policy Characteristics'!B:B,MATCH($C1057,'Policy Characteristics'!$C:$C,0))),"",INDEX('Policy Characteristics'!B:B,MATCH($C1057,'Policy Characteristics'!$C:$C,0)))</f>
        <v>연료 가격 규제 완화</v>
      </c>
      <c r="C1057" t="str">
        <f>C$1049</f>
        <v>Fuel Price Deregulation</v>
      </c>
      <c r="D1057" t="str">
        <v>jet fuel or kerosene</v>
      </c>
      <c r="F1057" t="str">
        <v>제트 연료/등유</v>
      </c>
      <c r="H1057">
        <v>731</v>
      </c>
      <c r="I1057" t="str">
        <v>No</v>
      </c>
      <c r="J1057" t="str">
        <f>IF(ISBLANK(INDEX('Policy Characteristics'!D:D,MATCH($C1057,'Policy Characteristics'!$C:$C,0))),"",INDEX('Policy Characteristics'!D:D,MATCH($C1057,'Policy Characteristics'!$C:$C,0)))</f>
        <v>연료 가격 규제 완화</v>
      </c>
      <c r="K1057" t="str">
        <f>IF(ISBLANK(INDEX('Policy Characteristics'!E:E,MATCH($C1057,'Policy Characteristics'!$C:$C,0))),"",INDEX('Policy Characteristics'!E:E,MATCH($C1057,'Policy Characteristics'!$C:$C,0)))</f>
        <v>cross fuel price deregulation</v>
      </c>
      <c r="L1057">
        <f>IF(ISBLANK(INDEX('Policy Characteristics'!F:F,MATCH($C1057,'Policy Characteristics'!$C:$C,0))),"",INDEX('Policy Characteristics'!F:F,MATCH($C1057,'Policy Characteristics'!$C:$C,0)))</f>
        <v>0</v>
      </c>
      <c r="M1057">
        <f>IF(ISBLANK(INDEX('Policy Characteristics'!G:G,MATCH($C1057,'Policy Characteristics'!$C:$C,0))),"",INDEX('Policy Characteristics'!G:G,MATCH($C1057,'Policy Characteristics'!$C:$C,0)))</f>
        <v>1</v>
      </c>
      <c r="N1057">
        <f>IF(ISBLANK(INDEX('Policy Characteristics'!H:H,MATCH($C1057,'Policy Characteristics'!$C:$C,0))),"",INDEX('Policy Characteristics'!H:H,MATCH($C1057,'Policy Characteristics'!$C:$C,0)))</f>
        <v>0.01</v>
      </c>
      <c r="O1057" t="str">
        <f>IF(ISBLANK(INDEX('Policy Characteristics'!I:I,MATCH($C1057,'Policy Characteristics'!$C:$C,0))),"",INDEX('Policy Characteristics'!I:I,MATCH($C1057,'Policy Characteristics'!$C:$C,0)))</f>
        <v>규제 완화된 가격의 %</v>
      </c>
      <c r="P1057" t="str">
        <f>IF(ISBLANK(INDEX('Policy Characteristics'!J:J,MATCH($C1057,'Policy Characteristics'!$C:$C,0))),"",INDEX('Policy Characteristics'!J:J,MATCH($C1057,'Policy Characteristics'!$C:$C,0)))</f>
        <v>**설명:** 이 정책은 국내 소비자에게 판매되는 선택된 연료의 가격을 국제시장 가격에 근접하게 합니다. //</v>
      </c>
      <c r="Q1057" t="str">
        <f>IF(ISBLANK(INDEX('Policy Characteristics'!K:K,MATCH($C1057,'Policy Characteristics'!$C:$C,0))),"",INDEX('Policy Characteristics'!K:K,MATCH($C1057,'Policy Characteristics'!$C:$C,0)))</f>
        <v>fuels.html#fuel-price-deregulation</v>
      </c>
      <c r="R1057" t="str">
        <f>IF(ISBLANK(INDEX('Policy Characteristics'!L:L,MATCH($C1057,'Policy Characteristics'!$C:$C,0))),"",INDEX('Policy Characteristics'!L:L,MATCH($C1057,'Policy Characteristics'!$C:$C,0)))</f>
        <v/>
      </c>
    </row>
    <row r="1058">
      <c r="A1058" t="str">
        <f>IF(ISBLANK(INDEX('Policy Characteristics'!A:A,MATCH($C1058,'Policy Characteristics'!$C:$C,0))),"",INDEX('Policy Characteristics'!A:A,MATCH($C1058,'Policy Characteristics'!$C:$C,0)))</f>
        <v>교차 부문</v>
      </c>
      <c r="B1058" t="str">
        <f>IF(ISBLANK(INDEX('Policy Characteristics'!B:B,MATCH($C1058,'Policy Characteristics'!$C:$C,0))),"",INDEX('Policy Characteristics'!B:B,MATCH($C1058,'Policy Characteristics'!$C:$C,0)))</f>
        <v>연료 가격 규제 완화</v>
      </c>
      <c r="C1058" t="str">
        <f>C$1049</f>
        <v>Fuel Price Deregulation</v>
      </c>
      <c r="D1058" t="str">
        <v>lignite</v>
      </c>
      <c r="F1058" t="str">
        <v>갈탄</v>
      </c>
      <c r="H1058">
        <v>732</v>
      </c>
      <c r="I1058" t="str">
        <v>No</v>
      </c>
      <c r="J1058" t="str">
        <f>IF(ISBLANK(INDEX('Policy Characteristics'!D:D,MATCH($C1058,'Policy Characteristics'!$C:$C,0))),"",INDEX('Policy Characteristics'!D:D,MATCH($C1058,'Policy Characteristics'!$C:$C,0)))</f>
        <v>연료 가격 규제 완화</v>
      </c>
      <c r="K1058" t="str">
        <f>IF(ISBLANK(INDEX('Policy Characteristics'!E:E,MATCH($C1058,'Policy Characteristics'!$C:$C,0))),"",INDEX('Policy Characteristics'!E:E,MATCH($C1058,'Policy Characteristics'!$C:$C,0)))</f>
        <v>cross fuel price deregulation</v>
      </c>
      <c r="L1058">
        <f>IF(ISBLANK(INDEX('Policy Characteristics'!F:F,MATCH($C1058,'Policy Characteristics'!$C:$C,0))),"",INDEX('Policy Characteristics'!F:F,MATCH($C1058,'Policy Characteristics'!$C:$C,0)))</f>
        <v>0</v>
      </c>
      <c r="M1058">
        <f>IF(ISBLANK(INDEX('Policy Characteristics'!G:G,MATCH($C1058,'Policy Characteristics'!$C:$C,0))),"",INDEX('Policy Characteristics'!G:G,MATCH($C1058,'Policy Characteristics'!$C:$C,0)))</f>
        <v>1</v>
      </c>
      <c r="N1058">
        <f>IF(ISBLANK(INDEX('Policy Characteristics'!H:H,MATCH($C1058,'Policy Characteristics'!$C:$C,0))),"",INDEX('Policy Characteristics'!H:H,MATCH($C1058,'Policy Characteristics'!$C:$C,0)))</f>
        <v>0.01</v>
      </c>
      <c r="O1058" t="str">
        <f>IF(ISBLANK(INDEX('Policy Characteristics'!I:I,MATCH($C1058,'Policy Characteristics'!$C:$C,0))),"",INDEX('Policy Characteristics'!I:I,MATCH($C1058,'Policy Characteristics'!$C:$C,0)))</f>
        <v>규제 완화된 가격의 %</v>
      </c>
      <c r="P1058" t="str">
        <f>IF(ISBLANK(INDEX('Policy Characteristics'!J:J,MATCH($C1058,'Policy Characteristics'!$C:$C,0))),"",INDEX('Policy Characteristics'!J:J,MATCH($C1058,'Policy Characteristics'!$C:$C,0)))</f>
        <v>**설명:** 이 정책은 국내 소비자에게 판매되는 선택된 연료의 가격을 국제시장 가격에 근접하게 합니다. //</v>
      </c>
      <c r="Q1058" t="str">
        <f>IF(ISBLANK(INDEX('Policy Characteristics'!K:K,MATCH($C1058,'Policy Characteristics'!$C:$C,0))),"",INDEX('Policy Characteristics'!K:K,MATCH($C1058,'Policy Characteristics'!$C:$C,0)))</f>
        <v>fuels.html#fuel-price-deregulation</v>
      </c>
      <c r="R1058" t="str">
        <f>IF(ISBLANK(INDEX('Policy Characteristics'!L:L,MATCH($C1058,'Policy Characteristics'!$C:$C,0))),"",INDEX('Policy Characteristics'!L:L,MATCH($C1058,'Policy Characteristics'!$C:$C,0)))</f>
        <v/>
      </c>
    </row>
    <row r="1059">
      <c r="A1059" t="str">
        <f>IF(ISBLANK(INDEX('Policy Characteristics'!A:A,MATCH($C1059,'Policy Characteristics'!$C:$C,0))),"",INDEX('Policy Characteristics'!A:A,MATCH($C1059,'Policy Characteristics'!$C:$C,0)))</f>
        <v>교차 부문</v>
      </c>
      <c r="B1059" t="str">
        <f>IF(ISBLANK(INDEX('Policy Characteristics'!B:B,MATCH($C1059,'Policy Characteristics'!$C:$C,0))),"",INDEX('Policy Characteristics'!B:B,MATCH($C1059,'Policy Characteristics'!$C:$C,0)))</f>
        <v>연료 가격 규제 완화</v>
      </c>
      <c r="C1059" t="str">
        <f>C$1049</f>
        <v>Fuel Price Deregulation</v>
      </c>
      <c r="D1059" t="str">
        <v>crude oil</v>
      </c>
      <c r="F1059" t="str">
        <v>원유</v>
      </c>
      <c r="H1059">
        <v>733</v>
      </c>
      <c r="I1059" t="str">
        <v>No</v>
      </c>
      <c r="J1059" t="str">
        <f>IF(ISBLANK(INDEX('Policy Characteristics'!D:D,MATCH($C1059,'Policy Characteristics'!$C:$C,0))),"",INDEX('Policy Characteristics'!D:D,MATCH($C1059,'Policy Characteristics'!$C:$C,0)))</f>
        <v>연료 가격 규제 완화</v>
      </c>
      <c r="K1059" t="str">
        <f>IF(ISBLANK(INDEX('Policy Characteristics'!E:E,MATCH($C1059,'Policy Characteristics'!$C:$C,0))),"",INDEX('Policy Characteristics'!E:E,MATCH($C1059,'Policy Characteristics'!$C:$C,0)))</f>
        <v>cross fuel price deregulation</v>
      </c>
      <c r="L1059">
        <f>IF(ISBLANK(INDEX('Policy Characteristics'!F:F,MATCH($C1059,'Policy Characteristics'!$C:$C,0))),"",INDEX('Policy Characteristics'!F:F,MATCH($C1059,'Policy Characteristics'!$C:$C,0)))</f>
        <v>0</v>
      </c>
      <c r="M1059">
        <f>IF(ISBLANK(INDEX('Policy Characteristics'!G:G,MATCH($C1059,'Policy Characteristics'!$C:$C,0))),"",INDEX('Policy Characteristics'!G:G,MATCH($C1059,'Policy Characteristics'!$C:$C,0)))</f>
        <v>1</v>
      </c>
      <c r="N1059">
        <f>IF(ISBLANK(INDEX('Policy Characteristics'!H:H,MATCH($C1059,'Policy Characteristics'!$C:$C,0))),"",INDEX('Policy Characteristics'!H:H,MATCH($C1059,'Policy Characteristics'!$C:$C,0)))</f>
        <v>0.01</v>
      </c>
      <c r="O1059" t="str">
        <f>IF(ISBLANK(INDEX('Policy Characteristics'!I:I,MATCH($C1059,'Policy Characteristics'!$C:$C,0))),"",INDEX('Policy Characteristics'!I:I,MATCH($C1059,'Policy Characteristics'!$C:$C,0)))</f>
        <v>규제 완화된 가격의 %</v>
      </c>
      <c r="P1059" t="str">
        <f>IF(ISBLANK(INDEX('Policy Characteristics'!J:J,MATCH($C1059,'Policy Characteristics'!$C:$C,0))),"",INDEX('Policy Characteristics'!J:J,MATCH($C1059,'Policy Characteristics'!$C:$C,0)))</f>
        <v>**설명:** 이 정책은 국내 소비자에게 판매되는 선택된 연료의 가격을 국제시장 가격에 근접하게 합니다. //</v>
      </c>
      <c r="Q1059" t="str">
        <f>IF(ISBLANK(INDEX('Policy Characteristics'!K:K,MATCH($C1059,'Policy Characteristics'!$C:$C,0))),"",INDEX('Policy Characteristics'!K:K,MATCH($C1059,'Policy Characteristics'!$C:$C,0)))</f>
        <v>fuels.html#fuel-price-deregulation</v>
      </c>
      <c r="R1059" t="str">
        <f>IF(ISBLANK(INDEX('Policy Characteristics'!L:L,MATCH($C1059,'Policy Characteristics'!$C:$C,0))),"",INDEX('Policy Characteristics'!L:L,MATCH($C1059,'Policy Characteristics'!$C:$C,0)))</f>
        <v/>
      </c>
    </row>
    <row r="1060">
      <c r="A1060" t="str">
        <f>IF(ISBLANK(INDEX('Policy Characteristics'!A:A,MATCH($C1060,'Policy Characteristics'!$C:$C,0))),"",INDEX('Policy Characteristics'!A:A,MATCH($C1060,'Policy Characteristics'!$C:$C,0)))</f>
        <v>교차 부문</v>
      </c>
      <c r="B1060" t="str">
        <f>IF(ISBLANK(INDEX('Policy Characteristics'!B:B,MATCH($C1060,'Policy Characteristics'!$C:$C,0))),"",INDEX('Policy Characteristics'!B:B,MATCH($C1060,'Policy Characteristics'!$C:$C,0)))</f>
        <v>연료 가격 규제 완화</v>
      </c>
      <c r="C1060" t="str">
        <f>C$1049</f>
        <v>Fuel Price Deregulation</v>
      </c>
      <c r="D1060" t="str">
        <v>heavy or residual fuel oil</v>
      </c>
      <c r="F1060" t="str">
        <v>중유/잔여 연료유</v>
      </c>
      <c r="H1060">
        <v>734</v>
      </c>
      <c r="I1060" t="str">
        <v>No</v>
      </c>
      <c r="J1060" t="str">
        <f>IF(ISBLANK(INDEX('Policy Characteristics'!D:D,MATCH($C1060,'Policy Characteristics'!$C:$C,0))),"",INDEX('Policy Characteristics'!D:D,MATCH($C1060,'Policy Characteristics'!$C:$C,0)))</f>
        <v>연료 가격 규제 완화</v>
      </c>
      <c r="K1060" t="str">
        <f>IF(ISBLANK(INDEX('Policy Characteristics'!E:E,MATCH($C1060,'Policy Characteristics'!$C:$C,0))),"",INDEX('Policy Characteristics'!E:E,MATCH($C1060,'Policy Characteristics'!$C:$C,0)))</f>
        <v>cross fuel price deregulation</v>
      </c>
      <c r="L1060">
        <f>IF(ISBLANK(INDEX('Policy Characteristics'!F:F,MATCH($C1060,'Policy Characteristics'!$C:$C,0))),"",INDEX('Policy Characteristics'!F:F,MATCH($C1060,'Policy Characteristics'!$C:$C,0)))</f>
        <v>0</v>
      </c>
      <c r="M1060">
        <f>IF(ISBLANK(INDEX('Policy Characteristics'!G:G,MATCH($C1060,'Policy Characteristics'!$C:$C,0))),"",INDEX('Policy Characteristics'!G:G,MATCH($C1060,'Policy Characteristics'!$C:$C,0)))</f>
        <v>1</v>
      </c>
      <c r="N1060">
        <f>IF(ISBLANK(INDEX('Policy Characteristics'!H:H,MATCH($C1060,'Policy Characteristics'!$C:$C,0))),"",INDEX('Policy Characteristics'!H:H,MATCH($C1060,'Policy Characteristics'!$C:$C,0)))</f>
        <v>0.01</v>
      </c>
      <c r="O1060" t="str">
        <f>IF(ISBLANK(INDEX('Policy Characteristics'!I:I,MATCH($C1060,'Policy Characteristics'!$C:$C,0))),"",INDEX('Policy Characteristics'!I:I,MATCH($C1060,'Policy Characteristics'!$C:$C,0)))</f>
        <v>규제 완화된 가격의 %</v>
      </c>
      <c r="P1060" t="str">
        <f>IF(ISBLANK(INDEX('Policy Characteristics'!J:J,MATCH($C1060,'Policy Characteristics'!$C:$C,0))),"",INDEX('Policy Characteristics'!J:J,MATCH($C1060,'Policy Characteristics'!$C:$C,0)))</f>
        <v>**설명:** 이 정책은 국내 소비자에게 판매되는 선택된 연료의 가격을 국제시장 가격에 근접하게 합니다. //</v>
      </c>
      <c r="Q1060" t="str">
        <f>IF(ISBLANK(INDEX('Policy Characteristics'!K:K,MATCH($C1060,'Policy Characteristics'!$C:$C,0))),"",INDEX('Policy Characteristics'!K:K,MATCH($C1060,'Policy Characteristics'!$C:$C,0)))</f>
        <v>fuels.html#fuel-price-deregulation</v>
      </c>
      <c r="R1060" t="str">
        <f>IF(ISBLANK(INDEX('Policy Characteristics'!L:L,MATCH($C1060,'Policy Characteristics'!$C:$C,0))),"",INDEX('Policy Characteristics'!L:L,MATCH($C1060,'Policy Characteristics'!$C:$C,0)))</f>
        <v/>
      </c>
    </row>
    <row r="1061">
      <c r="A1061" t="str">
        <f>IF(ISBLANK(INDEX('Policy Characteristics'!A:A,MATCH($C1061,'Policy Characteristics'!$C:$C,0))),"",INDEX('Policy Characteristics'!A:A,MATCH($C1061,'Policy Characteristics'!$C:$C,0)))</f>
        <v>교차 부문</v>
      </c>
      <c r="B1061" t="str">
        <f>IF(ISBLANK(INDEX('Policy Characteristics'!B:B,MATCH($C1061,'Policy Characteristics'!$C:$C,0))),"",INDEX('Policy Characteristics'!B:B,MATCH($C1061,'Policy Characteristics'!$C:$C,0)))</f>
        <v>연료 가격 규제 완화</v>
      </c>
      <c r="C1061" t="str">
        <f>C$1049</f>
        <v>Fuel Price Deregulation</v>
      </c>
      <c r="D1061" t="str">
        <v>LPG propane or butane</v>
      </c>
      <c r="F1061" t="str">
        <v>LPG/프로판/부탄</v>
      </c>
      <c r="H1061">
        <v>735</v>
      </c>
      <c r="I1061" t="str">
        <v>No</v>
      </c>
      <c r="J1061" t="str">
        <f>IF(ISBLANK(INDEX('Policy Characteristics'!D:D,MATCH($C1061,'Policy Characteristics'!$C:$C,0))),"",INDEX('Policy Characteristics'!D:D,MATCH($C1061,'Policy Characteristics'!$C:$C,0)))</f>
        <v>연료 가격 규제 완화</v>
      </c>
      <c r="K1061" t="str">
        <f>IF(ISBLANK(INDEX('Policy Characteristics'!E:E,MATCH($C1061,'Policy Characteristics'!$C:$C,0))),"",INDEX('Policy Characteristics'!E:E,MATCH($C1061,'Policy Characteristics'!$C:$C,0)))</f>
        <v>cross fuel price deregulation</v>
      </c>
      <c r="L1061">
        <f>IF(ISBLANK(INDEX('Policy Characteristics'!F:F,MATCH($C1061,'Policy Characteristics'!$C:$C,0))),"",INDEX('Policy Characteristics'!F:F,MATCH($C1061,'Policy Characteristics'!$C:$C,0)))</f>
        <v>0</v>
      </c>
      <c r="M1061">
        <f>IF(ISBLANK(INDEX('Policy Characteristics'!G:G,MATCH($C1061,'Policy Characteristics'!$C:$C,0))),"",INDEX('Policy Characteristics'!G:G,MATCH($C1061,'Policy Characteristics'!$C:$C,0)))</f>
        <v>1</v>
      </c>
      <c r="N1061">
        <f>IF(ISBLANK(INDEX('Policy Characteristics'!H:H,MATCH($C1061,'Policy Characteristics'!$C:$C,0))),"",INDEX('Policy Characteristics'!H:H,MATCH($C1061,'Policy Characteristics'!$C:$C,0)))</f>
        <v>0.01</v>
      </c>
      <c r="O1061" t="str">
        <f>IF(ISBLANK(INDEX('Policy Characteristics'!I:I,MATCH($C1061,'Policy Characteristics'!$C:$C,0))),"",INDEX('Policy Characteristics'!I:I,MATCH($C1061,'Policy Characteristics'!$C:$C,0)))</f>
        <v>규제 완화된 가격의 %</v>
      </c>
      <c r="P1061" t="str">
        <f>IF(ISBLANK(INDEX('Policy Characteristics'!J:J,MATCH($C1061,'Policy Characteristics'!$C:$C,0))),"",INDEX('Policy Characteristics'!J:J,MATCH($C1061,'Policy Characteristics'!$C:$C,0)))</f>
        <v>**설명:** 이 정책은 국내 소비자에게 판매되는 선택된 연료의 가격을 국제시장 가격에 근접하게 합니다. //</v>
      </c>
      <c r="Q1061" t="str">
        <f>IF(ISBLANK(INDEX('Policy Characteristics'!K:K,MATCH($C1061,'Policy Characteristics'!$C:$C,0))),"",INDEX('Policy Characteristics'!K:K,MATCH($C1061,'Policy Characteristics'!$C:$C,0)))</f>
        <v>fuels.html#fuel-price-deregulation</v>
      </c>
      <c r="R1061" t="str">
        <f>IF(ISBLANK(INDEX('Policy Characteristics'!L:L,MATCH($C1061,'Policy Characteristics'!$C:$C,0))),"",INDEX('Policy Characteristics'!L:L,MATCH($C1061,'Policy Characteristics'!$C:$C,0)))</f>
        <v/>
      </c>
    </row>
    <row r="1062">
      <c r="A1062" t="str">
        <f>IF(ISBLANK(INDEX('Policy Characteristics'!A:A,MATCH($C1062,'Policy Characteristics'!$C:$C,0))),"",INDEX('Policy Characteristics'!A:A,MATCH($C1062,'Policy Characteristics'!$C:$C,0)))</f>
        <v>교차 부문</v>
      </c>
      <c r="B1062" t="str">
        <f>IF(ISBLANK(INDEX('Policy Characteristics'!B:B,MATCH($C1062,'Policy Characteristics'!$C:$C,0))),"",INDEX('Policy Characteristics'!B:B,MATCH($C1062,'Policy Characteristics'!$C:$C,0)))</f>
        <v>연료 가격 규제 완화</v>
      </c>
      <c r="C1062" t="str">
        <f>C$1049</f>
        <v>Fuel Price Deregulation</v>
      </c>
      <c r="D1062" t="str">
        <v>municipal solid waste</v>
      </c>
      <c r="F1062" t="str">
        <v>도시 고형 폐기물</v>
      </c>
      <c r="H1062">
        <v>736</v>
      </c>
      <c r="I1062" t="str">
        <v>No</v>
      </c>
      <c r="J1062" t="str">
        <f>IF(ISBLANK(INDEX('Policy Characteristics'!D:D,MATCH($C1062,'Policy Characteristics'!$C:$C,0))),"",INDEX('Policy Characteristics'!D:D,MATCH($C1062,'Policy Characteristics'!$C:$C,0)))</f>
        <v>연료 가격 규제 완화</v>
      </c>
      <c r="K1062" t="str">
        <f>IF(ISBLANK(INDEX('Policy Characteristics'!E:E,MATCH($C1062,'Policy Characteristics'!$C:$C,0))),"",INDEX('Policy Characteristics'!E:E,MATCH($C1062,'Policy Characteristics'!$C:$C,0)))</f>
        <v>cross fuel price deregulation</v>
      </c>
      <c r="L1062">
        <f>IF(ISBLANK(INDEX('Policy Characteristics'!F:F,MATCH($C1062,'Policy Characteristics'!$C:$C,0))),"",INDEX('Policy Characteristics'!F:F,MATCH($C1062,'Policy Characteristics'!$C:$C,0)))</f>
        <v>0</v>
      </c>
      <c r="M1062">
        <f>IF(ISBLANK(INDEX('Policy Characteristics'!G:G,MATCH($C1062,'Policy Characteristics'!$C:$C,0))),"",INDEX('Policy Characteristics'!G:G,MATCH($C1062,'Policy Characteristics'!$C:$C,0)))</f>
        <v>1</v>
      </c>
      <c r="N1062">
        <f>IF(ISBLANK(INDEX('Policy Characteristics'!H:H,MATCH($C1062,'Policy Characteristics'!$C:$C,0))),"",INDEX('Policy Characteristics'!H:H,MATCH($C1062,'Policy Characteristics'!$C:$C,0)))</f>
        <v>0.01</v>
      </c>
      <c r="O1062" t="str">
        <f>IF(ISBLANK(INDEX('Policy Characteristics'!I:I,MATCH($C1062,'Policy Characteristics'!$C:$C,0))),"",INDEX('Policy Characteristics'!I:I,MATCH($C1062,'Policy Characteristics'!$C:$C,0)))</f>
        <v>규제 완화된 가격의 %</v>
      </c>
      <c r="P1062" t="str">
        <f>IF(ISBLANK(INDEX('Policy Characteristics'!J:J,MATCH($C1062,'Policy Characteristics'!$C:$C,0))),"",INDEX('Policy Characteristics'!J:J,MATCH($C1062,'Policy Characteristics'!$C:$C,0)))</f>
        <v>**설명:** 이 정책은 국내 소비자에게 판매되는 선택된 연료의 가격을 국제시장 가격에 근접하게 합니다. //</v>
      </c>
      <c r="Q1062" t="str">
        <f>IF(ISBLANK(INDEX('Policy Characteristics'!K:K,MATCH($C1062,'Policy Characteristics'!$C:$C,0))),"",INDEX('Policy Characteristics'!K:K,MATCH($C1062,'Policy Characteristics'!$C:$C,0)))</f>
        <v>fuels.html#fuel-price-deregulation</v>
      </c>
      <c r="R1062" t="str">
        <f>IF(ISBLANK(INDEX('Policy Characteristics'!L:L,MATCH($C1062,'Policy Characteristics'!$C:$C,0))),"",INDEX('Policy Characteristics'!L:L,MATCH($C1062,'Policy Characteristics'!$C:$C,0)))</f>
        <v/>
      </c>
    </row>
    <row r="1063">
      <c r="A1063" t="str">
        <f>IF(ISBLANK(INDEX('Policy Characteristics'!A:A,MATCH($C1063,'Policy Characteristics'!$C:$C,0))),"",INDEX('Policy Characteristics'!A:A,MATCH($C1063,'Policy Characteristics'!$C:$C,0)))</f>
        <v>교차 부문</v>
      </c>
      <c r="B1063" t="str">
        <f>IF(ISBLANK(INDEX('Policy Characteristics'!B:B,MATCH($C1063,'Policy Characteristics'!$C:$C,0))),"",INDEX('Policy Characteristics'!B:B,MATCH($C1063,'Policy Characteristics'!$C:$C,0)))</f>
        <v>연료 가격 규제 완화</v>
      </c>
      <c r="C1063" t="str">
        <f>C$1049</f>
        <v>Fuel Price Deregulation</v>
      </c>
      <c r="D1063" t="str">
        <v>hydrogen</v>
      </c>
      <c r="F1063" t="str">
        <v>수소</v>
      </c>
      <c r="H1063">
        <v>737</v>
      </c>
      <c r="I1063" t="str">
        <v>No</v>
      </c>
      <c r="J1063" t="str">
        <f>IF(ISBLANK(INDEX('Policy Characteristics'!D:D,MATCH($C1063,'Policy Characteristics'!$C:$C,0))),"",INDEX('Policy Characteristics'!D:D,MATCH($C1063,'Policy Characteristics'!$C:$C,0)))</f>
        <v>연료 가격 규제 완화</v>
      </c>
      <c r="K1063" t="str">
        <f>IF(ISBLANK(INDEX('Policy Characteristics'!E:E,MATCH($C1063,'Policy Characteristics'!$C:$C,0))),"",INDEX('Policy Characteristics'!E:E,MATCH($C1063,'Policy Characteristics'!$C:$C,0)))</f>
        <v>cross fuel price deregulation</v>
      </c>
      <c r="L1063">
        <f>IF(ISBLANK(INDEX('Policy Characteristics'!F:F,MATCH($C1063,'Policy Characteristics'!$C:$C,0))),"",INDEX('Policy Characteristics'!F:F,MATCH($C1063,'Policy Characteristics'!$C:$C,0)))</f>
        <v>0</v>
      </c>
      <c r="M1063">
        <f>IF(ISBLANK(INDEX('Policy Characteristics'!G:G,MATCH($C1063,'Policy Characteristics'!$C:$C,0))),"",INDEX('Policy Characteristics'!G:G,MATCH($C1063,'Policy Characteristics'!$C:$C,0)))</f>
        <v>1</v>
      </c>
      <c r="N1063">
        <f>IF(ISBLANK(INDEX('Policy Characteristics'!H:H,MATCH($C1063,'Policy Characteristics'!$C:$C,0))),"",INDEX('Policy Characteristics'!H:H,MATCH($C1063,'Policy Characteristics'!$C:$C,0)))</f>
        <v>0.01</v>
      </c>
      <c r="O1063" t="str">
        <f>IF(ISBLANK(INDEX('Policy Characteristics'!I:I,MATCH($C1063,'Policy Characteristics'!$C:$C,0))),"",INDEX('Policy Characteristics'!I:I,MATCH($C1063,'Policy Characteristics'!$C:$C,0)))</f>
        <v>규제 완화된 가격의 %</v>
      </c>
      <c r="P1063" t="str">
        <f>IF(ISBLANK(INDEX('Policy Characteristics'!J:J,MATCH($C1063,'Policy Characteristics'!$C:$C,0))),"",INDEX('Policy Characteristics'!J:J,MATCH($C1063,'Policy Characteristics'!$C:$C,0)))</f>
        <v>**설명:** 이 정책은 국내 소비자에게 판매되는 선택된 연료의 가격을 국제시장 가격에 근접하게 합니다. //</v>
      </c>
      <c r="Q1063" t="str">
        <f>IF(ISBLANK(INDEX('Policy Characteristics'!K:K,MATCH($C1063,'Policy Characteristics'!$C:$C,0))),"",INDEX('Policy Characteristics'!K:K,MATCH($C1063,'Policy Characteristics'!$C:$C,0)))</f>
        <v>fuels.html#fuel-price-deregulation</v>
      </c>
      <c r="R1063" t="str">
        <f>IF(ISBLANK(INDEX('Policy Characteristics'!L:L,MATCH($C1063,'Policy Characteristics'!$C:$C,0))),"",INDEX('Policy Characteristics'!L:L,MATCH($C1063,'Policy Characteristics'!$C:$C,0)))</f>
        <v/>
      </c>
    </row>
    <row r="1064">
      <c r="A1064" t="str">
        <f>IF(ISBLANK(INDEX('Policy Characteristics'!A:A,MATCH($C1064,'Policy Characteristics'!$C:$C,0))),"",INDEX('Policy Characteristics'!A:A,MATCH($C1064,'Policy Characteristics'!$C:$C,0)))</f>
        <v>교차 부문</v>
      </c>
      <c r="B1064" t="str">
        <f>IF(ISBLANK(INDEX('Policy Characteristics'!B:B,MATCH($C1064,'Policy Characteristics'!$C:$C,0))),"",INDEX('Policy Characteristics'!B:B,MATCH($C1064,'Policy Characteristics'!$C:$C,0)))</f>
        <v>유류세</v>
      </c>
      <c r="C1064" t="str">
        <v>Additional Fuel Tax Rate by Fuel</v>
      </c>
      <c r="D1064" t="str">
        <v>electricity</v>
      </c>
      <c r="F1064" t="str">
        <v>전력</v>
      </c>
      <c r="H1064">
        <v>78</v>
      </c>
      <c r="I1064" t="str">
        <v>Yes</v>
      </c>
      <c r="J1064" t="str">
        <f>IF(ISBLANK(INDEX('Policy Characteristics'!D:D,MATCH($C1064,'Policy Characteristics'!$C:$C,0))),"",INDEX('Policy Characteristics'!D:D,MATCH($C1064,'Policy Characteristics'!$C:$C,0)))</f>
        <v>유류세</v>
      </c>
      <c r="K1064" t="str">
        <f>IF(ISBLANK(INDEX('Policy Characteristics'!E:E,MATCH($C1064,'Policy Characteristics'!$C:$C,0))),"",INDEX('Policy Characteristics'!E:E,MATCH($C1064,'Policy Characteristics'!$C:$C,0)))</f>
        <v>cross fuel tax</v>
      </c>
      <c r="L1064">
        <f>IF(ISBLANK(INDEX('Policy Characteristics'!F:F,MATCH($C1064,'Policy Characteristics'!$C:$C,0))),"",INDEX('Policy Characteristics'!F:F,MATCH($C1064,'Policy Characteristics'!$C:$C,0)))</f>
        <v>0</v>
      </c>
      <c r="M1064">
        <f>IF(ISBLANK(INDEX('Policy Characteristics'!G:G,MATCH($C1064,'Policy Characteristics'!$C:$C,0))),"",INDEX('Policy Characteristics'!G:G,MATCH($C1064,'Policy Characteristics'!$C:$C,0)))</f>
        <v>0.2</v>
      </c>
      <c r="N1064">
        <f>IF(ISBLANK(INDEX('Policy Characteristics'!H:H,MATCH($C1064,'Policy Characteristics'!$C:$C,0))),"",INDEX('Policy Characteristics'!H:H,MATCH($C1064,'Policy Characteristics'!$C:$C,0)))</f>
        <v>0.005</v>
      </c>
      <c r="O1064" t="str">
        <f>IF(ISBLANK(INDEX('Policy Characteristics'!I:I,MATCH($C1064,'Policy Characteristics'!$C:$C,0))),"",INDEX('Policy Characteristics'!I:I,MATCH($C1064,'Policy Characteristics'!$C:$C,0)))</f>
        <v>BAU 가격의 %</v>
      </c>
      <c r="P1064" t="str">
        <f>IF(ISBLANK(INDEX('Policy Characteristics'!J:J,MATCH($C1064,'Policy Characteristics'!$C:$C,0))),"",INDEX('Policy Characteristics'!J:J,MATCH($C1064,'Policy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4" t="str">
        <f>IF(ISBLANK(INDEX('Policy Characteristics'!K:K,MATCH($C1064,'Policy Characteristics'!$C:$C,0))),"",INDEX('Policy Characteristics'!K:K,MATCH($C1064,'Policy Characteristics'!$C:$C,0)))</f>
        <v>fuels.html#fuel-taxes</v>
      </c>
      <c r="R1064" t="str">
        <f>IF(ISBLANK(INDEX('Policy Characteristics'!L:L,MATCH($C1064,'Policy Characteristics'!$C:$C,0))),"",INDEX('Policy Characteristics'!L:L,MATCH($C1064,'Policy Characteristics'!$C:$C,0)))</f>
        <v>fuel-taxes.html</v>
      </c>
    </row>
    <row r="1065">
      <c r="A1065" t="str">
        <f>IF(ISBLANK(INDEX('Policy Characteristics'!A:A,MATCH($C1065,'Policy Characteristics'!$C:$C,0))),"",INDEX('Policy Characteristics'!A:A,MATCH($C1065,'Policy Characteristics'!$C:$C,0)))</f>
        <v>교차 부문</v>
      </c>
      <c r="B1065" t="str">
        <f>IF(ISBLANK(INDEX('Policy Characteristics'!B:B,MATCH($C1065,'Policy Characteristics'!$C:$C,0))),"",INDEX('Policy Characteristics'!B:B,MATCH($C1065,'Policy Characteristics'!$C:$C,0)))</f>
        <v>유류세</v>
      </c>
      <c r="C1065" t="str">
        <f>C$1064</f>
        <v>Additional Fuel Tax Rate by Fuel</v>
      </c>
      <c r="D1065" t="str">
        <v>hard coal</v>
      </c>
      <c r="F1065" t="str">
        <v>무연탄</v>
      </c>
      <c r="H1065">
        <v>79</v>
      </c>
      <c r="I1065" t="str">
        <v>Yes</v>
      </c>
      <c r="J1065" t="str">
        <f>IF(ISBLANK(INDEX('Policy Characteristics'!D:D,MATCH($C1065,'Policy Characteristics'!$C:$C,0))),"",INDEX('Policy Characteristics'!D:D,MATCH($C1065,'Policy Characteristics'!$C:$C,0)))</f>
        <v>유류세</v>
      </c>
      <c r="K1065" t="str">
        <f>IF(ISBLANK(INDEX('Policy Characteristics'!E:E,MATCH($C1065,'Policy Characteristics'!$C:$C,0))),"",INDEX('Policy Characteristics'!E:E,MATCH($C1065,'Policy Characteristics'!$C:$C,0)))</f>
        <v>cross fuel tax</v>
      </c>
      <c r="L1065">
        <f>IF(ISBLANK(INDEX('Policy Characteristics'!F:F,MATCH($C1065,'Policy Characteristics'!$C:$C,0))),"",INDEX('Policy Characteristics'!F:F,MATCH($C1065,'Policy Characteristics'!$C:$C,0)))</f>
        <v>0</v>
      </c>
      <c r="M1065">
        <f>IF(ISBLANK(INDEX('Policy Characteristics'!G:G,MATCH($C1065,'Policy Characteristics'!$C:$C,0))),"",INDEX('Policy Characteristics'!G:G,MATCH($C1065,'Policy Characteristics'!$C:$C,0)))</f>
        <v>0.2</v>
      </c>
      <c r="N1065">
        <f>IF(ISBLANK(INDEX('Policy Characteristics'!H:H,MATCH($C1065,'Policy Characteristics'!$C:$C,0))),"",INDEX('Policy Characteristics'!H:H,MATCH($C1065,'Policy Characteristics'!$C:$C,0)))</f>
        <v>0.005</v>
      </c>
      <c r="O1065" t="str">
        <f>IF(ISBLANK(INDEX('Policy Characteristics'!I:I,MATCH($C1065,'Policy Characteristics'!$C:$C,0))),"",INDEX('Policy Characteristics'!I:I,MATCH($C1065,'Policy Characteristics'!$C:$C,0)))</f>
        <v>BAU 가격의 %</v>
      </c>
      <c r="P1065" t="str">
        <f>IF(ISBLANK(INDEX('Policy Characteristics'!J:J,MATCH($C1065,'Policy Characteristics'!$C:$C,0))),"",INDEX('Policy Characteristics'!J:J,MATCH($C1065,'Policy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5" t="str">
        <f>IF(ISBLANK(INDEX('Policy Characteristics'!K:K,MATCH($C1065,'Policy Characteristics'!$C:$C,0))),"",INDEX('Policy Characteristics'!K:K,MATCH($C1065,'Policy Characteristics'!$C:$C,0)))</f>
        <v>fuels.html#fuel-taxes</v>
      </c>
      <c r="R1065" t="str">
        <f>IF(ISBLANK(INDEX('Policy Characteristics'!L:L,MATCH($C1065,'Policy Characteristics'!$C:$C,0))),"",INDEX('Policy Characteristics'!L:L,MATCH($C1065,'Policy Characteristics'!$C:$C,0)))</f>
        <v>fuel-taxes.html</v>
      </c>
    </row>
    <row r="1066">
      <c r="A1066" t="str">
        <f>IF(ISBLANK(INDEX('Policy Characteristics'!A:A,MATCH($C1066,'Policy Characteristics'!$C:$C,0))),"",INDEX('Policy Characteristics'!A:A,MATCH($C1066,'Policy Characteristics'!$C:$C,0)))</f>
        <v>교차 부문</v>
      </c>
      <c r="B1066" t="str">
        <f>IF(ISBLANK(INDEX('Policy Characteristics'!B:B,MATCH($C1066,'Policy Characteristics'!$C:$C,0))),"",INDEX('Policy Characteristics'!B:B,MATCH($C1066,'Policy Characteristics'!$C:$C,0)))</f>
        <v>유류세</v>
      </c>
      <c r="C1066" t="str">
        <f>C$1064</f>
        <v>Additional Fuel Tax Rate by Fuel</v>
      </c>
      <c r="D1066" t="str">
        <v>natural gas</v>
      </c>
      <c r="F1066" t="str">
        <v>천연가스</v>
      </c>
      <c r="H1066">
        <v>80</v>
      </c>
      <c r="I1066" t="str">
        <v>Yes</v>
      </c>
      <c r="J1066" t="str">
        <f>IF(ISBLANK(INDEX('Policy Characteristics'!D:D,MATCH($C1066,'Policy Characteristics'!$C:$C,0))),"",INDEX('Policy Characteristics'!D:D,MATCH($C1066,'Policy Characteristics'!$C:$C,0)))</f>
        <v>유류세</v>
      </c>
      <c r="K1066" t="str">
        <f>IF(ISBLANK(INDEX('Policy Characteristics'!E:E,MATCH($C1066,'Policy Characteristics'!$C:$C,0))),"",INDEX('Policy Characteristics'!E:E,MATCH($C1066,'Policy Characteristics'!$C:$C,0)))</f>
        <v>cross fuel tax</v>
      </c>
      <c r="L1066">
        <f>IF(ISBLANK(INDEX('Policy Characteristics'!F:F,MATCH($C1066,'Policy Characteristics'!$C:$C,0))),"",INDEX('Policy Characteristics'!F:F,MATCH($C1066,'Policy Characteristics'!$C:$C,0)))</f>
        <v>0</v>
      </c>
      <c r="M1066">
        <f>IF(ISBLANK(INDEX('Policy Characteristics'!G:G,MATCH($C1066,'Policy Characteristics'!$C:$C,0))),"",INDEX('Policy Characteristics'!G:G,MATCH($C1066,'Policy Characteristics'!$C:$C,0)))</f>
        <v>0.2</v>
      </c>
      <c r="N1066">
        <f>IF(ISBLANK(INDEX('Policy Characteristics'!H:H,MATCH($C1066,'Policy Characteristics'!$C:$C,0))),"",INDEX('Policy Characteristics'!H:H,MATCH($C1066,'Policy Characteristics'!$C:$C,0)))</f>
        <v>0.005</v>
      </c>
      <c r="O1066" t="str">
        <f>IF(ISBLANK(INDEX('Policy Characteristics'!I:I,MATCH($C1066,'Policy Characteristics'!$C:$C,0))),"",INDEX('Policy Characteristics'!I:I,MATCH($C1066,'Policy Characteristics'!$C:$C,0)))</f>
        <v>BAU 가격의 %</v>
      </c>
      <c r="P1066" t="str">
        <f>IF(ISBLANK(INDEX('Policy Characteristics'!J:J,MATCH($C1066,'Policy Characteristics'!$C:$C,0))),"",INDEX('Policy Characteristics'!J:J,MATCH($C1066,'Policy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6" t="str">
        <f>IF(ISBLANK(INDEX('Policy Characteristics'!K:K,MATCH($C1066,'Policy Characteristics'!$C:$C,0))),"",INDEX('Policy Characteristics'!K:K,MATCH($C1066,'Policy Characteristics'!$C:$C,0)))</f>
        <v>fuels.html#fuel-taxes</v>
      </c>
      <c r="R1066" t="str">
        <f>IF(ISBLANK(INDEX('Policy Characteristics'!L:L,MATCH($C1066,'Policy Characteristics'!$C:$C,0))),"",INDEX('Policy Characteristics'!L:L,MATCH($C1066,'Policy Characteristics'!$C:$C,0)))</f>
        <v>fuel-taxes.html</v>
      </c>
    </row>
    <row r="1067">
      <c r="A1067" t="str">
        <f>IF(ISBLANK(INDEX('Policy Characteristics'!A:A,MATCH($C1067,'Policy Characteristics'!$C:$C,0))),"",INDEX('Policy Characteristics'!A:A,MATCH($C1067,'Policy Characteristics'!$C:$C,0)))</f>
        <v>교차 부문</v>
      </c>
      <c r="B1067" t="str">
        <f>IF(ISBLANK(INDEX('Policy Characteristics'!B:B,MATCH($C1067,'Policy Characteristics'!$C:$C,0))),"",INDEX('Policy Characteristics'!B:B,MATCH($C1067,'Policy Characteristics'!$C:$C,0)))</f>
        <v>유류세</v>
      </c>
      <c r="C1067" t="str">
        <f>C$1064</f>
        <v>Additional Fuel Tax Rate by Fuel</v>
      </c>
      <c r="D1067" t="str">
        <v>nuclear</v>
      </c>
      <c r="F1067" t="str">
        <v>원자력</v>
      </c>
      <c r="H1067">
        <v>738</v>
      </c>
      <c r="I1067" t="str">
        <v>No</v>
      </c>
      <c r="J1067" t="str">
        <f>IF(ISBLANK(INDEX('Policy Characteristics'!D:D,MATCH($C1067,'Policy Characteristics'!$C:$C,0))),"",INDEX('Policy Characteristics'!D:D,MATCH($C1067,'Policy Characteristics'!$C:$C,0)))</f>
        <v>유류세</v>
      </c>
      <c r="K1067" t="str">
        <f>IF(ISBLANK(INDEX('Policy Characteristics'!E:E,MATCH($C1067,'Policy Characteristics'!$C:$C,0))),"",INDEX('Policy Characteristics'!E:E,MATCH($C1067,'Policy Characteristics'!$C:$C,0)))</f>
        <v>cross fuel tax</v>
      </c>
      <c r="L1067">
        <f>IF(ISBLANK(INDEX('Policy Characteristics'!F:F,MATCH($C1067,'Policy Characteristics'!$C:$C,0))),"",INDEX('Policy Characteristics'!F:F,MATCH($C1067,'Policy Characteristics'!$C:$C,0)))</f>
        <v>0</v>
      </c>
      <c r="M1067">
        <f>IF(ISBLANK(INDEX('Policy Characteristics'!G:G,MATCH($C1067,'Policy Characteristics'!$C:$C,0))),"",INDEX('Policy Characteristics'!G:G,MATCH($C1067,'Policy Characteristics'!$C:$C,0)))</f>
        <v>0.2</v>
      </c>
      <c r="N1067">
        <f>IF(ISBLANK(INDEX('Policy Characteristics'!H:H,MATCH($C1067,'Policy Characteristics'!$C:$C,0))),"",INDEX('Policy Characteristics'!H:H,MATCH($C1067,'Policy Characteristics'!$C:$C,0)))</f>
        <v>0.005</v>
      </c>
      <c r="O1067" t="str">
        <f>IF(ISBLANK(INDEX('Policy Characteristics'!I:I,MATCH($C1067,'Policy Characteristics'!$C:$C,0))),"",INDEX('Policy Characteristics'!I:I,MATCH($C1067,'Policy Characteristics'!$C:$C,0)))</f>
        <v>BAU 가격의 %</v>
      </c>
      <c r="P1067" t="str">
        <f>IF(ISBLANK(INDEX('Policy Characteristics'!J:J,MATCH($C1067,'Policy Characteristics'!$C:$C,0))),"",INDEX('Policy Characteristics'!J:J,MATCH($C1067,'Policy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7" t="str">
        <f>IF(ISBLANK(INDEX('Policy Characteristics'!K:K,MATCH($C1067,'Policy Characteristics'!$C:$C,0))),"",INDEX('Policy Characteristics'!K:K,MATCH($C1067,'Policy Characteristics'!$C:$C,0)))</f>
        <v>fuels.html#fuel-taxes</v>
      </c>
      <c r="R1067" t="str">
        <f>IF(ISBLANK(INDEX('Policy Characteristics'!L:L,MATCH($C1067,'Policy Characteristics'!$C:$C,0))),"",INDEX('Policy Characteristics'!L:L,MATCH($C1067,'Policy Characteristics'!$C:$C,0)))</f>
        <v>fuel-taxes.html</v>
      </c>
    </row>
    <row r="1068">
      <c r="A1068" t="str">
        <f>IF(ISBLANK(INDEX('Policy Characteristics'!A:A,MATCH($C1068,'Policy Characteristics'!$C:$C,0))),"",INDEX('Policy Characteristics'!A:A,MATCH($C1068,'Policy Characteristics'!$C:$C,0)))</f>
        <v>교차 부문</v>
      </c>
      <c r="B1068" t="str">
        <f>IF(ISBLANK(INDEX('Policy Characteristics'!B:B,MATCH($C1068,'Policy Characteristics'!$C:$C,0))),"",INDEX('Policy Characteristics'!B:B,MATCH($C1068,'Policy Characteristics'!$C:$C,0)))</f>
        <v>유류세</v>
      </c>
      <c r="C1068" t="str">
        <f>C$1064</f>
        <v>Additional Fuel Tax Rate by Fuel</v>
      </c>
      <c r="D1068" t="str">
        <v>biomass</v>
      </c>
      <c r="F1068" t="str">
        <v>바이오매스</v>
      </c>
      <c r="H1068">
        <v>739</v>
      </c>
      <c r="I1068" t="str">
        <v>No</v>
      </c>
      <c r="J1068" t="str">
        <f>IF(ISBLANK(INDEX('Policy Characteristics'!D:D,MATCH($C1068,'Policy Characteristics'!$C:$C,0))),"",INDEX('Policy Characteristics'!D:D,MATCH($C1068,'Policy Characteristics'!$C:$C,0)))</f>
        <v>유류세</v>
      </c>
      <c r="K1068" t="str">
        <f>IF(ISBLANK(INDEX('Policy Characteristics'!E:E,MATCH($C1068,'Policy Characteristics'!$C:$C,0))),"",INDEX('Policy Characteristics'!E:E,MATCH($C1068,'Policy Characteristics'!$C:$C,0)))</f>
        <v>cross fuel tax</v>
      </c>
      <c r="L1068">
        <f>IF(ISBLANK(INDEX('Policy Characteristics'!F:F,MATCH($C1068,'Policy Characteristics'!$C:$C,0))),"",INDEX('Policy Characteristics'!F:F,MATCH($C1068,'Policy Characteristics'!$C:$C,0)))</f>
        <v>0</v>
      </c>
      <c r="M1068">
        <f>IF(ISBLANK(INDEX('Policy Characteristics'!G:G,MATCH($C1068,'Policy Characteristics'!$C:$C,0))),"",INDEX('Policy Characteristics'!G:G,MATCH($C1068,'Policy Characteristics'!$C:$C,0)))</f>
        <v>0.2</v>
      </c>
      <c r="N1068">
        <f>IF(ISBLANK(INDEX('Policy Characteristics'!H:H,MATCH($C1068,'Policy Characteristics'!$C:$C,0))),"",INDEX('Policy Characteristics'!H:H,MATCH($C1068,'Policy Characteristics'!$C:$C,0)))</f>
        <v>0.005</v>
      </c>
      <c r="O1068" t="str">
        <f>IF(ISBLANK(INDEX('Policy Characteristics'!I:I,MATCH($C1068,'Policy Characteristics'!$C:$C,0))),"",INDEX('Policy Characteristics'!I:I,MATCH($C1068,'Policy Characteristics'!$C:$C,0)))</f>
        <v>BAU 가격의 %</v>
      </c>
      <c r="P1068" t="str">
        <f>IF(ISBLANK(INDEX('Policy Characteristics'!J:J,MATCH($C1068,'Policy Characteristics'!$C:$C,0))),"",INDEX('Policy Characteristics'!J:J,MATCH($C1068,'Policy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8" t="str">
        <f>IF(ISBLANK(INDEX('Policy Characteristics'!K:K,MATCH($C1068,'Policy Characteristics'!$C:$C,0))),"",INDEX('Policy Characteristics'!K:K,MATCH($C1068,'Policy Characteristics'!$C:$C,0)))</f>
        <v>fuels.html#fuel-taxes</v>
      </c>
      <c r="R1068" t="str">
        <f>IF(ISBLANK(INDEX('Policy Characteristics'!L:L,MATCH($C1068,'Policy Characteristics'!$C:$C,0))),"",INDEX('Policy Characteristics'!L:L,MATCH($C1068,'Policy Characteristics'!$C:$C,0)))</f>
        <v>fuel-taxes.html</v>
      </c>
    </row>
    <row r="1069">
      <c r="A1069" t="str">
        <f>IF(ISBLANK(INDEX('Policy Characteristics'!A:A,MATCH($C1069,'Policy Characteristics'!$C:$C,0))),"",INDEX('Policy Characteristics'!A:A,MATCH($C1069,'Policy Characteristics'!$C:$C,0)))</f>
        <v>교차 부문</v>
      </c>
      <c r="B1069" t="str">
        <f>IF(ISBLANK(INDEX('Policy Characteristics'!B:B,MATCH($C1069,'Policy Characteristics'!$C:$C,0))),"",INDEX('Policy Characteristics'!B:B,MATCH($C1069,'Policy Characteristics'!$C:$C,0)))</f>
        <v>유류세</v>
      </c>
      <c r="C1069" t="str">
        <f>C$1064</f>
        <v>Additional Fuel Tax Rate by Fuel</v>
      </c>
      <c r="D1069" t="str">
        <v>petroleum gasoline</v>
      </c>
      <c r="F1069" t="str">
        <v>석유 가솔린</v>
      </c>
      <c r="H1069">
        <v>81</v>
      </c>
      <c r="I1069" t="str">
        <v>Yes</v>
      </c>
      <c r="J1069" t="str">
        <f>IF(ISBLANK(INDEX('Policy Characteristics'!D:D,MATCH($C1069,'Policy Characteristics'!$C:$C,0))),"",INDEX('Policy Characteristics'!D:D,MATCH($C1069,'Policy Characteristics'!$C:$C,0)))</f>
        <v>유류세</v>
      </c>
      <c r="K1069" t="str">
        <f>IF(ISBLANK(INDEX('Policy Characteristics'!E:E,MATCH($C1069,'Policy Characteristics'!$C:$C,0))),"",INDEX('Policy Characteristics'!E:E,MATCH($C1069,'Policy Characteristics'!$C:$C,0)))</f>
        <v>cross fuel tax</v>
      </c>
      <c r="L1069">
        <f>IF(ISBLANK(INDEX('Policy Characteristics'!F:F,MATCH($C1069,'Policy Characteristics'!$C:$C,0))),"",INDEX('Policy Characteristics'!F:F,MATCH($C1069,'Policy Characteristics'!$C:$C,0)))</f>
        <v>0</v>
      </c>
      <c r="M1069">
        <f>IF(ISBLANK(INDEX('Policy Characteristics'!G:G,MATCH($C1069,'Policy Characteristics'!$C:$C,0))),"",INDEX('Policy Characteristics'!G:G,MATCH($C1069,'Policy Characteristics'!$C:$C,0)))</f>
        <v>0.2</v>
      </c>
      <c r="N1069">
        <f>IF(ISBLANK(INDEX('Policy Characteristics'!H:H,MATCH($C1069,'Policy Characteristics'!$C:$C,0))),"",INDEX('Policy Characteristics'!H:H,MATCH($C1069,'Policy Characteristics'!$C:$C,0)))</f>
        <v>0.005</v>
      </c>
      <c r="O1069" t="str">
        <f>IF(ISBLANK(INDEX('Policy Characteristics'!I:I,MATCH($C1069,'Policy Characteristics'!$C:$C,0))),"",INDEX('Policy Characteristics'!I:I,MATCH($C1069,'Policy Characteristics'!$C:$C,0)))</f>
        <v>BAU 가격의 %</v>
      </c>
      <c r="P1069" t="str">
        <f>IF(ISBLANK(INDEX('Policy Characteristics'!J:J,MATCH($C1069,'Policy Characteristics'!$C:$C,0))),"",INDEX('Policy Characteristics'!J:J,MATCH($C1069,'Policy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9" t="str">
        <f>IF(ISBLANK(INDEX('Policy Characteristics'!K:K,MATCH($C1069,'Policy Characteristics'!$C:$C,0))),"",INDEX('Policy Characteristics'!K:K,MATCH($C1069,'Policy Characteristics'!$C:$C,0)))</f>
        <v>fuels.html#fuel-taxes</v>
      </c>
      <c r="R1069" t="str">
        <f>IF(ISBLANK(INDEX('Policy Characteristics'!L:L,MATCH($C1069,'Policy Characteristics'!$C:$C,0))),"",INDEX('Policy Characteristics'!L:L,MATCH($C1069,'Policy Characteristics'!$C:$C,0)))</f>
        <v>fuel-taxes.html</v>
      </c>
    </row>
    <row r="1070">
      <c r="A1070" t="str">
        <f>IF(ISBLANK(INDEX('Policy Characteristics'!A:A,MATCH($C1070,'Policy Characteristics'!$C:$C,0))),"",INDEX('Policy Characteristics'!A:A,MATCH($C1070,'Policy Characteristics'!$C:$C,0)))</f>
        <v>교차 부문</v>
      </c>
      <c r="B1070" t="str">
        <f>IF(ISBLANK(INDEX('Policy Characteristics'!B:B,MATCH($C1070,'Policy Characteristics'!$C:$C,0))),"",INDEX('Policy Characteristics'!B:B,MATCH($C1070,'Policy Characteristics'!$C:$C,0)))</f>
        <v>유류세</v>
      </c>
      <c r="C1070" t="str">
        <f>C$1064</f>
        <v>Additional Fuel Tax Rate by Fuel</v>
      </c>
      <c r="D1070" t="str">
        <v>petroleum diesel</v>
      </c>
      <c r="F1070" t="str">
        <v>석유 디젤</v>
      </c>
      <c r="H1070">
        <v>82</v>
      </c>
      <c r="I1070" t="str">
        <v>Yes</v>
      </c>
      <c r="J1070" t="str">
        <f>IF(ISBLANK(INDEX('Policy Characteristics'!D:D,MATCH($C1070,'Policy Characteristics'!$C:$C,0))),"",INDEX('Policy Characteristics'!D:D,MATCH($C1070,'Policy Characteristics'!$C:$C,0)))</f>
        <v>유류세</v>
      </c>
      <c r="K1070" t="str">
        <f>IF(ISBLANK(INDEX('Policy Characteristics'!E:E,MATCH($C1070,'Policy Characteristics'!$C:$C,0))),"",INDEX('Policy Characteristics'!E:E,MATCH($C1070,'Policy Characteristics'!$C:$C,0)))</f>
        <v>cross fuel tax</v>
      </c>
      <c r="L1070">
        <f>IF(ISBLANK(INDEX('Policy Characteristics'!F:F,MATCH($C1070,'Policy Characteristics'!$C:$C,0))),"",INDEX('Policy Characteristics'!F:F,MATCH($C1070,'Policy Characteristics'!$C:$C,0)))</f>
        <v>0</v>
      </c>
      <c r="M1070">
        <f>IF(ISBLANK(INDEX('Policy Characteristics'!G:G,MATCH($C1070,'Policy Characteristics'!$C:$C,0))),"",INDEX('Policy Characteristics'!G:G,MATCH($C1070,'Policy Characteristics'!$C:$C,0)))</f>
        <v>0.2</v>
      </c>
      <c r="N1070">
        <f>IF(ISBLANK(INDEX('Policy Characteristics'!H:H,MATCH($C1070,'Policy Characteristics'!$C:$C,0))),"",INDEX('Policy Characteristics'!H:H,MATCH($C1070,'Policy Characteristics'!$C:$C,0)))</f>
        <v>0.005</v>
      </c>
      <c r="O1070" t="str">
        <f>IF(ISBLANK(INDEX('Policy Characteristics'!I:I,MATCH($C1070,'Policy Characteristics'!$C:$C,0))),"",INDEX('Policy Characteristics'!I:I,MATCH($C1070,'Policy Characteristics'!$C:$C,0)))</f>
        <v>BAU 가격의 %</v>
      </c>
      <c r="P1070" t="str">
        <f>IF(ISBLANK(INDEX('Policy Characteristics'!J:J,MATCH($C1070,'Policy Characteristics'!$C:$C,0))),"",INDEX('Policy Characteristics'!J:J,MATCH($C1070,'Policy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0" t="str">
        <f>IF(ISBLANK(INDEX('Policy Characteristics'!K:K,MATCH($C1070,'Policy Characteristics'!$C:$C,0))),"",INDEX('Policy Characteristics'!K:K,MATCH($C1070,'Policy Characteristics'!$C:$C,0)))</f>
        <v>fuels.html#fuel-taxes</v>
      </c>
      <c r="R1070" t="str">
        <f>IF(ISBLANK(INDEX('Policy Characteristics'!L:L,MATCH($C1070,'Policy Characteristics'!$C:$C,0))),"",INDEX('Policy Characteristics'!L:L,MATCH($C1070,'Policy Characteristics'!$C:$C,0)))</f>
        <v>fuel-taxes.html</v>
      </c>
    </row>
    <row r="1071">
      <c r="A1071" t="str">
        <f>IF(ISBLANK(INDEX('Policy Characteristics'!A:A,MATCH($C1071,'Policy Characteristics'!$C:$C,0))),"",INDEX('Policy Characteristics'!A:A,MATCH($C1071,'Policy Characteristics'!$C:$C,0)))</f>
        <v>교차 부문</v>
      </c>
      <c r="B1071" t="str">
        <f>IF(ISBLANK(INDEX('Policy Characteristics'!B:B,MATCH($C1071,'Policy Characteristics'!$C:$C,0))),"",INDEX('Policy Characteristics'!B:B,MATCH($C1071,'Policy Characteristics'!$C:$C,0)))</f>
        <v>유류세</v>
      </c>
      <c r="C1071" t="str">
        <f>C$1064</f>
        <v>Additional Fuel Tax Rate by Fuel</v>
      </c>
      <c r="D1071" t="str">
        <v>biofuel gasoline</v>
      </c>
      <c r="F1071" t="str">
        <v>바이오 연료 가솔린</v>
      </c>
      <c r="H1071">
        <v>740</v>
      </c>
      <c r="I1071" t="str">
        <v>No</v>
      </c>
      <c r="J1071" t="str">
        <f>IF(ISBLANK(INDEX('Policy Characteristics'!D:D,MATCH($C1071,'Policy Characteristics'!$C:$C,0))),"",INDEX('Policy Characteristics'!D:D,MATCH($C1071,'Policy Characteristics'!$C:$C,0)))</f>
        <v>유류세</v>
      </c>
      <c r="K1071" t="str">
        <f>IF(ISBLANK(INDEX('Policy Characteristics'!E:E,MATCH($C1071,'Policy Characteristics'!$C:$C,0))),"",INDEX('Policy Characteristics'!E:E,MATCH($C1071,'Policy Characteristics'!$C:$C,0)))</f>
        <v>cross fuel tax</v>
      </c>
      <c r="L1071">
        <f>IF(ISBLANK(INDEX('Policy Characteristics'!F:F,MATCH($C1071,'Policy Characteristics'!$C:$C,0))),"",INDEX('Policy Characteristics'!F:F,MATCH($C1071,'Policy Characteristics'!$C:$C,0)))</f>
        <v>0</v>
      </c>
      <c r="M1071">
        <f>IF(ISBLANK(INDEX('Policy Characteristics'!G:G,MATCH($C1071,'Policy Characteristics'!$C:$C,0))),"",INDEX('Policy Characteristics'!G:G,MATCH($C1071,'Policy Characteristics'!$C:$C,0)))</f>
        <v>0.2</v>
      </c>
      <c r="N1071">
        <f>IF(ISBLANK(INDEX('Policy Characteristics'!H:H,MATCH($C1071,'Policy Characteristics'!$C:$C,0))),"",INDEX('Policy Characteristics'!H:H,MATCH($C1071,'Policy Characteristics'!$C:$C,0)))</f>
        <v>0.005</v>
      </c>
      <c r="O1071" t="str">
        <f>IF(ISBLANK(INDEX('Policy Characteristics'!I:I,MATCH($C1071,'Policy Characteristics'!$C:$C,0))),"",INDEX('Policy Characteristics'!I:I,MATCH($C1071,'Policy Characteristics'!$C:$C,0)))</f>
        <v>BAU 가격의 %</v>
      </c>
      <c r="P1071" t="str">
        <f>IF(ISBLANK(INDEX('Policy Characteristics'!J:J,MATCH($C1071,'Policy Characteristics'!$C:$C,0))),"",INDEX('Policy Characteristics'!J:J,MATCH($C1071,'Policy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1" t="str">
        <f>IF(ISBLANK(INDEX('Policy Characteristics'!K:K,MATCH($C1071,'Policy Characteristics'!$C:$C,0))),"",INDEX('Policy Characteristics'!K:K,MATCH($C1071,'Policy Characteristics'!$C:$C,0)))</f>
        <v>fuels.html#fuel-taxes</v>
      </c>
      <c r="R1071" t="str">
        <f>IF(ISBLANK(INDEX('Policy Characteristics'!L:L,MATCH($C1071,'Policy Characteristics'!$C:$C,0))),"",INDEX('Policy Characteristics'!L:L,MATCH($C1071,'Policy Characteristics'!$C:$C,0)))</f>
        <v>fuel-taxes.html</v>
      </c>
    </row>
    <row r="1072">
      <c r="A1072" t="str">
        <f>IF(ISBLANK(INDEX('Policy Characteristics'!A:A,MATCH($C1072,'Policy Characteristics'!$C:$C,0))),"",INDEX('Policy Characteristics'!A:A,MATCH($C1072,'Policy Characteristics'!$C:$C,0)))</f>
        <v>교차 부문</v>
      </c>
      <c r="B1072" t="str">
        <f>IF(ISBLANK(INDEX('Policy Characteristics'!B:B,MATCH($C1072,'Policy Characteristics'!$C:$C,0))),"",INDEX('Policy Characteristics'!B:B,MATCH($C1072,'Policy Characteristics'!$C:$C,0)))</f>
        <v>유류세</v>
      </c>
      <c r="C1072" t="str">
        <f>C$1064</f>
        <v>Additional Fuel Tax Rate by Fuel</v>
      </c>
      <c r="D1072" t="str">
        <v>biofuel diesel</v>
      </c>
      <c r="F1072" t="str">
        <v>바이오 연료 디젤</v>
      </c>
      <c r="H1072">
        <v>741</v>
      </c>
      <c r="I1072" t="str">
        <v>No</v>
      </c>
      <c r="J1072" t="str">
        <f>IF(ISBLANK(INDEX('Policy Characteristics'!D:D,MATCH($C1072,'Policy Characteristics'!$C:$C,0))),"",INDEX('Policy Characteristics'!D:D,MATCH($C1072,'Policy Characteristics'!$C:$C,0)))</f>
        <v>유류세</v>
      </c>
      <c r="K1072" t="str">
        <f>IF(ISBLANK(INDEX('Policy Characteristics'!E:E,MATCH($C1072,'Policy Characteristics'!$C:$C,0))),"",INDEX('Policy Characteristics'!E:E,MATCH($C1072,'Policy Characteristics'!$C:$C,0)))</f>
        <v>cross fuel tax</v>
      </c>
      <c r="L1072">
        <f>IF(ISBLANK(INDEX('Policy Characteristics'!F:F,MATCH($C1072,'Policy Characteristics'!$C:$C,0))),"",INDEX('Policy Characteristics'!F:F,MATCH($C1072,'Policy Characteristics'!$C:$C,0)))</f>
        <v>0</v>
      </c>
      <c r="M1072">
        <f>IF(ISBLANK(INDEX('Policy Characteristics'!G:G,MATCH($C1072,'Policy Characteristics'!$C:$C,0))),"",INDEX('Policy Characteristics'!G:G,MATCH($C1072,'Policy Characteristics'!$C:$C,0)))</f>
        <v>0.2</v>
      </c>
      <c r="N1072">
        <f>IF(ISBLANK(INDEX('Policy Characteristics'!H:H,MATCH($C1072,'Policy Characteristics'!$C:$C,0))),"",INDEX('Policy Characteristics'!H:H,MATCH($C1072,'Policy Characteristics'!$C:$C,0)))</f>
        <v>0.005</v>
      </c>
      <c r="O1072" t="str">
        <f>IF(ISBLANK(INDEX('Policy Characteristics'!I:I,MATCH($C1072,'Policy Characteristics'!$C:$C,0))),"",INDEX('Policy Characteristics'!I:I,MATCH($C1072,'Policy Characteristics'!$C:$C,0)))</f>
        <v>BAU 가격의 %</v>
      </c>
      <c r="P1072" t="str">
        <f>IF(ISBLANK(INDEX('Policy Characteristics'!J:J,MATCH($C1072,'Policy Characteristics'!$C:$C,0))),"",INDEX('Policy Characteristics'!J:J,MATCH($C1072,'Policy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2" t="str">
        <f>IF(ISBLANK(INDEX('Policy Characteristics'!K:K,MATCH($C1072,'Policy Characteristics'!$C:$C,0))),"",INDEX('Policy Characteristics'!K:K,MATCH($C1072,'Policy Characteristics'!$C:$C,0)))</f>
        <v>fuels.html#fuel-taxes</v>
      </c>
      <c r="R1072" t="str">
        <f>IF(ISBLANK(INDEX('Policy Characteristics'!L:L,MATCH($C1072,'Policy Characteristics'!$C:$C,0))),"",INDEX('Policy Characteristics'!L:L,MATCH($C1072,'Policy Characteristics'!$C:$C,0)))</f>
        <v>fuel-taxes.html</v>
      </c>
    </row>
    <row r="1073">
      <c r="A1073" t="str">
        <f>IF(ISBLANK(INDEX('Policy Characteristics'!A:A,MATCH($C1073,'Policy Characteristics'!$C:$C,0))),"",INDEX('Policy Characteristics'!A:A,MATCH($C1073,'Policy Characteristics'!$C:$C,0)))</f>
        <v>교차 부문</v>
      </c>
      <c r="B1073" t="str">
        <f>IF(ISBLANK(INDEX('Policy Characteristics'!B:B,MATCH($C1073,'Policy Characteristics'!$C:$C,0))),"",INDEX('Policy Characteristics'!B:B,MATCH($C1073,'Policy Characteristics'!$C:$C,0)))</f>
        <v>유류세</v>
      </c>
      <c r="C1073" t="str">
        <f>C$1064</f>
        <v>Additional Fuel Tax Rate by Fuel</v>
      </c>
      <c r="D1073" t="str">
        <v>jet fuel or kerosene</v>
      </c>
      <c r="F1073" t="str">
        <v>제트 연료/등유</v>
      </c>
      <c r="H1073">
        <v>742</v>
      </c>
      <c r="I1073" t="str">
        <v>No</v>
      </c>
      <c r="J1073" t="str">
        <f>IF(ISBLANK(INDEX('Policy Characteristics'!D:D,MATCH($C1073,'Policy Characteristics'!$C:$C,0))),"",INDEX('Policy Characteristics'!D:D,MATCH($C1073,'Policy Characteristics'!$C:$C,0)))</f>
        <v>유류세</v>
      </c>
      <c r="K1073" t="str">
        <f>IF(ISBLANK(INDEX('Policy Characteristics'!E:E,MATCH($C1073,'Policy Characteristics'!$C:$C,0))),"",INDEX('Policy Characteristics'!E:E,MATCH($C1073,'Policy Characteristics'!$C:$C,0)))</f>
        <v>cross fuel tax</v>
      </c>
      <c r="L1073">
        <f>IF(ISBLANK(INDEX('Policy Characteristics'!F:F,MATCH($C1073,'Policy Characteristics'!$C:$C,0))),"",INDEX('Policy Characteristics'!F:F,MATCH($C1073,'Policy Characteristics'!$C:$C,0)))</f>
        <v>0</v>
      </c>
      <c r="M1073">
        <f>IF(ISBLANK(INDEX('Policy Characteristics'!G:G,MATCH($C1073,'Policy Characteristics'!$C:$C,0))),"",INDEX('Policy Characteristics'!G:G,MATCH($C1073,'Policy Characteristics'!$C:$C,0)))</f>
        <v>0.2</v>
      </c>
      <c r="N1073">
        <f>IF(ISBLANK(INDEX('Policy Characteristics'!H:H,MATCH($C1073,'Policy Characteristics'!$C:$C,0))),"",INDEX('Policy Characteristics'!H:H,MATCH($C1073,'Policy Characteristics'!$C:$C,0)))</f>
        <v>0.005</v>
      </c>
      <c r="O1073" t="str">
        <f>IF(ISBLANK(INDEX('Policy Characteristics'!I:I,MATCH($C1073,'Policy Characteristics'!$C:$C,0))),"",INDEX('Policy Characteristics'!I:I,MATCH($C1073,'Policy Characteristics'!$C:$C,0)))</f>
        <v>BAU 가격의 %</v>
      </c>
      <c r="P1073" t="str">
        <f>IF(ISBLANK(INDEX('Policy Characteristics'!J:J,MATCH($C1073,'Policy Characteristics'!$C:$C,0))),"",INDEX('Policy Characteristics'!J:J,MATCH($C1073,'Policy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3" t="str">
        <f>IF(ISBLANK(INDEX('Policy Characteristics'!K:K,MATCH($C1073,'Policy Characteristics'!$C:$C,0))),"",INDEX('Policy Characteristics'!K:K,MATCH($C1073,'Policy Characteristics'!$C:$C,0)))</f>
        <v>fuels.html#fuel-taxes</v>
      </c>
      <c r="R1073" t="str">
        <f>IF(ISBLANK(INDEX('Policy Characteristics'!L:L,MATCH($C1073,'Policy Characteristics'!$C:$C,0))),"",INDEX('Policy Characteristics'!L:L,MATCH($C1073,'Policy Characteristics'!$C:$C,0)))</f>
        <v>fuel-taxes.html</v>
      </c>
    </row>
    <row r="1074">
      <c r="A1074" t="str">
        <f>IF(ISBLANK(INDEX('Policy Characteristics'!A:A,MATCH($C1074,'Policy Characteristics'!$C:$C,0))),"",INDEX('Policy Characteristics'!A:A,MATCH($C1074,'Policy Characteristics'!$C:$C,0)))</f>
        <v>교차 부문</v>
      </c>
      <c r="B1074" t="str">
        <f>IF(ISBLANK(INDEX('Policy Characteristics'!B:B,MATCH($C1074,'Policy Characteristics'!$C:$C,0))),"",INDEX('Policy Characteristics'!B:B,MATCH($C1074,'Policy Characteristics'!$C:$C,0)))</f>
        <v>유류세</v>
      </c>
      <c r="C1074" t="str">
        <f>C$1064</f>
        <v>Additional Fuel Tax Rate by Fuel</v>
      </c>
      <c r="D1074" t="str">
        <v>heat</v>
      </c>
      <c r="F1074" t="str">
        <v>난방</v>
      </c>
      <c r="H1074">
        <v>743</v>
      </c>
      <c r="I1074" t="str">
        <v>No</v>
      </c>
      <c r="J1074" t="str">
        <f>IF(ISBLANK(INDEX('Policy Characteristics'!D:D,MATCH($C1074,'Policy Characteristics'!$C:$C,0))),"",INDEX('Policy Characteristics'!D:D,MATCH($C1074,'Policy Characteristics'!$C:$C,0)))</f>
        <v>유류세</v>
      </c>
      <c r="K1074" t="str">
        <f>IF(ISBLANK(INDEX('Policy Characteristics'!E:E,MATCH($C1074,'Policy Characteristics'!$C:$C,0))),"",INDEX('Policy Characteristics'!E:E,MATCH($C1074,'Policy Characteristics'!$C:$C,0)))</f>
        <v>cross fuel tax</v>
      </c>
      <c r="L1074">
        <f>IF(ISBLANK(INDEX('Policy Characteristics'!F:F,MATCH($C1074,'Policy Characteristics'!$C:$C,0))),"",INDEX('Policy Characteristics'!F:F,MATCH($C1074,'Policy Characteristics'!$C:$C,0)))</f>
        <v>0</v>
      </c>
      <c r="M1074">
        <f>IF(ISBLANK(INDEX('Policy Characteristics'!G:G,MATCH($C1074,'Policy Characteristics'!$C:$C,0))),"",INDEX('Policy Characteristics'!G:G,MATCH($C1074,'Policy Characteristics'!$C:$C,0)))</f>
        <v>0.2</v>
      </c>
      <c r="N1074">
        <f>IF(ISBLANK(INDEX('Policy Characteristics'!H:H,MATCH($C1074,'Policy Characteristics'!$C:$C,0))),"",INDEX('Policy Characteristics'!H:H,MATCH($C1074,'Policy Characteristics'!$C:$C,0)))</f>
        <v>0.005</v>
      </c>
      <c r="O1074" t="str">
        <f>IF(ISBLANK(INDEX('Policy Characteristics'!I:I,MATCH($C1074,'Policy Characteristics'!$C:$C,0))),"",INDEX('Policy Characteristics'!I:I,MATCH($C1074,'Policy Characteristics'!$C:$C,0)))</f>
        <v>BAU 가격의 %</v>
      </c>
      <c r="P1074" t="str">
        <f>IF(ISBLANK(INDEX('Policy Characteristics'!J:J,MATCH($C1074,'Policy Characteristics'!$C:$C,0))),"",INDEX('Policy Characteristics'!J:J,MATCH($C1074,'Policy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4" t="str">
        <f>IF(ISBLANK(INDEX('Policy Characteristics'!K:K,MATCH($C1074,'Policy Characteristics'!$C:$C,0))),"",INDEX('Policy Characteristics'!K:K,MATCH($C1074,'Policy Characteristics'!$C:$C,0)))</f>
        <v>fuels.html#fuel-taxes</v>
      </c>
      <c r="R1074" t="str">
        <f>IF(ISBLANK(INDEX('Policy Characteristics'!L:L,MATCH($C1074,'Policy Characteristics'!$C:$C,0))),"",INDEX('Policy Characteristics'!L:L,MATCH($C1074,'Policy Characteristics'!$C:$C,0)))</f>
        <v>fuel-taxes.html</v>
      </c>
    </row>
    <row r="1075">
      <c r="A1075" t="str">
        <f>IF(ISBLANK(INDEX('Policy Characteristics'!A:A,MATCH($C1075,'Policy Characteristics'!$C:$C,0))),"",INDEX('Policy Characteristics'!A:A,MATCH($C1075,'Policy Characteristics'!$C:$C,0)))</f>
        <v>교차 부문</v>
      </c>
      <c r="B1075" t="str">
        <f>IF(ISBLANK(INDEX('Policy Characteristics'!B:B,MATCH($C1075,'Policy Characteristics'!$C:$C,0))),"",INDEX('Policy Characteristics'!B:B,MATCH($C1075,'Policy Characteristics'!$C:$C,0)))</f>
        <v>유류세</v>
      </c>
      <c r="C1075" t="str">
        <f>C$1064</f>
        <v>Additional Fuel Tax Rate by Fuel</v>
      </c>
      <c r="D1075" t="str">
        <v>lignite</v>
      </c>
      <c r="F1075" t="str">
        <v>갈탄</v>
      </c>
      <c r="H1075">
        <v>744</v>
      </c>
      <c r="I1075" t="str">
        <v>No</v>
      </c>
      <c r="J1075" t="str">
        <f>IF(ISBLANK(INDEX('Policy Characteristics'!D:D,MATCH($C1075,'Policy Characteristics'!$C:$C,0))),"",INDEX('Policy Characteristics'!D:D,MATCH($C1075,'Policy Characteristics'!$C:$C,0)))</f>
        <v>유류세</v>
      </c>
      <c r="K1075" t="str">
        <f>IF(ISBLANK(INDEX('Policy Characteristics'!E:E,MATCH($C1075,'Policy Characteristics'!$C:$C,0))),"",INDEX('Policy Characteristics'!E:E,MATCH($C1075,'Policy Characteristics'!$C:$C,0)))</f>
        <v>cross fuel tax</v>
      </c>
      <c r="L1075">
        <f>IF(ISBLANK(INDEX('Policy Characteristics'!F:F,MATCH($C1075,'Policy Characteristics'!$C:$C,0))),"",INDEX('Policy Characteristics'!F:F,MATCH($C1075,'Policy Characteristics'!$C:$C,0)))</f>
        <v>0</v>
      </c>
      <c r="M1075">
        <f>IF(ISBLANK(INDEX('Policy Characteristics'!G:G,MATCH($C1075,'Policy Characteristics'!$C:$C,0))),"",INDEX('Policy Characteristics'!G:G,MATCH($C1075,'Policy Characteristics'!$C:$C,0)))</f>
        <v>0.2</v>
      </c>
      <c r="N1075">
        <f>IF(ISBLANK(INDEX('Policy Characteristics'!H:H,MATCH($C1075,'Policy Characteristics'!$C:$C,0))),"",INDEX('Policy Characteristics'!H:H,MATCH($C1075,'Policy Characteristics'!$C:$C,0)))</f>
        <v>0.005</v>
      </c>
      <c r="O1075" t="str">
        <f>IF(ISBLANK(INDEX('Policy Characteristics'!I:I,MATCH($C1075,'Policy Characteristics'!$C:$C,0))),"",INDEX('Policy Characteristics'!I:I,MATCH($C1075,'Policy Characteristics'!$C:$C,0)))</f>
        <v>BAU 가격의 %</v>
      </c>
      <c r="P1075" t="str">
        <f>IF(ISBLANK(INDEX('Policy Characteristics'!J:J,MATCH($C1075,'Policy Characteristics'!$C:$C,0))),"",INDEX('Policy Characteristics'!J:J,MATCH($C1075,'Policy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5" t="str">
        <f>IF(ISBLANK(INDEX('Policy Characteristics'!K:K,MATCH($C1075,'Policy Characteristics'!$C:$C,0))),"",INDEX('Policy Characteristics'!K:K,MATCH($C1075,'Policy Characteristics'!$C:$C,0)))</f>
        <v>fuels.html#fuel-taxes</v>
      </c>
      <c r="R1075" t="str">
        <f>IF(ISBLANK(INDEX('Policy Characteristics'!L:L,MATCH($C1075,'Policy Characteristics'!$C:$C,0))),"",INDEX('Policy Characteristics'!L:L,MATCH($C1075,'Policy Characteristics'!$C:$C,0)))</f>
        <v>fuel-taxes.html</v>
      </c>
    </row>
    <row r="1076">
      <c r="A1076" t="str">
        <f>IF(ISBLANK(INDEX('Policy Characteristics'!A:A,MATCH($C1076,'Policy Characteristics'!$C:$C,0))),"",INDEX('Policy Characteristics'!A:A,MATCH($C1076,'Policy Characteristics'!$C:$C,0)))</f>
        <v>교차 부문</v>
      </c>
      <c r="B1076" t="str">
        <f>IF(ISBLANK(INDEX('Policy Characteristics'!B:B,MATCH($C1076,'Policy Characteristics'!$C:$C,0))),"",INDEX('Policy Characteristics'!B:B,MATCH($C1076,'Policy Characteristics'!$C:$C,0)))</f>
        <v>유류세</v>
      </c>
      <c r="C1076" t="str">
        <f>C$1064</f>
        <v>Additional Fuel Tax Rate by Fuel</v>
      </c>
      <c r="D1076" t="str">
        <v>crude oil</v>
      </c>
      <c r="F1076" t="str">
        <v>원유</v>
      </c>
      <c r="H1076">
        <v>745</v>
      </c>
      <c r="I1076" t="str">
        <v>No</v>
      </c>
      <c r="J1076" t="str">
        <f>IF(ISBLANK(INDEX('Policy Characteristics'!D:D,MATCH($C1076,'Policy Characteristics'!$C:$C,0))),"",INDEX('Policy Characteristics'!D:D,MATCH($C1076,'Policy Characteristics'!$C:$C,0)))</f>
        <v>유류세</v>
      </c>
      <c r="K1076" t="str">
        <f>IF(ISBLANK(INDEX('Policy Characteristics'!E:E,MATCH($C1076,'Policy Characteristics'!$C:$C,0))),"",INDEX('Policy Characteristics'!E:E,MATCH($C1076,'Policy Characteristics'!$C:$C,0)))</f>
        <v>cross fuel tax</v>
      </c>
      <c r="L1076">
        <f>IF(ISBLANK(INDEX('Policy Characteristics'!F:F,MATCH($C1076,'Policy Characteristics'!$C:$C,0))),"",INDEX('Policy Characteristics'!F:F,MATCH($C1076,'Policy Characteristics'!$C:$C,0)))</f>
        <v>0</v>
      </c>
      <c r="M1076">
        <f>IF(ISBLANK(INDEX('Policy Characteristics'!G:G,MATCH($C1076,'Policy Characteristics'!$C:$C,0))),"",INDEX('Policy Characteristics'!G:G,MATCH($C1076,'Policy Characteristics'!$C:$C,0)))</f>
        <v>0.2</v>
      </c>
      <c r="N1076">
        <f>IF(ISBLANK(INDEX('Policy Characteristics'!H:H,MATCH($C1076,'Policy Characteristics'!$C:$C,0))),"",INDEX('Policy Characteristics'!H:H,MATCH($C1076,'Policy Characteristics'!$C:$C,0)))</f>
        <v>0.005</v>
      </c>
      <c r="O1076" t="str">
        <f>IF(ISBLANK(INDEX('Policy Characteristics'!I:I,MATCH($C1076,'Policy Characteristics'!$C:$C,0))),"",INDEX('Policy Characteristics'!I:I,MATCH($C1076,'Policy Characteristics'!$C:$C,0)))</f>
        <v>BAU 가격의 %</v>
      </c>
      <c r="P1076" t="str">
        <f>IF(ISBLANK(INDEX('Policy Characteristics'!J:J,MATCH($C1076,'Policy Characteristics'!$C:$C,0))),"",INDEX('Policy Characteristics'!J:J,MATCH($C1076,'Policy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6" t="str">
        <f>IF(ISBLANK(INDEX('Policy Characteristics'!K:K,MATCH($C1076,'Policy Characteristics'!$C:$C,0))),"",INDEX('Policy Characteristics'!K:K,MATCH($C1076,'Policy Characteristics'!$C:$C,0)))</f>
        <v>fuels.html#fuel-taxes</v>
      </c>
      <c r="R1076" t="str">
        <f>IF(ISBLANK(INDEX('Policy Characteristics'!L:L,MATCH($C1076,'Policy Characteristics'!$C:$C,0))),"",INDEX('Policy Characteristics'!L:L,MATCH($C1076,'Policy Characteristics'!$C:$C,0)))</f>
        <v>fuel-taxes.html</v>
      </c>
    </row>
    <row r="1077">
      <c r="A1077" t="str">
        <f>IF(ISBLANK(INDEX('Policy Characteristics'!A:A,MATCH($C1077,'Policy Characteristics'!$C:$C,0))),"",INDEX('Policy Characteristics'!A:A,MATCH($C1077,'Policy Characteristics'!$C:$C,0)))</f>
        <v>교차 부문</v>
      </c>
      <c r="B1077" t="str">
        <f>IF(ISBLANK(INDEX('Policy Characteristics'!B:B,MATCH($C1077,'Policy Characteristics'!$C:$C,0))),"",INDEX('Policy Characteristics'!B:B,MATCH($C1077,'Policy Characteristics'!$C:$C,0)))</f>
        <v>유류세</v>
      </c>
      <c r="C1077" t="str">
        <f>C$1064</f>
        <v>Additional Fuel Tax Rate by Fuel</v>
      </c>
      <c r="D1077" t="str">
        <v>heavy or residual fuel oil</v>
      </c>
      <c r="F1077" t="str">
        <v>중유/잔여 연료유</v>
      </c>
      <c r="H1077">
        <v>746</v>
      </c>
      <c r="I1077" t="str">
        <v>No</v>
      </c>
      <c r="J1077" t="str">
        <f>IF(ISBLANK(INDEX('Policy Characteristics'!D:D,MATCH($C1077,'Policy Characteristics'!$C:$C,0))),"",INDEX('Policy Characteristics'!D:D,MATCH($C1077,'Policy Characteristics'!$C:$C,0)))</f>
        <v>유류세</v>
      </c>
      <c r="K1077" t="str">
        <f>IF(ISBLANK(INDEX('Policy Characteristics'!E:E,MATCH($C1077,'Policy Characteristics'!$C:$C,0))),"",INDEX('Policy Characteristics'!E:E,MATCH($C1077,'Policy Characteristics'!$C:$C,0)))</f>
        <v>cross fuel tax</v>
      </c>
      <c r="L1077">
        <f>IF(ISBLANK(INDEX('Policy Characteristics'!F:F,MATCH($C1077,'Policy Characteristics'!$C:$C,0))),"",INDEX('Policy Characteristics'!F:F,MATCH($C1077,'Policy Characteristics'!$C:$C,0)))</f>
        <v>0</v>
      </c>
      <c r="M1077">
        <f>IF(ISBLANK(INDEX('Policy Characteristics'!G:G,MATCH($C1077,'Policy Characteristics'!$C:$C,0))),"",INDEX('Policy Characteristics'!G:G,MATCH($C1077,'Policy Characteristics'!$C:$C,0)))</f>
        <v>0.2</v>
      </c>
      <c r="N1077">
        <f>IF(ISBLANK(INDEX('Policy Characteristics'!H:H,MATCH($C1077,'Policy Characteristics'!$C:$C,0))),"",INDEX('Policy Characteristics'!H:H,MATCH($C1077,'Policy Characteristics'!$C:$C,0)))</f>
        <v>0.005</v>
      </c>
      <c r="O1077" t="str">
        <f>IF(ISBLANK(INDEX('Policy Characteristics'!I:I,MATCH($C1077,'Policy Characteristics'!$C:$C,0))),"",INDEX('Policy Characteristics'!I:I,MATCH($C1077,'Policy Characteristics'!$C:$C,0)))</f>
        <v>BAU 가격의 %</v>
      </c>
      <c r="P1077" t="str">
        <f>IF(ISBLANK(INDEX('Policy Characteristics'!J:J,MATCH($C1077,'Policy Characteristics'!$C:$C,0))),"",INDEX('Policy Characteristics'!J:J,MATCH($C1077,'Policy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7" t="str">
        <f>IF(ISBLANK(INDEX('Policy Characteristics'!K:K,MATCH($C1077,'Policy Characteristics'!$C:$C,0))),"",INDEX('Policy Characteristics'!K:K,MATCH($C1077,'Policy Characteristics'!$C:$C,0)))</f>
        <v>fuels.html#fuel-taxes</v>
      </c>
      <c r="R1077" t="str">
        <f>IF(ISBLANK(INDEX('Policy Characteristics'!L:L,MATCH($C1077,'Policy Characteristics'!$C:$C,0))),"",INDEX('Policy Characteristics'!L:L,MATCH($C1077,'Policy Characteristics'!$C:$C,0)))</f>
        <v>fuel-taxes.html</v>
      </c>
    </row>
    <row r="1078">
      <c r="A1078" t="str">
        <f>IF(ISBLANK(INDEX('Policy Characteristics'!A:A,MATCH($C1078,'Policy Characteristics'!$C:$C,0))),"",INDEX('Policy Characteristics'!A:A,MATCH($C1078,'Policy Characteristics'!$C:$C,0)))</f>
        <v>교차 부문</v>
      </c>
      <c r="B1078" t="str">
        <f>IF(ISBLANK(INDEX('Policy Characteristics'!B:B,MATCH($C1078,'Policy Characteristics'!$C:$C,0))),"",INDEX('Policy Characteristics'!B:B,MATCH($C1078,'Policy Characteristics'!$C:$C,0)))</f>
        <v>유류세</v>
      </c>
      <c r="C1078" t="str">
        <f>C$1064</f>
        <v>Additional Fuel Tax Rate by Fuel</v>
      </c>
      <c r="D1078" t="str">
        <v>LPG propane or butane</v>
      </c>
      <c r="F1078" t="str">
        <v>LPG/프로판/부탄</v>
      </c>
      <c r="H1078">
        <v>747</v>
      </c>
      <c r="I1078" t="str">
        <v>No</v>
      </c>
      <c r="J1078" t="str">
        <f>IF(ISBLANK(INDEX('Policy Characteristics'!D:D,MATCH($C1078,'Policy Characteristics'!$C:$C,0))),"",INDEX('Policy Characteristics'!D:D,MATCH($C1078,'Policy Characteristics'!$C:$C,0)))</f>
        <v>유류세</v>
      </c>
      <c r="K1078" t="str">
        <f>IF(ISBLANK(INDEX('Policy Characteristics'!E:E,MATCH($C1078,'Policy Characteristics'!$C:$C,0))),"",INDEX('Policy Characteristics'!E:E,MATCH($C1078,'Policy Characteristics'!$C:$C,0)))</f>
        <v>cross fuel tax</v>
      </c>
      <c r="L1078">
        <f>IF(ISBLANK(INDEX('Policy Characteristics'!F:F,MATCH($C1078,'Policy Characteristics'!$C:$C,0))),"",INDEX('Policy Characteristics'!F:F,MATCH($C1078,'Policy Characteristics'!$C:$C,0)))</f>
        <v>0</v>
      </c>
      <c r="M1078">
        <f>IF(ISBLANK(INDEX('Policy Characteristics'!G:G,MATCH($C1078,'Policy Characteristics'!$C:$C,0))),"",INDEX('Policy Characteristics'!G:G,MATCH($C1078,'Policy Characteristics'!$C:$C,0)))</f>
        <v>0.2</v>
      </c>
      <c r="N1078">
        <f>IF(ISBLANK(INDEX('Policy Characteristics'!H:H,MATCH($C1078,'Policy Characteristics'!$C:$C,0))),"",INDEX('Policy Characteristics'!H:H,MATCH($C1078,'Policy Characteristics'!$C:$C,0)))</f>
        <v>0.005</v>
      </c>
      <c r="O1078" t="str">
        <f>IF(ISBLANK(INDEX('Policy Characteristics'!I:I,MATCH($C1078,'Policy Characteristics'!$C:$C,0))),"",INDEX('Policy Characteristics'!I:I,MATCH($C1078,'Policy Characteristics'!$C:$C,0)))</f>
        <v>BAU 가격의 %</v>
      </c>
      <c r="P1078" t="str">
        <f>IF(ISBLANK(INDEX('Policy Characteristics'!J:J,MATCH($C1078,'Policy Characteristics'!$C:$C,0))),"",INDEX('Policy Characteristics'!J:J,MATCH($C1078,'Policy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8" t="str">
        <f>IF(ISBLANK(INDEX('Policy Characteristics'!K:K,MATCH($C1078,'Policy Characteristics'!$C:$C,0))),"",INDEX('Policy Characteristics'!K:K,MATCH($C1078,'Policy Characteristics'!$C:$C,0)))</f>
        <v>fuels.html#fuel-taxes</v>
      </c>
      <c r="R1078" t="str">
        <f>IF(ISBLANK(INDEX('Policy Characteristics'!L:L,MATCH($C1078,'Policy Characteristics'!$C:$C,0))),"",INDEX('Policy Characteristics'!L:L,MATCH($C1078,'Policy Characteristics'!$C:$C,0)))</f>
        <v>fuel-taxes.html</v>
      </c>
    </row>
    <row r="1079">
      <c r="A1079" t="str">
        <f>IF(ISBLANK(INDEX('Policy Characteristics'!A:A,MATCH($C1079,'Policy Characteristics'!$C:$C,0))),"",INDEX('Policy Characteristics'!A:A,MATCH($C1079,'Policy Characteristics'!$C:$C,0)))</f>
        <v>교차 부문</v>
      </c>
      <c r="B1079" t="str">
        <f>IF(ISBLANK(INDEX('Policy Characteristics'!B:B,MATCH($C1079,'Policy Characteristics'!$C:$C,0))),"",INDEX('Policy Characteristics'!B:B,MATCH($C1079,'Policy Characteristics'!$C:$C,0)))</f>
        <v>유류세</v>
      </c>
      <c r="C1079" t="str">
        <f>C$1064</f>
        <v>Additional Fuel Tax Rate by Fuel</v>
      </c>
      <c r="D1079" t="str">
        <v>municipal solid waste</v>
      </c>
      <c r="F1079" t="str">
        <v>도시 고형 폐기물</v>
      </c>
      <c r="H1079">
        <v>748</v>
      </c>
      <c r="I1079" t="str">
        <v>No</v>
      </c>
      <c r="J1079" t="str">
        <f>IF(ISBLANK(INDEX('Policy Characteristics'!D:D,MATCH($C1079,'Policy Characteristics'!$C:$C,0))),"",INDEX('Policy Characteristics'!D:D,MATCH($C1079,'Policy Characteristics'!$C:$C,0)))</f>
        <v>유류세</v>
      </c>
      <c r="K1079" t="str">
        <f>IF(ISBLANK(INDEX('Policy Characteristics'!E:E,MATCH($C1079,'Policy Characteristics'!$C:$C,0))),"",INDEX('Policy Characteristics'!E:E,MATCH($C1079,'Policy Characteristics'!$C:$C,0)))</f>
        <v>cross fuel tax</v>
      </c>
      <c r="L1079">
        <f>IF(ISBLANK(INDEX('Policy Characteristics'!F:F,MATCH($C1079,'Policy Characteristics'!$C:$C,0))),"",INDEX('Policy Characteristics'!F:F,MATCH($C1079,'Policy Characteristics'!$C:$C,0)))</f>
        <v>0</v>
      </c>
      <c r="M1079">
        <f>IF(ISBLANK(INDEX('Policy Characteristics'!G:G,MATCH($C1079,'Policy Characteristics'!$C:$C,0))),"",INDEX('Policy Characteristics'!G:G,MATCH($C1079,'Policy Characteristics'!$C:$C,0)))</f>
        <v>0.2</v>
      </c>
      <c r="N1079">
        <f>IF(ISBLANK(INDEX('Policy Characteristics'!H:H,MATCH($C1079,'Policy Characteristics'!$C:$C,0))),"",INDEX('Policy Characteristics'!H:H,MATCH($C1079,'Policy Characteristics'!$C:$C,0)))</f>
        <v>0.005</v>
      </c>
      <c r="O1079" t="str">
        <f>IF(ISBLANK(INDEX('Policy Characteristics'!I:I,MATCH($C1079,'Policy Characteristics'!$C:$C,0))),"",INDEX('Policy Characteristics'!I:I,MATCH($C1079,'Policy Characteristics'!$C:$C,0)))</f>
        <v>BAU 가격의 %</v>
      </c>
      <c r="P1079" t="str">
        <f>IF(ISBLANK(INDEX('Policy Characteristics'!J:J,MATCH($C1079,'Policy Characteristics'!$C:$C,0))),"",INDEX('Policy Characteristics'!J:J,MATCH($C1079,'Policy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9" t="str">
        <f>IF(ISBLANK(INDEX('Policy Characteristics'!K:K,MATCH($C1079,'Policy Characteristics'!$C:$C,0))),"",INDEX('Policy Characteristics'!K:K,MATCH($C1079,'Policy Characteristics'!$C:$C,0)))</f>
        <v>fuels.html#fuel-taxes</v>
      </c>
      <c r="R1079" t="str">
        <f>IF(ISBLANK(INDEX('Policy Characteristics'!L:L,MATCH($C1079,'Policy Characteristics'!$C:$C,0))),"",INDEX('Policy Characteristics'!L:L,MATCH($C1079,'Policy Characteristics'!$C:$C,0)))</f>
        <v>fuel-taxes.html</v>
      </c>
    </row>
    <row r="1080">
      <c r="A1080" t="str">
        <f>IF(ISBLANK(INDEX('Policy Characteristics'!A:A,MATCH($C1080,'Policy Characteristics'!$C:$C,0))),"",INDEX('Policy Characteristics'!A:A,MATCH($C1080,'Policy Characteristics'!$C:$C,0)))</f>
        <v>교차 부문</v>
      </c>
      <c r="B1080" t="str">
        <f>IF(ISBLANK(INDEX('Policy Characteristics'!B:B,MATCH($C1080,'Policy Characteristics'!$C:$C,0))),"",INDEX('Policy Characteristics'!B:B,MATCH($C1080,'Policy Characteristics'!$C:$C,0)))</f>
        <v>유류세</v>
      </c>
      <c r="C1080" t="str">
        <f>C$1064</f>
        <v>Additional Fuel Tax Rate by Fuel</v>
      </c>
      <c r="D1080" t="str">
        <v>hydrogen</v>
      </c>
      <c r="F1080" t="str">
        <v>수소</v>
      </c>
      <c r="H1080">
        <v>749</v>
      </c>
      <c r="I1080" t="str">
        <v>No</v>
      </c>
      <c r="J1080" t="str">
        <f>IF(ISBLANK(INDEX('Policy Characteristics'!D:D,MATCH($C1080,'Policy Characteristics'!$C:$C,0))),"",INDEX('Policy Characteristics'!D:D,MATCH($C1080,'Policy Characteristics'!$C:$C,0)))</f>
        <v>유류세</v>
      </c>
      <c r="K1080" t="str">
        <f>IF(ISBLANK(INDEX('Policy Characteristics'!E:E,MATCH($C1080,'Policy Characteristics'!$C:$C,0))),"",INDEX('Policy Characteristics'!E:E,MATCH($C1080,'Policy Characteristics'!$C:$C,0)))</f>
        <v>cross fuel tax</v>
      </c>
      <c r="L1080">
        <f>IF(ISBLANK(INDEX('Policy Characteristics'!F:F,MATCH($C1080,'Policy Characteristics'!$C:$C,0))),"",INDEX('Policy Characteristics'!F:F,MATCH($C1080,'Policy Characteristics'!$C:$C,0)))</f>
        <v>0</v>
      </c>
      <c r="M1080">
        <f>IF(ISBLANK(INDEX('Policy Characteristics'!G:G,MATCH($C1080,'Policy Characteristics'!$C:$C,0))),"",INDEX('Policy Characteristics'!G:G,MATCH($C1080,'Policy Characteristics'!$C:$C,0)))</f>
        <v>0.2</v>
      </c>
      <c r="N1080">
        <f>IF(ISBLANK(INDEX('Policy Characteristics'!H:H,MATCH($C1080,'Policy Characteristics'!$C:$C,0))),"",INDEX('Policy Characteristics'!H:H,MATCH($C1080,'Policy Characteristics'!$C:$C,0)))</f>
        <v>0.005</v>
      </c>
      <c r="O1080" t="str">
        <f>IF(ISBLANK(INDEX('Policy Characteristics'!I:I,MATCH($C1080,'Policy Characteristics'!$C:$C,0))),"",INDEX('Policy Characteristics'!I:I,MATCH($C1080,'Policy Characteristics'!$C:$C,0)))</f>
        <v>BAU 가격의 %</v>
      </c>
      <c r="P1080" t="str">
        <f>IF(ISBLANK(INDEX('Policy Characteristics'!J:J,MATCH($C1080,'Policy Characteristics'!$C:$C,0))),"",INDEX('Policy Characteristics'!J:J,MATCH($C1080,'Policy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80" t="str">
        <f>IF(ISBLANK(INDEX('Policy Characteristics'!K:K,MATCH($C1080,'Policy Characteristics'!$C:$C,0))),"",INDEX('Policy Characteristics'!K:K,MATCH($C1080,'Policy Characteristics'!$C:$C,0)))</f>
        <v>fuels.html#fuel-taxes</v>
      </c>
      <c r="R1080" t="str">
        <f>IF(ISBLANK(INDEX('Policy Characteristics'!L:L,MATCH($C1080,'Policy Characteristics'!$C:$C,0))),"",INDEX('Policy Characteristics'!L:L,MATCH($C1080,'Policy Characteristics'!$C:$C,0)))</f>
        <v>fuel-taxes.html</v>
      </c>
    </row>
    <row r="1081">
      <c r="A1081" t="str">
        <f>IF(ISBLANK(INDEX('Policy Characteristics'!A:A,MATCH($C1081,'Policy Characteristics'!$C:$C,0))),"",INDEX('Policy Characteristics'!A:A,MATCH($C1081,'Policy Characteristics'!$C:$C,0)))</f>
        <v>연구 및 개발</v>
      </c>
      <c r="B1081" t="str">
        <f>IF(ISBLANK(INDEX('Policy Characteristics'!B:B,MATCH($C1081,'Policy Characteristics'!$C:$C,0))),"",INDEX('Policy Characteristics'!B:B,MATCH($C1081,'Policy Characteristics'!$C:$C,0)))</f>
        <v>자본 비용 감소</v>
      </c>
      <c r="C1081" t="str">
        <v>RnD Building Capital Cost Perc Reduction</v>
      </c>
      <c r="D1081" t="str">
        <v>heating</v>
      </c>
      <c r="F1081" t="str">
        <v>건물: 난방</v>
      </c>
      <c r="H1081">
        <v>85</v>
      </c>
      <c r="I1081" t="str">
        <v>Yes</v>
      </c>
      <c r="J1081" t="str">
        <f>IF(ISBLANK(INDEX('Policy Characteristics'!D:D,MATCH($C1081,'Policy Characteristics'!$C:$C,0))),"",INDEX('Policy Characteristics'!D:D,MATCH($C1081,'Policy Characteristics'!$C:$C,0)))</f>
        <v>R&amp;D 자본 비용 감소</v>
      </c>
      <c r="K1081" t="str">
        <f>IF(ISBLANK(INDEX('Policy Characteristics'!E:E,MATCH($C1081,'Policy Characteristics'!$C:$C,0))),"",INDEX('Policy Characteristics'!E:E,MATCH($C1081,'Policy Characteristics'!$C:$C,0)))</f>
        <v>RnD building capital cost reduction</v>
      </c>
      <c r="L1081">
        <f>IF(ISBLANK(INDEX('Policy Characteristics'!F:F,MATCH($C1081,'Policy Characteristics'!$C:$C,0))),"",INDEX('Policy Characteristics'!F:F,MATCH($C1081,'Policy Characteristics'!$C:$C,0)))</f>
        <v>0</v>
      </c>
      <c r="M1081">
        <f>IF(ISBLANK(INDEX('Policy Characteristics'!G:G,MATCH($C1081,'Policy Characteristics'!$C:$C,0))),"",INDEX('Policy Characteristics'!G:G,MATCH($C1081,'Policy Characteristics'!$C:$C,0)))</f>
        <v>0.4</v>
      </c>
      <c r="N1081">
        <f>IF(ISBLANK(INDEX('Policy Characteristics'!H:H,MATCH($C1081,'Policy Characteristics'!$C:$C,0))),"",INDEX('Policy Characteristics'!H:H,MATCH($C1081,'Policy Characteristics'!$C:$C,0)))</f>
        <v>0.01</v>
      </c>
      <c r="O1081" t="str">
        <f>IF(ISBLANK(INDEX('Policy Characteristics'!I:I,MATCH($C1081,'Policy Characteristics'!$C:$C,0))),"",INDEX('Policy Characteristics'!I:I,MATCH($C1081,'Policy Characteristics'!$C:$C,0)))</f>
        <v>비용 감소 %</v>
      </c>
      <c r="P1081" t="str">
        <f>IF(ISBLANK(INDEX('Policy Characteristics'!J:J,MATCH($C1081,'Policy Characteristics'!$C:$C,0))),"",INDEX('Policy Characteristics'!J:J,MATCH($C1081,'Policy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1" t="str">
        <f>IF(ISBLANK(INDEX('Policy Characteristics'!K:K,MATCH($C1081,'Policy Characteristics'!$C:$C,0))),"",INDEX('Policy Characteristics'!K:K,MATCH($C1081,'Policy Characteristics'!$C:$C,0)))</f>
        <v>architectural-design.html#rnd</v>
      </c>
      <c r="R1081" t="str">
        <f>IF(ISBLANK(INDEX('Policy Characteristics'!L:L,MATCH($C1081,'Policy Characteristics'!$C:$C,0))),"",INDEX('Policy Characteristics'!L:L,MATCH($C1081,'Policy Characteristics'!$C:$C,0)))</f>
        <v>research-and-development.html</v>
      </c>
    </row>
    <row r="1082">
      <c r="A1082" t="str">
        <f>IF(ISBLANK(INDEX('Policy Characteristics'!A:A,MATCH($C1082,'Policy Characteristics'!$C:$C,0))),"",INDEX('Policy Characteristics'!A:A,MATCH($C1082,'Policy Characteristics'!$C:$C,0)))</f>
        <v>연구 및 개발</v>
      </c>
      <c r="B1082" t="str">
        <f>IF(ISBLANK(INDEX('Policy Characteristics'!B:B,MATCH($C1082,'Policy Characteristics'!$C:$C,0))),"",INDEX('Policy Characteristics'!B:B,MATCH($C1082,'Policy Characteristics'!$C:$C,0)))</f>
        <v>자본 비용 감소</v>
      </c>
      <c r="C1082" t="str">
        <f>C$1081</f>
        <v>RnD Building Capital Cost Perc Reduction</v>
      </c>
      <c r="D1082" t="str">
        <v>cooling and ventilation</v>
      </c>
      <c r="F1082" t="str">
        <v>건물: 냉방 및 환기</v>
      </c>
      <c r="H1082">
        <v>86</v>
      </c>
      <c r="I1082" t="str">
        <v>Yes</v>
      </c>
      <c r="J1082" t="str">
        <f>IF(ISBLANK(INDEX('Policy Characteristics'!D:D,MATCH($C1082,'Policy Characteristics'!$C:$C,0))),"",INDEX('Policy Characteristics'!D:D,MATCH($C1082,'Policy Characteristics'!$C:$C,0)))</f>
        <v>R&amp;D 자본 비용 감소</v>
      </c>
      <c r="K1082" t="str">
        <f>IF(ISBLANK(INDEX('Policy Characteristics'!E:E,MATCH($C1082,'Policy Characteristics'!$C:$C,0))),"",INDEX('Policy Characteristics'!E:E,MATCH($C1082,'Policy Characteristics'!$C:$C,0)))</f>
        <v>RnD building capital cost reduction</v>
      </c>
      <c r="L1082">
        <f>IF(ISBLANK(INDEX('Policy Characteristics'!F:F,MATCH($C1082,'Policy Characteristics'!$C:$C,0))),"",INDEX('Policy Characteristics'!F:F,MATCH($C1082,'Policy Characteristics'!$C:$C,0)))</f>
        <v>0</v>
      </c>
      <c r="M1082">
        <f>IF(ISBLANK(INDEX('Policy Characteristics'!G:G,MATCH($C1082,'Policy Characteristics'!$C:$C,0))),"",INDEX('Policy Characteristics'!G:G,MATCH($C1082,'Policy Characteristics'!$C:$C,0)))</f>
        <v>0.4</v>
      </c>
      <c r="N1082">
        <f>IF(ISBLANK(INDEX('Policy Characteristics'!H:H,MATCH($C1082,'Policy Characteristics'!$C:$C,0))),"",INDEX('Policy Characteristics'!H:H,MATCH($C1082,'Policy Characteristics'!$C:$C,0)))</f>
        <v>0.01</v>
      </c>
      <c r="O1082" t="str">
        <f>IF(ISBLANK(INDEX('Policy Characteristics'!I:I,MATCH($C1082,'Policy Characteristics'!$C:$C,0))),"",INDEX('Policy Characteristics'!I:I,MATCH($C1082,'Policy Characteristics'!$C:$C,0)))</f>
        <v>비용 감소 %</v>
      </c>
      <c r="P1082" t="str">
        <f>IF(ISBLANK(INDEX('Policy Characteristics'!J:J,MATCH($C1082,'Policy Characteristics'!$C:$C,0))),"",INDEX('Policy Characteristics'!J:J,MATCH($C1082,'Policy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2" t="str">
        <f>IF(ISBLANK(INDEX('Policy Characteristics'!K:K,MATCH($C1082,'Policy Characteristics'!$C:$C,0))),"",INDEX('Policy Characteristics'!K:K,MATCH($C1082,'Policy Characteristics'!$C:$C,0)))</f>
        <v>architectural-design.html#rnd</v>
      </c>
      <c r="R1082" t="str">
        <f>IF(ISBLANK(INDEX('Policy Characteristics'!L:L,MATCH($C1082,'Policy Characteristics'!$C:$C,0))),"",INDEX('Policy Characteristics'!L:L,MATCH($C1082,'Policy Characteristics'!$C:$C,0)))</f>
        <v>research-and-development.html</v>
      </c>
    </row>
    <row r="1083">
      <c r="A1083" t="str">
        <f>IF(ISBLANK(INDEX('Policy Characteristics'!A:A,MATCH($C1083,'Policy Characteristics'!$C:$C,0))),"",INDEX('Policy Characteristics'!A:A,MATCH($C1083,'Policy Characteristics'!$C:$C,0)))</f>
        <v>연구 및 개발</v>
      </c>
      <c r="B1083" t="str">
        <f>IF(ISBLANK(INDEX('Policy Characteristics'!B:B,MATCH($C1083,'Policy Characteristics'!$C:$C,0))),"",INDEX('Policy Characteristics'!B:B,MATCH($C1083,'Policy Characteristics'!$C:$C,0)))</f>
        <v>자본 비용 감소</v>
      </c>
      <c r="C1083" t="str">
        <f>C$1081</f>
        <v>RnD Building Capital Cost Perc Reduction</v>
      </c>
      <c r="D1083" t="str">
        <v>envelope</v>
      </c>
      <c r="F1083" t="str">
        <v>건물: 외장</v>
      </c>
      <c r="H1083">
        <v>87</v>
      </c>
      <c r="I1083" t="str">
        <v>Yes</v>
      </c>
      <c r="J1083" t="str">
        <f>IF(ISBLANK(INDEX('Policy Characteristics'!D:D,MATCH($C1083,'Policy Characteristics'!$C:$C,0))),"",INDEX('Policy Characteristics'!D:D,MATCH($C1083,'Policy Characteristics'!$C:$C,0)))</f>
        <v>R&amp;D 자본 비용 감소</v>
      </c>
      <c r="K1083" t="str">
        <f>IF(ISBLANK(INDEX('Policy Characteristics'!E:E,MATCH($C1083,'Policy Characteristics'!$C:$C,0))),"",INDEX('Policy Characteristics'!E:E,MATCH($C1083,'Policy Characteristics'!$C:$C,0)))</f>
        <v>RnD building capital cost reduction</v>
      </c>
      <c r="L1083">
        <f>IF(ISBLANK(INDEX('Policy Characteristics'!F:F,MATCH($C1083,'Policy Characteristics'!$C:$C,0))),"",INDEX('Policy Characteristics'!F:F,MATCH($C1083,'Policy Characteristics'!$C:$C,0)))</f>
        <v>0</v>
      </c>
      <c r="M1083">
        <f>IF(ISBLANK(INDEX('Policy Characteristics'!G:G,MATCH($C1083,'Policy Characteristics'!$C:$C,0))),"",INDEX('Policy Characteristics'!G:G,MATCH($C1083,'Policy Characteristics'!$C:$C,0)))</f>
        <v>0.4</v>
      </c>
      <c r="N1083">
        <f>IF(ISBLANK(INDEX('Policy Characteristics'!H:H,MATCH($C1083,'Policy Characteristics'!$C:$C,0))),"",INDEX('Policy Characteristics'!H:H,MATCH($C1083,'Policy Characteristics'!$C:$C,0)))</f>
        <v>0.01</v>
      </c>
      <c r="O1083" t="str">
        <f>IF(ISBLANK(INDEX('Policy Characteristics'!I:I,MATCH($C1083,'Policy Characteristics'!$C:$C,0))),"",INDEX('Policy Characteristics'!I:I,MATCH($C1083,'Policy Characteristics'!$C:$C,0)))</f>
        <v>비용 감소 %</v>
      </c>
      <c r="P1083" t="str">
        <f>IF(ISBLANK(INDEX('Policy Characteristics'!J:J,MATCH($C1083,'Policy Characteristics'!$C:$C,0))),"",INDEX('Policy Characteristics'!J:J,MATCH($C1083,'Policy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3" t="str">
        <f>IF(ISBLANK(INDEX('Policy Characteristics'!K:K,MATCH($C1083,'Policy Characteristics'!$C:$C,0))),"",INDEX('Policy Characteristics'!K:K,MATCH($C1083,'Policy Characteristics'!$C:$C,0)))</f>
        <v>architectural-design.html#rnd</v>
      </c>
      <c r="R1083" t="str">
        <f>IF(ISBLANK(INDEX('Policy Characteristics'!L:L,MATCH($C1083,'Policy Characteristics'!$C:$C,0))),"",INDEX('Policy Characteristics'!L:L,MATCH($C1083,'Policy Characteristics'!$C:$C,0)))</f>
        <v>research-and-development.html</v>
      </c>
    </row>
    <row r="1084">
      <c r="A1084" t="str">
        <f>IF(ISBLANK(INDEX('Policy Characteristics'!A:A,MATCH($C1084,'Policy Characteristics'!$C:$C,0))),"",INDEX('Policy Characteristics'!A:A,MATCH($C1084,'Policy Characteristics'!$C:$C,0)))</f>
        <v>연구 및 개발</v>
      </c>
      <c r="B1084" t="str">
        <f>IF(ISBLANK(INDEX('Policy Characteristics'!B:B,MATCH($C1084,'Policy Characteristics'!$C:$C,0))),"",INDEX('Policy Characteristics'!B:B,MATCH($C1084,'Policy Characteristics'!$C:$C,0)))</f>
        <v>자본 비용 감소</v>
      </c>
      <c r="C1084" t="str">
        <f>C$1081</f>
        <v>RnD Building Capital Cost Perc Reduction</v>
      </c>
      <c r="D1084" t="str">
        <v>lighting</v>
      </c>
      <c r="F1084" t="str">
        <v>건물: 조명</v>
      </c>
      <c r="H1084">
        <v>88</v>
      </c>
      <c r="I1084" t="str">
        <v>Yes</v>
      </c>
      <c r="J1084" t="str">
        <f>IF(ISBLANK(INDEX('Policy Characteristics'!D:D,MATCH($C1084,'Policy Characteristics'!$C:$C,0))),"",INDEX('Policy Characteristics'!D:D,MATCH($C1084,'Policy Characteristics'!$C:$C,0)))</f>
        <v>R&amp;D 자본 비용 감소</v>
      </c>
      <c r="K1084" t="str">
        <f>IF(ISBLANK(INDEX('Policy Characteristics'!E:E,MATCH($C1084,'Policy Characteristics'!$C:$C,0))),"",INDEX('Policy Characteristics'!E:E,MATCH($C1084,'Policy Characteristics'!$C:$C,0)))</f>
        <v>RnD building capital cost reduction</v>
      </c>
      <c r="L1084">
        <f>IF(ISBLANK(INDEX('Policy Characteristics'!F:F,MATCH($C1084,'Policy Characteristics'!$C:$C,0))),"",INDEX('Policy Characteristics'!F:F,MATCH($C1084,'Policy Characteristics'!$C:$C,0)))</f>
        <v>0</v>
      </c>
      <c r="M1084">
        <f>IF(ISBLANK(INDEX('Policy Characteristics'!G:G,MATCH($C1084,'Policy Characteristics'!$C:$C,0))),"",INDEX('Policy Characteristics'!G:G,MATCH($C1084,'Policy Characteristics'!$C:$C,0)))</f>
        <v>0.4</v>
      </c>
      <c r="N1084">
        <f>IF(ISBLANK(INDEX('Policy Characteristics'!H:H,MATCH($C1084,'Policy Characteristics'!$C:$C,0))),"",INDEX('Policy Characteristics'!H:H,MATCH($C1084,'Policy Characteristics'!$C:$C,0)))</f>
        <v>0.01</v>
      </c>
      <c r="O1084" t="str">
        <f>IF(ISBLANK(INDEX('Policy Characteristics'!I:I,MATCH($C1084,'Policy Characteristics'!$C:$C,0))),"",INDEX('Policy Characteristics'!I:I,MATCH($C1084,'Policy Characteristics'!$C:$C,0)))</f>
        <v>비용 감소 %</v>
      </c>
      <c r="P1084" t="str">
        <f>IF(ISBLANK(INDEX('Policy Characteristics'!J:J,MATCH($C1084,'Policy Characteristics'!$C:$C,0))),"",INDEX('Policy Characteristics'!J:J,MATCH($C1084,'Policy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4" t="str">
        <f>IF(ISBLANK(INDEX('Policy Characteristics'!K:K,MATCH($C1084,'Policy Characteristics'!$C:$C,0))),"",INDEX('Policy Characteristics'!K:K,MATCH($C1084,'Policy Characteristics'!$C:$C,0)))</f>
        <v>architectural-design.html#rnd</v>
      </c>
      <c r="R1084" t="str">
        <f>IF(ISBLANK(INDEX('Policy Characteristics'!L:L,MATCH($C1084,'Policy Characteristics'!$C:$C,0))),"",INDEX('Policy Characteristics'!L:L,MATCH($C1084,'Policy Characteristics'!$C:$C,0)))</f>
        <v>research-and-development.html</v>
      </c>
    </row>
    <row r="1085">
      <c r="A1085" t="str">
        <f>IF(ISBLANK(INDEX('Policy Characteristics'!A:A,MATCH($C1085,'Policy Characteristics'!$C:$C,0))),"",INDEX('Policy Characteristics'!A:A,MATCH($C1085,'Policy Characteristics'!$C:$C,0)))</f>
        <v>연구 및 개발</v>
      </c>
      <c r="B1085" t="str">
        <f>IF(ISBLANK(INDEX('Policy Characteristics'!B:B,MATCH($C1085,'Policy Characteristics'!$C:$C,0))),"",INDEX('Policy Characteristics'!B:B,MATCH($C1085,'Policy Characteristics'!$C:$C,0)))</f>
        <v>자본 비용 감소</v>
      </c>
      <c r="C1085" t="str">
        <f>C$1081</f>
        <v>RnD Building Capital Cost Perc Reduction</v>
      </c>
      <c r="D1085" t="str">
        <v>appliances</v>
      </c>
      <c r="F1085" t="str">
        <v>건물: 가전제품</v>
      </c>
      <c r="H1085">
        <v>89</v>
      </c>
      <c r="I1085" t="str">
        <v>Yes</v>
      </c>
      <c r="J1085" t="str">
        <f>IF(ISBLANK(INDEX('Policy Characteristics'!D:D,MATCH($C1085,'Policy Characteristics'!$C:$C,0))),"",INDEX('Policy Characteristics'!D:D,MATCH($C1085,'Policy Characteristics'!$C:$C,0)))</f>
        <v>R&amp;D 자본 비용 감소</v>
      </c>
      <c r="K1085" t="str">
        <f>IF(ISBLANK(INDEX('Policy Characteristics'!E:E,MATCH($C1085,'Policy Characteristics'!$C:$C,0))),"",INDEX('Policy Characteristics'!E:E,MATCH($C1085,'Policy Characteristics'!$C:$C,0)))</f>
        <v>RnD building capital cost reduction</v>
      </c>
      <c r="L1085">
        <f>IF(ISBLANK(INDEX('Policy Characteristics'!F:F,MATCH($C1085,'Policy Characteristics'!$C:$C,0))),"",INDEX('Policy Characteristics'!F:F,MATCH($C1085,'Policy Characteristics'!$C:$C,0)))</f>
        <v>0</v>
      </c>
      <c r="M1085">
        <f>IF(ISBLANK(INDEX('Policy Characteristics'!G:G,MATCH($C1085,'Policy Characteristics'!$C:$C,0))),"",INDEX('Policy Characteristics'!G:G,MATCH($C1085,'Policy Characteristics'!$C:$C,0)))</f>
        <v>0.4</v>
      </c>
      <c r="N1085">
        <f>IF(ISBLANK(INDEX('Policy Characteristics'!H:H,MATCH($C1085,'Policy Characteristics'!$C:$C,0))),"",INDEX('Policy Characteristics'!H:H,MATCH($C1085,'Policy Characteristics'!$C:$C,0)))</f>
        <v>0.01</v>
      </c>
      <c r="O1085" t="str">
        <f>IF(ISBLANK(INDEX('Policy Characteristics'!I:I,MATCH($C1085,'Policy Characteristics'!$C:$C,0))),"",INDEX('Policy Characteristics'!I:I,MATCH($C1085,'Policy Characteristics'!$C:$C,0)))</f>
        <v>비용 감소 %</v>
      </c>
      <c r="P1085" t="str">
        <f>IF(ISBLANK(INDEX('Policy Characteristics'!J:J,MATCH($C1085,'Policy Characteristics'!$C:$C,0))),"",INDEX('Policy Characteristics'!J:J,MATCH($C1085,'Policy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5" t="str">
        <f>IF(ISBLANK(INDEX('Policy Characteristics'!K:K,MATCH($C1085,'Policy Characteristics'!$C:$C,0))),"",INDEX('Policy Characteristics'!K:K,MATCH($C1085,'Policy Characteristics'!$C:$C,0)))</f>
        <v>architectural-design.html#rnd</v>
      </c>
      <c r="R1085" t="str">
        <f>IF(ISBLANK(INDEX('Policy Characteristics'!L:L,MATCH($C1085,'Policy Characteristics'!$C:$C,0))),"",INDEX('Policy Characteristics'!L:L,MATCH($C1085,'Policy Characteristics'!$C:$C,0)))</f>
        <v>research-and-development.html</v>
      </c>
    </row>
    <row r="1086">
      <c r="A1086" t="str">
        <f>IF(ISBLANK(INDEX('Policy Characteristics'!A:A,MATCH($C1086,'Policy Characteristics'!$C:$C,0))),"",INDEX('Policy Characteristics'!A:A,MATCH($C1086,'Policy Characteristics'!$C:$C,0)))</f>
        <v>연구 및 개발</v>
      </c>
      <c r="B1086" t="str">
        <f>IF(ISBLANK(INDEX('Policy Characteristics'!B:B,MATCH($C1086,'Policy Characteristics'!$C:$C,0))),"",INDEX('Policy Characteristics'!B:B,MATCH($C1086,'Policy Characteristics'!$C:$C,0)))</f>
        <v>자본 비용 감소</v>
      </c>
      <c r="C1086" t="str">
        <f>C$1081</f>
        <v>RnD Building Capital Cost Perc Reduction</v>
      </c>
      <c r="D1086" t="str">
        <v>other component</v>
      </c>
      <c r="F1086" t="str">
        <v>건물: 기타 구성요소</v>
      </c>
      <c r="H1086">
        <v>90</v>
      </c>
      <c r="I1086" t="str">
        <v>Yes</v>
      </c>
      <c r="J1086" t="str">
        <f>IF(ISBLANK(INDEX('Policy Characteristics'!D:D,MATCH($C1086,'Policy Characteristics'!$C:$C,0))),"",INDEX('Policy Characteristics'!D:D,MATCH($C1086,'Policy Characteristics'!$C:$C,0)))</f>
        <v>R&amp;D 자본 비용 감소</v>
      </c>
      <c r="K1086" t="str">
        <f>IF(ISBLANK(INDEX('Policy Characteristics'!E:E,MATCH($C1086,'Policy Characteristics'!$C:$C,0))),"",INDEX('Policy Characteristics'!E:E,MATCH($C1086,'Policy Characteristics'!$C:$C,0)))</f>
        <v>RnD building capital cost reduction</v>
      </c>
      <c r="L1086">
        <f>IF(ISBLANK(INDEX('Policy Characteristics'!F:F,MATCH($C1086,'Policy Characteristics'!$C:$C,0))),"",INDEX('Policy Characteristics'!F:F,MATCH($C1086,'Policy Characteristics'!$C:$C,0)))</f>
        <v>0</v>
      </c>
      <c r="M1086">
        <f>IF(ISBLANK(INDEX('Policy Characteristics'!G:G,MATCH($C1086,'Policy Characteristics'!$C:$C,0))),"",INDEX('Policy Characteristics'!G:G,MATCH($C1086,'Policy Characteristics'!$C:$C,0)))</f>
        <v>0.4</v>
      </c>
      <c r="N1086">
        <f>IF(ISBLANK(INDEX('Policy Characteristics'!H:H,MATCH($C1086,'Policy Characteristics'!$C:$C,0))),"",INDEX('Policy Characteristics'!H:H,MATCH($C1086,'Policy Characteristics'!$C:$C,0)))</f>
        <v>0.01</v>
      </c>
      <c r="O1086" t="str">
        <f>IF(ISBLANK(INDEX('Policy Characteristics'!I:I,MATCH($C1086,'Policy Characteristics'!$C:$C,0))),"",INDEX('Policy Characteristics'!I:I,MATCH($C1086,'Policy Characteristics'!$C:$C,0)))</f>
        <v>비용 감소 %</v>
      </c>
      <c r="P1086" t="str">
        <f>IF(ISBLANK(INDEX('Policy Characteristics'!J:J,MATCH($C1086,'Policy Characteristics'!$C:$C,0))),"",INDEX('Policy Characteristics'!J:J,MATCH($C1086,'Policy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6" t="str">
        <f>IF(ISBLANK(INDEX('Policy Characteristics'!K:K,MATCH($C1086,'Policy Characteristics'!$C:$C,0))),"",INDEX('Policy Characteristics'!K:K,MATCH($C1086,'Policy Characteristics'!$C:$C,0)))</f>
        <v>architectural-design.html#rnd</v>
      </c>
      <c r="R1086" t="str">
        <f>IF(ISBLANK(INDEX('Policy Characteristics'!L:L,MATCH($C1086,'Policy Characteristics'!$C:$C,0))),"",INDEX('Policy Characteristics'!L:L,MATCH($C1086,'Policy Characteristics'!$C:$C,0)))</f>
        <v>research-and-development.html</v>
      </c>
    </row>
    <row r="1087">
      <c r="A1087" t="str">
        <f>IF(ISBLANK(INDEX('Policy Characteristics'!A:A,MATCH($C1087,'Policy Characteristics'!$C:$C,0))),"",INDEX('Policy Characteristics'!A:A,MATCH($C1087,'Policy Characteristics'!$C:$C,0)))</f>
        <v>연구 및 개발</v>
      </c>
      <c r="B1087" t="str">
        <f>IF(ISBLANK(INDEX('Policy Characteristics'!B:B,MATCH($C1087,'Policy Characteristics'!$C:$C,0))),"",INDEX('Policy Characteristics'!B:B,MATCH($C1087,'Policy Characteristics'!$C:$C,0)))</f>
        <v>자본 비용 감소</v>
      </c>
      <c r="C1087" t="str">
        <v>RnD CCS Capital Cost Perc Reduction</v>
      </c>
      <c r="F1087" t="str">
        <v>탄소포집 및 격리</v>
      </c>
      <c r="H1087">
        <v>91</v>
      </c>
      <c r="I1087" t="str">
        <v>Yes</v>
      </c>
      <c r="J1087" t="str">
        <f>IF(ISBLANK(INDEX('Policy Characteristics'!D:D,MATCH($C1087,'Policy Characteristics'!$C:$C,0))),"",INDEX('Policy Characteristics'!D:D,MATCH($C1087,'Policy Characteristics'!$C:$C,0)))</f>
        <v>R&amp;D 자본 비용 감소</v>
      </c>
      <c r="K1087" t="str">
        <f>IF(ISBLANK(INDEX('Policy Characteristics'!E:E,MATCH($C1087,'Policy Characteristics'!$C:$C,0))),"",INDEX('Policy Characteristics'!E:E,MATCH($C1087,'Policy Characteristics'!$C:$C,0)))</f>
        <v>RnD CCS capital cost reduction</v>
      </c>
      <c r="L1087">
        <f>IF(ISBLANK(INDEX('Policy Characteristics'!F:F,MATCH($C1087,'Policy Characteristics'!$C:$C,0))),"",INDEX('Policy Characteristics'!F:F,MATCH($C1087,'Policy Characteristics'!$C:$C,0)))</f>
        <v>0</v>
      </c>
      <c r="M1087">
        <f>IF(ISBLANK(INDEX('Policy Characteristics'!G:G,MATCH($C1087,'Policy Characteristics'!$C:$C,0))),"",INDEX('Policy Characteristics'!G:G,MATCH($C1087,'Policy Characteristics'!$C:$C,0)))</f>
        <v>0.4</v>
      </c>
      <c r="N1087">
        <f>IF(ISBLANK(INDEX('Policy Characteristics'!H:H,MATCH($C1087,'Policy Characteristics'!$C:$C,0))),"",INDEX('Policy Characteristics'!H:H,MATCH($C1087,'Policy Characteristics'!$C:$C,0)))</f>
        <v>0.01</v>
      </c>
      <c r="O1087" t="str">
        <f>IF(ISBLANK(INDEX('Policy Characteristics'!I:I,MATCH($C1087,'Policy Characteristics'!$C:$C,0))),"",INDEX('Policy Characteristics'!I:I,MATCH($C1087,'Policy Characteristics'!$C:$C,0)))</f>
        <v>비용 감소 %</v>
      </c>
      <c r="P1087" t="str">
        <f>IF(ISBLANK(INDEX('Policy Characteristics'!J:J,MATCH($C1087,'Policy Characteristics'!$C:$C,0))),"",INDEX('Policy Characteristics'!J:J,MATCH($C1087,'Policy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7" t="str">
        <f>IF(ISBLANK(INDEX('Policy Characteristics'!K:K,MATCH($C1087,'Policy Characteristics'!$C:$C,0))),"",INDEX('Policy Characteristics'!K:K,MATCH($C1087,'Policy Characteristics'!$C:$C,0)))</f>
        <v>architectural-design.html#rnd</v>
      </c>
      <c r="R1087" t="str">
        <f>IF(ISBLANK(INDEX('Policy Characteristics'!L:L,MATCH($C1087,'Policy Characteristics'!$C:$C,0))),"",INDEX('Policy Characteristics'!L:L,MATCH($C1087,'Policy Characteristics'!$C:$C,0)))</f>
        <v>research-and-development.html</v>
      </c>
    </row>
    <row r="1088">
      <c r="A1088" t="str">
        <f>IF(ISBLANK(INDEX('Policy Characteristics'!A:A,MATCH($C1088,'Policy Characteristics'!$C:$C,0))),"",INDEX('Policy Characteristics'!A:A,MATCH($C1088,'Policy Characteristics'!$C:$C,0)))</f>
        <v>연구 및 개발</v>
      </c>
      <c r="B1088" t="str">
        <f>IF(ISBLANK(INDEX('Policy Characteristics'!B:B,MATCH($C1088,'Policy Characteristics'!$C:$C,0))),"",INDEX('Policy Characteristics'!B:B,MATCH($C1088,'Policy Characteristics'!$C:$C,0)))</f>
        <v>자본 비용 감소</v>
      </c>
      <c r="C1088" t="str">
        <v>RnD Electricity Capital Cost Perc Reduction</v>
      </c>
      <c r="D1088" t="str">
        <v>hard coal es</v>
      </c>
      <c r="F1088" t="str">
        <v>전력: 무연탄</v>
      </c>
      <c r="H1088">
        <v>92</v>
      </c>
      <c r="I1088" t="str">
        <v>Yes</v>
      </c>
      <c r="J1088" t="str">
        <f>IF(ISBLANK(INDEX('Policy Characteristics'!D:D,MATCH($C1088,'Policy Characteristics'!$C:$C,0))),"",INDEX('Policy Characteristics'!D:D,MATCH($C1088,'Policy Characteristics'!$C:$C,0)))</f>
        <v>R&amp;D 자본 비용 감소</v>
      </c>
      <c r="K1088" t="str">
        <f>IF(ISBLANK(INDEX('Policy Characteristics'!E:E,MATCH($C1088,'Policy Characteristics'!$C:$C,0))),"",INDEX('Policy Characteristics'!E:E,MATCH($C1088,'Policy Characteristics'!$C:$C,0)))</f>
        <v>RnD electricity capital cost reduction</v>
      </c>
      <c r="L1088">
        <f>IF(ISBLANK(INDEX('Policy Characteristics'!F:F,MATCH($C1088,'Policy Characteristics'!$C:$C,0))),"",INDEX('Policy Characteristics'!F:F,MATCH($C1088,'Policy Characteristics'!$C:$C,0)))</f>
        <v>0</v>
      </c>
      <c r="M1088">
        <f>IF(ISBLANK(INDEX('Policy Characteristics'!G:G,MATCH($C1088,'Policy Characteristics'!$C:$C,0))),"",INDEX('Policy Characteristics'!G:G,MATCH($C1088,'Policy Characteristics'!$C:$C,0)))</f>
        <v>0.4</v>
      </c>
      <c r="N1088">
        <f>IF(ISBLANK(INDEX('Policy Characteristics'!H:H,MATCH($C1088,'Policy Characteristics'!$C:$C,0))),"",INDEX('Policy Characteristics'!H:H,MATCH($C1088,'Policy Characteristics'!$C:$C,0)))</f>
        <v>0.01</v>
      </c>
      <c r="O1088" t="str">
        <f>IF(ISBLANK(INDEX('Policy Characteristics'!I:I,MATCH($C1088,'Policy Characteristics'!$C:$C,0))),"",INDEX('Policy Characteristics'!I:I,MATCH($C1088,'Policy Characteristics'!$C:$C,0)))</f>
        <v>비용 감소 %</v>
      </c>
      <c r="P1088" t="str">
        <f>IF(ISBLANK(INDEX('Policy Characteristics'!J:J,MATCH($C1088,'Policy Characteristics'!$C:$C,0))),"",INDEX('Policy Characteristics'!J:J,MATCH($C1088,'Policy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8" t="str">
        <f>IF(ISBLANK(INDEX('Policy Characteristics'!K:K,MATCH($C1088,'Policy Characteristics'!$C:$C,0))),"",INDEX('Policy Characteristics'!K:K,MATCH($C1088,'Policy Characteristics'!$C:$C,0)))</f>
        <v>architectural-design.html#rnd</v>
      </c>
      <c r="R1088" t="str">
        <f>IF(ISBLANK(INDEX('Policy Characteristics'!L:L,MATCH($C1088,'Policy Characteristics'!$C:$C,0))),"",INDEX('Policy Characteristics'!L:L,MATCH($C1088,'Policy Characteristics'!$C:$C,0)))</f>
        <v>research-and-development.html</v>
      </c>
    </row>
    <row r="1089">
      <c r="A1089" t="str">
        <f>IF(ISBLANK(INDEX('Policy Characteristics'!A:A,MATCH($C1089,'Policy Characteristics'!$C:$C,0))),"",INDEX('Policy Characteristics'!A:A,MATCH($C1089,'Policy Characteristics'!$C:$C,0)))</f>
        <v>연구 및 개발</v>
      </c>
      <c r="B1089" t="str">
        <f>IF(ISBLANK(INDEX('Policy Characteristics'!B:B,MATCH($C1089,'Policy Characteristics'!$C:$C,0))),"",INDEX('Policy Characteristics'!B:B,MATCH($C1089,'Policy Characteristics'!$C:$C,0)))</f>
        <v>자본 비용 감소</v>
      </c>
      <c r="C1089" t="str">
        <f>C$1088</f>
        <v>RnD Electricity Capital Cost Perc Reduction</v>
      </c>
      <c r="D1089" t="str">
        <v>natural gas nonpeaker es</v>
      </c>
      <c r="F1089" t="str">
        <v>전력: 천연가스 논피커</v>
      </c>
      <c r="H1089">
        <v>93</v>
      </c>
      <c r="I1089" t="str">
        <v>Yes</v>
      </c>
      <c r="J1089" t="str">
        <f>IF(ISBLANK(INDEX('Policy Characteristics'!D:D,MATCH($C1089,'Policy Characteristics'!$C:$C,0))),"",INDEX('Policy Characteristics'!D:D,MATCH($C1089,'Policy Characteristics'!$C:$C,0)))</f>
        <v>R&amp;D 자본 비용 감소</v>
      </c>
      <c r="K1089" t="str">
        <f>IF(ISBLANK(INDEX('Policy Characteristics'!E:E,MATCH($C1089,'Policy Characteristics'!$C:$C,0))),"",INDEX('Policy Characteristics'!E:E,MATCH($C1089,'Policy Characteristics'!$C:$C,0)))</f>
        <v>RnD electricity capital cost reduction</v>
      </c>
      <c r="L1089">
        <f>IF(ISBLANK(INDEX('Policy Characteristics'!F:F,MATCH($C1089,'Policy Characteristics'!$C:$C,0))),"",INDEX('Policy Characteristics'!F:F,MATCH($C1089,'Policy Characteristics'!$C:$C,0)))</f>
        <v>0</v>
      </c>
      <c r="M1089">
        <f>IF(ISBLANK(INDEX('Policy Characteristics'!G:G,MATCH($C1089,'Policy Characteristics'!$C:$C,0))),"",INDEX('Policy Characteristics'!G:G,MATCH($C1089,'Policy Characteristics'!$C:$C,0)))</f>
        <v>0.4</v>
      </c>
      <c r="N1089">
        <f>IF(ISBLANK(INDEX('Policy Characteristics'!H:H,MATCH($C1089,'Policy Characteristics'!$C:$C,0))),"",INDEX('Policy Characteristics'!H:H,MATCH($C1089,'Policy Characteristics'!$C:$C,0)))</f>
        <v>0.01</v>
      </c>
      <c r="O1089" t="str">
        <f>IF(ISBLANK(INDEX('Policy Characteristics'!I:I,MATCH($C1089,'Policy Characteristics'!$C:$C,0))),"",INDEX('Policy Characteristics'!I:I,MATCH($C1089,'Policy Characteristics'!$C:$C,0)))</f>
        <v>비용 감소 %</v>
      </c>
      <c r="P1089" t="str">
        <f>IF(ISBLANK(INDEX('Policy Characteristics'!J:J,MATCH($C1089,'Policy Characteristics'!$C:$C,0))),"",INDEX('Policy Characteristics'!J:J,MATCH($C1089,'Policy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9" t="str">
        <f>IF(ISBLANK(INDEX('Policy Characteristics'!K:K,MATCH($C1089,'Policy Characteristics'!$C:$C,0))),"",INDEX('Policy Characteristics'!K:K,MATCH($C1089,'Policy Characteristics'!$C:$C,0)))</f>
        <v>architectural-design.html#rnd</v>
      </c>
      <c r="R1089" t="str">
        <f>IF(ISBLANK(INDEX('Policy Characteristics'!L:L,MATCH($C1089,'Policy Characteristics'!$C:$C,0))),"",INDEX('Policy Characteristics'!L:L,MATCH($C1089,'Policy Characteristics'!$C:$C,0)))</f>
        <v>research-and-development.html</v>
      </c>
    </row>
    <row r="1090">
      <c r="A1090" t="str">
        <f>IF(ISBLANK(INDEX('Policy Characteristics'!A:A,MATCH($C1090,'Policy Characteristics'!$C:$C,0))),"",INDEX('Policy Characteristics'!A:A,MATCH($C1090,'Policy Characteristics'!$C:$C,0)))</f>
        <v>연구 및 개발</v>
      </c>
      <c r="B1090" t="str">
        <f>IF(ISBLANK(INDEX('Policy Characteristics'!B:B,MATCH($C1090,'Policy Characteristics'!$C:$C,0))),"",INDEX('Policy Characteristics'!B:B,MATCH($C1090,'Policy Characteristics'!$C:$C,0)))</f>
        <v>자본 비용 감소</v>
      </c>
      <c r="C1090" t="str">
        <f>C$1088</f>
        <v>RnD Electricity Capital Cost Perc Reduction</v>
      </c>
      <c r="D1090" t="str">
        <v>nuclear es</v>
      </c>
      <c r="F1090" t="str">
        <v>전력: 원자력</v>
      </c>
      <c r="H1090">
        <v>94</v>
      </c>
      <c r="I1090" t="str">
        <v>Yes</v>
      </c>
      <c r="J1090" t="str">
        <f>IF(ISBLANK(INDEX('Policy Characteristics'!D:D,MATCH($C1090,'Policy Characteristics'!$C:$C,0))),"",INDEX('Policy Characteristics'!D:D,MATCH($C1090,'Policy Characteristics'!$C:$C,0)))</f>
        <v>R&amp;D 자본 비용 감소</v>
      </c>
      <c r="K1090" t="str">
        <f>IF(ISBLANK(INDEX('Policy Characteristics'!E:E,MATCH($C1090,'Policy Characteristics'!$C:$C,0))),"",INDEX('Policy Characteristics'!E:E,MATCH($C1090,'Policy Characteristics'!$C:$C,0)))</f>
        <v>RnD electricity capital cost reduction</v>
      </c>
      <c r="L1090">
        <f>IF(ISBLANK(INDEX('Policy Characteristics'!F:F,MATCH($C1090,'Policy Characteristics'!$C:$C,0))),"",INDEX('Policy Characteristics'!F:F,MATCH($C1090,'Policy Characteristics'!$C:$C,0)))</f>
        <v>0</v>
      </c>
      <c r="M1090">
        <f>IF(ISBLANK(INDEX('Policy Characteristics'!G:G,MATCH($C1090,'Policy Characteristics'!$C:$C,0))),"",INDEX('Policy Characteristics'!G:G,MATCH($C1090,'Policy Characteristics'!$C:$C,0)))</f>
        <v>0.4</v>
      </c>
      <c r="N1090">
        <f>IF(ISBLANK(INDEX('Policy Characteristics'!H:H,MATCH($C1090,'Policy Characteristics'!$C:$C,0))),"",INDEX('Policy Characteristics'!H:H,MATCH($C1090,'Policy Characteristics'!$C:$C,0)))</f>
        <v>0.01</v>
      </c>
      <c r="O1090" t="str">
        <f>IF(ISBLANK(INDEX('Policy Characteristics'!I:I,MATCH($C1090,'Policy Characteristics'!$C:$C,0))),"",INDEX('Policy Characteristics'!I:I,MATCH($C1090,'Policy Characteristics'!$C:$C,0)))</f>
        <v>비용 감소 %</v>
      </c>
      <c r="P1090" t="str">
        <f>IF(ISBLANK(INDEX('Policy Characteristics'!J:J,MATCH($C1090,'Policy Characteristics'!$C:$C,0))),"",INDEX('Policy Characteristics'!J:J,MATCH($C1090,'Policy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0" t="str">
        <f>IF(ISBLANK(INDEX('Policy Characteristics'!K:K,MATCH($C1090,'Policy Characteristics'!$C:$C,0))),"",INDEX('Policy Characteristics'!K:K,MATCH($C1090,'Policy Characteristics'!$C:$C,0)))</f>
        <v>architectural-design.html#rnd</v>
      </c>
      <c r="R1090" t="str">
        <f>IF(ISBLANK(INDEX('Policy Characteristics'!L:L,MATCH($C1090,'Policy Characteristics'!$C:$C,0))),"",INDEX('Policy Characteristics'!L:L,MATCH($C1090,'Policy Characteristics'!$C:$C,0)))</f>
        <v>research-and-development.html</v>
      </c>
    </row>
    <row r="1091">
      <c r="A1091" t="str">
        <f>IF(ISBLANK(INDEX('Policy Characteristics'!A:A,MATCH($C1091,'Policy Characteristics'!$C:$C,0))),"",INDEX('Policy Characteristics'!A:A,MATCH($C1091,'Policy Characteristics'!$C:$C,0)))</f>
        <v>연구 및 개발</v>
      </c>
      <c r="B1091" t="str">
        <f>IF(ISBLANK(INDEX('Policy Characteristics'!B:B,MATCH($C1091,'Policy Characteristics'!$C:$C,0))),"",INDEX('Policy Characteristics'!B:B,MATCH($C1091,'Policy Characteristics'!$C:$C,0)))</f>
        <v>자본 비용 감소</v>
      </c>
      <c r="C1091" t="str">
        <f>C$1088</f>
        <v>RnD Electricity Capital Cost Perc Reduction</v>
      </c>
      <c r="D1091" t="str">
        <v>hydro es</v>
      </c>
      <c r="F1091" t="str">
        <v>전력: 수력</v>
      </c>
      <c r="H1091">
        <v>95</v>
      </c>
      <c r="I1091" t="str">
        <v>Yes</v>
      </c>
      <c r="J1091" t="str">
        <f>IF(ISBLANK(INDEX('Policy Characteristics'!D:D,MATCH($C1091,'Policy Characteristics'!$C:$C,0))),"",INDEX('Policy Characteristics'!D:D,MATCH($C1091,'Policy Characteristics'!$C:$C,0)))</f>
        <v>R&amp;D 자본 비용 감소</v>
      </c>
      <c r="K1091" t="str">
        <f>IF(ISBLANK(INDEX('Policy Characteristics'!E:E,MATCH($C1091,'Policy Characteristics'!$C:$C,0))),"",INDEX('Policy Characteristics'!E:E,MATCH($C1091,'Policy Characteristics'!$C:$C,0)))</f>
        <v>RnD electricity capital cost reduction</v>
      </c>
      <c r="L1091">
        <f>IF(ISBLANK(INDEX('Policy Characteristics'!F:F,MATCH($C1091,'Policy Characteristics'!$C:$C,0))),"",INDEX('Policy Characteristics'!F:F,MATCH($C1091,'Policy Characteristics'!$C:$C,0)))</f>
        <v>0</v>
      </c>
      <c r="M1091">
        <f>IF(ISBLANK(INDEX('Policy Characteristics'!G:G,MATCH($C1091,'Policy Characteristics'!$C:$C,0))),"",INDEX('Policy Characteristics'!G:G,MATCH($C1091,'Policy Characteristics'!$C:$C,0)))</f>
        <v>0.4</v>
      </c>
      <c r="N1091">
        <f>IF(ISBLANK(INDEX('Policy Characteristics'!H:H,MATCH($C1091,'Policy Characteristics'!$C:$C,0))),"",INDEX('Policy Characteristics'!H:H,MATCH($C1091,'Policy Characteristics'!$C:$C,0)))</f>
        <v>0.01</v>
      </c>
      <c r="O1091" t="str">
        <f>IF(ISBLANK(INDEX('Policy Characteristics'!I:I,MATCH($C1091,'Policy Characteristics'!$C:$C,0))),"",INDEX('Policy Characteristics'!I:I,MATCH($C1091,'Policy Characteristics'!$C:$C,0)))</f>
        <v>비용 감소 %</v>
      </c>
      <c r="P1091" t="str">
        <f>IF(ISBLANK(INDEX('Policy Characteristics'!J:J,MATCH($C1091,'Policy Characteristics'!$C:$C,0))),"",INDEX('Policy Characteristics'!J:J,MATCH($C1091,'Policy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1" t="str">
        <f>IF(ISBLANK(INDEX('Policy Characteristics'!K:K,MATCH($C1091,'Policy Characteristics'!$C:$C,0))),"",INDEX('Policy Characteristics'!K:K,MATCH($C1091,'Policy Characteristics'!$C:$C,0)))</f>
        <v>architectural-design.html#rnd</v>
      </c>
      <c r="R1091" t="str">
        <f>IF(ISBLANK(INDEX('Policy Characteristics'!L:L,MATCH($C1091,'Policy Characteristics'!$C:$C,0))),"",INDEX('Policy Characteristics'!L:L,MATCH($C1091,'Policy Characteristics'!$C:$C,0)))</f>
        <v>research-and-development.html</v>
      </c>
    </row>
    <row r="1092">
      <c r="A1092" t="str">
        <f>IF(ISBLANK(INDEX('Policy Characteristics'!A:A,MATCH($C1092,'Policy Characteristics'!$C:$C,0))),"",INDEX('Policy Characteristics'!A:A,MATCH($C1092,'Policy Characteristics'!$C:$C,0)))</f>
        <v>연구 및 개발</v>
      </c>
      <c r="B1092" t="str">
        <f>IF(ISBLANK(INDEX('Policy Characteristics'!B:B,MATCH($C1092,'Policy Characteristics'!$C:$C,0))),"",INDEX('Policy Characteristics'!B:B,MATCH($C1092,'Policy Characteristics'!$C:$C,0)))</f>
        <v>자본 비용 감소</v>
      </c>
      <c r="C1092" t="str">
        <f>C$1088</f>
        <v>RnD Electricity Capital Cost Perc Reduction</v>
      </c>
      <c r="D1092" t="str">
        <v>onshore wind es</v>
      </c>
      <c r="F1092" t="str">
        <v>전력: 육상 풍력</v>
      </c>
      <c r="H1092">
        <v>96</v>
      </c>
      <c r="I1092" t="str">
        <v>Yes</v>
      </c>
      <c r="J1092" t="str">
        <f>IF(ISBLANK(INDEX('Policy Characteristics'!D:D,MATCH($C1092,'Policy Characteristics'!$C:$C,0))),"",INDEX('Policy Characteristics'!D:D,MATCH($C1092,'Policy Characteristics'!$C:$C,0)))</f>
        <v>R&amp;D 자본 비용 감소</v>
      </c>
      <c r="K1092" t="str">
        <f>IF(ISBLANK(INDEX('Policy Characteristics'!E:E,MATCH($C1092,'Policy Characteristics'!$C:$C,0))),"",INDEX('Policy Characteristics'!E:E,MATCH($C1092,'Policy Characteristics'!$C:$C,0)))</f>
        <v>RnD electricity capital cost reduction</v>
      </c>
      <c r="L1092">
        <f>IF(ISBLANK(INDEX('Policy Characteristics'!F:F,MATCH($C1092,'Policy Characteristics'!$C:$C,0))),"",INDEX('Policy Characteristics'!F:F,MATCH($C1092,'Policy Characteristics'!$C:$C,0)))</f>
        <v>0</v>
      </c>
      <c r="M1092">
        <f>IF(ISBLANK(INDEX('Policy Characteristics'!G:G,MATCH($C1092,'Policy Characteristics'!$C:$C,0))),"",INDEX('Policy Characteristics'!G:G,MATCH($C1092,'Policy Characteristics'!$C:$C,0)))</f>
        <v>0.4</v>
      </c>
      <c r="N1092">
        <f>IF(ISBLANK(INDEX('Policy Characteristics'!H:H,MATCH($C1092,'Policy Characteristics'!$C:$C,0))),"",INDEX('Policy Characteristics'!H:H,MATCH($C1092,'Policy Characteristics'!$C:$C,0)))</f>
        <v>0.01</v>
      </c>
      <c r="O1092" t="str">
        <f>IF(ISBLANK(INDEX('Policy Characteristics'!I:I,MATCH($C1092,'Policy Characteristics'!$C:$C,0))),"",INDEX('Policy Characteristics'!I:I,MATCH($C1092,'Policy Characteristics'!$C:$C,0)))</f>
        <v>비용 감소 %</v>
      </c>
      <c r="P1092" t="str">
        <f>IF(ISBLANK(INDEX('Policy Characteristics'!J:J,MATCH($C1092,'Policy Characteristics'!$C:$C,0))),"",INDEX('Policy Characteristics'!J:J,MATCH($C1092,'Policy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2" t="str">
        <f>IF(ISBLANK(INDEX('Policy Characteristics'!K:K,MATCH($C1092,'Policy Characteristics'!$C:$C,0))),"",INDEX('Policy Characteristics'!K:K,MATCH($C1092,'Policy Characteristics'!$C:$C,0)))</f>
        <v>architectural-design.html#rnd</v>
      </c>
      <c r="R1092" t="str">
        <f>IF(ISBLANK(INDEX('Policy Characteristics'!L:L,MATCH($C1092,'Policy Characteristics'!$C:$C,0))),"",INDEX('Policy Characteristics'!L:L,MATCH($C1092,'Policy Characteristics'!$C:$C,0)))</f>
        <v>research-and-development.html</v>
      </c>
    </row>
    <row r="1093">
      <c r="A1093" t="str">
        <f>IF(ISBLANK(INDEX('Policy Characteristics'!A:A,MATCH($C1093,'Policy Characteristics'!$C:$C,0))),"",INDEX('Policy Characteristics'!A:A,MATCH($C1093,'Policy Characteristics'!$C:$C,0)))</f>
        <v>연구 및 개발</v>
      </c>
      <c r="B1093" t="str">
        <f>IF(ISBLANK(INDEX('Policy Characteristics'!B:B,MATCH($C1093,'Policy Characteristics'!$C:$C,0))),"",INDEX('Policy Characteristics'!B:B,MATCH($C1093,'Policy Characteristics'!$C:$C,0)))</f>
        <v>자본 비용 감소</v>
      </c>
      <c r="C1093" t="str">
        <f>C$1088</f>
        <v>RnD Electricity Capital Cost Perc Reduction</v>
      </c>
      <c r="D1093" t="str">
        <v>solar PV es</v>
      </c>
      <c r="F1093" t="str">
        <v>전력: 태양광 PV</v>
      </c>
      <c r="H1093">
        <v>97</v>
      </c>
      <c r="I1093" t="str">
        <v>Yes</v>
      </c>
      <c r="J1093" t="str">
        <f>IF(ISBLANK(INDEX('Policy Characteristics'!D:D,MATCH($C1093,'Policy Characteristics'!$C:$C,0))),"",INDEX('Policy Characteristics'!D:D,MATCH($C1093,'Policy Characteristics'!$C:$C,0)))</f>
        <v>R&amp;D 자본 비용 감소</v>
      </c>
      <c r="K1093" t="str">
        <f>IF(ISBLANK(INDEX('Policy Characteristics'!E:E,MATCH($C1093,'Policy Characteristics'!$C:$C,0))),"",INDEX('Policy Characteristics'!E:E,MATCH($C1093,'Policy Characteristics'!$C:$C,0)))</f>
        <v>RnD electricity capital cost reduction</v>
      </c>
      <c r="L1093">
        <f>IF(ISBLANK(INDEX('Policy Characteristics'!F:F,MATCH($C1093,'Policy Characteristics'!$C:$C,0))),"",INDEX('Policy Characteristics'!F:F,MATCH($C1093,'Policy Characteristics'!$C:$C,0)))</f>
        <v>0</v>
      </c>
      <c r="M1093">
        <f>IF(ISBLANK(INDEX('Policy Characteristics'!G:G,MATCH($C1093,'Policy Characteristics'!$C:$C,0))),"",INDEX('Policy Characteristics'!G:G,MATCH($C1093,'Policy Characteristics'!$C:$C,0)))</f>
        <v>0.4</v>
      </c>
      <c r="N1093">
        <f>IF(ISBLANK(INDEX('Policy Characteristics'!H:H,MATCH($C1093,'Policy Characteristics'!$C:$C,0))),"",INDEX('Policy Characteristics'!H:H,MATCH($C1093,'Policy Characteristics'!$C:$C,0)))</f>
        <v>0.01</v>
      </c>
      <c r="O1093" t="str">
        <f>IF(ISBLANK(INDEX('Policy Characteristics'!I:I,MATCH($C1093,'Policy Characteristics'!$C:$C,0))),"",INDEX('Policy Characteristics'!I:I,MATCH($C1093,'Policy Characteristics'!$C:$C,0)))</f>
        <v>비용 감소 %</v>
      </c>
      <c r="P1093" t="str">
        <f>IF(ISBLANK(INDEX('Policy Characteristics'!J:J,MATCH($C1093,'Policy Characteristics'!$C:$C,0))),"",INDEX('Policy Characteristics'!J:J,MATCH($C1093,'Policy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3" t="str">
        <f>IF(ISBLANK(INDEX('Policy Characteristics'!K:K,MATCH($C1093,'Policy Characteristics'!$C:$C,0))),"",INDEX('Policy Characteristics'!K:K,MATCH($C1093,'Policy Characteristics'!$C:$C,0)))</f>
        <v>architectural-design.html#rnd</v>
      </c>
      <c r="R1093" t="str">
        <f>IF(ISBLANK(INDEX('Policy Characteristics'!L:L,MATCH($C1093,'Policy Characteristics'!$C:$C,0))),"",INDEX('Policy Characteristics'!L:L,MATCH($C1093,'Policy Characteristics'!$C:$C,0)))</f>
        <v>research-and-development.html</v>
      </c>
    </row>
    <row r="1094">
      <c r="A1094" t="str">
        <f>IF(ISBLANK(INDEX('Policy Characteristics'!A:A,MATCH($C1094,'Policy Characteristics'!$C:$C,0))),"",INDEX('Policy Characteristics'!A:A,MATCH($C1094,'Policy Characteristics'!$C:$C,0)))</f>
        <v>연구 및 개발</v>
      </c>
      <c r="B1094" t="str">
        <f>IF(ISBLANK(INDEX('Policy Characteristics'!B:B,MATCH($C1094,'Policy Characteristics'!$C:$C,0))),"",INDEX('Policy Characteristics'!B:B,MATCH($C1094,'Policy Characteristics'!$C:$C,0)))</f>
        <v>자본 비용 감소</v>
      </c>
      <c r="C1094" t="str">
        <f>C$1088</f>
        <v>RnD Electricity Capital Cost Perc Reduction</v>
      </c>
      <c r="D1094" t="str">
        <v>solar thermal es</v>
      </c>
      <c r="F1094" t="str">
        <v>전력: 태양열</v>
      </c>
      <c r="H1094">
        <v>98</v>
      </c>
      <c r="I1094" t="str">
        <v>Yes</v>
      </c>
      <c r="J1094" t="str">
        <f>IF(ISBLANK(INDEX('Policy Characteristics'!D:D,MATCH($C1094,'Policy Characteristics'!$C:$C,0))),"",INDEX('Policy Characteristics'!D:D,MATCH($C1094,'Policy Characteristics'!$C:$C,0)))</f>
        <v>R&amp;D 자본 비용 감소</v>
      </c>
      <c r="K1094" t="str">
        <f>IF(ISBLANK(INDEX('Policy Characteristics'!E:E,MATCH($C1094,'Policy Characteristics'!$C:$C,0))),"",INDEX('Policy Characteristics'!E:E,MATCH($C1094,'Policy Characteristics'!$C:$C,0)))</f>
        <v>RnD electricity capital cost reduction</v>
      </c>
      <c r="L1094">
        <f>IF(ISBLANK(INDEX('Policy Characteristics'!F:F,MATCH($C1094,'Policy Characteristics'!$C:$C,0))),"",INDEX('Policy Characteristics'!F:F,MATCH($C1094,'Policy Characteristics'!$C:$C,0)))</f>
        <v>0</v>
      </c>
      <c r="M1094">
        <f>IF(ISBLANK(INDEX('Policy Characteristics'!G:G,MATCH($C1094,'Policy Characteristics'!$C:$C,0))),"",INDEX('Policy Characteristics'!G:G,MATCH($C1094,'Policy Characteristics'!$C:$C,0)))</f>
        <v>0.4</v>
      </c>
      <c r="N1094">
        <f>IF(ISBLANK(INDEX('Policy Characteristics'!H:H,MATCH($C1094,'Policy Characteristics'!$C:$C,0))),"",INDEX('Policy Characteristics'!H:H,MATCH($C1094,'Policy Characteristics'!$C:$C,0)))</f>
        <v>0.01</v>
      </c>
      <c r="O1094" t="str">
        <f>IF(ISBLANK(INDEX('Policy Characteristics'!I:I,MATCH($C1094,'Policy Characteristics'!$C:$C,0))),"",INDEX('Policy Characteristics'!I:I,MATCH($C1094,'Policy Characteristics'!$C:$C,0)))</f>
        <v>비용 감소 %</v>
      </c>
      <c r="P1094" t="str">
        <f>IF(ISBLANK(INDEX('Policy Characteristics'!J:J,MATCH($C1094,'Policy Characteristics'!$C:$C,0))),"",INDEX('Policy Characteristics'!J:J,MATCH($C1094,'Policy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4" t="str">
        <f>IF(ISBLANK(INDEX('Policy Characteristics'!K:K,MATCH($C1094,'Policy Characteristics'!$C:$C,0))),"",INDEX('Policy Characteristics'!K:K,MATCH($C1094,'Policy Characteristics'!$C:$C,0)))</f>
        <v>architectural-design.html#rnd</v>
      </c>
      <c r="R1094" t="str">
        <f>IF(ISBLANK(INDEX('Policy Characteristics'!L:L,MATCH($C1094,'Policy Characteristics'!$C:$C,0))),"",INDEX('Policy Characteristics'!L:L,MATCH($C1094,'Policy Characteristics'!$C:$C,0)))</f>
        <v>research-and-development.html</v>
      </c>
    </row>
    <row r="1095">
      <c r="A1095" t="str">
        <f>IF(ISBLANK(INDEX('Policy Characteristics'!A:A,MATCH($C1095,'Policy Characteristics'!$C:$C,0))),"",INDEX('Policy Characteristics'!A:A,MATCH($C1095,'Policy Characteristics'!$C:$C,0)))</f>
        <v>연구 및 개발</v>
      </c>
      <c r="B1095" t="str">
        <f>IF(ISBLANK(INDEX('Policy Characteristics'!B:B,MATCH($C1095,'Policy Characteristics'!$C:$C,0))),"",INDEX('Policy Characteristics'!B:B,MATCH($C1095,'Policy Characteristics'!$C:$C,0)))</f>
        <v>자본 비용 감소</v>
      </c>
      <c r="C1095" t="str">
        <f>C$1088</f>
        <v>RnD Electricity Capital Cost Perc Reduction</v>
      </c>
      <c r="D1095" t="str">
        <v>biomass es</v>
      </c>
      <c r="F1095" t="str">
        <v>전력: 바이오매스</v>
      </c>
      <c r="H1095">
        <v>99</v>
      </c>
      <c r="I1095" t="str">
        <v>Yes</v>
      </c>
      <c r="J1095" t="str">
        <f>IF(ISBLANK(INDEX('Policy Characteristics'!D:D,MATCH($C1095,'Policy Characteristics'!$C:$C,0))),"",INDEX('Policy Characteristics'!D:D,MATCH($C1095,'Policy Characteristics'!$C:$C,0)))</f>
        <v>R&amp;D 자본 비용 감소</v>
      </c>
      <c r="K1095" t="str">
        <f>IF(ISBLANK(INDEX('Policy Characteristics'!E:E,MATCH($C1095,'Policy Characteristics'!$C:$C,0))),"",INDEX('Policy Characteristics'!E:E,MATCH($C1095,'Policy Characteristics'!$C:$C,0)))</f>
        <v>RnD electricity capital cost reduction</v>
      </c>
      <c r="L1095">
        <f>IF(ISBLANK(INDEX('Policy Characteristics'!F:F,MATCH($C1095,'Policy Characteristics'!$C:$C,0))),"",INDEX('Policy Characteristics'!F:F,MATCH($C1095,'Policy Characteristics'!$C:$C,0)))</f>
        <v>0</v>
      </c>
      <c r="M1095">
        <f>IF(ISBLANK(INDEX('Policy Characteristics'!G:G,MATCH($C1095,'Policy Characteristics'!$C:$C,0))),"",INDEX('Policy Characteristics'!G:G,MATCH($C1095,'Policy Characteristics'!$C:$C,0)))</f>
        <v>0.4</v>
      </c>
      <c r="N1095">
        <f>IF(ISBLANK(INDEX('Policy Characteristics'!H:H,MATCH($C1095,'Policy Characteristics'!$C:$C,0))),"",INDEX('Policy Characteristics'!H:H,MATCH($C1095,'Policy Characteristics'!$C:$C,0)))</f>
        <v>0.01</v>
      </c>
      <c r="O1095" t="str">
        <f>IF(ISBLANK(INDEX('Policy Characteristics'!I:I,MATCH($C1095,'Policy Characteristics'!$C:$C,0))),"",INDEX('Policy Characteristics'!I:I,MATCH($C1095,'Policy Characteristics'!$C:$C,0)))</f>
        <v>비용 감소 %</v>
      </c>
      <c r="P1095" t="str">
        <f>IF(ISBLANK(INDEX('Policy Characteristics'!J:J,MATCH($C1095,'Policy Characteristics'!$C:$C,0))),"",INDEX('Policy Characteristics'!J:J,MATCH($C1095,'Policy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5" t="str">
        <f>IF(ISBLANK(INDEX('Policy Characteristics'!K:K,MATCH($C1095,'Policy Characteristics'!$C:$C,0))),"",INDEX('Policy Characteristics'!K:K,MATCH($C1095,'Policy Characteristics'!$C:$C,0)))</f>
        <v>architectural-design.html#rnd</v>
      </c>
      <c r="R1095" t="str">
        <f>IF(ISBLANK(INDEX('Policy Characteristics'!L:L,MATCH($C1095,'Policy Characteristics'!$C:$C,0))),"",INDEX('Policy Characteristics'!L:L,MATCH($C1095,'Policy Characteristics'!$C:$C,0)))</f>
        <v>research-and-development.html</v>
      </c>
    </row>
    <row r="1096">
      <c r="A1096" t="str">
        <f>IF(ISBLANK(INDEX('Policy Characteristics'!A:A,MATCH($C1096,'Policy Characteristics'!$C:$C,0))),"",INDEX('Policy Characteristics'!A:A,MATCH($C1096,'Policy Characteristics'!$C:$C,0)))</f>
        <v>연구 및 개발</v>
      </c>
      <c r="B1096" t="str">
        <f>IF(ISBLANK(INDEX('Policy Characteristics'!B:B,MATCH($C1096,'Policy Characteristics'!$C:$C,0))),"",INDEX('Policy Characteristics'!B:B,MATCH($C1096,'Policy Characteristics'!$C:$C,0)))</f>
        <v>자본 비용 감소</v>
      </c>
      <c r="C1096" t="str">
        <f>C$1088</f>
        <v>RnD Electricity Capital Cost Perc Reduction</v>
      </c>
      <c r="D1096" t="str">
        <v>natural gas peaker es</v>
      </c>
      <c r="F1096" t="str">
        <v>전력: 천연가스 피커</v>
      </c>
      <c r="H1096">
        <v>192</v>
      </c>
      <c r="I1096" t="str">
        <v>Yes</v>
      </c>
      <c r="J1096" t="str">
        <f>IF(ISBLANK(INDEX('Policy Characteristics'!D:D,MATCH($C1096,'Policy Characteristics'!$C:$C,0))),"",INDEX('Policy Characteristics'!D:D,MATCH($C1096,'Policy Characteristics'!$C:$C,0)))</f>
        <v>R&amp;D 자본 비용 감소</v>
      </c>
      <c r="K1096" t="str">
        <f>IF(ISBLANK(INDEX('Policy Characteristics'!E:E,MATCH($C1096,'Policy Characteristics'!$C:$C,0))),"",INDEX('Policy Characteristics'!E:E,MATCH($C1096,'Policy Characteristics'!$C:$C,0)))</f>
        <v>RnD electricity capital cost reduction</v>
      </c>
      <c r="L1096">
        <f>IF(ISBLANK(INDEX('Policy Characteristics'!F:F,MATCH($C1096,'Policy Characteristics'!$C:$C,0))),"",INDEX('Policy Characteristics'!F:F,MATCH($C1096,'Policy Characteristics'!$C:$C,0)))</f>
        <v>0</v>
      </c>
      <c r="M1096">
        <f>IF(ISBLANK(INDEX('Policy Characteristics'!G:G,MATCH($C1096,'Policy Characteristics'!$C:$C,0))),"",INDEX('Policy Characteristics'!G:G,MATCH($C1096,'Policy Characteristics'!$C:$C,0)))</f>
        <v>0.4</v>
      </c>
      <c r="N1096">
        <f>IF(ISBLANK(INDEX('Policy Characteristics'!H:H,MATCH($C1096,'Policy Characteristics'!$C:$C,0))),"",INDEX('Policy Characteristics'!H:H,MATCH($C1096,'Policy Characteristics'!$C:$C,0)))</f>
        <v>0.01</v>
      </c>
      <c r="O1096" t="str">
        <f>IF(ISBLANK(INDEX('Policy Characteristics'!I:I,MATCH($C1096,'Policy Characteristics'!$C:$C,0))),"",INDEX('Policy Characteristics'!I:I,MATCH($C1096,'Policy Characteristics'!$C:$C,0)))</f>
        <v>비용 감소 %</v>
      </c>
      <c r="P1096" t="str">
        <f>IF(ISBLANK(INDEX('Policy Characteristics'!J:J,MATCH($C1096,'Policy Characteristics'!$C:$C,0))),"",INDEX('Policy Characteristics'!J:J,MATCH($C1096,'Policy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6" t="str">
        <f>IF(ISBLANK(INDEX('Policy Characteristics'!K:K,MATCH($C1096,'Policy Characteristics'!$C:$C,0))),"",INDEX('Policy Characteristics'!K:K,MATCH($C1096,'Policy Characteristics'!$C:$C,0)))</f>
        <v>architectural-design.html#rnd</v>
      </c>
      <c r="R1096" t="str">
        <f>IF(ISBLANK(INDEX('Policy Characteristics'!L:L,MATCH($C1096,'Policy Characteristics'!$C:$C,0))),"",INDEX('Policy Characteristics'!L:L,MATCH($C1096,'Policy Characteristics'!$C:$C,0)))</f>
        <v>research-and-development.html</v>
      </c>
    </row>
    <row r="1097">
      <c r="A1097" t="str">
        <f>IF(ISBLANK(INDEX('Policy Characteristics'!A:A,MATCH($C1097,'Policy Characteristics'!$C:$C,0))),"",INDEX('Policy Characteristics'!A:A,MATCH($C1097,'Policy Characteristics'!$C:$C,0)))</f>
        <v>연구 및 개발</v>
      </c>
      <c r="B1097" t="str">
        <f>IF(ISBLANK(INDEX('Policy Characteristics'!B:B,MATCH($C1097,'Policy Characteristics'!$C:$C,0))),"",INDEX('Policy Characteristics'!B:B,MATCH($C1097,'Policy Characteristics'!$C:$C,0)))</f>
        <v>자본 비용 감소</v>
      </c>
      <c r="C1097" t="str">
        <f>C$1088</f>
        <v>RnD Electricity Capital Cost Perc Reduction</v>
      </c>
      <c r="D1097" t="str">
        <v>lignite es</v>
      </c>
      <c r="F1097" t="str">
        <v>전력: 갈탄</v>
      </c>
      <c r="H1097">
        <v>180</v>
      </c>
      <c r="I1097" t="str">
        <v>Yes</v>
      </c>
      <c r="J1097" t="str">
        <f>IF(ISBLANK(INDEX('Policy Characteristics'!D:D,MATCH($C1097,'Policy Characteristics'!$C:$C,0))),"",INDEX('Policy Characteristics'!D:D,MATCH($C1097,'Policy Characteristics'!$C:$C,0)))</f>
        <v>R&amp;D 자본 비용 감소</v>
      </c>
      <c r="K1097" t="str">
        <f>IF(ISBLANK(INDEX('Policy Characteristics'!E:E,MATCH($C1097,'Policy Characteristics'!$C:$C,0))),"",INDEX('Policy Characteristics'!E:E,MATCH($C1097,'Policy Characteristics'!$C:$C,0)))</f>
        <v>RnD electricity capital cost reduction</v>
      </c>
      <c r="L1097">
        <f>IF(ISBLANK(INDEX('Policy Characteristics'!F:F,MATCH($C1097,'Policy Characteristics'!$C:$C,0))),"",INDEX('Policy Characteristics'!F:F,MATCH($C1097,'Policy Characteristics'!$C:$C,0)))</f>
        <v>0</v>
      </c>
      <c r="M1097">
        <f>IF(ISBLANK(INDEX('Policy Characteristics'!G:G,MATCH($C1097,'Policy Characteristics'!$C:$C,0))),"",INDEX('Policy Characteristics'!G:G,MATCH($C1097,'Policy Characteristics'!$C:$C,0)))</f>
        <v>0.4</v>
      </c>
      <c r="N1097">
        <f>IF(ISBLANK(INDEX('Policy Characteristics'!H:H,MATCH($C1097,'Policy Characteristics'!$C:$C,0))),"",INDEX('Policy Characteristics'!H:H,MATCH($C1097,'Policy Characteristics'!$C:$C,0)))</f>
        <v>0.01</v>
      </c>
      <c r="O1097" t="str">
        <f>IF(ISBLANK(INDEX('Policy Characteristics'!I:I,MATCH($C1097,'Policy Characteristics'!$C:$C,0))),"",INDEX('Policy Characteristics'!I:I,MATCH($C1097,'Policy Characteristics'!$C:$C,0)))</f>
        <v>비용 감소 %</v>
      </c>
      <c r="P1097" t="str">
        <f>IF(ISBLANK(INDEX('Policy Characteristics'!J:J,MATCH($C1097,'Policy Characteristics'!$C:$C,0))),"",INDEX('Policy Characteristics'!J:J,MATCH($C1097,'Policy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7" t="str">
        <f>IF(ISBLANK(INDEX('Policy Characteristics'!K:K,MATCH($C1097,'Policy Characteristics'!$C:$C,0))),"",INDEX('Policy Characteristics'!K:K,MATCH($C1097,'Policy Characteristics'!$C:$C,0)))</f>
        <v>architectural-design.html#rnd</v>
      </c>
      <c r="R1097" t="str">
        <f>IF(ISBLANK(INDEX('Policy Characteristics'!L:L,MATCH($C1097,'Policy Characteristics'!$C:$C,0))),"",INDEX('Policy Characteristics'!L:L,MATCH($C1097,'Policy Characteristics'!$C:$C,0)))</f>
        <v>research-and-development.html</v>
      </c>
    </row>
    <row r="1098">
      <c r="A1098" t="str">
        <f>IF(ISBLANK(INDEX('Policy Characteristics'!A:A,MATCH($C1098,'Policy Characteristics'!$C:$C,0))),"",INDEX('Policy Characteristics'!A:A,MATCH($C1098,'Policy Characteristics'!$C:$C,0)))</f>
        <v>연구 및 개발</v>
      </c>
      <c r="B1098" t="str">
        <f>IF(ISBLANK(INDEX('Policy Characteristics'!B:B,MATCH($C1098,'Policy Characteristics'!$C:$C,0))),"",INDEX('Policy Characteristics'!B:B,MATCH($C1098,'Policy Characteristics'!$C:$C,0)))</f>
        <v>자본 비용 감소</v>
      </c>
      <c r="C1098" t="str">
        <f>C$1088</f>
        <v>RnD Electricity Capital Cost Perc Reduction</v>
      </c>
      <c r="D1098" t="str">
        <v>offshore wind es</v>
      </c>
      <c r="F1098" t="str">
        <v>전력: 해상 풍력</v>
      </c>
      <c r="H1098">
        <v>183</v>
      </c>
      <c r="I1098" t="str">
        <v>Yes</v>
      </c>
      <c r="J1098" t="str">
        <f>IF(ISBLANK(INDEX('Policy Characteristics'!D:D,MATCH($C1098,'Policy Characteristics'!$C:$C,0))),"",INDEX('Policy Characteristics'!D:D,MATCH($C1098,'Policy Characteristics'!$C:$C,0)))</f>
        <v>R&amp;D 자본 비용 감소</v>
      </c>
      <c r="K1098" t="str">
        <f>IF(ISBLANK(INDEX('Policy Characteristics'!E:E,MATCH($C1098,'Policy Characteristics'!$C:$C,0))),"",INDEX('Policy Characteristics'!E:E,MATCH($C1098,'Policy Characteristics'!$C:$C,0)))</f>
        <v>RnD electricity capital cost reduction</v>
      </c>
      <c r="L1098">
        <f>IF(ISBLANK(INDEX('Policy Characteristics'!F:F,MATCH($C1098,'Policy Characteristics'!$C:$C,0))),"",INDEX('Policy Characteristics'!F:F,MATCH($C1098,'Policy Characteristics'!$C:$C,0)))</f>
        <v>0</v>
      </c>
      <c r="M1098">
        <f>IF(ISBLANK(INDEX('Policy Characteristics'!G:G,MATCH($C1098,'Policy Characteristics'!$C:$C,0))),"",INDEX('Policy Characteristics'!G:G,MATCH($C1098,'Policy Characteristics'!$C:$C,0)))</f>
        <v>0.4</v>
      </c>
      <c r="N1098">
        <f>IF(ISBLANK(INDEX('Policy Characteristics'!H:H,MATCH($C1098,'Policy Characteristics'!$C:$C,0))),"",INDEX('Policy Characteristics'!H:H,MATCH($C1098,'Policy Characteristics'!$C:$C,0)))</f>
        <v>0.01</v>
      </c>
      <c r="O1098" t="str">
        <f>IF(ISBLANK(INDEX('Policy Characteristics'!I:I,MATCH($C1098,'Policy Characteristics'!$C:$C,0))),"",INDEX('Policy Characteristics'!I:I,MATCH($C1098,'Policy Characteristics'!$C:$C,0)))</f>
        <v>비용 감소 %</v>
      </c>
      <c r="P1098" t="str">
        <f>IF(ISBLANK(INDEX('Policy Characteristics'!J:J,MATCH($C1098,'Policy Characteristics'!$C:$C,0))),"",INDEX('Policy Characteristics'!J:J,MATCH($C1098,'Policy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8" t="str">
        <f>IF(ISBLANK(INDEX('Policy Characteristics'!K:K,MATCH($C1098,'Policy Characteristics'!$C:$C,0))),"",INDEX('Policy Characteristics'!K:K,MATCH($C1098,'Policy Characteristics'!$C:$C,0)))</f>
        <v>architectural-design.html#rnd</v>
      </c>
      <c r="R1098" t="str">
        <f>IF(ISBLANK(INDEX('Policy Characteristics'!L:L,MATCH($C1098,'Policy Characteristics'!$C:$C,0))),"",INDEX('Policy Characteristics'!L:L,MATCH($C1098,'Policy Characteristics'!$C:$C,0)))</f>
        <v>research-and-development.html</v>
      </c>
    </row>
    <row r="1099">
      <c r="A1099" t="str">
        <f>IF(ISBLANK(INDEX('Policy Characteristics'!A:A,MATCH($C1099,'Policy Characteristics'!$C:$C,0))),"",INDEX('Policy Characteristics'!A:A,MATCH($C1099,'Policy Characteristics'!$C:$C,0)))</f>
        <v>연구 및 개발</v>
      </c>
      <c r="B1099" t="str">
        <f>IF(ISBLANK(INDEX('Policy Characteristics'!B:B,MATCH($C1099,'Policy Characteristics'!$C:$C,0))),"",INDEX('Policy Characteristics'!B:B,MATCH($C1099,'Policy Characteristics'!$C:$C,0)))</f>
        <v>자본 비용 감소</v>
      </c>
      <c r="C1099" t="str">
        <v>RnD Industry Capital Cost Perc Reduction</v>
      </c>
      <c r="D1099" t="str">
        <v>agriculture and forestry 01T03</v>
      </c>
      <c r="F1099" t="str">
        <v>산업: 농업 및 임업</v>
      </c>
      <c r="H1099">
        <v>1462</v>
      </c>
      <c r="I1099" t="str">
        <v>Yes</v>
      </c>
      <c r="J1099" t="str">
        <f>IF(ISBLANK(INDEX('Policy Characteristics'!D:D,MATCH($C1099,'Policy Characteristics'!$C:$C,0))),"",INDEX('Policy Characteristics'!D:D,MATCH($C1099,'Policy Characteristics'!$C:$C,0)))</f>
        <v>R&amp;D 자본 비용 감소</v>
      </c>
      <c r="K1099" t="str">
        <f>IF(ISBLANK(INDEX('Policy Characteristics'!E:E,MATCH($C1099,'Policy Characteristics'!$C:$C,0))),"",INDEX('Policy Characteristics'!E:E,MATCH($C1099,'Policy Characteristics'!$C:$C,0)))</f>
        <v>RnD industry capital cost reduction</v>
      </c>
      <c r="L1099">
        <f>IF(ISBLANK(INDEX('Policy Characteristics'!F:F,MATCH($C1099,'Policy Characteristics'!$C:$C,0))),"",INDEX('Policy Characteristics'!F:F,MATCH($C1099,'Policy Characteristics'!$C:$C,0)))</f>
        <v>0</v>
      </c>
      <c r="M1099">
        <f>IF(ISBLANK(INDEX('Policy Characteristics'!G:G,MATCH($C1099,'Policy Characteristics'!$C:$C,0))),"",INDEX('Policy Characteristics'!G:G,MATCH($C1099,'Policy Characteristics'!$C:$C,0)))</f>
        <v>0.4</v>
      </c>
      <c r="N1099">
        <f>IF(ISBLANK(INDEX('Policy Characteristics'!H:H,MATCH($C1099,'Policy Characteristics'!$C:$C,0))),"",INDEX('Policy Characteristics'!H:H,MATCH($C1099,'Policy Characteristics'!$C:$C,0)))</f>
        <v>0.01</v>
      </c>
      <c r="O1099" t="str">
        <f>IF(ISBLANK(INDEX('Policy Characteristics'!I:I,MATCH($C1099,'Policy Characteristics'!$C:$C,0))),"",INDEX('Policy Characteristics'!I:I,MATCH($C1099,'Policy Characteristics'!$C:$C,0)))</f>
        <v>비용 감소 %</v>
      </c>
      <c r="P1099" t="str">
        <f>IF(ISBLANK(INDEX('Policy Characteristics'!J:J,MATCH($C1099,'Policy Characteristics'!$C:$C,0))),"",INDEX('Policy Characteristics'!J:J,MATCH($C1099,'Policy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9" t="str">
        <f>IF(ISBLANK(INDEX('Policy Characteristics'!K:K,MATCH($C1099,'Policy Characteristics'!$C:$C,0))),"",INDEX('Policy Characteristics'!K:K,MATCH($C1099,'Policy Characteristics'!$C:$C,0)))</f>
        <v>architectural-design.html#rnd</v>
      </c>
      <c r="R1099" t="str">
        <f>IF(ISBLANK(INDEX('Policy Characteristics'!L:L,MATCH($C1099,'Policy Characteristics'!$C:$C,0))),"",INDEX('Policy Characteristics'!L:L,MATCH($C1099,'Policy Characteristics'!$C:$C,0)))</f>
        <v>research-and-development.html</v>
      </c>
    </row>
    <row r="1100">
      <c r="A1100" t="str">
        <f>IF(ISBLANK(INDEX('Policy Characteristics'!A:A,MATCH($C1100,'Policy Characteristics'!$C:$C,0))),"",INDEX('Policy Characteristics'!A:A,MATCH($C1100,'Policy Characteristics'!$C:$C,0)))</f>
        <v>연구 및 개발</v>
      </c>
      <c r="B1100" t="str">
        <f>IF(ISBLANK(INDEX('Policy Characteristics'!B:B,MATCH($C1100,'Policy Characteristics'!$C:$C,0))),"",INDEX('Policy Characteristics'!B:B,MATCH($C1100,'Policy Characteristics'!$C:$C,0)))</f>
        <v>자본 비용 감소</v>
      </c>
      <c r="C1100" t="str">
        <f>C$1099</f>
        <v>RnD Industry Capital Cost Perc Reduction</v>
      </c>
      <c r="D1100" t="str">
        <v>coal mining 05</v>
      </c>
      <c r="F1100" t="str">
        <v>산업: 석탄 채굴</v>
      </c>
      <c r="H1100">
        <v>1463</v>
      </c>
      <c r="I1100" t="str">
        <v>Yes</v>
      </c>
      <c r="J1100" t="str">
        <f>IF(ISBLANK(INDEX('Policy Characteristics'!D:D,MATCH($C1100,'Policy Characteristics'!$C:$C,0))),"",INDEX('Policy Characteristics'!D:D,MATCH($C1100,'Policy Characteristics'!$C:$C,0)))</f>
        <v>R&amp;D 자본 비용 감소</v>
      </c>
      <c r="K1100" t="str">
        <f>IF(ISBLANK(INDEX('Policy Characteristics'!E:E,MATCH($C1100,'Policy Characteristics'!$C:$C,0))),"",INDEX('Policy Characteristics'!E:E,MATCH($C1100,'Policy Characteristics'!$C:$C,0)))</f>
        <v>RnD industry capital cost reduction</v>
      </c>
      <c r="L1100">
        <f>IF(ISBLANK(INDEX('Policy Characteristics'!F:F,MATCH($C1100,'Policy Characteristics'!$C:$C,0))),"",INDEX('Policy Characteristics'!F:F,MATCH($C1100,'Policy Characteristics'!$C:$C,0)))</f>
        <v>0</v>
      </c>
      <c r="M1100">
        <f>IF(ISBLANK(INDEX('Policy Characteristics'!G:G,MATCH($C1100,'Policy Characteristics'!$C:$C,0))),"",INDEX('Policy Characteristics'!G:G,MATCH($C1100,'Policy Characteristics'!$C:$C,0)))</f>
        <v>0.4</v>
      </c>
      <c r="N1100">
        <f>IF(ISBLANK(INDEX('Policy Characteristics'!H:H,MATCH($C1100,'Policy Characteristics'!$C:$C,0))),"",INDEX('Policy Characteristics'!H:H,MATCH($C1100,'Policy Characteristics'!$C:$C,0)))</f>
        <v>0.01</v>
      </c>
      <c r="O1100" t="str">
        <f>IF(ISBLANK(INDEX('Policy Characteristics'!I:I,MATCH($C1100,'Policy Characteristics'!$C:$C,0))),"",INDEX('Policy Characteristics'!I:I,MATCH($C1100,'Policy Characteristics'!$C:$C,0)))</f>
        <v>비용 감소 %</v>
      </c>
      <c r="P1100" t="str">
        <f>IF(ISBLANK(INDEX('Policy Characteristics'!J:J,MATCH($C1100,'Policy Characteristics'!$C:$C,0))),"",INDEX('Policy Characteristics'!J:J,MATCH($C1100,'Policy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0" t="str">
        <f>IF(ISBLANK(INDEX('Policy Characteristics'!K:K,MATCH($C1100,'Policy Characteristics'!$C:$C,0))),"",INDEX('Policy Characteristics'!K:K,MATCH($C1100,'Policy Characteristics'!$C:$C,0)))</f>
        <v>architectural-design.html#rnd</v>
      </c>
      <c r="R1100" t="str">
        <f>IF(ISBLANK(INDEX('Policy Characteristics'!L:L,MATCH($C1100,'Policy Characteristics'!$C:$C,0))),"",INDEX('Policy Characteristics'!L:L,MATCH($C1100,'Policy Characteristics'!$C:$C,0)))</f>
        <v>research-and-development.html</v>
      </c>
    </row>
    <row r="1101">
      <c r="A1101" t="str">
        <f>IF(ISBLANK(INDEX('Policy Characteristics'!A:A,MATCH($C1101,'Policy Characteristics'!$C:$C,0))),"",INDEX('Policy Characteristics'!A:A,MATCH($C1101,'Policy Characteristics'!$C:$C,0)))</f>
        <v>연구 및 개발</v>
      </c>
      <c r="B1101" t="str">
        <f>IF(ISBLANK(INDEX('Policy Characteristics'!B:B,MATCH($C1101,'Policy Characteristics'!$C:$C,0))),"",INDEX('Policy Characteristics'!B:B,MATCH($C1101,'Policy Characteristics'!$C:$C,0)))</f>
        <v>자본 비용 감소</v>
      </c>
      <c r="C1101" t="str">
        <f>C$1099</f>
        <v>RnD Industry Capital Cost Perc Reduction</v>
      </c>
      <c r="D1101" t="str">
        <v>oil and gas extraction 06</v>
      </c>
      <c r="F1101" t="str">
        <v>산업: 기름 및 가스 추출</v>
      </c>
      <c r="H1101">
        <v>1464</v>
      </c>
      <c r="I1101" t="str">
        <v>Yes</v>
      </c>
      <c r="J1101" t="str">
        <f>IF(ISBLANK(INDEX('Policy Characteristics'!D:D,MATCH($C1101,'Policy Characteristics'!$C:$C,0))),"",INDEX('Policy Characteristics'!D:D,MATCH($C1101,'Policy Characteristics'!$C:$C,0)))</f>
        <v>R&amp;D 자본 비용 감소</v>
      </c>
      <c r="K1101" t="str">
        <f>IF(ISBLANK(INDEX('Policy Characteristics'!E:E,MATCH($C1101,'Policy Characteristics'!$C:$C,0))),"",INDEX('Policy Characteristics'!E:E,MATCH($C1101,'Policy Characteristics'!$C:$C,0)))</f>
        <v>RnD industry capital cost reduction</v>
      </c>
      <c r="L1101">
        <f>IF(ISBLANK(INDEX('Policy Characteristics'!F:F,MATCH($C1101,'Policy Characteristics'!$C:$C,0))),"",INDEX('Policy Characteristics'!F:F,MATCH($C1101,'Policy Characteristics'!$C:$C,0)))</f>
        <v>0</v>
      </c>
      <c r="M1101">
        <f>IF(ISBLANK(INDEX('Policy Characteristics'!G:G,MATCH($C1101,'Policy Characteristics'!$C:$C,0))),"",INDEX('Policy Characteristics'!G:G,MATCH($C1101,'Policy Characteristics'!$C:$C,0)))</f>
        <v>0.4</v>
      </c>
      <c r="N1101">
        <f>IF(ISBLANK(INDEX('Policy Characteristics'!H:H,MATCH($C1101,'Policy Characteristics'!$C:$C,0))),"",INDEX('Policy Characteristics'!H:H,MATCH($C1101,'Policy Characteristics'!$C:$C,0)))</f>
        <v>0.01</v>
      </c>
      <c r="O1101" t="str">
        <f>IF(ISBLANK(INDEX('Policy Characteristics'!I:I,MATCH($C1101,'Policy Characteristics'!$C:$C,0))),"",INDEX('Policy Characteristics'!I:I,MATCH($C1101,'Policy Characteristics'!$C:$C,0)))</f>
        <v>비용 감소 %</v>
      </c>
      <c r="P1101" t="str">
        <f>IF(ISBLANK(INDEX('Policy Characteristics'!J:J,MATCH($C1101,'Policy Characteristics'!$C:$C,0))),"",INDEX('Policy Characteristics'!J:J,MATCH($C1101,'Policy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1" t="str">
        <f>IF(ISBLANK(INDEX('Policy Characteristics'!K:K,MATCH($C1101,'Policy Characteristics'!$C:$C,0))),"",INDEX('Policy Characteristics'!K:K,MATCH($C1101,'Policy Characteristics'!$C:$C,0)))</f>
        <v>architectural-design.html#rnd</v>
      </c>
      <c r="R1101" t="str">
        <f>IF(ISBLANK(INDEX('Policy Characteristics'!L:L,MATCH($C1101,'Policy Characteristics'!$C:$C,0))),"",INDEX('Policy Characteristics'!L:L,MATCH($C1101,'Policy Characteristics'!$C:$C,0)))</f>
        <v>research-and-development.html</v>
      </c>
    </row>
    <row r="1102">
      <c r="A1102" t="str">
        <f>IF(ISBLANK(INDEX('Policy Characteristics'!A:A,MATCH($C1102,'Policy Characteristics'!$C:$C,0))),"",INDEX('Policy Characteristics'!A:A,MATCH($C1102,'Policy Characteristics'!$C:$C,0)))</f>
        <v>연구 및 개발</v>
      </c>
      <c r="B1102" t="str">
        <f>IF(ISBLANK(INDEX('Policy Characteristics'!B:B,MATCH($C1102,'Policy Characteristics'!$C:$C,0))),"",INDEX('Policy Characteristics'!B:B,MATCH($C1102,'Policy Characteristics'!$C:$C,0)))</f>
        <v>자본 비용 감소</v>
      </c>
      <c r="C1102" t="str">
        <f>C$1099</f>
        <v>RnD Industry Capital Cost Perc Reduction</v>
      </c>
      <c r="D1102" t="str">
        <v>other mining and quarrying 07T08</v>
      </c>
      <c r="F1102" t="str">
        <v>산업: 기타 채굴 및 채석</v>
      </c>
      <c r="H1102">
        <v>1465</v>
      </c>
      <c r="I1102" t="str">
        <v>Yes</v>
      </c>
      <c r="J1102" t="str">
        <f>IF(ISBLANK(INDEX('Policy Characteristics'!D:D,MATCH($C1102,'Policy Characteristics'!$C:$C,0))),"",INDEX('Policy Characteristics'!D:D,MATCH($C1102,'Policy Characteristics'!$C:$C,0)))</f>
        <v>R&amp;D 자본 비용 감소</v>
      </c>
      <c r="K1102" t="str">
        <f>IF(ISBLANK(INDEX('Policy Characteristics'!E:E,MATCH($C1102,'Policy Characteristics'!$C:$C,0))),"",INDEX('Policy Characteristics'!E:E,MATCH($C1102,'Policy Characteristics'!$C:$C,0)))</f>
        <v>RnD industry capital cost reduction</v>
      </c>
      <c r="L1102">
        <f>IF(ISBLANK(INDEX('Policy Characteristics'!F:F,MATCH($C1102,'Policy Characteristics'!$C:$C,0))),"",INDEX('Policy Characteristics'!F:F,MATCH($C1102,'Policy Characteristics'!$C:$C,0)))</f>
        <v>0</v>
      </c>
      <c r="M1102">
        <f>IF(ISBLANK(INDEX('Policy Characteristics'!G:G,MATCH($C1102,'Policy Characteristics'!$C:$C,0))),"",INDEX('Policy Characteristics'!G:G,MATCH($C1102,'Policy Characteristics'!$C:$C,0)))</f>
        <v>0.4</v>
      </c>
      <c r="N1102">
        <f>IF(ISBLANK(INDEX('Policy Characteristics'!H:H,MATCH($C1102,'Policy Characteristics'!$C:$C,0))),"",INDEX('Policy Characteristics'!H:H,MATCH($C1102,'Policy Characteristics'!$C:$C,0)))</f>
        <v>0.01</v>
      </c>
      <c r="O1102" t="str">
        <f>IF(ISBLANK(INDEX('Policy Characteristics'!I:I,MATCH($C1102,'Policy Characteristics'!$C:$C,0))),"",INDEX('Policy Characteristics'!I:I,MATCH($C1102,'Policy Characteristics'!$C:$C,0)))</f>
        <v>비용 감소 %</v>
      </c>
      <c r="P1102" t="str">
        <f>IF(ISBLANK(INDEX('Policy Characteristics'!J:J,MATCH($C1102,'Policy Characteristics'!$C:$C,0))),"",INDEX('Policy Characteristics'!J:J,MATCH($C1102,'Policy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2" t="str">
        <f>IF(ISBLANK(INDEX('Policy Characteristics'!K:K,MATCH($C1102,'Policy Characteristics'!$C:$C,0))),"",INDEX('Policy Characteristics'!K:K,MATCH($C1102,'Policy Characteristics'!$C:$C,0)))</f>
        <v>architectural-design.html#rnd</v>
      </c>
      <c r="R1102" t="str">
        <f>IF(ISBLANK(INDEX('Policy Characteristics'!L:L,MATCH($C1102,'Policy Characteristics'!$C:$C,0))),"",INDEX('Policy Characteristics'!L:L,MATCH($C1102,'Policy Characteristics'!$C:$C,0)))</f>
        <v>research-and-development.html</v>
      </c>
    </row>
    <row r="1103">
      <c r="A1103" t="str">
        <f>IF(ISBLANK(INDEX('Policy Characteristics'!A:A,MATCH($C1103,'Policy Characteristics'!$C:$C,0))),"",INDEX('Policy Characteristics'!A:A,MATCH($C1103,'Policy Characteristics'!$C:$C,0)))</f>
        <v>연구 및 개발</v>
      </c>
      <c r="B1103" t="str">
        <f>IF(ISBLANK(INDEX('Policy Characteristics'!B:B,MATCH($C1103,'Policy Characteristics'!$C:$C,0))),"",INDEX('Policy Characteristics'!B:B,MATCH($C1103,'Policy Characteristics'!$C:$C,0)))</f>
        <v>자본 비용 감소</v>
      </c>
      <c r="C1103" t="str">
        <f>C$1099</f>
        <v>RnD Industry Capital Cost Perc Reduction</v>
      </c>
      <c r="D1103" t="str">
        <v>food beverage and tobacco 10T12</v>
      </c>
      <c r="F1103" t="str">
        <v>산업: 식음료 및 담배</v>
      </c>
      <c r="H1103">
        <v>1466</v>
      </c>
      <c r="I1103" t="str">
        <v>Yes</v>
      </c>
      <c r="J1103" t="str">
        <f>IF(ISBLANK(INDEX('Policy Characteristics'!D:D,MATCH($C1103,'Policy Characteristics'!$C:$C,0))),"",INDEX('Policy Characteristics'!D:D,MATCH($C1103,'Policy Characteristics'!$C:$C,0)))</f>
        <v>R&amp;D 자본 비용 감소</v>
      </c>
      <c r="K1103" t="str">
        <f>IF(ISBLANK(INDEX('Policy Characteristics'!E:E,MATCH($C1103,'Policy Characteristics'!$C:$C,0))),"",INDEX('Policy Characteristics'!E:E,MATCH($C1103,'Policy Characteristics'!$C:$C,0)))</f>
        <v>RnD industry capital cost reduction</v>
      </c>
      <c r="L1103">
        <f>IF(ISBLANK(INDEX('Policy Characteristics'!F:F,MATCH($C1103,'Policy Characteristics'!$C:$C,0))),"",INDEX('Policy Characteristics'!F:F,MATCH($C1103,'Policy Characteristics'!$C:$C,0)))</f>
        <v>0</v>
      </c>
      <c r="M1103">
        <f>IF(ISBLANK(INDEX('Policy Characteristics'!G:G,MATCH($C1103,'Policy Characteristics'!$C:$C,0))),"",INDEX('Policy Characteristics'!G:G,MATCH($C1103,'Policy Characteristics'!$C:$C,0)))</f>
        <v>0.4</v>
      </c>
      <c r="N1103">
        <f>IF(ISBLANK(INDEX('Policy Characteristics'!H:H,MATCH($C1103,'Policy Characteristics'!$C:$C,0))),"",INDEX('Policy Characteristics'!H:H,MATCH($C1103,'Policy Characteristics'!$C:$C,0)))</f>
        <v>0.01</v>
      </c>
      <c r="O1103" t="str">
        <f>IF(ISBLANK(INDEX('Policy Characteristics'!I:I,MATCH($C1103,'Policy Characteristics'!$C:$C,0))),"",INDEX('Policy Characteristics'!I:I,MATCH($C1103,'Policy Characteristics'!$C:$C,0)))</f>
        <v>비용 감소 %</v>
      </c>
      <c r="P1103" t="str">
        <f>IF(ISBLANK(INDEX('Policy Characteristics'!J:J,MATCH($C1103,'Policy Characteristics'!$C:$C,0))),"",INDEX('Policy Characteristics'!J:J,MATCH($C1103,'Policy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3" t="str">
        <f>IF(ISBLANK(INDEX('Policy Characteristics'!K:K,MATCH($C1103,'Policy Characteristics'!$C:$C,0))),"",INDEX('Policy Characteristics'!K:K,MATCH($C1103,'Policy Characteristics'!$C:$C,0)))</f>
        <v>architectural-design.html#rnd</v>
      </c>
      <c r="R1103" t="str">
        <f>IF(ISBLANK(INDEX('Policy Characteristics'!L:L,MATCH($C1103,'Policy Characteristics'!$C:$C,0))),"",INDEX('Policy Characteristics'!L:L,MATCH($C1103,'Policy Characteristics'!$C:$C,0)))</f>
        <v>research-and-development.html</v>
      </c>
    </row>
    <row r="1104">
      <c r="A1104" t="str">
        <f>IF(ISBLANK(INDEX('Policy Characteristics'!A:A,MATCH($C1104,'Policy Characteristics'!$C:$C,0))),"",INDEX('Policy Characteristics'!A:A,MATCH($C1104,'Policy Characteristics'!$C:$C,0)))</f>
        <v>연구 및 개발</v>
      </c>
      <c r="B1104" t="str">
        <f>IF(ISBLANK(INDEX('Policy Characteristics'!B:B,MATCH($C1104,'Policy Characteristics'!$C:$C,0))),"",INDEX('Policy Characteristics'!B:B,MATCH($C1104,'Policy Characteristics'!$C:$C,0)))</f>
        <v>자본 비용 감소</v>
      </c>
      <c r="C1104" t="str">
        <f>C$1099</f>
        <v>RnD Industry Capital Cost Perc Reduction</v>
      </c>
      <c r="D1104" t="str">
        <v>textiles apparel and leather 13T15</v>
      </c>
      <c r="F1104" t="str">
        <v>산업: 직물의류 및 가죽</v>
      </c>
      <c r="H1104">
        <v>1467</v>
      </c>
      <c r="I1104" t="str">
        <v>Yes</v>
      </c>
      <c r="J1104" t="str">
        <f>IF(ISBLANK(INDEX('Policy Characteristics'!D:D,MATCH($C1104,'Policy Characteristics'!$C:$C,0))),"",INDEX('Policy Characteristics'!D:D,MATCH($C1104,'Policy Characteristics'!$C:$C,0)))</f>
        <v>R&amp;D 자본 비용 감소</v>
      </c>
      <c r="K1104" t="str">
        <f>IF(ISBLANK(INDEX('Policy Characteristics'!E:E,MATCH($C1104,'Policy Characteristics'!$C:$C,0))),"",INDEX('Policy Characteristics'!E:E,MATCH($C1104,'Policy Characteristics'!$C:$C,0)))</f>
        <v>RnD industry capital cost reduction</v>
      </c>
      <c r="L1104">
        <f>IF(ISBLANK(INDEX('Policy Characteristics'!F:F,MATCH($C1104,'Policy Characteristics'!$C:$C,0))),"",INDEX('Policy Characteristics'!F:F,MATCH($C1104,'Policy Characteristics'!$C:$C,0)))</f>
        <v>0</v>
      </c>
      <c r="M1104">
        <f>IF(ISBLANK(INDEX('Policy Characteristics'!G:G,MATCH($C1104,'Policy Characteristics'!$C:$C,0))),"",INDEX('Policy Characteristics'!G:G,MATCH($C1104,'Policy Characteristics'!$C:$C,0)))</f>
        <v>0.4</v>
      </c>
      <c r="N1104">
        <f>IF(ISBLANK(INDEX('Policy Characteristics'!H:H,MATCH($C1104,'Policy Characteristics'!$C:$C,0))),"",INDEX('Policy Characteristics'!H:H,MATCH($C1104,'Policy Characteristics'!$C:$C,0)))</f>
        <v>0.01</v>
      </c>
      <c r="O1104" t="str">
        <f>IF(ISBLANK(INDEX('Policy Characteristics'!I:I,MATCH($C1104,'Policy Characteristics'!$C:$C,0))),"",INDEX('Policy Characteristics'!I:I,MATCH($C1104,'Policy Characteristics'!$C:$C,0)))</f>
        <v>비용 감소 %</v>
      </c>
      <c r="P1104" t="str">
        <f>IF(ISBLANK(INDEX('Policy Characteristics'!J:J,MATCH($C1104,'Policy Characteristics'!$C:$C,0))),"",INDEX('Policy Characteristics'!J:J,MATCH($C1104,'Policy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4" t="str">
        <f>IF(ISBLANK(INDEX('Policy Characteristics'!K:K,MATCH($C1104,'Policy Characteristics'!$C:$C,0))),"",INDEX('Policy Characteristics'!K:K,MATCH($C1104,'Policy Characteristics'!$C:$C,0)))</f>
        <v>architectural-design.html#rnd</v>
      </c>
      <c r="R1104" t="str">
        <f>IF(ISBLANK(INDEX('Policy Characteristics'!L:L,MATCH($C1104,'Policy Characteristics'!$C:$C,0))),"",INDEX('Policy Characteristics'!L:L,MATCH($C1104,'Policy Characteristics'!$C:$C,0)))</f>
        <v>research-and-development.html</v>
      </c>
    </row>
    <row r="1105">
      <c r="A1105" t="str">
        <f>IF(ISBLANK(INDEX('Policy Characteristics'!A:A,MATCH($C1105,'Policy Characteristics'!$C:$C,0))),"",INDEX('Policy Characteristics'!A:A,MATCH($C1105,'Policy Characteristics'!$C:$C,0)))</f>
        <v>연구 및 개발</v>
      </c>
      <c r="B1105" t="str">
        <f>IF(ISBLANK(INDEX('Policy Characteristics'!B:B,MATCH($C1105,'Policy Characteristics'!$C:$C,0))),"",INDEX('Policy Characteristics'!B:B,MATCH($C1105,'Policy Characteristics'!$C:$C,0)))</f>
        <v>자본 비용 감소</v>
      </c>
      <c r="C1105" t="str">
        <f>C$1099</f>
        <v>RnD Industry Capital Cost Perc Reduction</v>
      </c>
      <c r="D1105" t="str">
        <v>wood products 16</v>
      </c>
      <c r="F1105" t="str">
        <v>산업: 목공품</v>
      </c>
      <c r="H1105">
        <v>1468</v>
      </c>
      <c r="I1105" t="str">
        <v>Yes</v>
      </c>
      <c r="J1105" t="str">
        <f>IF(ISBLANK(INDEX('Policy Characteristics'!D:D,MATCH($C1105,'Policy Characteristics'!$C:$C,0))),"",INDEX('Policy Characteristics'!D:D,MATCH($C1105,'Policy Characteristics'!$C:$C,0)))</f>
        <v>R&amp;D 자본 비용 감소</v>
      </c>
      <c r="K1105" t="str">
        <f>IF(ISBLANK(INDEX('Policy Characteristics'!E:E,MATCH($C1105,'Policy Characteristics'!$C:$C,0))),"",INDEX('Policy Characteristics'!E:E,MATCH($C1105,'Policy Characteristics'!$C:$C,0)))</f>
        <v>RnD industry capital cost reduction</v>
      </c>
      <c r="L1105">
        <f>IF(ISBLANK(INDEX('Policy Characteristics'!F:F,MATCH($C1105,'Policy Characteristics'!$C:$C,0))),"",INDEX('Policy Characteristics'!F:F,MATCH($C1105,'Policy Characteristics'!$C:$C,0)))</f>
        <v>0</v>
      </c>
      <c r="M1105">
        <f>IF(ISBLANK(INDEX('Policy Characteristics'!G:G,MATCH($C1105,'Policy Characteristics'!$C:$C,0))),"",INDEX('Policy Characteristics'!G:G,MATCH($C1105,'Policy Characteristics'!$C:$C,0)))</f>
        <v>0.4</v>
      </c>
      <c r="N1105">
        <f>IF(ISBLANK(INDEX('Policy Characteristics'!H:H,MATCH($C1105,'Policy Characteristics'!$C:$C,0))),"",INDEX('Policy Characteristics'!H:H,MATCH($C1105,'Policy Characteristics'!$C:$C,0)))</f>
        <v>0.01</v>
      </c>
      <c r="O1105" t="str">
        <f>IF(ISBLANK(INDEX('Policy Characteristics'!I:I,MATCH($C1105,'Policy Characteristics'!$C:$C,0))),"",INDEX('Policy Characteristics'!I:I,MATCH($C1105,'Policy Characteristics'!$C:$C,0)))</f>
        <v>비용 감소 %</v>
      </c>
      <c r="P1105" t="str">
        <f>IF(ISBLANK(INDEX('Policy Characteristics'!J:J,MATCH($C1105,'Policy Characteristics'!$C:$C,0))),"",INDEX('Policy Characteristics'!J:J,MATCH($C1105,'Policy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5" t="str">
        <f>IF(ISBLANK(INDEX('Policy Characteristics'!K:K,MATCH($C1105,'Policy Characteristics'!$C:$C,0))),"",INDEX('Policy Characteristics'!K:K,MATCH($C1105,'Policy Characteristics'!$C:$C,0)))</f>
        <v>architectural-design.html#rnd</v>
      </c>
      <c r="R1105" t="str">
        <f>IF(ISBLANK(INDEX('Policy Characteristics'!L:L,MATCH($C1105,'Policy Characteristics'!$C:$C,0))),"",INDEX('Policy Characteristics'!L:L,MATCH($C1105,'Policy Characteristics'!$C:$C,0)))</f>
        <v>research-and-development.html</v>
      </c>
    </row>
    <row r="1106">
      <c r="A1106" t="str">
        <f>IF(ISBLANK(INDEX('Policy Characteristics'!A:A,MATCH($C1106,'Policy Characteristics'!$C:$C,0))),"",INDEX('Policy Characteristics'!A:A,MATCH($C1106,'Policy Characteristics'!$C:$C,0)))</f>
        <v>연구 및 개발</v>
      </c>
      <c r="B1106" t="str">
        <f>IF(ISBLANK(INDEX('Policy Characteristics'!B:B,MATCH($C1106,'Policy Characteristics'!$C:$C,0))),"",INDEX('Policy Characteristics'!B:B,MATCH($C1106,'Policy Characteristics'!$C:$C,0)))</f>
        <v>자본 비용 감소</v>
      </c>
      <c r="C1106" t="str">
        <f>C$1099</f>
        <v>RnD Industry Capital Cost Perc Reduction</v>
      </c>
      <c r="D1106" t="str">
        <v>pulp paper and printing 17T18</v>
      </c>
      <c r="F1106" t="str">
        <v>산업: 펄프 제지 및 인쇄</v>
      </c>
      <c r="H1106">
        <v>1469</v>
      </c>
      <c r="I1106" t="str">
        <v>Yes</v>
      </c>
      <c r="J1106" t="str">
        <f>IF(ISBLANK(INDEX('Policy Characteristics'!D:D,MATCH($C1106,'Policy Characteristics'!$C:$C,0))),"",INDEX('Policy Characteristics'!D:D,MATCH($C1106,'Policy Characteristics'!$C:$C,0)))</f>
        <v>R&amp;D 자본 비용 감소</v>
      </c>
      <c r="K1106" t="str">
        <f>IF(ISBLANK(INDEX('Policy Characteristics'!E:E,MATCH($C1106,'Policy Characteristics'!$C:$C,0))),"",INDEX('Policy Characteristics'!E:E,MATCH($C1106,'Policy Characteristics'!$C:$C,0)))</f>
        <v>RnD industry capital cost reduction</v>
      </c>
      <c r="L1106">
        <f>IF(ISBLANK(INDEX('Policy Characteristics'!F:F,MATCH($C1106,'Policy Characteristics'!$C:$C,0))),"",INDEX('Policy Characteristics'!F:F,MATCH($C1106,'Policy Characteristics'!$C:$C,0)))</f>
        <v>0</v>
      </c>
      <c r="M1106">
        <f>IF(ISBLANK(INDEX('Policy Characteristics'!G:G,MATCH($C1106,'Policy Characteristics'!$C:$C,0))),"",INDEX('Policy Characteristics'!G:G,MATCH($C1106,'Policy Characteristics'!$C:$C,0)))</f>
        <v>0.4</v>
      </c>
      <c r="N1106">
        <f>IF(ISBLANK(INDEX('Policy Characteristics'!H:H,MATCH($C1106,'Policy Characteristics'!$C:$C,0))),"",INDEX('Policy Characteristics'!H:H,MATCH($C1106,'Policy Characteristics'!$C:$C,0)))</f>
        <v>0.01</v>
      </c>
      <c r="O1106" t="str">
        <f>IF(ISBLANK(INDEX('Policy Characteristics'!I:I,MATCH($C1106,'Policy Characteristics'!$C:$C,0))),"",INDEX('Policy Characteristics'!I:I,MATCH($C1106,'Policy Characteristics'!$C:$C,0)))</f>
        <v>비용 감소 %</v>
      </c>
      <c r="P1106" t="str">
        <f>IF(ISBLANK(INDEX('Policy Characteristics'!J:J,MATCH($C1106,'Policy Characteristics'!$C:$C,0))),"",INDEX('Policy Characteristics'!J:J,MATCH($C1106,'Policy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6" t="str">
        <f>IF(ISBLANK(INDEX('Policy Characteristics'!K:K,MATCH($C1106,'Policy Characteristics'!$C:$C,0))),"",INDEX('Policy Characteristics'!K:K,MATCH($C1106,'Policy Characteristics'!$C:$C,0)))</f>
        <v>architectural-design.html#rnd</v>
      </c>
      <c r="R1106" t="str">
        <f>IF(ISBLANK(INDEX('Policy Characteristics'!L:L,MATCH($C1106,'Policy Characteristics'!$C:$C,0))),"",INDEX('Policy Characteristics'!L:L,MATCH($C1106,'Policy Characteristics'!$C:$C,0)))</f>
        <v>research-and-development.html</v>
      </c>
    </row>
    <row r="1107">
      <c r="A1107" t="str">
        <f>IF(ISBLANK(INDEX('Policy Characteristics'!A:A,MATCH($C1107,'Policy Characteristics'!$C:$C,0))),"",INDEX('Policy Characteristics'!A:A,MATCH($C1107,'Policy Characteristics'!$C:$C,0)))</f>
        <v>연구 및 개발</v>
      </c>
      <c r="B1107" t="str">
        <f>IF(ISBLANK(INDEX('Policy Characteristics'!B:B,MATCH($C1107,'Policy Characteristics'!$C:$C,0))),"",INDEX('Policy Characteristics'!B:B,MATCH($C1107,'Policy Characteristics'!$C:$C,0)))</f>
        <v>자본 비용 감소</v>
      </c>
      <c r="C1107" t="str">
        <f>C$1099</f>
        <v>RnD Industry Capital Cost Perc Reduction</v>
      </c>
      <c r="D1107" t="str">
        <v>refined petroleum and coke 19</v>
      </c>
      <c r="F1107" t="str">
        <v>산업: 정제 석유 및 코크스</v>
      </c>
      <c r="H1107">
        <v>1470</v>
      </c>
      <c r="I1107" t="str">
        <v>Yes</v>
      </c>
      <c r="J1107" t="str">
        <f>IF(ISBLANK(INDEX('Policy Characteristics'!D:D,MATCH($C1107,'Policy Characteristics'!$C:$C,0))),"",INDEX('Policy Characteristics'!D:D,MATCH($C1107,'Policy Characteristics'!$C:$C,0)))</f>
        <v>R&amp;D 자본 비용 감소</v>
      </c>
      <c r="K1107" t="str">
        <f>IF(ISBLANK(INDEX('Policy Characteristics'!E:E,MATCH($C1107,'Policy Characteristics'!$C:$C,0))),"",INDEX('Policy Characteristics'!E:E,MATCH($C1107,'Policy Characteristics'!$C:$C,0)))</f>
        <v>RnD industry capital cost reduction</v>
      </c>
      <c r="L1107">
        <f>IF(ISBLANK(INDEX('Policy Characteristics'!F:F,MATCH($C1107,'Policy Characteristics'!$C:$C,0))),"",INDEX('Policy Characteristics'!F:F,MATCH($C1107,'Policy Characteristics'!$C:$C,0)))</f>
        <v>0</v>
      </c>
      <c r="M1107">
        <f>IF(ISBLANK(INDEX('Policy Characteristics'!G:G,MATCH($C1107,'Policy Characteristics'!$C:$C,0))),"",INDEX('Policy Characteristics'!G:G,MATCH($C1107,'Policy Characteristics'!$C:$C,0)))</f>
        <v>0.4</v>
      </c>
      <c r="N1107">
        <f>IF(ISBLANK(INDEX('Policy Characteristics'!H:H,MATCH($C1107,'Policy Characteristics'!$C:$C,0))),"",INDEX('Policy Characteristics'!H:H,MATCH($C1107,'Policy Characteristics'!$C:$C,0)))</f>
        <v>0.01</v>
      </c>
      <c r="O1107" t="str">
        <f>IF(ISBLANK(INDEX('Policy Characteristics'!I:I,MATCH($C1107,'Policy Characteristics'!$C:$C,0))),"",INDEX('Policy Characteristics'!I:I,MATCH($C1107,'Policy Characteristics'!$C:$C,0)))</f>
        <v>비용 감소 %</v>
      </c>
      <c r="P1107" t="str">
        <f>IF(ISBLANK(INDEX('Policy Characteristics'!J:J,MATCH($C1107,'Policy Characteristics'!$C:$C,0))),"",INDEX('Policy Characteristics'!J:J,MATCH($C1107,'Policy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7" t="str">
        <f>IF(ISBLANK(INDEX('Policy Characteristics'!K:K,MATCH($C1107,'Policy Characteristics'!$C:$C,0))),"",INDEX('Policy Characteristics'!K:K,MATCH($C1107,'Policy Characteristics'!$C:$C,0)))</f>
        <v>architectural-design.html#rnd</v>
      </c>
      <c r="R1107" t="str">
        <f>IF(ISBLANK(INDEX('Policy Characteristics'!L:L,MATCH($C1107,'Policy Characteristics'!$C:$C,0))),"",INDEX('Policy Characteristics'!L:L,MATCH($C1107,'Policy Characteristics'!$C:$C,0)))</f>
        <v>research-and-development.html</v>
      </c>
    </row>
    <row r="1108">
      <c r="A1108" t="str">
        <f>IF(ISBLANK(INDEX('Policy Characteristics'!A:A,MATCH($C1108,'Policy Characteristics'!$C:$C,0))),"",INDEX('Policy Characteristics'!A:A,MATCH($C1108,'Policy Characteristics'!$C:$C,0)))</f>
        <v>연구 및 개발</v>
      </c>
      <c r="B1108" t="str">
        <f>IF(ISBLANK(INDEX('Policy Characteristics'!B:B,MATCH($C1108,'Policy Characteristics'!$C:$C,0))),"",INDEX('Policy Characteristics'!B:B,MATCH($C1108,'Policy Characteristics'!$C:$C,0)))</f>
        <v>자본 비용 감소</v>
      </c>
      <c r="C1108" t="str">
        <f>C$1099</f>
        <v>RnD Industry Capital Cost Perc Reduction</v>
      </c>
      <c r="D1108" t="str">
        <v>chemicals 20</v>
      </c>
      <c r="F1108" t="str">
        <v>산업: 화학약품</v>
      </c>
      <c r="H1108">
        <v>1471</v>
      </c>
      <c r="I1108" t="str">
        <v>Yes</v>
      </c>
      <c r="J1108" t="str">
        <f>IF(ISBLANK(INDEX('Policy Characteristics'!D:D,MATCH($C1108,'Policy Characteristics'!$C:$C,0))),"",INDEX('Policy Characteristics'!D:D,MATCH($C1108,'Policy Characteristics'!$C:$C,0)))</f>
        <v>R&amp;D 자본 비용 감소</v>
      </c>
      <c r="K1108" t="str">
        <f>IF(ISBLANK(INDEX('Policy Characteristics'!E:E,MATCH($C1108,'Policy Characteristics'!$C:$C,0))),"",INDEX('Policy Characteristics'!E:E,MATCH($C1108,'Policy Characteristics'!$C:$C,0)))</f>
        <v>RnD industry capital cost reduction</v>
      </c>
      <c r="L1108">
        <f>IF(ISBLANK(INDEX('Policy Characteristics'!F:F,MATCH($C1108,'Policy Characteristics'!$C:$C,0))),"",INDEX('Policy Characteristics'!F:F,MATCH($C1108,'Policy Characteristics'!$C:$C,0)))</f>
        <v>0</v>
      </c>
      <c r="M1108">
        <f>IF(ISBLANK(INDEX('Policy Characteristics'!G:G,MATCH($C1108,'Policy Characteristics'!$C:$C,0))),"",INDEX('Policy Characteristics'!G:G,MATCH($C1108,'Policy Characteristics'!$C:$C,0)))</f>
        <v>0.4</v>
      </c>
      <c r="N1108">
        <f>IF(ISBLANK(INDEX('Policy Characteristics'!H:H,MATCH($C1108,'Policy Characteristics'!$C:$C,0))),"",INDEX('Policy Characteristics'!H:H,MATCH($C1108,'Policy Characteristics'!$C:$C,0)))</f>
        <v>0.01</v>
      </c>
      <c r="O1108" t="str">
        <f>IF(ISBLANK(INDEX('Policy Characteristics'!I:I,MATCH($C1108,'Policy Characteristics'!$C:$C,0))),"",INDEX('Policy Characteristics'!I:I,MATCH($C1108,'Policy Characteristics'!$C:$C,0)))</f>
        <v>비용 감소 %</v>
      </c>
      <c r="P1108" t="str">
        <f>IF(ISBLANK(INDEX('Policy Characteristics'!J:J,MATCH($C1108,'Policy Characteristics'!$C:$C,0))),"",INDEX('Policy Characteristics'!J:J,MATCH($C1108,'Policy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8" t="str">
        <f>IF(ISBLANK(INDEX('Policy Characteristics'!K:K,MATCH($C1108,'Policy Characteristics'!$C:$C,0))),"",INDEX('Policy Characteristics'!K:K,MATCH($C1108,'Policy Characteristics'!$C:$C,0)))</f>
        <v>architectural-design.html#rnd</v>
      </c>
      <c r="R1108" t="str">
        <f>IF(ISBLANK(INDEX('Policy Characteristics'!L:L,MATCH($C1108,'Policy Characteristics'!$C:$C,0))),"",INDEX('Policy Characteristics'!L:L,MATCH($C1108,'Policy Characteristics'!$C:$C,0)))</f>
        <v>research-and-development.html</v>
      </c>
    </row>
    <row r="1109">
      <c r="A1109" t="str">
        <f>IF(ISBLANK(INDEX('Policy Characteristics'!A:A,MATCH($C1109,'Policy Characteristics'!$C:$C,0))),"",INDEX('Policy Characteristics'!A:A,MATCH($C1109,'Policy Characteristics'!$C:$C,0)))</f>
        <v>연구 및 개발</v>
      </c>
      <c r="B1109" t="str">
        <f>IF(ISBLANK(INDEX('Policy Characteristics'!B:B,MATCH($C1109,'Policy Characteristics'!$C:$C,0))),"",INDEX('Policy Characteristics'!B:B,MATCH($C1109,'Policy Characteristics'!$C:$C,0)))</f>
        <v>자본 비용 감소</v>
      </c>
      <c r="C1109" t="str">
        <f>C$1099</f>
        <v>RnD Industry Capital Cost Perc Reduction</v>
      </c>
      <c r="D1109" t="str">
        <v>rubber and plastic products 22</v>
      </c>
      <c r="F1109" t="str">
        <v>산업: 고무 및 플라스틱 제품</v>
      </c>
      <c r="H1109">
        <v>1472</v>
      </c>
      <c r="I1109" t="str">
        <v>Yes</v>
      </c>
      <c r="J1109" t="str">
        <f>IF(ISBLANK(INDEX('Policy Characteristics'!D:D,MATCH($C1109,'Policy Characteristics'!$C:$C,0))),"",INDEX('Policy Characteristics'!D:D,MATCH($C1109,'Policy Characteristics'!$C:$C,0)))</f>
        <v>R&amp;D 자본 비용 감소</v>
      </c>
      <c r="K1109" t="str">
        <f>IF(ISBLANK(INDEX('Policy Characteristics'!E:E,MATCH($C1109,'Policy Characteristics'!$C:$C,0))),"",INDEX('Policy Characteristics'!E:E,MATCH($C1109,'Policy Characteristics'!$C:$C,0)))</f>
        <v>RnD industry capital cost reduction</v>
      </c>
      <c r="L1109">
        <f>IF(ISBLANK(INDEX('Policy Characteristics'!F:F,MATCH($C1109,'Policy Characteristics'!$C:$C,0))),"",INDEX('Policy Characteristics'!F:F,MATCH($C1109,'Policy Characteristics'!$C:$C,0)))</f>
        <v>0</v>
      </c>
      <c r="M1109">
        <f>IF(ISBLANK(INDEX('Policy Characteristics'!G:G,MATCH($C1109,'Policy Characteristics'!$C:$C,0))),"",INDEX('Policy Characteristics'!G:G,MATCH($C1109,'Policy Characteristics'!$C:$C,0)))</f>
        <v>0.4</v>
      </c>
      <c r="N1109">
        <f>IF(ISBLANK(INDEX('Policy Characteristics'!H:H,MATCH($C1109,'Policy Characteristics'!$C:$C,0))),"",INDEX('Policy Characteristics'!H:H,MATCH($C1109,'Policy Characteristics'!$C:$C,0)))</f>
        <v>0.01</v>
      </c>
      <c r="O1109" t="str">
        <f>IF(ISBLANK(INDEX('Policy Characteristics'!I:I,MATCH($C1109,'Policy Characteristics'!$C:$C,0))),"",INDEX('Policy Characteristics'!I:I,MATCH($C1109,'Policy Characteristics'!$C:$C,0)))</f>
        <v>비용 감소 %</v>
      </c>
      <c r="P1109" t="str">
        <f>IF(ISBLANK(INDEX('Policy Characteristics'!J:J,MATCH($C1109,'Policy Characteristics'!$C:$C,0))),"",INDEX('Policy Characteristics'!J:J,MATCH($C1109,'Policy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9" t="str">
        <f>IF(ISBLANK(INDEX('Policy Characteristics'!K:K,MATCH($C1109,'Policy Characteristics'!$C:$C,0))),"",INDEX('Policy Characteristics'!K:K,MATCH($C1109,'Policy Characteristics'!$C:$C,0)))</f>
        <v>architectural-design.html#rnd</v>
      </c>
      <c r="R1109" t="str">
        <f>IF(ISBLANK(INDEX('Policy Characteristics'!L:L,MATCH($C1109,'Policy Characteristics'!$C:$C,0))),"",INDEX('Policy Characteristics'!L:L,MATCH($C1109,'Policy Characteristics'!$C:$C,0)))</f>
        <v>research-and-development.html</v>
      </c>
    </row>
    <row r="1110">
      <c r="A1110" t="str">
        <f>IF(ISBLANK(INDEX('Policy Characteristics'!A:A,MATCH($C1110,'Policy Characteristics'!$C:$C,0))),"",INDEX('Policy Characteristics'!A:A,MATCH($C1110,'Policy Characteristics'!$C:$C,0)))</f>
        <v>연구 및 개발</v>
      </c>
      <c r="B1110" t="str">
        <f>IF(ISBLANK(INDEX('Policy Characteristics'!B:B,MATCH($C1110,'Policy Characteristics'!$C:$C,0))),"",INDEX('Policy Characteristics'!B:B,MATCH($C1110,'Policy Characteristics'!$C:$C,0)))</f>
        <v>자본 비용 감소</v>
      </c>
      <c r="C1110" t="str">
        <f>C$1099</f>
        <v>RnD Industry Capital Cost Perc Reduction</v>
      </c>
      <c r="D1110" t="str">
        <v>glass and glass products 231</v>
      </c>
      <c r="F1110" t="str">
        <v>산업: 유리 및 유리 제품</v>
      </c>
      <c r="H1110">
        <v>1473</v>
      </c>
      <c r="I1110" t="str">
        <v>Yes</v>
      </c>
      <c r="J1110" t="str">
        <f>IF(ISBLANK(INDEX('Policy Characteristics'!D:D,MATCH($C1110,'Policy Characteristics'!$C:$C,0))),"",INDEX('Policy Characteristics'!D:D,MATCH($C1110,'Policy Characteristics'!$C:$C,0)))</f>
        <v>R&amp;D 자본 비용 감소</v>
      </c>
      <c r="K1110" t="str">
        <f>IF(ISBLANK(INDEX('Policy Characteristics'!E:E,MATCH($C1110,'Policy Characteristics'!$C:$C,0))),"",INDEX('Policy Characteristics'!E:E,MATCH($C1110,'Policy Characteristics'!$C:$C,0)))</f>
        <v>RnD industry capital cost reduction</v>
      </c>
      <c r="L1110">
        <f>IF(ISBLANK(INDEX('Policy Characteristics'!F:F,MATCH($C1110,'Policy Characteristics'!$C:$C,0))),"",INDEX('Policy Characteristics'!F:F,MATCH($C1110,'Policy Characteristics'!$C:$C,0)))</f>
        <v>0</v>
      </c>
      <c r="M1110">
        <f>IF(ISBLANK(INDEX('Policy Characteristics'!G:G,MATCH($C1110,'Policy Characteristics'!$C:$C,0))),"",INDEX('Policy Characteristics'!G:G,MATCH($C1110,'Policy Characteristics'!$C:$C,0)))</f>
        <v>0.4</v>
      </c>
      <c r="N1110">
        <f>IF(ISBLANK(INDEX('Policy Characteristics'!H:H,MATCH($C1110,'Policy Characteristics'!$C:$C,0))),"",INDEX('Policy Characteristics'!H:H,MATCH($C1110,'Policy Characteristics'!$C:$C,0)))</f>
        <v>0.01</v>
      </c>
      <c r="O1110" t="str">
        <f>IF(ISBLANK(INDEX('Policy Characteristics'!I:I,MATCH($C1110,'Policy Characteristics'!$C:$C,0))),"",INDEX('Policy Characteristics'!I:I,MATCH($C1110,'Policy Characteristics'!$C:$C,0)))</f>
        <v>비용 감소 %</v>
      </c>
      <c r="P1110" t="str">
        <f>IF(ISBLANK(INDEX('Policy Characteristics'!J:J,MATCH($C1110,'Policy Characteristics'!$C:$C,0))),"",INDEX('Policy Characteristics'!J:J,MATCH($C1110,'Policy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0" t="str">
        <f>IF(ISBLANK(INDEX('Policy Characteristics'!K:K,MATCH($C1110,'Policy Characteristics'!$C:$C,0))),"",INDEX('Policy Characteristics'!K:K,MATCH($C1110,'Policy Characteristics'!$C:$C,0)))</f>
        <v>architectural-design.html#rnd</v>
      </c>
      <c r="R1110" t="str">
        <f>IF(ISBLANK(INDEX('Policy Characteristics'!L:L,MATCH($C1110,'Policy Characteristics'!$C:$C,0))),"",INDEX('Policy Characteristics'!L:L,MATCH($C1110,'Policy Characteristics'!$C:$C,0)))</f>
        <v>research-and-development.html</v>
      </c>
    </row>
    <row r="1111">
      <c r="A1111" t="str">
        <f>IF(ISBLANK(INDEX('Policy Characteristics'!A:A,MATCH($C1111,'Policy Characteristics'!$C:$C,0))),"",INDEX('Policy Characteristics'!A:A,MATCH($C1111,'Policy Characteristics'!$C:$C,0)))</f>
        <v>연구 및 개발</v>
      </c>
      <c r="B1111" t="str">
        <f>IF(ISBLANK(INDEX('Policy Characteristics'!B:B,MATCH($C1111,'Policy Characteristics'!$C:$C,0))),"",INDEX('Policy Characteristics'!B:B,MATCH($C1111,'Policy Characteristics'!$C:$C,0)))</f>
        <v>자본 비용 감소</v>
      </c>
      <c r="C1111" t="str">
        <f>C$1099</f>
        <v>RnD Industry Capital Cost Perc Reduction</v>
      </c>
      <c r="D1111" t="str">
        <v>cement and other nonmetallic minerals 239</v>
      </c>
      <c r="F1111" t="str">
        <v>산업: 시멘트 및 기타 비금속 광물</v>
      </c>
      <c r="H1111">
        <v>1474</v>
      </c>
      <c r="I1111" t="str">
        <v>Yes</v>
      </c>
      <c r="J1111" t="str">
        <f>IF(ISBLANK(INDEX('Policy Characteristics'!D:D,MATCH($C1111,'Policy Characteristics'!$C:$C,0))),"",INDEX('Policy Characteristics'!D:D,MATCH($C1111,'Policy Characteristics'!$C:$C,0)))</f>
        <v>R&amp;D 자본 비용 감소</v>
      </c>
      <c r="K1111" t="str">
        <f>IF(ISBLANK(INDEX('Policy Characteristics'!E:E,MATCH($C1111,'Policy Characteristics'!$C:$C,0))),"",INDEX('Policy Characteristics'!E:E,MATCH($C1111,'Policy Characteristics'!$C:$C,0)))</f>
        <v>RnD industry capital cost reduction</v>
      </c>
      <c r="L1111">
        <f>IF(ISBLANK(INDEX('Policy Characteristics'!F:F,MATCH($C1111,'Policy Characteristics'!$C:$C,0))),"",INDEX('Policy Characteristics'!F:F,MATCH($C1111,'Policy Characteristics'!$C:$C,0)))</f>
        <v>0</v>
      </c>
      <c r="M1111">
        <f>IF(ISBLANK(INDEX('Policy Characteristics'!G:G,MATCH($C1111,'Policy Characteristics'!$C:$C,0))),"",INDEX('Policy Characteristics'!G:G,MATCH($C1111,'Policy Characteristics'!$C:$C,0)))</f>
        <v>0.4</v>
      </c>
      <c r="N1111">
        <f>IF(ISBLANK(INDEX('Policy Characteristics'!H:H,MATCH($C1111,'Policy Characteristics'!$C:$C,0))),"",INDEX('Policy Characteristics'!H:H,MATCH($C1111,'Policy Characteristics'!$C:$C,0)))</f>
        <v>0.01</v>
      </c>
      <c r="O1111" t="str">
        <f>IF(ISBLANK(INDEX('Policy Characteristics'!I:I,MATCH($C1111,'Policy Characteristics'!$C:$C,0))),"",INDEX('Policy Characteristics'!I:I,MATCH($C1111,'Policy Characteristics'!$C:$C,0)))</f>
        <v>비용 감소 %</v>
      </c>
      <c r="P1111" t="str">
        <f>IF(ISBLANK(INDEX('Policy Characteristics'!J:J,MATCH($C1111,'Policy Characteristics'!$C:$C,0))),"",INDEX('Policy Characteristics'!J:J,MATCH($C1111,'Policy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1" t="str">
        <f>IF(ISBLANK(INDEX('Policy Characteristics'!K:K,MATCH($C1111,'Policy Characteristics'!$C:$C,0))),"",INDEX('Policy Characteristics'!K:K,MATCH($C1111,'Policy Characteristics'!$C:$C,0)))</f>
        <v>architectural-design.html#rnd</v>
      </c>
      <c r="R1111" t="str">
        <f>IF(ISBLANK(INDEX('Policy Characteristics'!L:L,MATCH($C1111,'Policy Characteristics'!$C:$C,0))),"",INDEX('Policy Characteristics'!L:L,MATCH($C1111,'Policy Characteristics'!$C:$C,0)))</f>
        <v>research-and-development.html</v>
      </c>
    </row>
    <row r="1112">
      <c r="A1112" t="str">
        <f>IF(ISBLANK(INDEX('Policy Characteristics'!A:A,MATCH($C1112,'Policy Characteristics'!$C:$C,0))),"",INDEX('Policy Characteristics'!A:A,MATCH($C1112,'Policy Characteristics'!$C:$C,0)))</f>
        <v>연구 및 개발</v>
      </c>
      <c r="B1112" t="str">
        <f>IF(ISBLANK(INDEX('Policy Characteristics'!B:B,MATCH($C1112,'Policy Characteristics'!$C:$C,0))),"",INDEX('Policy Characteristics'!B:B,MATCH($C1112,'Policy Characteristics'!$C:$C,0)))</f>
        <v>자본 비용 감소</v>
      </c>
      <c r="C1112" t="str">
        <f>C$1099</f>
        <v>RnD Industry Capital Cost Perc Reduction</v>
      </c>
      <c r="D1112" t="str">
        <v>iron and steel 241</v>
      </c>
      <c r="F1112" t="str">
        <v>산업: 철 및 철강</v>
      </c>
      <c r="H1112">
        <v>1475</v>
      </c>
      <c r="I1112" t="str">
        <v>Yes</v>
      </c>
      <c r="J1112" t="str">
        <f>IF(ISBLANK(INDEX('Policy Characteristics'!D:D,MATCH($C1112,'Policy Characteristics'!$C:$C,0))),"",INDEX('Policy Characteristics'!D:D,MATCH($C1112,'Policy Characteristics'!$C:$C,0)))</f>
        <v>R&amp;D 자본 비용 감소</v>
      </c>
      <c r="K1112" t="str">
        <f>IF(ISBLANK(INDEX('Policy Characteristics'!E:E,MATCH($C1112,'Policy Characteristics'!$C:$C,0))),"",INDEX('Policy Characteristics'!E:E,MATCH($C1112,'Policy Characteristics'!$C:$C,0)))</f>
        <v>RnD industry capital cost reduction</v>
      </c>
      <c r="L1112">
        <f>IF(ISBLANK(INDEX('Policy Characteristics'!F:F,MATCH($C1112,'Policy Characteristics'!$C:$C,0))),"",INDEX('Policy Characteristics'!F:F,MATCH($C1112,'Policy Characteristics'!$C:$C,0)))</f>
        <v>0</v>
      </c>
      <c r="M1112">
        <f>IF(ISBLANK(INDEX('Policy Characteristics'!G:G,MATCH($C1112,'Policy Characteristics'!$C:$C,0))),"",INDEX('Policy Characteristics'!G:G,MATCH($C1112,'Policy Characteristics'!$C:$C,0)))</f>
        <v>0.4</v>
      </c>
      <c r="N1112">
        <f>IF(ISBLANK(INDEX('Policy Characteristics'!H:H,MATCH($C1112,'Policy Characteristics'!$C:$C,0))),"",INDEX('Policy Characteristics'!H:H,MATCH($C1112,'Policy Characteristics'!$C:$C,0)))</f>
        <v>0.01</v>
      </c>
      <c r="O1112" t="str">
        <f>IF(ISBLANK(INDEX('Policy Characteristics'!I:I,MATCH($C1112,'Policy Characteristics'!$C:$C,0))),"",INDEX('Policy Characteristics'!I:I,MATCH($C1112,'Policy Characteristics'!$C:$C,0)))</f>
        <v>비용 감소 %</v>
      </c>
      <c r="P1112" t="str">
        <f>IF(ISBLANK(INDEX('Policy Characteristics'!J:J,MATCH($C1112,'Policy Characteristics'!$C:$C,0))),"",INDEX('Policy Characteristics'!J:J,MATCH($C1112,'Policy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2" t="str">
        <f>IF(ISBLANK(INDEX('Policy Characteristics'!K:K,MATCH($C1112,'Policy Characteristics'!$C:$C,0))),"",INDEX('Policy Characteristics'!K:K,MATCH($C1112,'Policy Characteristics'!$C:$C,0)))</f>
        <v>architectural-design.html#rnd</v>
      </c>
      <c r="R1112" t="str">
        <f>IF(ISBLANK(INDEX('Policy Characteristics'!L:L,MATCH($C1112,'Policy Characteristics'!$C:$C,0))),"",INDEX('Policy Characteristics'!L:L,MATCH($C1112,'Policy Characteristics'!$C:$C,0)))</f>
        <v>research-and-development.html</v>
      </c>
    </row>
    <row r="1113">
      <c r="A1113" t="str">
        <f>IF(ISBLANK(INDEX('Policy Characteristics'!A:A,MATCH($C1113,'Policy Characteristics'!$C:$C,0))),"",INDEX('Policy Characteristics'!A:A,MATCH($C1113,'Policy Characteristics'!$C:$C,0)))</f>
        <v>연구 및 개발</v>
      </c>
      <c r="B1113" t="str">
        <f>IF(ISBLANK(INDEX('Policy Characteristics'!B:B,MATCH($C1113,'Policy Characteristics'!$C:$C,0))),"",INDEX('Policy Characteristics'!B:B,MATCH($C1113,'Policy Characteristics'!$C:$C,0)))</f>
        <v>자본 비용 감소</v>
      </c>
      <c r="C1113" t="str">
        <f>C$1099</f>
        <v>RnD Industry Capital Cost Perc Reduction</v>
      </c>
      <c r="D1113" t="str">
        <v>other metals 242</v>
      </c>
      <c r="F1113" t="str">
        <v>산업: 기타 금속</v>
      </c>
      <c r="H1113">
        <v>1476</v>
      </c>
      <c r="I1113" t="str">
        <v>Yes</v>
      </c>
      <c r="J1113" t="str">
        <f>IF(ISBLANK(INDEX('Policy Characteristics'!D:D,MATCH($C1113,'Policy Characteristics'!$C:$C,0))),"",INDEX('Policy Characteristics'!D:D,MATCH($C1113,'Policy Characteristics'!$C:$C,0)))</f>
        <v>R&amp;D 자본 비용 감소</v>
      </c>
      <c r="K1113" t="str">
        <f>IF(ISBLANK(INDEX('Policy Characteristics'!E:E,MATCH($C1113,'Policy Characteristics'!$C:$C,0))),"",INDEX('Policy Characteristics'!E:E,MATCH($C1113,'Policy Characteristics'!$C:$C,0)))</f>
        <v>RnD industry capital cost reduction</v>
      </c>
      <c r="L1113">
        <f>IF(ISBLANK(INDEX('Policy Characteristics'!F:F,MATCH($C1113,'Policy Characteristics'!$C:$C,0))),"",INDEX('Policy Characteristics'!F:F,MATCH($C1113,'Policy Characteristics'!$C:$C,0)))</f>
        <v>0</v>
      </c>
      <c r="M1113">
        <f>IF(ISBLANK(INDEX('Policy Characteristics'!G:G,MATCH($C1113,'Policy Characteristics'!$C:$C,0))),"",INDEX('Policy Characteristics'!G:G,MATCH($C1113,'Policy Characteristics'!$C:$C,0)))</f>
        <v>0.4</v>
      </c>
      <c r="N1113">
        <f>IF(ISBLANK(INDEX('Policy Characteristics'!H:H,MATCH($C1113,'Policy Characteristics'!$C:$C,0))),"",INDEX('Policy Characteristics'!H:H,MATCH($C1113,'Policy Characteristics'!$C:$C,0)))</f>
        <v>0.01</v>
      </c>
      <c r="O1113" t="str">
        <f>IF(ISBLANK(INDEX('Policy Characteristics'!I:I,MATCH($C1113,'Policy Characteristics'!$C:$C,0))),"",INDEX('Policy Characteristics'!I:I,MATCH($C1113,'Policy Characteristics'!$C:$C,0)))</f>
        <v>비용 감소 %</v>
      </c>
      <c r="P1113" t="str">
        <f>IF(ISBLANK(INDEX('Policy Characteristics'!J:J,MATCH($C1113,'Policy Characteristics'!$C:$C,0))),"",INDEX('Policy Characteristics'!J:J,MATCH($C1113,'Policy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3" t="str">
        <f>IF(ISBLANK(INDEX('Policy Characteristics'!K:K,MATCH($C1113,'Policy Characteristics'!$C:$C,0))),"",INDEX('Policy Characteristics'!K:K,MATCH($C1113,'Policy Characteristics'!$C:$C,0)))</f>
        <v>architectural-design.html#rnd</v>
      </c>
      <c r="R1113" t="str">
        <f>IF(ISBLANK(INDEX('Policy Characteristics'!L:L,MATCH($C1113,'Policy Characteristics'!$C:$C,0))),"",INDEX('Policy Characteristics'!L:L,MATCH($C1113,'Policy Characteristics'!$C:$C,0)))</f>
        <v>research-and-development.html</v>
      </c>
    </row>
    <row r="1114">
      <c r="A1114" t="str">
        <f>IF(ISBLANK(INDEX('Policy Characteristics'!A:A,MATCH($C1114,'Policy Characteristics'!$C:$C,0))),"",INDEX('Policy Characteristics'!A:A,MATCH($C1114,'Policy Characteristics'!$C:$C,0)))</f>
        <v>연구 및 개발</v>
      </c>
      <c r="B1114" t="str">
        <f>IF(ISBLANK(INDEX('Policy Characteristics'!B:B,MATCH($C1114,'Policy Characteristics'!$C:$C,0))),"",INDEX('Policy Characteristics'!B:B,MATCH($C1114,'Policy Characteristics'!$C:$C,0)))</f>
        <v>자본 비용 감소</v>
      </c>
      <c r="C1114" t="str">
        <f>C$1099</f>
        <v>RnD Industry Capital Cost Perc Reduction</v>
      </c>
      <c r="D1114" t="str">
        <v>metal products except machinery and vehicles 25</v>
      </c>
      <c r="F1114" t="str">
        <v>산업: 기계 및 자동차를 제외한 금속 제품</v>
      </c>
      <c r="H1114">
        <v>1477</v>
      </c>
      <c r="I1114" t="str">
        <v>Yes</v>
      </c>
      <c r="J1114" t="str">
        <f>IF(ISBLANK(INDEX('Policy Characteristics'!D:D,MATCH($C1114,'Policy Characteristics'!$C:$C,0))),"",INDEX('Policy Characteristics'!D:D,MATCH($C1114,'Policy Characteristics'!$C:$C,0)))</f>
        <v>R&amp;D 자본 비용 감소</v>
      </c>
      <c r="K1114" t="str">
        <f>IF(ISBLANK(INDEX('Policy Characteristics'!E:E,MATCH($C1114,'Policy Characteristics'!$C:$C,0))),"",INDEX('Policy Characteristics'!E:E,MATCH($C1114,'Policy Characteristics'!$C:$C,0)))</f>
        <v>RnD industry capital cost reduction</v>
      </c>
      <c r="L1114">
        <f>IF(ISBLANK(INDEX('Policy Characteristics'!F:F,MATCH($C1114,'Policy Characteristics'!$C:$C,0))),"",INDEX('Policy Characteristics'!F:F,MATCH($C1114,'Policy Characteristics'!$C:$C,0)))</f>
        <v>0</v>
      </c>
      <c r="M1114">
        <f>IF(ISBLANK(INDEX('Policy Characteristics'!G:G,MATCH($C1114,'Policy Characteristics'!$C:$C,0))),"",INDEX('Policy Characteristics'!G:G,MATCH($C1114,'Policy Characteristics'!$C:$C,0)))</f>
        <v>0.4</v>
      </c>
      <c r="N1114">
        <f>IF(ISBLANK(INDEX('Policy Characteristics'!H:H,MATCH($C1114,'Policy Characteristics'!$C:$C,0))),"",INDEX('Policy Characteristics'!H:H,MATCH($C1114,'Policy Characteristics'!$C:$C,0)))</f>
        <v>0.01</v>
      </c>
      <c r="O1114" t="str">
        <f>IF(ISBLANK(INDEX('Policy Characteristics'!I:I,MATCH($C1114,'Policy Characteristics'!$C:$C,0))),"",INDEX('Policy Characteristics'!I:I,MATCH($C1114,'Policy Characteristics'!$C:$C,0)))</f>
        <v>비용 감소 %</v>
      </c>
      <c r="P1114" t="str">
        <f>IF(ISBLANK(INDEX('Policy Characteristics'!J:J,MATCH($C1114,'Policy Characteristics'!$C:$C,0))),"",INDEX('Policy Characteristics'!J:J,MATCH($C1114,'Policy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4" t="str">
        <f>IF(ISBLANK(INDEX('Policy Characteristics'!K:K,MATCH($C1114,'Policy Characteristics'!$C:$C,0))),"",INDEX('Policy Characteristics'!K:K,MATCH($C1114,'Policy Characteristics'!$C:$C,0)))</f>
        <v>architectural-design.html#rnd</v>
      </c>
      <c r="R1114" t="str">
        <f>IF(ISBLANK(INDEX('Policy Characteristics'!L:L,MATCH($C1114,'Policy Characteristics'!$C:$C,0))),"",INDEX('Policy Characteristics'!L:L,MATCH($C1114,'Policy Characteristics'!$C:$C,0)))</f>
        <v>research-and-development.html</v>
      </c>
    </row>
    <row r="1115">
      <c r="A1115" t="str">
        <f>IF(ISBLANK(INDEX('Policy Characteristics'!A:A,MATCH($C1115,'Policy Characteristics'!$C:$C,0))),"",INDEX('Policy Characteristics'!A:A,MATCH($C1115,'Policy Characteristics'!$C:$C,0)))</f>
        <v>연구 및 개발</v>
      </c>
      <c r="B1115" t="str">
        <f>IF(ISBLANK(INDEX('Policy Characteristics'!B:B,MATCH($C1115,'Policy Characteristics'!$C:$C,0))),"",INDEX('Policy Characteristics'!B:B,MATCH($C1115,'Policy Characteristics'!$C:$C,0)))</f>
        <v>자본 비용 감소</v>
      </c>
      <c r="C1115" t="str">
        <f>C$1099</f>
        <v>RnD Industry Capital Cost Perc Reduction</v>
      </c>
      <c r="D1115" t="str">
        <v>computers and electronics 26</v>
      </c>
      <c r="F1115" t="str">
        <v>산업: 컴퓨터 및 전자기기</v>
      </c>
      <c r="H1115">
        <v>1478</v>
      </c>
      <c r="I1115" t="str">
        <v>Yes</v>
      </c>
      <c r="J1115" t="str">
        <f>IF(ISBLANK(INDEX('Policy Characteristics'!D:D,MATCH($C1115,'Policy Characteristics'!$C:$C,0))),"",INDEX('Policy Characteristics'!D:D,MATCH($C1115,'Policy Characteristics'!$C:$C,0)))</f>
        <v>R&amp;D 자본 비용 감소</v>
      </c>
      <c r="K1115" t="str">
        <f>IF(ISBLANK(INDEX('Policy Characteristics'!E:E,MATCH($C1115,'Policy Characteristics'!$C:$C,0))),"",INDEX('Policy Characteristics'!E:E,MATCH($C1115,'Policy Characteristics'!$C:$C,0)))</f>
        <v>RnD industry capital cost reduction</v>
      </c>
      <c r="L1115">
        <f>IF(ISBLANK(INDEX('Policy Characteristics'!F:F,MATCH($C1115,'Policy Characteristics'!$C:$C,0))),"",INDEX('Policy Characteristics'!F:F,MATCH($C1115,'Policy Characteristics'!$C:$C,0)))</f>
        <v>0</v>
      </c>
      <c r="M1115">
        <f>IF(ISBLANK(INDEX('Policy Characteristics'!G:G,MATCH($C1115,'Policy Characteristics'!$C:$C,0))),"",INDEX('Policy Characteristics'!G:G,MATCH($C1115,'Policy Characteristics'!$C:$C,0)))</f>
        <v>0.4</v>
      </c>
      <c r="N1115">
        <f>IF(ISBLANK(INDEX('Policy Characteristics'!H:H,MATCH($C1115,'Policy Characteristics'!$C:$C,0))),"",INDEX('Policy Characteristics'!H:H,MATCH($C1115,'Policy Characteristics'!$C:$C,0)))</f>
        <v>0.01</v>
      </c>
      <c r="O1115" t="str">
        <f>IF(ISBLANK(INDEX('Policy Characteristics'!I:I,MATCH($C1115,'Policy Characteristics'!$C:$C,0))),"",INDEX('Policy Characteristics'!I:I,MATCH($C1115,'Policy Characteristics'!$C:$C,0)))</f>
        <v>비용 감소 %</v>
      </c>
      <c r="P1115" t="str">
        <f>IF(ISBLANK(INDEX('Policy Characteristics'!J:J,MATCH($C1115,'Policy Characteristics'!$C:$C,0))),"",INDEX('Policy Characteristics'!J:J,MATCH($C1115,'Policy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5" t="str">
        <f>IF(ISBLANK(INDEX('Policy Characteristics'!K:K,MATCH($C1115,'Policy Characteristics'!$C:$C,0))),"",INDEX('Policy Characteristics'!K:K,MATCH($C1115,'Policy Characteristics'!$C:$C,0)))</f>
        <v>architectural-design.html#rnd</v>
      </c>
      <c r="R1115" t="str">
        <f>IF(ISBLANK(INDEX('Policy Characteristics'!L:L,MATCH($C1115,'Policy Characteristics'!$C:$C,0))),"",INDEX('Policy Characteristics'!L:L,MATCH($C1115,'Policy Characteristics'!$C:$C,0)))</f>
        <v>research-and-development.html</v>
      </c>
    </row>
    <row r="1116">
      <c r="A1116" t="str">
        <f>IF(ISBLANK(INDEX('Policy Characteristics'!A:A,MATCH($C1116,'Policy Characteristics'!$C:$C,0))),"",INDEX('Policy Characteristics'!A:A,MATCH($C1116,'Policy Characteristics'!$C:$C,0)))</f>
        <v>연구 및 개발</v>
      </c>
      <c r="B1116" t="str">
        <f>IF(ISBLANK(INDEX('Policy Characteristics'!B:B,MATCH($C1116,'Policy Characteristics'!$C:$C,0))),"",INDEX('Policy Characteristics'!B:B,MATCH($C1116,'Policy Characteristics'!$C:$C,0)))</f>
        <v>자본 비용 감소</v>
      </c>
      <c r="C1116" t="str">
        <f>C$1099</f>
        <v>RnD Industry Capital Cost Perc Reduction</v>
      </c>
      <c r="D1116" t="str">
        <v>appliances and electrical equipment 27</v>
      </c>
      <c r="F1116" t="str">
        <v>산업: 가전제품 및 전기설비</v>
      </c>
      <c r="H1116">
        <v>1479</v>
      </c>
      <c r="I1116" t="str">
        <v>Yes</v>
      </c>
      <c r="J1116" t="str">
        <f>IF(ISBLANK(INDEX('Policy Characteristics'!D:D,MATCH($C1116,'Policy Characteristics'!$C:$C,0))),"",INDEX('Policy Characteristics'!D:D,MATCH($C1116,'Policy Characteristics'!$C:$C,0)))</f>
        <v>R&amp;D 자본 비용 감소</v>
      </c>
      <c r="K1116" t="str">
        <f>IF(ISBLANK(INDEX('Policy Characteristics'!E:E,MATCH($C1116,'Policy Characteristics'!$C:$C,0))),"",INDEX('Policy Characteristics'!E:E,MATCH($C1116,'Policy Characteristics'!$C:$C,0)))</f>
        <v>RnD industry capital cost reduction</v>
      </c>
      <c r="L1116">
        <f>IF(ISBLANK(INDEX('Policy Characteristics'!F:F,MATCH($C1116,'Policy Characteristics'!$C:$C,0))),"",INDEX('Policy Characteristics'!F:F,MATCH($C1116,'Policy Characteristics'!$C:$C,0)))</f>
        <v>0</v>
      </c>
      <c r="M1116">
        <f>IF(ISBLANK(INDEX('Policy Characteristics'!G:G,MATCH($C1116,'Policy Characteristics'!$C:$C,0))),"",INDEX('Policy Characteristics'!G:G,MATCH($C1116,'Policy Characteristics'!$C:$C,0)))</f>
        <v>0.4</v>
      </c>
      <c r="N1116">
        <f>IF(ISBLANK(INDEX('Policy Characteristics'!H:H,MATCH($C1116,'Policy Characteristics'!$C:$C,0))),"",INDEX('Policy Characteristics'!H:H,MATCH($C1116,'Policy Characteristics'!$C:$C,0)))</f>
        <v>0.01</v>
      </c>
      <c r="O1116" t="str">
        <f>IF(ISBLANK(INDEX('Policy Characteristics'!I:I,MATCH($C1116,'Policy Characteristics'!$C:$C,0))),"",INDEX('Policy Characteristics'!I:I,MATCH($C1116,'Policy Characteristics'!$C:$C,0)))</f>
        <v>비용 감소 %</v>
      </c>
      <c r="P1116" t="str">
        <f>IF(ISBLANK(INDEX('Policy Characteristics'!J:J,MATCH($C1116,'Policy Characteristics'!$C:$C,0))),"",INDEX('Policy Characteristics'!J:J,MATCH($C1116,'Policy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6" t="str">
        <f>IF(ISBLANK(INDEX('Policy Characteristics'!K:K,MATCH($C1116,'Policy Characteristics'!$C:$C,0))),"",INDEX('Policy Characteristics'!K:K,MATCH($C1116,'Policy Characteristics'!$C:$C,0)))</f>
        <v>architectural-design.html#rnd</v>
      </c>
      <c r="R1116" t="str">
        <f>IF(ISBLANK(INDEX('Policy Characteristics'!L:L,MATCH($C1116,'Policy Characteristics'!$C:$C,0))),"",INDEX('Policy Characteristics'!L:L,MATCH($C1116,'Policy Characteristics'!$C:$C,0)))</f>
        <v>research-and-development.html</v>
      </c>
    </row>
    <row r="1117">
      <c r="A1117" t="str">
        <f>IF(ISBLANK(INDEX('Policy Characteristics'!A:A,MATCH($C1117,'Policy Characteristics'!$C:$C,0))),"",INDEX('Policy Characteristics'!A:A,MATCH($C1117,'Policy Characteristics'!$C:$C,0)))</f>
        <v>연구 및 개발</v>
      </c>
      <c r="B1117" t="str">
        <f>IF(ISBLANK(INDEX('Policy Characteristics'!B:B,MATCH($C1117,'Policy Characteristics'!$C:$C,0))),"",INDEX('Policy Characteristics'!B:B,MATCH($C1117,'Policy Characteristics'!$C:$C,0)))</f>
        <v>자본 비용 감소</v>
      </c>
      <c r="C1117" t="str">
        <f>C$1099</f>
        <v>RnD Industry Capital Cost Perc Reduction</v>
      </c>
      <c r="D1117" t="str">
        <v>other machinery 28</v>
      </c>
      <c r="F1117" t="str">
        <v>산업: 기타 기계</v>
      </c>
      <c r="H1117">
        <v>1480</v>
      </c>
      <c r="I1117" t="str">
        <v>Yes</v>
      </c>
      <c r="J1117" t="str">
        <f>IF(ISBLANK(INDEX('Policy Characteristics'!D:D,MATCH($C1117,'Policy Characteristics'!$C:$C,0))),"",INDEX('Policy Characteristics'!D:D,MATCH($C1117,'Policy Characteristics'!$C:$C,0)))</f>
        <v>R&amp;D 자본 비용 감소</v>
      </c>
      <c r="K1117" t="str">
        <f>IF(ISBLANK(INDEX('Policy Characteristics'!E:E,MATCH($C1117,'Policy Characteristics'!$C:$C,0))),"",INDEX('Policy Characteristics'!E:E,MATCH($C1117,'Policy Characteristics'!$C:$C,0)))</f>
        <v>RnD industry capital cost reduction</v>
      </c>
      <c r="L1117">
        <f>IF(ISBLANK(INDEX('Policy Characteristics'!F:F,MATCH($C1117,'Policy Characteristics'!$C:$C,0))),"",INDEX('Policy Characteristics'!F:F,MATCH($C1117,'Policy Characteristics'!$C:$C,0)))</f>
        <v>0</v>
      </c>
      <c r="M1117">
        <f>IF(ISBLANK(INDEX('Policy Characteristics'!G:G,MATCH($C1117,'Policy Characteristics'!$C:$C,0))),"",INDEX('Policy Characteristics'!G:G,MATCH($C1117,'Policy Characteristics'!$C:$C,0)))</f>
        <v>0.4</v>
      </c>
      <c r="N1117">
        <f>IF(ISBLANK(INDEX('Policy Characteristics'!H:H,MATCH($C1117,'Policy Characteristics'!$C:$C,0))),"",INDEX('Policy Characteristics'!H:H,MATCH($C1117,'Policy Characteristics'!$C:$C,0)))</f>
        <v>0.01</v>
      </c>
      <c r="O1117" t="str">
        <f>IF(ISBLANK(INDEX('Policy Characteristics'!I:I,MATCH($C1117,'Policy Characteristics'!$C:$C,0))),"",INDEX('Policy Characteristics'!I:I,MATCH($C1117,'Policy Characteristics'!$C:$C,0)))</f>
        <v>비용 감소 %</v>
      </c>
      <c r="P1117" t="str">
        <f>IF(ISBLANK(INDEX('Policy Characteristics'!J:J,MATCH($C1117,'Policy Characteristics'!$C:$C,0))),"",INDEX('Policy Characteristics'!J:J,MATCH($C1117,'Policy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7" t="str">
        <f>IF(ISBLANK(INDEX('Policy Characteristics'!K:K,MATCH($C1117,'Policy Characteristics'!$C:$C,0))),"",INDEX('Policy Characteristics'!K:K,MATCH($C1117,'Policy Characteristics'!$C:$C,0)))</f>
        <v>architectural-design.html#rnd</v>
      </c>
      <c r="R1117" t="str">
        <f>IF(ISBLANK(INDEX('Policy Characteristics'!L:L,MATCH($C1117,'Policy Characteristics'!$C:$C,0))),"",INDEX('Policy Characteristics'!L:L,MATCH($C1117,'Policy Characteristics'!$C:$C,0)))</f>
        <v>research-and-development.html</v>
      </c>
    </row>
    <row r="1118">
      <c r="A1118" t="str">
        <f>IF(ISBLANK(INDEX('Policy Characteristics'!A:A,MATCH($C1118,'Policy Characteristics'!$C:$C,0))),"",INDEX('Policy Characteristics'!A:A,MATCH($C1118,'Policy Characteristics'!$C:$C,0)))</f>
        <v>연구 및 개발</v>
      </c>
      <c r="B1118" t="str">
        <f>IF(ISBLANK(INDEX('Policy Characteristics'!B:B,MATCH($C1118,'Policy Characteristics'!$C:$C,0))),"",INDEX('Policy Characteristics'!B:B,MATCH($C1118,'Policy Characteristics'!$C:$C,0)))</f>
        <v>자본 비용 감소</v>
      </c>
      <c r="C1118" t="str">
        <f>C$1099</f>
        <v>RnD Industry Capital Cost Perc Reduction</v>
      </c>
      <c r="D1118" t="str">
        <v>road vehicles 29</v>
      </c>
      <c r="F1118" t="str">
        <v>산업: 도로용 자동차</v>
      </c>
      <c r="H1118">
        <v>1481</v>
      </c>
      <c r="I1118" t="str">
        <v>Yes</v>
      </c>
      <c r="J1118" t="str">
        <f>IF(ISBLANK(INDEX('Policy Characteristics'!D:D,MATCH($C1118,'Policy Characteristics'!$C:$C,0))),"",INDEX('Policy Characteristics'!D:D,MATCH($C1118,'Policy Characteristics'!$C:$C,0)))</f>
        <v>R&amp;D 자본 비용 감소</v>
      </c>
      <c r="K1118" t="str">
        <f>IF(ISBLANK(INDEX('Policy Characteristics'!E:E,MATCH($C1118,'Policy Characteristics'!$C:$C,0))),"",INDEX('Policy Characteristics'!E:E,MATCH($C1118,'Policy Characteristics'!$C:$C,0)))</f>
        <v>RnD industry capital cost reduction</v>
      </c>
      <c r="L1118">
        <f>IF(ISBLANK(INDEX('Policy Characteristics'!F:F,MATCH($C1118,'Policy Characteristics'!$C:$C,0))),"",INDEX('Policy Characteristics'!F:F,MATCH($C1118,'Policy Characteristics'!$C:$C,0)))</f>
        <v>0</v>
      </c>
      <c r="M1118">
        <f>IF(ISBLANK(INDEX('Policy Characteristics'!G:G,MATCH($C1118,'Policy Characteristics'!$C:$C,0))),"",INDEX('Policy Characteristics'!G:G,MATCH($C1118,'Policy Characteristics'!$C:$C,0)))</f>
        <v>0.4</v>
      </c>
      <c r="N1118">
        <f>IF(ISBLANK(INDEX('Policy Characteristics'!H:H,MATCH($C1118,'Policy Characteristics'!$C:$C,0))),"",INDEX('Policy Characteristics'!H:H,MATCH($C1118,'Policy Characteristics'!$C:$C,0)))</f>
        <v>0.01</v>
      </c>
      <c r="O1118" t="str">
        <f>IF(ISBLANK(INDEX('Policy Characteristics'!I:I,MATCH($C1118,'Policy Characteristics'!$C:$C,0))),"",INDEX('Policy Characteristics'!I:I,MATCH($C1118,'Policy Characteristics'!$C:$C,0)))</f>
        <v>비용 감소 %</v>
      </c>
      <c r="P1118" t="str">
        <f>IF(ISBLANK(INDEX('Policy Characteristics'!J:J,MATCH($C1118,'Policy Characteristics'!$C:$C,0))),"",INDEX('Policy Characteristics'!J:J,MATCH($C1118,'Policy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8" t="str">
        <f>IF(ISBLANK(INDEX('Policy Characteristics'!K:K,MATCH($C1118,'Policy Characteristics'!$C:$C,0))),"",INDEX('Policy Characteristics'!K:K,MATCH($C1118,'Policy Characteristics'!$C:$C,0)))</f>
        <v>architectural-design.html#rnd</v>
      </c>
      <c r="R1118" t="str">
        <f>IF(ISBLANK(INDEX('Policy Characteristics'!L:L,MATCH($C1118,'Policy Characteristics'!$C:$C,0))),"",INDEX('Policy Characteristics'!L:L,MATCH($C1118,'Policy Characteristics'!$C:$C,0)))</f>
        <v>research-and-development.html</v>
      </c>
    </row>
    <row r="1119">
      <c r="A1119" t="str">
        <f>IF(ISBLANK(INDEX('Policy Characteristics'!A:A,MATCH($C1119,'Policy Characteristics'!$C:$C,0))),"",INDEX('Policy Characteristics'!A:A,MATCH($C1119,'Policy Characteristics'!$C:$C,0)))</f>
        <v>연구 및 개발</v>
      </c>
      <c r="B1119" t="str">
        <f>IF(ISBLANK(INDEX('Policy Characteristics'!B:B,MATCH($C1119,'Policy Characteristics'!$C:$C,0))),"",INDEX('Policy Characteristics'!B:B,MATCH($C1119,'Policy Characteristics'!$C:$C,0)))</f>
        <v>자본 비용 감소</v>
      </c>
      <c r="C1119" t="str">
        <f>C$1099</f>
        <v>RnD Industry Capital Cost Perc Reduction</v>
      </c>
      <c r="D1119" t="str">
        <v>nonroad vehicles 30</v>
      </c>
      <c r="F1119" t="str">
        <v>산업: 비도로용 자동차</v>
      </c>
      <c r="H1119">
        <v>1482</v>
      </c>
      <c r="I1119" t="str">
        <v>Yes</v>
      </c>
      <c r="J1119" t="str">
        <f>IF(ISBLANK(INDEX('Policy Characteristics'!D:D,MATCH($C1119,'Policy Characteristics'!$C:$C,0))),"",INDEX('Policy Characteristics'!D:D,MATCH($C1119,'Policy Characteristics'!$C:$C,0)))</f>
        <v>R&amp;D 자본 비용 감소</v>
      </c>
      <c r="K1119" t="str">
        <f>IF(ISBLANK(INDEX('Policy Characteristics'!E:E,MATCH($C1119,'Policy Characteristics'!$C:$C,0))),"",INDEX('Policy Characteristics'!E:E,MATCH($C1119,'Policy Characteristics'!$C:$C,0)))</f>
        <v>RnD industry capital cost reduction</v>
      </c>
      <c r="L1119">
        <f>IF(ISBLANK(INDEX('Policy Characteristics'!F:F,MATCH($C1119,'Policy Characteristics'!$C:$C,0))),"",INDEX('Policy Characteristics'!F:F,MATCH($C1119,'Policy Characteristics'!$C:$C,0)))</f>
        <v>0</v>
      </c>
      <c r="M1119">
        <f>IF(ISBLANK(INDEX('Policy Characteristics'!G:G,MATCH($C1119,'Policy Characteristics'!$C:$C,0))),"",INDEX('Policy Characteristics'!G:G,MATCH($C1119,'Policy Characteristics'!$C:$C,0)))</f>
        <v>0.4</v>
      </c>
      <c r="N1119">
        <f>IF(ISBLANK(INDEX('Policy Characteristics'!H:H,MATCH($C1119,'Policy Characteristics'!$C:$C,0))),"",INDEX('Policy Characteristics'!H:H,MATCH($C1119,'Policy Characteristics'!$C:$C,0)))</f>
        <v>0.01</v>
      </c>
      <c r="O1119" t="str">
        <f>IF(ISBLANK(INDEX('Policy Characteristics'!I:I,MATCH($C1119,'Policy Characteristics'!$C:$C,0))),"",INDEX('Policy Characteristics'!I:I,MATCH($C1119,'Policy Characteristics'!$C:$C,0)))</f>
        <v>비용 감소 %</v>
      </c>
      <c r="P1119" t="str">
        <f>IF(ISBLANK(INDEX('Policy Characteristics'!J:J,MATCH($C1119,'Policy Characteristics'!$C:$C,0))),"",INDEX('Policy Characteristics'!J:J,MATCH($C1119,'Policy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9" t="str">
        <f>IF(ISBLANK(INDEX('Policy Characteristics'!K:K,MATCH($C1119,'Policy Characteristics'!$C:$C,0))),"",INDEX('Policy Characteristics'!K:K,MATCH($C1119,'Policy Characteristics'!$C:$C,0)))</f>
        <v>architectural-design.html#rnd</v>
      </c>
      <c r="R1119" t="str">
        <f>IF(ISBLANK(INDEX('Policy Characteristics'!L:L,MATCH($C1119,'Policy Characteristics'!$C:$C,0))),"",INDEX('Policy Characteristics'!L:L,MATCH($C1119,'Policy Characteristics'!$C:$C,0)))</f>
        <v>research-and-development.html</v>
      </c>
    </row>
    <row r="1120">
      <c r="A1120" t="str">
        <f>IF(ISBLANK(INDEX('Policy Characteristics'!A:A,MATCH($C1120,'Policy Characteristics'!$C:$C,0))),"",INDEX('Policy Characteristics'!A:A,MATCH($C1120,'Policy Characteristics'!$C:$C,0)))</f>
        <v>연구 및 개발</v>
      </c>
      <c r="B1120" t="str">
        <f>IF(ISBLANK(INDEX('Policy Characteristics'!B:B,MATCH($C1120,'Policy Characteristics'!$C:$C,0))),"",INDEX('Policy Characteristics'!B:B,MATCH($C1120,'Policy Characteristics'!$C:$C,0)))</f>
        <v>자본 비용 감소</v>
      </c>
      <c r="C1120" t="str">
        <f>C$1099</f>
        <v>RnD Industry Capital Cost Perc Reduction</v>
      </c>
      <c r="D1120" t="str">
        <v>other manufacturing 31T33</v>
      </c>
      <c r="F1120" t="str">
        <v>산업: 기타 제조업</v>
      </c>
      <c r="H1120">
        <v>1483</v>
      </c>
      <c r="I1120" t="str">
        <v>Yes</v>
      </c>
      <c r="J1120" t="str">
        <f>IF(ISBLANK(INDEX('Policy Characteristics'!D:D,MATCH($C1120,'Policy Characteristics'!$C:$C,0))),"",INDEX('Policy Characteristics'!D:D,MATCH($C1120,'Policy Characteristics'!$C:$C,0)))</f>
        <v>R&amp;D 자본 비용 감소</v>
      </c>
      <c r="K1120" t="str">
        <f>IF(ISBLANK(INDEX('Policy Characteristics'!E:E,MATCH($C1120,'Policy Characteristics'!$C:$C,0))),"",INDEX('Policy Characteristics'!E:E,MATCH($C1120,'Policy Characteristics'!$C:$C,0)))</f>
        <v>RnD industry capital cost reduction</v>
      </c>
      <c r="L1120">
        <f>IF(ISBLANK(INDEX('Policy Characteristics'!F:F,MATCH($C1120,'Policy Characteristics'!$C:$C,0))),"",INDEX('Policy Characteristics'!F:F,MATCH($C1120,'Policy Characteristics'!$C:$C,0)))</f>
        <v>0</v>
      </c>
      <c r="M1120">
        <f>IF(ISBLANK(INDEX('Policy Characteristics'!G:G,MATCH($C1120,'Policy Characteristics'!$C:$C,0))),"",INDEX('Policy Characteristics'!G:G,MATCH($C1120,'Policy Characteristics'!$C:$C,0)))</f>
        <v>0.4</v>
      </c>
      <c r="N1120">
        <f>IF(ISBLANK(INDEX('Policy Characteristics'!H:H,MATCH($C1120,'Policy Characteristics'!$C:$C,0))),"",INDEX('Policy Characteristics'!H:H,MATCH($C1120,'Policy Characteristics'!$C:$C,0)))</f>
        <v>0.01</v>
      </c>
      <c r="O1120" t="str">
        <f>IF(ISBLANK(INDEX('Policy Characteristics'!I:I,MATCH($C1120,'Policy Characteristics'!$C:$C,0))),"",INDEX('Policy Characteristics'!I:I,MATCH($C1120,'Policy Characteristics'!$C:$C,0)))</f>
        <v>비용 감소 %</v>
      </c>
      <c r="P1120" t="str">
        <f>IF(ISBLANK(INDEX('Policy Characteristics'!J:J,MATCH($C1120,'Policy Characteristics'!$C:$C,0))),"",INDEX('Policy Characteristics'!J:J,MATCH($C1120,'Policy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0" t="str">
        <f>IF(ISBLANK(INDEX('Policy Characteristics'!K:K,MATCH($C1120,'Policy Characteristics'!$C:$C,0))),"",INDEX('Policy Characteristics'!K:K,MATCH($C1120,'Policy Characteristics'!$C:$C,0)))</f>
        <v>architectural-design.html#rnd</v>
      </c>
      <c r="R1120" t="str">
        <f>IF(ISBLANK(INDEX('Policy Characteristics'!L:L,MATCH($C1120,'Policy Characteristics'!$C:$C,0))),"",INDEX('Policy Characteristics'!L:L,MATCH($C1120,'Policy Characteristics'!$C:$C,0)))</f>
        <v>research-and-development.html</v>
      </c>
    </row>
    <row r="1121">
      <c r="A1121" t="str">
        <f>IF(ISBLANK(INDEX('Policy Characteristics'!A:A,MATCH($C1121,'Policy Characteristics'!$C:$C,0))),"",INDEX('Policy Characteristics'!A:A,MATCH($C1121,'Policy Characteristics'!$C:$C,0)))</f>
        <v>연구 및 개발</v>
      </c>
      <c r="B1121" t="str">
        <f>IF(ISBLANK(INDEX('Policy Characteristics'!B:B,MATCH($C1121,'Policy Characteristics'!$C:$C,0))),"",INDEX('Policy Characteristics'!B:B,MATCH($C1121,'Policy Characteristics'!$C:$C,0)))</f>
        <v>자본 비용 감소</v>
      </c>
      <c r="C1121" t="str">
        <f>C$1099</f>
        <v>RnD Industry Capital Cost Perc Reduction</v>
      </c>
      <c r="D1121" t="str">
        <v>energy pipelines and gas processing 352T353</v>
      </c>
      <c r="F1121" t="str">
        <v>산업: 에너지 파이프라인 및 가스 처리</v>
      </c>
      <c r="H1121">
        <v>1484</v>
      </c>
      <c r="I1121" t="str">
        <v>Yes</v>
      </c>
      <c r="J1121" t="str">
        <f>IF(ISBLANK(INDEX('Policy Characteristics'!D:D,MATCH($C1121,'Policy Characteristics'!$C:$C,0))),"",INDEX('Policy Characteristics'!D:D,MATCH($C1121,'Policy Characteristics'!$C:$C,0)))</f>
        <v>R&amp;D 자본 비용 감소</v>
      </c>
      <c r="K1121" t="str">
        <f>IF(ISBLANK(INDEX('Policy Characteristics'!E:E,MATCH($C1121,'Policy Characteristics'!$C:$C,0))),"",INDEX('Policy Characteristics'!E:E,MATCH($C1121,'Policy Characteristics'!$C:$C,0)))</f>
        <v>RnD industry capital cost reduction</v>
      </c>
      <c r="L1121">
        <f>IF(ISBLANK(INDEX('Policy Characteristics'!F:F,MATCH($C1121,'Policy Characteristics'!$C:$C,0))),"",INDEX('Policy Characteristics'!F:F,MATCH($C1121,'Policy Characteristics'!$C:$C,0)))</f>
        <v>0</v>
      </c>
      <c r="M1121">
        <f>IF(ISBLANK(INDEX('Policy Characteristics'!G:G,MATCH($C1121,'Policy Characteristics'!$C:$C,0))),"",INDEX('Policy Characteristics'!G:G,MATCH($C1121,'Policy Characteristics'!$C:$C,0)))</f>
        <v>0.4</v>
      </c>
      <c r="N1121">
        <f>IF(ISBLANK(INDEX('Policy Characteristics'!H:H,MATCH($C1121,'Policy Characteristics'!$C:$C,0))),"",INDEX('Policy Characteristics'!H:H,MATCH($C1121,'Policy Characteristics'!$C:$C,0)))</f>
        <v>0.01</v>
      </c>
      <c r="O1121" t="str">
        <f>IF(ISBLANK(INDEX('Policy Characteristics'!I:I,MATCH($C1121,'Policy Characteristics'!$C:$C,0))),"",INDEX('Policy Characteristics'!I:I,MATCH($C1121,'Policy Characteristics'!$C:$C,0)))</f>
        <v>비용 감소 %</v>
      </c>
      <c r="P1121" t="str">
        <f>IF(ISBLANK(INDEX('Policy Characteristics'!J:J,MATCH($C1121,'Policy Characteristics'!$C:$C,0))),"",INDEX('Policy Characteristics'!J:J,MATCH($C1121,'Policy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1" t="str">
        <f>IF(ISBLANK(INDEX('Policy Characteristics'!K:K,MATCH($C1121,'Policy Characteristics'!$C:$C,0))),"",INDEX('Policy Characteristics'!K:K,MATCH($C1121,'Policy Characteristics'!$C:$C,0)))</f>
        <v>architectural-design.html#rnd</v>
      </c>
      <c r="R1121" t="str">
        <f>IF(ISBLANK(INDEX('Policy Characteristics'!L:L,MATCH($C1121,'Policy Characteristics'!$C:$C,0))),"",INDEX('Policy Characteristics'!L:L,MATCH($C1121,'Policy Characteristics'!$C:$C,0)))</f>
        <v>research-and-development.html</v>
      </c>
    </row>
    <row r="1122">
      <c r="A1122" t="str">
        <f>IF(ISBLANK(INDEX('Policy Characteristics'!A:A,MATCH($C1122,'Policy Characteristics'!$C:$C,0))),"",INDEX('Policy Characteristics'!A:A,MATCH($C1122,'Policy Characteristics'!$C:$C,0)))</f>
        <v>연구 및 개발</v>
      </c>
      <c r="B1122" t="str">
        <f>IF(ISBLANK(INDEX('Policy Characteristics'!B:B,MATCH($C1122,'Policy Characteristics'!$C:$C,0))),"",INDEX('Policy Characteristics'!B:B,MATCH($C1122,'Policy Characteristics'!$C:$C,0)))</f>
        <v>자본 비용 감소</v>
      </c>
      <c r="C1122" t="str">
        <f>C$1099</f>
        <v>RnD Industry Capital Cost Perc Reduction</v>
      </c>
      <c r="D1122" t="str">
        <v>water and waste 36T39</v>
      </c>
      <c r="F1122" t="str">
        <v>산업: 물 및 폐기물</v>
      </c>
      <c r="H1122">
        <v>1485</v>
      </c>
      <c r="I1122" t="str">
        <v>Yes</v>
      </c>
      <c r="J1122" t="str">
        <f>IF(ISBLANK(INDEX('Policy Characteristics'!D:D,MATCH($C1122,'Policy Characteristics'!$C:$C,0))),"",INDEX('Policy Characteristics'!D:D,MATCH($C1122,'Policy Characteristics'!$C:$C,0)))</f>
        <v>R&amp;D 자본 비용 감소</v>
      </c>
      <c r="K1122" t="str">
        <f>IF(ISBLANK(INDEX('Policy Characteristics'!E:E,MATCH($C1122,'Policy Characteristics'!$C:$C,0))),"",INDEX('Policy Characteristics'!E:E,MATCH($C1122,'Policy Characteristics'!$C:$C,0)))</f>
        <v>RnD industry capital cost reduction</v>
      </c>
      <c r="L1122">
        <f>IF(ISBLANK(INDEX('Policy Characteristics'!F:F,MATCH($C1122,'Policy Characteristics'!$C:$C,0))),"",INDEX('Policy Characteristics'!F:F,MATCH($C1122,'Policy Characteristics'!$C:$C,0)))</f>
        <v>0</v>
      </c>
      <c r="M1122">
        <f>IF(ISBLANK(INDEX('Policy Characteristics'!G:G,MATCH($C1122,'Policy Characteristics'!$C:$C,0))),"",INDEX('Policy Characteristics'!G:G,MATCH($C1122,'Policy Characteristics'!$C:$C,0)))</f>
        <v>0.4</v>
      </c>
      <c r="N1122">
        <f>IF(ISBLANK(INDEX('Policy Characteristics'!H:H,MATCH($C1122,'Policy Characteristics'!$C:$C,0))),"",INDEX('Policy Characteristics'!H:H,MATCH($C1122,'Policy Characteristics'!$C:$C,0)))</f>
        <v>0.01</v>
      </c>
      <c r="O1122" t="str">
        <f>IF(ISBLANK(INDEX('Policy Characteristics'!I:I,MATCH($C1122,'Policy Characteristics'!$C:$C,0))),"",INDEX('Policy Characteristics'!I:I,MATCH($C1122,'Policy Characteristics'!$C:$C,0)))</f>
        <v>비용 감소 %</v>
      </c>
      <c r="P1122" t="str">
        <f>IF(ISBLANK(INDEX('Policy Characteristics'!J:J,MATCH($C1122,'Policy Characteristics'!$C:$C,0))),"",INDEX('Policy Characteristics'!J:J,MATCH($C1122,'Policy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2" t="str">
        <f>IF(ISBLANK(INDEX('Policy Characteristics'!K:K,MATCH($C1122,'Policy Characteristics'!$C:$C,0))),"",INDEX('Policy Characteristics'!K:K,MATCH($C1122,'Policy Characteristics'!$C:$C,0)))</f>
        <v>architectural-design.html#rnd</v>
      </c>
      <c r="R1122" t="str">
        <f>IF(ISBLANK(INDEX('Policy Characteristics'!L:L,MATCH($C1122,'Policy Characteristics'!$C:$C,0))),"",INDEX('Policy Characteristics'!L:L,MATCH($C1122,'Policy Characteristics'!$C:$C,0)))</f>
        <v>research-and-development.html</v>
      </c>
    </row>
    <row r="1123">
      <c r="A1123" t="str">
        <f>IF(ISBLANK(INDEX('Policy Characteristics'!A:A,MATCH($C1123,'Policy Characteristics'!$C:$C,0))),"",INDEX('Policy Characteristics'!A:A,MATCH($C1123,'Policy Characteristics'!$C:$C,0)))</f>
        <v>연구 및 개발</v>
      </c>
      <c r="B1123" t="str">
        <f>IF(ISBLANK(INDEX('Policy Characteristics'!B:B,MATCH($C1123,'Policy Characteristics'!$C:$C,0))),"",INDEX('Policy Characteristics'!B:B,MATCH($C1123,'Policy Characteristics'!$C:$C,0)))</f>
        <v>자본 비용 감소</v>
      </c>
      <c r="C1123" t="str">
        <f>C$1099</f>
        <v>RnD Industry Capital Cost Perc Reduction</v>
      </c>
      <c r="D1123" t="str">
        <v>construction 41T43</v>
      </c>
      <c r="F1123" t="str">
        <v>산업: 건설</v>
      </c>
      <c r="H1123">
        <v>1486</v>
      </c>
      <c r="I1123" t="str">
        <v>Yes</v>
      </c>
      <c r="J1123" t="str">
        <f>IF(ISBLANK(INDEX('Policy Characteristics'!D:D,MATCH($C1123,'Policy Characteristics'!$C:$C,0))),"",INDEX('Policy Characteristics'!D:D,MATCH($C1123,'Policy Characteristics'!$C:$C,0)))</f>
        <v>R&amp;D 자본 비용 감소</v>
      </c>
      <c r="K1123" t="str">
        <f>IF(ISBLANK(INDEX('Policy Characteristics'!E:E,MATCH($C1123,'Policy Characteristics'!$C:$C,0))),"",INDEX('Policy Characteristics'!E:E,MATCH($C1123,'Policy Characteristics'!$C:$C,0)))</f>
        <v>RnD industry capital cost reduction</v>
      </c>
      <c r="L1123">
        <f>IF(ISBLANK(INDEX('Policy Characteristics'!F:F,MATCH($C1123,'Policy Characteristics'!$C:$C,0))),"",INDEX('Policy Characteristics'!F:F,MATCH($C1123,'Policy Characteristics'!$C:$C,0)))</f>
        <v>0</v>
      </c>
      <c r="M1123">
        <f>IF(ISBLANK(INDEX('Policy Characteristics'!G:G,MATCH($C1123,'Policy Characteristics'!$C:$C,0))),"",INDEX('Policy Characteristics'!G:G,MATCH($C1123,'Policy Characteristics'!$C:$C,0)))</f>
        <v>0.4</v>
      </c>
      <c r="N1123">
        <f>IF(ISBLANK(INDEX('Policy Characteristics'!H:H,MATCH($C1123,'Policy Characteristics'!$C:$C,0))),"",INDEX('Policy Characteristics'!H:H,MATCH($C1123,'Policy Characteristics'!$C:$C,0)))</f>
        <v>0.01</v>
      </c>
      <c r="O1123" t="str">
        <f>IF(ISBLANK(INDEX('Policy Characteristics'!I:I,MATCH($C1123,'Policy Characteristics'!$C:$C,0))),"",INDEX('Policy Characteristics'!I:I,MATCH($C1123,'Policy Characteristics'!$C:$C,0)))</f>
        <v>비용 감소 %</v>
      </c>
      <c r="P1123" t="str">
        <f>IF(ISBLANK(INDEX('Policy Characteristics'!J:J,MATCH($C1123,'Policy Characteristics'!$C:$C,0))),"",INDEX('Policy Characteristics'!J:J,MATCH($C1123,'Policy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3" t="str">
        <f>IF(ISBLANK(INDEX('Policy Characteristics'!K:K,MATCH($C1123,'Policy Characteristics'!$C:$C,0))),"",INDEX('Policy Characteristics'!K:K,MATCH($C1123,'Policy Characteristics'!$C:$C,0)))</f>
        <v>architectural-design.html#rnd</v>
      </c>
      <c r="R1123" t="str">
        <f>IF(ISBLANK(INDEX('Policy Characteristics'!L:L,MATCH($C1123,'Policy Characteristics'!$C:$C,0))),"",INDEX('Policy Characteristics'!L:L,MATCH($C1123,'Policy Characteristics'!$C:$C,0)))</f>
        <v>research-and-development.html</v>
      </c>
    </row>
    <row r="1124">
      <c r="A1124" t="str">
        <f>IF(ISBLANK(INDEX('Policy Characteristics'!A:A,MATCH($C1124,'Policy Characteristics'!$C:$C,0))),"",INDEX('Policy Characteristics'!A:A,MATCH($C1124,'Policy Characteristics'!$C:$C,0)))</f>
        <v>연구 및 개발</v>
      </c>
      <c r="B1124" t="str">
        <f>IF(ISBLANK(INDEX('Policy Characteristics'!B:B,MATCH($C1124,'Policy Characteristics'!$C:$C,0))),"",INDEX('Policy Characteristics'!B:B,MATCH($C1124,'Policy Characteristics'!$C:$C,0)))</f>
        <v>자본 비용 감소</v>
      </c>
      <c r="C1124" t="str">
        <v>RnD Transportation Capital Cost Perc Reduction</v>
      </c>
      <c r="D1124" t="str">
        <v>battery electric vehicle</v>
      </c>
      <c r="F1124" t="str">
        <v>자동차: 배터리 전기</v>
      </c>
      <c r="H1124">
        <v>108</v>
      </c>
      <c r="I1124" t="str">
        <v>Yes</v>
      </c>
      <c r="J1124" t="str">
        <f>IF(ISBLANK(INDEX('Policy Characteristics'!D:D,MATCH($C1124,'Policy Characteristics'!$C:$C,0))),"",INDEX('Policy Characteristics'!D:D,MATCH($C1124,'Policy Characteristics'!$C:$C,0)))</f>
        <v>R&amp;D 자본 비용 감소</v>
      </c>
      <c r="K1124" t="str">
        <f>IF(ISBLANK(INDEX('Policy Characteristics'!E:E,MATCH($C1124,'Policy Characteristics'!$C:$C,0))),"",INDEX('Policy Characteristics'!E:E,MATCH($C1124,'Policy Characteristics'!$C:$C,0)))</f>
        <v>RnD transportation capital cost reduction</v>
      </c>
      <c r="L1124">
        <f>IF(ISBLANK(INDEX('Policy Characteristics'!F:F,MATCH($C1124,'Policy Characteristics'!$C:$C,0))),"",INDEX('Policy Characteristics'!F:F,MATCH($C1124,'Policy Characteristics'!$C:$C,0)))</f>
        <v>0</v>
      </c>
      <c r="M1124">
        <f>IF(ISBLANK(INDEX('Policy Characteristics'!G:G,MATCH($C1124,'Policy Characteristics'!$C:$C,0))),"",INDEX('Policy Characteristics'!G:G,MATCH($C1124,'Policy Characteristics'!$C:$C,0)))</f>
        <v>0.4</v>
      </c>
      <c r="N1124">
        <f>IF(ISBLANK(INDEX('Policy Characteristics'!H:H,MATCH($C1124,'Policy Characteristics'!$C:$C,0))),"",INDEX('Policy Characteristics'!H:H,MATCH($C1124,'Policy Characteristics'!$C:$C,0)))</f>
        <v>0.01</v>
      </c>
      <c r="O1124" t="str">
        <f>IF(ISBLANK(INDEX('Policy Characteristics'!I:I,MATCH($C1124,'Policy Characteristics'!$C:$C,0))),"",INDEX('Policy Characteristics'!I:I,MATCH($C1124,'Policy Characteristics'!$C:$C,0)))</f>
        <v>비용 감소 %</v>
      </c>
      <c r="P1124" t="str">
        <f>IF(ISBLANK(INDEX('Policy Characteristics'!J:J,MATCH($C1124,'Policy Characteristics'!$C:$C,0))),"",INDEX('Policy Characteristics'!J:J,MATCH($C1124,'Policy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4" t="str">
        <f>IF(ISBLANK(INDEX('Policy Characteristics'!K:K,MATCH($C1124,'Policy Characteristics'!$C:$C,0))),"",INDEX('Policy Characteristics'!K:K,MATCH($C1124,'Policy Characteristics'!$C:$C,0)))</f>
        <v>architectural-design.html#rnd</v>
      </c>
      <c r="R1124" t="str">
        <f>IF(ISBLANK(INDEX('Policy Characteristics'!L:L,MATCH($C1124,'Policy Characteristics'!$C:$C,0))),"",INDEX('Policy Characteristics'!L:L,MATCH($C1124,'Policy Characteristics'!$C:$C,0)))</f>
        <v>research-and-development.html</v>
      </c>
    </row>
    <row r="1125">
      <c r="A1125" t="str">
        <f>IF(ISBLANK(INDEX('Policy Characteristics'!A:A,MATCH($C1125,'Policy Characteristics'!$C:$C,0))),"",INDEX('Policy Characteristics'!A:A,MATCH($C1125,'Policy Characteristics'!$C:$C,0)))</f>
        <v>연구 및 개발</v>
      </c>
      <c r="B1125" t="str">
        <f>IF(ISBLANK(INDEX('Policy Characteristics'!B:B,MATCH($C1125,'Policy Characteristics'!$C:$C,0))),"",INDEX('Policy Characteristics'!B:B,MATCH($C1125,'Policy Characteristics'!$C:$C,0)))</f>
        <v>자본 비용 감소</v>
      </c>
      <c r="C1125" t="str">
        <f>C$1124</f>
        <v>RnD Transportation Capital Cost Perc Reduction</v>
      </c>
      <c r="D1125" t="str">
        <v>natural gas vehicle</v>
      </c>
      <c r="F1125" t="str">
        <v>자동차: 천연가스</v>
      </c>
      <c r="H1125">
        <v>109</v>
      </c>
      <c r="I1125" t="str">
        <v>Yes</v>
      </c>
      <c r="J1125" t="str">
        <f>IF(ISBLANK(INDEX('Policy Characteristics'!D:D,MATCH($C1125,'Policy Characteristics'!$C:$C,0))),"",INDEX('Policy Characteristics'!D:D,MATCH($C1125,'Policy Characteristics'!$C:$C,0)))</f>
        <v>R&amp;D 자본 비용 감소</v>
      </c>
      <c r="K1125" t="str">
        <f>IF(ISBLANK(INDEX('Policy Characteristics'!E:E,MATCH($C1125,'Policy Characteristics'!$C:$C,0))),"",INDEX('Policy Characteristics'!E:E,MATCH($C1125,'Policy Characteristics'!$C:$C,0)))</f>
        <v>RnD transportation capital cost reduction</v>
      </c>
      <c r="L1125">
        <f>IF(ISBLANK(INDEX('Policy Characteristics'!F:F,MATCH($C1125,'Policy Characteristics'!$C:$C,0))),"",INDEX('Policy Characteristics'!F:F,MATCH($C1125,'Policy Characteristics'!$C:$C,0)))</f>
        <v>0</v>
      </c>
      <c r="M1125">
        <f>IF(ISBLANK(INDEX('Policy Characteristics'!G:G,MATCH($C1125,'Policy Characteristics'!$C:$C,0))),"",INDEX('Policy Characteristics'!G:G,MATCH($C1125,'Policy Characteristics'!$C:$C,0)))</f>
        <v>0.4</v>
      </c>
      <c r="N1125">
        <f>IF(ISBLANK(INDEX('Policy Characteristics'!H:H,MATCH($C1125,'Policy Characteristics'!$C:$C,0))),"",INDEX('Policy Characteristics'!H:H,MATCH($C1125,'Policy Characteristics'!$C:$C,0)))</f>
        <v>0.01</v>
      </c>
      <c r="O1125" t="str">
        <f>IF(ISBLANK(INDEX('Policy Characteristics'!I:I,MATCH($C1125,'Policy Characteristics'!$C:$C,0))),"",INDEX('Policy Characteristics'!I:I,MATCH($C1125,'Policy Characteristics'!$C:$C,0)))</f>
        <v>비용 감소 %</v>
      </c>
      <c r="P1125" t="str">
        <f>IF(ISBLANK(INDEX('Policy Characteristics'!J:J,MATCH($C1125,'Policy Characteristics'!$C:$C,0))),"",INDEX('Policy Characteristics'!J:J,MATCH($C1125,'Policy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5" t="str">
        <f>IF(ISBLANK(INDEX('Policy Characteristics'!K:K,MATCH($C1125,'Policy Characteristics'!$C:$C,0))),"",INDEX('Policy Characteristics'!K:K,MATCH($C1125,'Policy Characteristics'!$C:$C,0)))</f>
        <v>architectural-design.html#rnd</v>
      </c>
      <c r="R1125" t="str">
        <f>IF(ISBLANK(INDEX('Policy Characteristics'!L:L,MATCH($C1125,'Policy Characteristics'!$C:$C,0))),"",INDEX('Policy Characteristics'!L:L,MATCH($C1125,'Policy Characteristics'!$C:$C,0)))</f>
        <v>research-and-development.html</v>
      </c>
    </row>
    <row r="1126">
      <c r="A1126" t="str">
        <f>IF(ISBLANK(INDEX('Policy Characteristics'!A:A,MATCH($C1126,'Policy Characteristics'!$C:$C,0))),"",INDEX('Policy Characteristics'!A:A,MATCH($C1126,'Policy Characteristics'!$C:$C,0)))</f>
        <v>연구 및 개발</v>
      </c>
      <c r="B1126" t="str">
        <f>IF(ISBLANK(INDEX('Policy Characteristics'!B:B,MATCH($C1126,'Policy Characteristics'!$C:$C,0))),"",INDEX('Policy Characteristics'!B:B,MATCH($C1126,'Policy Characteristics'!$C:$C,0)))</f>
        <v>자본 비용 감소</v>
      </c>
      <c r="C1126" t="str">
        <f>C$1124</f>
        <v>RnD Transportation Capital Cost Perc Reduction</v>
      </c>
      <c r="D1126" t="str">
        <v>gasoline vehicle</v>
      </c>
      <c r="F1126" t="str">
        <v>자동차: 가솔린 엔진</v>
      </c>
      <c r="H1126">
        <v>110</v>
      </c>
      <c r="I1126" t="str">
        <v>Yes</v>
      </c>
      <c r="J1126" t="str">
        <f>IF(ISBLANK(INDEX('Policy Characteristics'!D:D,MATCH($C1126,'Policy Characteristics'!$C:$C,0))),"",INDEX('Policy Characteristics'!D:D,MATCH($C1126,'Policy Characteristics'!$C:$C,0)))</f>
        <v>R&amp;D 자본 비용 감소</v>
      </c>
      <c r="K1126" t="str">
        <f>IF(ISBLANK(INDEX('Policy Characteristics'!E:E,MATCH($C1126,'Policy Characteristics'!$C:$C,0))),"",INDEX('Policy Characteristics'!E:E,MATCH($C1126,'Policy Characteristics'!$C:$C,0)))</f>
        <v>RnD transportation capital cost reduction</v>
      </c>
      <c r="L1126">
        <f>IF(ISBLANK(INDEX('Policy Characteristics'!F:F,MATCH($C1126,'Policy Characteristics'!$C:$C,0))),"",INDEX('Policy Characteristics'!F:F,MATCH($C1126,'Policy Characteristics'!$C:$C,0)))</f>
        <v>0</v>
      </c>
      <c r="M1126">
        <f>IF(ISBLANK(INDEX('Policy Characteristics'!G:G,MATCH($C1126,'Policy Characteristics'!$C:$C,0))),"",INDEX('Policy Characteristics'!G:G,MATCH($C1126,'Policy Characteristics'!$C:$C,0)))</f>
        <v>0.4</v>
      </c>
      <c r="N1126">
        <f>IF(ISBLANK(INDEX('Policy Characteristics'!H:H,MATCH($C1126,'Policy Characteristics'!$C:$C,0))),"",INDEX('Policy Characteristics'!H:H,MATCH($C1126,'Policy Characteristics'!$C:$C,0)))</f>
        <v>0.01</v>
      </c>
      <c r="O1126" t="str">
        <f>IF(ISBLANK(INDEX('Policy Characteristics'!I:I,MATCH($C1126,'Policy Characteristics'!$C:$C,0))),"",INDEX('Policy Characteristics'!I:I,MATCH($C1126,'Policy Characteristics'!$C:$C,0)))</f>
        <v>비용 감소 %</v>
      </c>
      <c r="P1126" t="str">
        <f>IF(ISBLANK(INDEX('Policy Characteristics'!J:J,MATCH($C1126,'Policy Characteristics'!$C:$C,0))),"",INDEX('Policy Characteristics'!J:J,MATCH($C1126,'Policy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6" t="str">
        <f>IF(ISBLANK(INDEX('Policy Characteristics'!K:K,MATCH($C1126,'Policy Characteristics'!$C:$C,0))),"",INDEX('Policy Characteristics'!K:K,MATCH($C1126,'Policy Characteristics'!$C:$C,0)))</f>
        <v>architectural-design.html#rnd</v>
      </c>
      <c r="R1126" t="str">
        <f>IF(ISBLANK(INDEX('Policy Characteristics'!L:L,MATCH($C1126,'Policy Characteristics'!$C:$C,0))),"",INDEX('Policy Characteristics'!L:L,MATCH($C1126,'Policy Characteristics'!$C:$C,0)))</f>
        <v>research-and-development.html</v>
      </c>
    </row>
    <row r="1127">
      <c r="A1127" t="str">
        <f>IF(ISBLANK(INDEX('Policy Characteristics'!A:A,MATCH($C1127,'Policy Characteristics'!$C:$C,0))),"",INDEX('Policy Characteristics'!A:A,MATCH($C1127,'Policy Characteristics'!$C:$C,0)))</f>
        <v>연구 및 개발</v>
      </c>
      <c r="B1127" t="str">
        <f>IF(ISBLANK(INDEX('Policy Characteristics'!B:B,MATCH($C1127,'Policy Characteristics'!$C:$C,0))),"",INDEX('Policy Characteristics'!B:B,MATCH($C1127,'Policy Characteristics'!$C:$C,0)))</f>
        <v>자본 비용 감소</v>
      </c>
      <c r="C1127" t="str">
        <f>C$1124</f>
        <v>RnD Transportation Capital Cost Perc Reduction</v>
      </c>
      <c r="D1127" t="str">
        <v>diesel vehicle</v>
      </c>
      <c r="F1127" t="str">
        <v>자동차: 디젤 엔진</v>
      </c>
      <c r="H1127">
        <v>111</v>
      </c>
      <c r="I1127" t="str">
        <v>Yes</v>
      </c>
      <c r="J1127" t="str">
        <f>IF(ISBLANK(INDEX('Policy Characteristics'!D:D,MATCH($C1127,'Policy Characteristics'!$C:$C,0))),"",INDEX('Policy Characteristics'!D:D,MATCH($C1127,'Policy Characteristics'!$C:$C,0)))</f>
        <v>R&amp;D 자본 비용 감소</v>
      </c>
      <c r="K1127" t="str">
        <f>IF(ISBLANK(INDEX('Policy Characteristics'!E:E,MATCH($C1127,'Policy Characteristics'!$C:$C,0))),"",INDEX('Policy Characteristics'!E:E,MATCH($C1127,'Policy Characteristics'!$C:$C,0)))</f>
        <v>RnD transportation capital cost reduction</v>
      </c>
      <c r="L1127">
        <f>IF(ISBLANK(INDEX('Policy Characteristics'!F:F,MATCH($C1127,'Policy Characteristics'!$C:$C,0))),"",INDEX('Policy Characteristics'!F:F,MATCH($C1127,'Policy Characteristics'!$C:$C,0)))</f>
        <v>0</v>
      </c>
      <c r="M1127">
        <f>IF(ISBLANK(INDEX('Policy Characteristics'!G:G,MATCH($C1127,'Policy Characteristics'!$C:$C,0))),"",INDEX('Policy Characteristics'!G:G,MATCH($C1127,'Policy Characteristics'!$C:$C,0)))</f>
        <v>0.4</v>
      </c>
      <c r="N1127">
        <f>IF(ISBLANK(INDEX('Policy Characteristics'!H:H,MATCH($C1127,'Policy Characteristics'!$C:$C,0))),"",INDEX('Policy Characteristics'!H:H,MATCH($C1127,'Policy Characteristics'!$C:$C,0)))</f>
        <v>0.01</v>
      </c>
      <c r="O1127" t="str">
        <f>IF(ISBLANK(INDEX('Policy Characteristics'!I:I,MATCH($C1127,'Policy Characteristics'!$C:$C,0))),"",INDEX('Policy Characteristics'!I:I,MATCH($C1127,'Policy Characteristics'!$C:$C,0)))</f>
        <v>비용 감소 %</v>
      </c>
      <c r="P1127" t="str">
        <f>IF(ISBLANK(INDEX('Policy Characteristics'!J:J,MATCH($C1127,'Policy Characteristics'!$C:$C,0))),"",INDEX('Policy Characteristics'!J:J,MATCH($C1127,'Policy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7" t="str">
        <f>IF(ISBLANK(INDEX('Policy Characteristics'!K:K,MATCH($C1127,'Policy Characteristics'!$C:$C,0))),"",INDEX('Policy Characteristics'!K:K,MATCH($C1127,'Policy Characteristics'!$C:$C,0)))</f>
        <v>architectural-design.html#rnd</v>
      </c>
      <c r="R1127" t="str">
        <f>IF(ISBLANK(INDEX('Policy Characteristics'!L:L,MATCH($C1127,'Policy Characteristics'!$C:$C,0))),"",INDEX('Policy Characteristics'!L:L,MATCH($C1127,'Policy Characteristics'!$C:$C,0)))</f>
        <v>research-and-development.html</v>
      </c>
    </row>
    <row r="1128">
      <c r="A1128" t="str">
        <f>IF(ISBLANK(INDEX('Policy Characteristics'!A:A,MATCH($C1128,'Policy Characteristics'!$C:$C,0))),"",INDEX('Policy Characteristics'!A:A,MATCH($C1128,'Policy Characteristics'!$C:$C,0)))</f>
        <v>연구 및 개발</v>
      </c>
      <c r="B1128" t="str">
        <f>IF(ISBLANK(INDEX('Policy Characteristics'!B:B,MATCH($C1128,'Policy Characteristics'!$C:$C,0))),"",INDEX('Policy Characteristics'!B:B,MATCH($C1128,'Policy Characteristics'!$C:$C,0)))</f>
        <v>자본 비용 감소</v>
      </c>
      <c r="C1128" t="str">
        <f>C$1124</f>
        <v>RnD Transportation Capital Cost Perc Reduction</v>
      </c>
      <c r="D1128" t="str">
        <v>plugin hybrid vehicle</v>
      </c>
      <c r="F1128" t="str">
        <v>자동차: 플러그인 하이브리드</v>
      </c>
      <c r="H1128">
        <v>112</v>
      </c>
      <c r="I1128" t="str">
        <v>Yes</v>
      </c>
      <c r="J1128" t="str">
        <f>IF(ISBLANK(INDEX('Policy Characteristics'!D:D,MATCH($C1128,'Policy Characteristics'!$C:$C,0))),"",INDEX('Policy Characteristics'!D:D,MATCH($C1128,'Policy Characteristics'!$C:$C,0)))</f>
        <v>R&amp;D 자본 비용 감소</v>
      </c>
      <c r="K1128" t="str">
        <f>IF(ISBLANK(INDEX('Policy Characteristics'!E:E,MATCH($C1128,'Policy Characteristics'!$C:$C,0))),"",INDEX('Policy Characteristics'!E:E,MATCH($C1128,'Policy Characteristics'!$C:$C,0)))</f>
        <v>RnD transportation capital cost reduction</v>
      </c>
      <c r="L1128">
        <f>IF(ISBLANK(INDEX('Policy Characteristics'!F:F,MATCH($C1128,'Policy Characteristics'!$C:$C,0))),"",INDEX('Policy Characteristics'!F:F,MATCH($C1128,'Policy Characteristics'!$C:$C,0)))</f>
        <v>0</v>
      </c>
      <c r="M1128">
        <f>IF(ISBLANK(INDEX('Policy Characteristics'!G:G,MATCH($C1128,'Policy Characteristics'!$C:$C,0))),"",INDEX('Policy Characteristics'!G:G,MATCH($C1128,'Policy Characteristics'!$C:$C,0)))</f>
        <v>0.4</v>
      </c>
      <c r="N1128">
        <f>IF(ISBLANK(INDEX('Policy Characteristics'!H:H,MATCH($C1128,'Policy Characteristics'!$C:$C,0))),"",INDEX('Policy Characteristics'!H:H,MATCH($C1128,'Policy Characteristics'!$C:$C,0)))</f>
        <v>0.01</v>
      </c>
      <c r="O1128" t="str">
        <f>IF(ISBLANK(INDEX('Policy Characteristics'!I:I,MATCH($C1128,'Policy Characteristics'!$C:$C,0))),"",INDEX('Policy Characteristics'!I:I,MATCH($C1128,'Policy Characteristics'!$C:$C,0)))</f>
        <v>비용 감소 %</v>
      </c>
      <c r="P1128" t="str">
        <f>IF(ISBLANK(INDEX('Policy Characteristics'!J:J,MATCH($C1128,'Policy Characteristics'!$C:$C,0))),"",INDEX('Policy Characteristics'!J:J,MATCH($C1128,'Policy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8" t="str">
        <f>IF(ISBLANK(INDEX('Policy Characteristics'!K:K,MATCH($C1128,'Policy Characteristics'!$C:$C,0))),"",INDEX('Policy Characteristics'!K:K,MATCH($C1128,'Policy Characteristics'!$C:$C,0)))</f>
        <v>architectural-design.html#rnd</v>
      </c>
      <c r="R1128" t="str">
        <f>IF(ISBLANK(INDEX('Policy Characteristics'!L:L,MATCH($C1128,'Policy Characteristics'!$C:$C,0))),"",INDEX('Policy Characteristics'!L:L,MATCH($C1128,'Policy Characteristics'!$C:$C,0)))</f>
        <v>research-and-development.html</v>
      </c>
    </row>
    <row r="1129">
      <c r="A1129" t="str">
        <f>IF(ISBLANK(INDEX('Policy Characteristics'!A:A,MATCH($C1129,'Policy Characteristics'!$C:$C,0))),"",INDEX('Policy Characteristics'!A:A,MATCH($C1129,'Policy Characteristics'!$C:$C,0)))</f>
        <v>연구 및 개발</v>
      </c>
      <c r="B1129" t="str">
        <f>IF(ISBLANK(INDEX('Policy Characteristics'!B:B,MATCH($C1129,'Policy Characteristics'!$C:$C,0))),"",INDEX('Policy Characteristics'!B:B,MATCH($C1129,'Policy Characteristics'!$C:$C,0)))</f>
        <v>자본 비용 감소</v>
      </c>
      <c r="C1129" t="str">
        <f>C$1124</f>
        <v>RnD Transportation Capital Cost Perc Reduction</v>
      </c>
      <c r="D1129" t="str">
        <v>LPG vehicle</v>
      </c>
      <c r="F1129" t="str">
        <v>자동차: LPG</v>
      </c>
      <c r="H1129">
        <v>113</v>
      </c>
      <c r="I1129" t="str">
        <v>Yes</v>
      </c>
      <c r="J1129" t="str">
        <f>IF(ISBLANK(INDEX('Policy Characteristics'!D:D,MATCH($C1129,'Policy Characteristics'!$C:$C,0))),"",INDEX('Policy Characteristics'!D:D,MATCH($C1129,'Policy Characteristics'!$C:$C,0)))</f>
        <v>R&amp;D 자본 비용 감소</v>
      </c>
      <c r="K1129" t="str">
        <f>IF(ISBLANK(INDEX('Policy Characteristics'!E:E,MATCH($C1129,'Policy Characteristics'!$C:$C,0))),"",INDEX('Policy Characteristics'!E:E,MATCH($C1129,'Policy Characteristics'!$C:$C,0)))</f>
        <v>RnD transportation capital cost reduction</v>
      </c>
      <c r="L1129">
        <f>IF(ISBLANK(INDEX('Policy Characteristics'!F:F,MATCH($C1129,'Policy Characteristics'!$C:$C,0))),"",INDEX('Policy Characteristics'!F:F,MATCH($C1129,'Policy Characteristics'!$C:$C,0)))</f>
        <v>0</v>
      </c>
      <c r="M1129">
        <f>IF(ISBLANK(INDEX('Policy Characteristics'!G:G,MATCH($C1129,'Policy Characteristics'!$C:$C,0))),"",INDEX('Policy Characteristics'!G:G,MATCH($C1129,'Policy Characteristics'!$C:$C,0)))</f>
        <v>0.4</v>
      </c>
      <c r="N1129">
        <f>IF(ISBLANK(INDEX('Policy Characteristics'!H:H,MATCH($C1129,'Policy Characteristics'!$C:$C,0))),"",INDEX('Policy Characteristics'!H:H,MATCH($C1129,'Policy Characteristics'!$C:$C,0)))</f>
        <v>0.01</v>
      </c>
      <c r="O1129" t="str">
        <f>IF(ISBLANK(INDEX('Policy Characteristics'!I:I,MATCH($C1129,'Policy Characteristics'!$C:$C,0))),"",INDEX('Policy Characteristics'!I:I,MATCH($C1129,'Policy Characteristics'!$C:$C,0)))</f>
        <v>비용 감소 %</v>
      </c>
      <c r="P1129" t="str">
        <f>IF(ISBLANK(INDEX('Policy Characteristics'!J:J,MATCH($C1129,'Policy Characteristics'!$C:$C,0))),"",INDEX('Policy Characteristics'!J:J,MATCH($C1129,'Policy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9" t="str">
        <f>IF(ISBLANK(INDEX('Policy Characteristics'!K:K,MATCH($C1129,'Policy Characteristics'!$C:$C,0))),"",INDEX('Policy Characteristics'!K:K,MATCH($C1129,'Policy Characteristics'!$C:$C,0)))</f>
        <v>architectural-design.html#rnd</v>
      </c>
      <c r="R1129" t="str">
        <f>IF(ISBLANK(INDEX('Policy Characteristics'!L:L,MATCH($C1129,'Policy Characteristics'!$C:$C,0))),"",INDEX('Policy Characteristics'!L:L,MATCH($C1129,'Policy Characteristics'!$C:$C,0)))</f>
        <v>research-and-development.html</v>
      </c>
    </row>
    <row r="1130">
      <c r="A1130" t="str">
        <f>IF(ISBLANK(INDEX('Policy Characteristics'!A:A,MATCH($C1130,'Policy Characteristics'!$C:$C,0))),"",INDEX('Policy Characteristics'!A:A,MATCH($C1130,'Policy Characteristics'!$C:$C,0)))</f>
        <v>연구 및 개발</v>
      </c>
      <c r="B1130" t="str">
        <f>IF(ISBLANK(INDEX('Policy Characteristics'!B:B,MATCH($C1130,'Policy Characteristics'!$C:$C,0))),"",INDEX('Policy Characteristics'!B:B,MATCH($C1130,'Policy Characteristics'!$C:$C,0)))</f>
        <v>자본 비용 감소</v>
      </c>
      <c r="C1130" t="str">
        <f>C$1124</f>
        <v>RnD Transportation Capital Cost Perc Reduction</v>
      </c>
      <c r="D1130" t="str">
        <v>hydrogen vehicle</v>
      </c>
      <c r="F1130" t="str">
        <v>자동차: 수소</v>
      </c>
      <c r="H1130">
        <v>523</v>
      </c>
      <c r="I1130" t="str">
        <v>Yes</v>
      </c>
      <c r="J1130" t="str">
        <f>IF(ISBLANK(INDEX('Policy Characteristics'!D:D,MATCH($C1130,'Policy Characteristics'!$C:$C,0))),"",INDEX('Policy Characteristics'!D:D,MATCH($C1130,'Policy Characteristics'!$C:$C,0)))</f>
        <v>R&amp;D 자본 비용 감소</v>
      </c>
      <c r="K1130" t="str">
        <f>IF(ISBLANK(INDEX('Policy Characteristics'!E:E,MATCH($C1130,'Policy Characteristics'!$C:$C,0))),"",INDEX('Policy Characteristics'!E:E,MATCH($C1130,'Policy Characteristics'!$C:$C,0)))</f>
        <v>RnD transportation capital cost reduction</v>
      </c>
      <c r="L1130">
        <f>IF(ISBLANK(INDEX('Policy Characteristics'!F:F,MATCH($C1130,'Policy Characteristics'!$C:$C,0))),"",INDEX('Policy Characteristics'!F:F,MATCH($C1130,'Policy Characteristics'!$C:$C,0)))</f>
        <v>0</v>
      </c>
      <c r="M1130">
        <f>IF(ISBLANK(INDEX('Policy Characteristics'!G:G,MATCH($C1130,'Policy Characteristics'!$C:$C,0))),"",INDEX('Policy Characteristics'!G:G,MATCH($C1130,'Policy Characteristics'!$C:$C,0)))</f>
        <v>0.4</v>
      </c>
      <c r="N1130">
        <f>IF(ISBLANK(INDEX('Policy Characteristics'!H:H,MATCH($C1130,'Policy Characteristics'!$C:$C,0))),"",INDEX('Policy Characteristics'!H:H,MATCH($C1130,'Policy Characteristics'!$C:$C,0)))</f>
        <v>0.01</v>
      </c>
      <c r="O1130" t="str">
        <f>IF(ISBLANK(INDEX('Policy Characteristics'!I:I,MATCH($C1130,'Policy Characteristics'!$C:$C,0))),"",INDEX('Policy Characteristics'!I:I,MATCH($C1130,'Policy Characteristics'!$C:$C,0)))</f>
        <v>비용 감소 %</v>
      </c>
      <c r="P1130" t="str">
        <f>IF(ISBLANK(INDEX('Policy Characteristics'!J:J,MATCH($C1130,'Policy Characteristics'!$C:$C,0))),"",INDEX('Policy Characteristics'!J:J,MATCH($C1130,'Policy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30" t="str">
        <f>IF(ISBLANK(INDEX('Policy Characteristics'!K:K,MATCH($C1130,'Policy Characteristics'!$C:$C,0))),"",INDEX('Policy Characteristics'!K:K,MATCH($C1130,'Policy Characteristics'!$C:$C,0)))</f>
        <v>architectural-design.html#rnd</v>
      </c>
      <c r="R1130" t="str">
        <f>IF(ISBLANK(INDEX('Policy Characteristics'!L:L,MATCH($C1130,'Policy Characteristics'!$C:$C,0))),"",INDEX('Policy Characteristics'!L:L,MATCH($C1130,'Policy Characteristics'!$C:$C,0)))</f>
        <v>research-and-development.html</v>
      </c>
    </row>
    <row r="1131">
      <c r="A1131" t="str">
        <f>IF(ISBLANK(INDEX('Policy Characteristics'!A:A,MATCH($C1131,'Policy Characteristics'!$C:$C,0))),"",INDEX('Policy Characteristics'!A:A,MATCH($C1131,'Policy Characteristics'!$C:$C,0)))</f>
        <v>연구 및 개발</v>
      </c>
      <c r="B1131" t="str">
        <f>IF(ISBLANK(INDEX('Policy Characteristics'!B:B,MATCH($C1131,'Policy Characteristics'!$C:$C,0))),"",INDEX('Policy Characteristics'!B:B,MATCH($C1131,'Policy Characteristics'!$C:$C,0)))</f>
        <v>직접공기포집</v>
      </c>
      <c r="C1131" t="str">
        <v>Fraction of Direct Air Capture Potential Achieved</v>
      </c>
      <c r="H1131">
        <v>525</v>
      </c>
      <c r="I1131" t="str">
        <v>Yes</v>
      </c>
      <c r="J1131" t="str">
        <f>IF(ISBLANK(INDEX('Policy Characteristics'!D:D,MATCH($C1131,'Policy Characteristics'!$C:$C,0))),"",INDEX('Policy Characteristics'!D:D,MATCH($C1131,'Policy Characteristics'!$C:$C,0)))</f>
        <v>직접공기포집</v>
      </c>
      <c r="K1131" t="str">
        <f>IF(ISBLANK(INDEX('Policy Characteristics'!E:E,MATCH($C1131,'Policy Characteristics'!$C:$C,0))),"",INDEX('Policy Characteristics'!E:E,MATCH($C1131,'Policy Characteristics'!$C:$C,0)))</f>
        <v>geoeng direct air capture</v>
      </c>
      <c r="L1131">
        <f>IF(ISBLANK(INDEX('Policy Characteristics'!F:F,MATCH($C1131,'Policy Characteristics'!$C:$C,0))),"",INDEX('Policy Characteristics'!F:F,MATCH($C1131,'Policy Characteristics'!$C:$C,0)))</f>
        <v>0</v>
      </c>
      <c r="M1131">
        <f>IF(ISBLANK(INDEX('Policy Characteristics'!G:G,MATCH($C1131,'Policy Characteristics'!$C:$C,0))),"",INDEX('Policy Characteristics'!G:G,MATCH($C1131,'Policy Characteristics'!$C:$C,0)))</f>
        <v>1</v>
      </c>
      <c r="N1131">
        <f>IF(ISBLANK(INDEX('Policy Characteristics'!H:H,MATCH($C1131,'Policy Characteristics'!$C:$C,0))),"",INDEX('Policy Characteristics'!H:H,MATCH($C1131,'Policy Characteristics'!$C:$C,0)))</f>
        <v>0.01</v>
      </c>
      <c r="O1131" t="str">
        <f>IF(ISBLANK(INDEX('Policy Characteristics'!I:I,MATCH($C1131,'Policy Characteristics'!$C:$C,0))),"",INDEX('Policy Characteristics'!I:I,MATCH($C1131,'Policy Characteristics'!$C:$C,0)))</f>
        <v>달성 잠재력의 %</v>
      </c>
      <c r="P1131" t="str">
        <f>IF(ISBLANK(INDEX('Policy Characteristics'!J:J,MATCH($C1131,'Policy Characteristics'!$C:$C,0))),"",INDEX('Policy Characteristics'!J:J,MATCH($C1131,'Policy Characteristics'!$C:$C,0)))</f>
        <v>**설명:** 이 정책은 직접공기포집(DAC) 기술을 통해 대기에서 이산화탄소를 제거하도록 합니다. 이 예측 모형에서의 기술은 가장 발전된 DAC 기술인 수산화 흡착제를 기반으로 합니다. 다른 대안(아민 기반 기술 등)은 EPS 예측 모형의 마지막 연도인 2050년까지 인지할 수 있는 영향을 만들기 어려울 것으로 예상됩니다. 수산화 흡착제 등 모든 DAC기술은 예측 모형이 끝나는 2050년 이후부터 잠재적인 영향이 클 것이라는 점에 주목해야 합니다. (DAC 기술은 녹지화 및 다른 토지 사용 관련 조치를 포함하지 않고 오직 이산화탄소를 직접 제거하는 기계적인 수단을 의미합니다. 녹지화, 토지 등 관련 조치 내용은 "농업, 토지 사용, 임업" 카테고리의 정책 설정값을 참고하세요.) // **설정값 관련 참고 정보:** 100%로 설정하면 대규모 DAC 연구 및 개발 투자를 지금 바로 시작하고, 2019년 Nature지에 발표한 논문(Realmonte 외)과 같이 지구 온도 상승을 1.5도 이내로 낮추기 위해 DAC를 공격적으로 시행하는 것을 의미합니다. 해당 논문에서 미국이 전세계적으로 배치해야 하는 DAC 비율은 2017년 세계 GDP에서 미국이 차지하는 비중(약 24%)을 기반으로 책정되었습니다.</v>
      </c>
      <c r="Q1131" t="str">
        <f>IF(ISBLANK(INDEX('Policy Characteristics'!K:K,MATCH($C1131,'Policy Characteristics'!$C:$C,0))),"",INDEX('Policy Characteristics'!K:K,MATCH($C1131,'Policy Characteristics'!$C:$C,0)))</f>
        <v>direct-air-capture.html#dac</v>
      </c>
      <c r="R1131" t="str">
        <f>IF(ISBLANK(INDEX('Policy Characteristics'!L:L,MATCH($C1131,'Policy Characteristics'!$C:$C,0))),"",INDEX('Policy Characteristics'!L:L,MATCH($C1131,'Policy Characteristics'!$C:$C,0)))</f>
        <v>direct-air-capture.html</v>
      </c>
    </row>
    <row r="1132">
      <c r="A1132" t="str">
        <f>IF(ISBLANK(INDEX('Policy Characteristics'!A:A,MATCH($C1132,'Policy Characteristics'!$C:$C,0))),"",INDEX('Policy Characteristics'!A:A,MATCH($C1132,'Policy Characteristics'!$C:$C,0)))</f>
        <v>연구 및 개발</v>
      </c>
      <c r="B1132" t="str">
        <f>IF(ISBLANK(INDEX('Policy Characteristics'!B:B,MATCH($C1132,'Policy Characteristics'!$C:$C,0))),"",INDEX('Policy Characteristics'!B:B,MATCH($C1132,'Policy Characteristics'!$C:$C,0)))</f>
        <v>연료 사용 절감</v>
      </c>
      <c r="C1132" t="str">
        <v>RnD Building Fuel Use Perc Reduction</v>
      </c>
      <c r="D1132" t="str">
        <v>heating</v>
      </c>
      <c r="F1132" t="str">
        <v>건물: 난방</v>
      </c>
      <c r="H1132">
        <v>114</v>
      </c>
      <c r="I1132" t="str">
        <v>Yes</v>
      </c>
      <c r="J1132" t="str">
        <f>IF(ISBLANK(INDEX('Policy Characteristics'!D:D,MATCH($C1132,'Policy Characteristics'!$C:$C,0))),"",INDEX('Policy Characteristics'!D:D,MATCH($C1132,'Policy Characteristics'!$C:$C,0)))</f>
        <v>R&amp;D 연료 사용 감소</v>
      </c>
      <c r="K1132" t="str">
        <f>IF(ISBLANK(INDEX('Policy Characteristics'!E:E,MATCH($C1132,'Policy Characteristics'!$C:$C,0))),"",INDEX('Policy Characteristics'!E:E,MATCH($C1132,'Policy Characteristics'!$C:$C,0)))</f>
        <v>RnD building fuel use reduction</v>
      </c>
      <c r="L1132">
        <f>IF(ISBLANK(INDEX('Policy Characteristics'!F:F,MATCH($C1132,'Policy Characteristics'!$C:$C,0))),"",INDEX('Policy Characteristics'!F:F,MATCH($C1132,'Policy Characteristics'!$C:$C,0)))</f>
        <v>0</v>
      </c>
      <c r="M1132">
        <f>IF(ISBLANK(INDEX('Policy Characteristics'!G:G,MATCH($C1132,'Policy Characteristics'!$C:$C,0))),"",INDEX('Policy Characteristics'!G:G,MATCH($C1132,'Policy Characteristics'!$C:$C,0)))</f>
        <v>0.4</v>
      </c>
      <c r="N1132">
        <f>IF(ISBLANK(INDEX('Policy Characteristics'!H:H,MATCH($C1132,'Policy Characteristics'!$C:$C,0))),"",INDEX('Policy Characteristics'!H:H,MATCH($C1132,'Policy Characteristics'!$C:$C,0)))</f>
        <v>0.01</v>
      </c>
      <c r="O1132" t="str">
        <f>IF(ISBLANK(INDEX('Policy Characteristics'!I:I,MATCH($C1132,'Policy Characteristics'!$C:$C,0))),"",INDEX('Policy Characteristics'!I:I,MATCH($C1132,'Policy Characteristics'!$C:$C,0)))</f>
        <v>연료 사용 감소 %</v>
      </c>
      <c r="P1132" t="str">
        <f>IF(ISBLANK(INDEX('Policy Characteristics'!J:J,MATCH($C1132,'Policy Characteristics'!$C:$C,0))),"",INDEX('Policy Characteristics'!J:J,MATCH($C1132,'Policy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2" t="str">
        <f>IF(ISBLANK(INDEX('Policy Characteristics'!K:K,MATCH($C1132,'Policy Characteristics'!$C:$C,0))),"",INDEX('Policy Characteristics'!K:K,MATCH($C1132,'Policy Characteristics'!$C:$C,0)))</f>
        <v>architectural-design.html#rnd</v>
      </c>
      <c r="R1132" t="str">
        <f>IF(ISBLANK(INDEX('Policy Characteristics'!L:L,MATCH($C1132,'Policy Characteristics'!$C:$C,0))),"",INDEX('Policy Characteristics'!L:L,MATCH($C1132,'Policy Characteristics'!$C:$C,0)))</f>
        <v>research-and-development.html</v>
      </c>
    </row>
    <row r="1133">
      <c r="A1133" t="str">
        <f>IF(ISBLANK(INDEX('Policy Characteristics'!A:A,MATCH($C1133,'Policy Characteristics'!$C:$C,0))),"",INDEX('Policy Characteristics'!A:A,MATCH($C1133,'Policy Characteristics'!$C:$C,0)))</f>
        <v>연구 및 개발</v>
      </c>
      <c r="B1133" t="str">
        <f>IF(ISBLANK(INDEX('Policy Characteristics'!B:B,MATCH($C1133,'Policy Characteristics'!$C:$C,0))),"",INDEX('Policy Characteristics'!B:B,MATCH($C1133,'Policy Characteristics'!$C:$C,0)))</f>
        <v>연료 사용 절감</v>
      </c>
      <c r="C1133" t="str">
        <f>C$1132</f>
        <v>RnD Building Fuel Use Perc Reduction</v>
      </c>
      <c r="D1133" t="str">
        <v>cooling and ventilation</v>
      </c>
      <c r="F1133" t="str">
        <v>건물: 냉방 및 환기</v>
      </c>
      <c r="H1133">
        <v>115</v>
      </c>
      <c r="I1133" t="str">
        <v>Yes</v>
      </c>
      <c r="J1133" t="str">
        <f>IF(ISBLANK(INDEX('Policy Characteristics'!D:D,MATCH($C1133,'Policy Characteristics'!$C:$C,0))),"",INDEX('Policy Characteristics'!D:D,MATCH($C1133,'Policy Characteristics'!$C:$C,0)))</f>
        <v>R&amp;D 연료 사용 감소</v>
      </c>
      <c r="K1133" t="str">
        <f>IF(ISBLANK(INDEX('Policy Characteristics'!E:E,MATCH($C1133,'Policy Characteristics'!$C:$C,0))),"",INDEX('Policy Characteristics'!E:E,MATCH($C1133,'Policy Characteristics'!$C:$C,0)))</f>
        <v>RnD building fuel use reduction</v>
      </c>
      <c r="L1133">
        <f>IF(ISBLANK(INDEX('Policy Characteristics'!F:F,MATCH($C1133,'Policy Characteristics'!$C:$C,0))),"",INDEX('Policy Characteristics'!F:F,MATCH($C1133,'Policy Characteristics'!$C:$C,0)))</f>
        <v>0</v>
      </c>
      <c r="M1133">
        <f>IF(ISBLANK(INDEX('Policy Characteristics'!G:G,MATCH($C1133,'Policy Characteristics'!$C:$C,0))),"",INDEX('Policy Characteristics'!G:G,MATCH($C1133,'Policy Characteristics'!$C:$C,0)))</f>
        <v>0.4</v>
      </c>
      <c r="N1133">
        <f>IF(ISBLANK(INDEX('Policy Characteristics'!H:H,MATCH($C1133,'Policy Characteristics'!$C:$C,0))),"",INDEX('Policy Characteristics'!H:H,MATCH($C1133,'Policy Characteristics'!$C:$C,0)))</f>
        <v>0.01</v>
      </c>
      <c r="O1133" t="str">
        <f>IF(ISBLANK(INDEX('Policy Characteristics'!I:I,MATCH($C1133,'Policy Characteristics'!$C:$C,0))),"",INDEX('Policy Characteristics'!I:I,MATCH($C1133,'Policy Characteristics'!$C:$C,0)))</f>
        <v>연료 사용 감소 %</v>
      </c>
      <c r="P1133" t="str">
        <f>IF(ISBLANK(INDEX('Policy Characteristics'!J:J,MATCH($C1133,'Policy Characteristics'!$C:$C,0))),"",INDEX('Policy Characteristics'!J:J,MATCH($C1133,'Policy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3" t="str">
        <f>IF(ISBLANK(INDEX('Policy Characteristics'!K:K,MATCH($C1133,'Policy Characteristics'!$C:$C,0))),"",INDEX('Policy Characteristics'!K:K,MATCH($C1133,'Policy Characteristics'!$C:$C,0)))</f>
        <v>architectural-design.html#rnd</v>
      </c>
      <c r="R1133" t="str">
        <f>IF(ISBLANK(INDEX('Policy Characteristics'!L:L,MATCH($C1133,'Policy Characteristics'!$C:$C,0))),"",INDEX('Policy Characteristics'!L:L,MATCH($C1133,'Policy Characteristics'!$C:$C,0)))</f>
        <v>research-and-development.html</v>
      </c>
    </row>
    <row r="1134">
      <c r="A1134" t="str">
        <f>IF(ISBLANK(INDEX('Policy Characteristics'!A:A,MATCH($C1134,'Policy Characteristics'!$C:$C,0))),"",INDEX('Policy Characteristics'!A:A,MATCH($C1134,'Policy Characteristics'!$C:$C,0)))</f>
        <v>연구 및 개발</v>
      </c>
      <c r="B1134" t="str">
        <f>IF(ISBLANK(INDEX('Policy Characteristics'!B:B,MATCH($C1134,'Policy Characteristics'!$C:$C,0))),"",INDEX('Policy Characteristics'!B:B,MATCH($C1134,'Policy Characteristics'!$C:$C,0)))</f>
        <v>연료 사용 절감</v>
      </c>
      <c r="C1134" t="str">
        <f>C$1132</f>
        <v>RnD Building Fuel Use Perc Reduction</v>
      </c>
      <c r="D1134" t="str">
        <v>envelope</v>
      </c>
      <c r="F1134" t="str">
        <v>건물: 외장</v>
      </c>
      <c r="H1134">
        <v>750</v>
      </c>
      <c r="I1134" t="str">
        <v>No</v>
      </c>
      <c r="J1134" t="str">
        <f>IF(ISBLANK(INDEX('Policy Characteristics'!D:D,MATCH($C1134,'Policy Characteristics'!$C:$C,0))),"",INDEX('Policy Characteristics'!D:D,MATCH($C1134,'Policy Characteristics'!$C:$C,0)))</f>
        <v>R&amp;D 연료 사용 감소</v>
      </c>
      <c r="K1134" t="str">
        <f>IF(ISBLANK(INDEX('Policy Characteristics'!E:E,MATCH($C1134,'Policy Characteristics'!$C:$C,0))),"",INDEX('Policy Characteristics'!E:E,MATCH($C1134,'Policy Characteristics'!$C:$C,0)))</f>
        <v>RnD building fuel use reduction</v>
      </c>
      <c r="L1134">
        <f>IF(ISBLANK(INDEX('Policy Characteristics'!F:F,MATCH($C1134,'Policy Characteristics'!$C:$C,0))),"",INDEX('Policy Characteristics'!F:F,MATCH($C1134,'Policy Characteristics'!$C:$C,0)))</f>
        <v>0</v>
      </c>
      <c r="M1134">
        <f>IF(ISBLANK(INDEX('Policy Characteristics'!G:G,MATCH($C1134,'Policy Characteristics'!$C:$C,0))),"",INDEX('Policy Characteristics'!G:G,MATCH($C1134,'Policy Characteristics'!$C:$C,0)))</f>
        <v>0.4</v>
      </c>
      <c r="N1134">
        <f>IF(ISBLANK(INDEX('Policy Characteristics'!H:H,MATCH($C1134,'Policy Characteristics'!$C:$C,0))),"",INDEX('Policy Characteristics'!H:H,MATCH($C1134,'Policy Characteristics'!$C:$C,0)))</f>
        <v>0.01</v>
      </c>
      <c r="O1134" t="str">
        <f>IF(ISBLANK(INDEX('Policy Characteristics'!I:I,MATCH($C1134,'Policy Characteristics'!$C:$C,0))),"",INDEX('Policy Characteristics'!I:I,MATCH($C1134,'Policy Characteristics'!$C:$C,0)))</f>
        <v>연료 사용 감소 %</v>
      </c>
      <c r="P1134" t="str">
        <f>IF(ISBLANK(INDEX('Policy Characteristics'!J:J,MATCH($C1134,'Policy Characteristics'!$C:$C,0))),"",INDEX('Policy Characteristics'!J:J,MATCH($C1134,'Policy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4" t="str">
        <f>IF(ISBLANK(INDEX('Policy Characteristics'!K:K,MATCH($C1134,'Policy Characteristics'!$C:$C,0))),"",INDEX('Policy Characteristics'!K:K,MATCH($C1134,'Policy Characteristics'!$C:$C,0)))</f>
        <v>architectural-design.html#rnd</v>
      </c>
      <c r="R1134" t="str">
        <f>IF(ISBLANK(INDEX('Policy Characteristics'!L:L,MATCH($C1134,'Policy Characteristics'!$C:$C,0))),"",INDEX('Policy Characteristics'!L:L,MATCH($C1134,'Policy Characteristics'!$C:$C,0)))</f>
        <v>research-and-development.html</v>
      </c>
    </row>
    <row r="1135">
      <c r="A1135" t="str">
        <f>IF(ISBLANK(INDEX('Policy Characteristics'!A:A,MATCH($C1135,'Policy Characteristics'!$C:$C,0))),"",INDEX('Policy Characteristics'!A:A,MATCH($C1135,'Policy Characteristics'!$C:$C,0)))</f>
        <v>연구 및 개발</v>
      </c>
      <c r="B1135" t="str">
        <f>IF(ISBLANK(INDEX('Policy Characteristics'!B:B,MATCH($C1135,'Policy Characteristics'!$C:$C,0))),"",INDEX('Policy Characteristics'!B:B,MATCH($C1135,'Policy Characteristics'!$C:$C,0)))</f>
        <v>연료 사용 절감</v>
      </c>
      <c r="C1135" t="str">
        <f>C$1132</f>
        <v>RnD Building Fuel Use Perc Reduction</v>
      </c>
      <c r="D1135" t="str">
        <v>lighting</v>
      </c>
      <c r="F1135" t="str">
        <v>건물: 조명</v>
      </c>
      <c r="H1135">
        <v>117</v>
      </c>
      <c r="I1135" t="str">
        <v>Yes</v>
      </c>
      <c r="J1135" t="str">
        <f>IF(ISBLANK(INDEX('Policy Characteristics'!D:D,MATCH($C1135,'Policy Characteristics'!$C:$C,0))),"",INDEX('Policy Characteristics'!D:D,MATCH($C1135,'Policy Characteristics'!$C:$C,0)))</f>
        <v>R&amp;D 연료 사용 감소</v>
      </c>
      <c r="K1135" t="str">
        <f>IF(ISBLANK(INDEX('Policy Characteristics'!E:E,MATCH($C1135,'Policy Characteristics'!$C:$C,0))),"",INDEX('Policy Characteristics'!E:E,MATCH($C1135,'Policy Characteristics'!$C:$C,0)))</f>
        <v>RnD building fuel use reduction</v>
      </c>
      <c r="L1135">
        <f>IF(ISBLANK(INDEX('Policy Characteristics'!F:F,MATCH($C1135,'Policy Characteristics'!$C:$C,0))),"",INDEX('Policy Characteristics'!F:F,MATCH($C1135,'Policy Characteristics'!$C:$C,0)))</f>
        <v>0</v>
      </c>
      <c r="M1135">
        <f>IF(ISBLANK(INDEX('Policy Characteristics'!G:G,MATCH($C1135,'Policy Characteristics'!$C:$C,0))),"",INDEX('Policy Characteristics'!G:G,MATCH($C1135,'Policy Characteristics'!$C:$C,0)))</f>
        <v>0.4</v>
      </c>
      <c r="N1135">
        <f>IF(ISBLANK(INDEX('Policy Characteristics'!H:H,MATCH($C1135,'Policy Characteristics'!$C:$C,0))),"",INDEX('Policy Characteristics'!H:H,MATCH($C1135,'Policy Characteristics'!$C:$C,0)))</f>
        <v>0.01</v>
      </c>
      <c r="O1135" t="str">
        <f>IF(ISBLANK(INDEX('Policy Characteristics'!I:I,MATCH($C1135,'Policy Characteristics'!$C:$C,0))),"",INDEX('Policy Characteristics'!I:I,MATCH($C1135,'Policy Characteristics'!$C:$C,0)))</f>
        <v>연료 사용 감소 %</v>
      </c>
      <c r="P1135" t="str">
        <f>IF(ISBLANK(INDEX('Policy Characteristics'!J:J,MATCH($C1135,'Policy Characteristics'!$C:$C,0))),"",INDEX('Policy Characteristics'!J:J,MATCH($C1135,'Policy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5" t="str">
        <f>IF(ISBLANK(INDEX('Policy Characteristics'!K:K,MATCH($C1135,'Policy Characteristics'!$C:$C,0))),"",INDEX('Policy Characteristics'!K:K,MATCH($C1135,'Policy Characteristics'!$C:$C,0)))</f>
        <v>architectural-design.html#rnd</v>
      </c>
      <c r="R1135" t="str">
        <f>IF(ISBLANK(INDEX('Policy Characteristics'!L:L,MATCH($C1135,'Policy Characteristics'!$C:$C,0))),"",INDEX('Policy Characteristics'!L:L,MATCH($C1135,'Policy Characteristics'!$C:$C,0)))</f>
        <v>research-and-development.html</v>
      </c>
    </row>
    <row r="1136">
      <c r="A1136" t="str">
        <f>IF(ISBLANK(INDEX('Policy Characteristics'!A:A,MATCH($C1136,'Policy Characteristics'!$C:$C,0))),"",INDEX('Policy Characteristics'!A:A,MATCH($C1136,'Policy Characteristics'!$C:$C,0)))</f>
        <v>연구 및 개발</v>
      </c>
      <c r="B1136" t="str">
        <f>IF(ISBLANK(INDEX('Policy Characteristics'!B:B,MATCH($C1136,'Policy Characteristics'!$C:$C,0))),"",INDEX('Policy Characteristics'!B:B,MATCH($C1136,'Policy Characteristics'!$C:$C,0)))</f>
        <v>연료 사용 절감</v>
      </c>
      <c r="C1136" t="str">
        <f>C$1132</f>
        <v>RnD Building Fuel Use Perc Reduction</v>
      </c>
      <c r="D1136" t="str">
        <v>appliances</v>
      </c>
      <c r="F1136" t="str">
        <v>건물: 가전제품</v>
      </c>
      <c r="H1136">
        <v>118</v>
      </c>
      <c r="I1136" t="str">
        <v>Yes</v>
      </c>
      <c r="J1136" t="str">
        <f>IF(ISBLANK(INDEX('Policy Characteristics'!D:D,MATCH($C1136,'Policy Characteristics'!$C:$C,0))),"",INDEX('Policy Characteristics'!D:D,MATCH($C1136,'Policy Characteristics'!$C:$C,0)))</f>
        <v>R&amp;D 연료 사용 감소</v>
      </c>
      <c r="K1136" t="str">
        <f>IF(ISBLANK(INDEX('Policy Characteristics'!E:E,MATCH($C1136,'Policy Characteristics'!$C:$C,0))),"",INDEX('Policy Characteristics'!E:E,MATCH($C1136,'Policy Characteristics'!$C:$C,0)))</f>
        <v>RnD building fuel use reduction</v>
      </c>
      <c r="L1136">
        <f>IF(ISBLANK(INDEX('Policy Characteristics'!F:F,MATCH($C1136,'Policy Characteristics'!$C:$C,0))),"",INDEX('Policy Characteristics'!F:F,MATCH($C1136,'Policy Characteristics'!$C:$C,0)))</f>
        <v>0</v>
      </c>
      <c r="M1136">
        <f>IF(ISBLANK(INDEX('Policy Characteristics'!G:G,MATCH($C1136,'Policy Characteristics'!$C:$C,0))),"",INDEX('Policy Characteristics'!G:G,MATCH($C1136,'Policy Characteristics'!$C:$C,0)))</f>
        <v>0.4</v>
      </c>
      <c r="N1136">
        <f>IF(ISBLANK(INDEX('Policy Characteristics'!H:H,MATCH($C1136,'Policy Characteristics'!$C:$C,0))),"",INDEX('Policy Characteristics'!H:H,MATCH($C1136,'Policy Characteristics'!$C:$C,0)))</f>
        <v>0.01</v>
      </c>
      <c r="O1136" t="str">
        <f>IF(ISBLANK(INDEX('Policy Characteristics'!I:I,MATCH($C1136,'Policy Characteristics'!$C:$C,0))),"",INDEX('Policy Characteristics'!I:I,MATCH($C1136,'Policy Characteristics'!$C:$C,0)))</f>
        <v>연료 사용 감소 %</v>
      </c>
      <c r="P1136" t="str">
        <f>IF(ISBLANK(INDEX('Policy Characteristics'!J:J,MATCH($C1136,'Policy Characteristics'!$C:$C,0))),"",INDEX('Policy Characteristics'!J:J,MATCH($C1136,'Policy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6" t="str">
        <f>IF(ISBLANK(INDEX('Policy Characteristics'!K:K,MATCH($C1136,'Policy Characteristics'!$C:$C,0))),"",INDEX('Policy Characteristics'!K:K,MATCH($C1136,'Policy Characteristics'!$C:$C,0)))</f>
        <v>architectural-design.html#rnd</v>
      </c>
      <c r="R1136" t="str">
        <f>IF(ISBLANK(INDEX('Policy Characteristics'!L:L,MATCH($C1136,'Policy Characteristics'!$C:$C,0))),"",INDEX('Policy Characteristics'!L:L,MATCH($C1136,'Policy Characteristics'!$C:$C,0)))</f>
        <v>research-and-development.html</v>
      </c>
    </row>
    <row r="1137">
      <c r="A1137" t="str">
        <f>IF(ISBLANK(INDEX('Policy Characteristics'!A:A,MATCH($C1137,'Policy Characteristics'!$C:$C,0))),"",INDEX('Policy Characteristics'!A:A,MATCH($C1137,'Policy Characteristics'!$C:$C,0)))</f>
        <v>연구 및 개발</v>
      </c>
      <c r="B1137" t="str">
        <f>IF(ISBLANK(INDEX('Policy Characteristics'!B:B,MATCH($C1137,'Policy Characteristics'!$C:$C,0))),"",INDEX('Policy Characteristics'!B:B,MATCH($C1137,'Policy Characteristics'!$C:$C,0)))</f>
        <v>연료 사용 절감</v>
      </c>
      <c r="C1137" t="str">
        <f>C$1132</f>
        <v>RnD Building Fuel Use Perc Reduction</v>
      </c>
      <c r="D1137" t="str">
        <v>other component</v>
      </c>
      <c r="F1137" t="str">
        <v>건물: 기타 구성요소</v>
      </c>
      <c r="H1137">
        <v>119</v>
      </c>
      <c r="I1137" t="str">
        <v>Yes</v>
      </c>
      <c r="J1137" t="str">
        <f>IF(ISBLANK(INDEX('Policy Characteristics'!D:D,MATCH($C1137,'Policy Characteristics'!$C:$C,0))),"",INDEX('Policy Characteristics'!D:D,MATCH($C1137,'Policy Characteristics'!$C:$C,0)))</f>
        <v>R&amp;D 연료 사용 감소</v>
      </c>
      <c r="K1137" t="str">
        <f>IF(ISBLANK(INDEX('Policy Characteristics'!E:E,MATCH($C1137,'Policy Characteristics'!$C:$C,0))),"",INDEX('Policy Characteristics'!E:E,MATCH($C1137,'Policy Characteristics'!$C:$C,0)))</f>
        <v>RnD building fuel use reduction</v>
      </c>
      <c r="L1137">
        <f>IF(ISBLANK(INDEX('Policy Characteristics'!F:F,MATCH($C1137,'Policy Characteristics'!$C:$C,0))),"",INDEX('Policy Characteristics'!F:F,MATCH($C1137,'Policy Characteristics'!$C:$C,0)))</f>
        <v>0</v>
      </c>
      <c r="M1137">
        <f>IF(ISBLANK(INDEX('Policy Characteristics'!G:G,MATCH($C1137,'Policy Characteristics'!$C:$C,0))),"",INDEX('Policy Characteristics'!G:G,MATCH($C1137,'Policy Characteristics'!$C:$C,0)))</f>
        <v>0.4</v>
      </c>
      <c r="N1137">
        <f>IF(ISBLANK(INDEX('Policy Characteristics'!H:H,MATCH($C1137,'Policy Characteristics'!$C:$C,0))),"",INDEX('Policy Characteristics'!H:H,MATCH($C1137,'Policy Characteristics'!$C:$C,0)))</f>
        <v>0.01</v>
      </c>
      <c r="O1137" t="str">
        <f>IF(ISBLANK(INDEX('Policy Characteristics'!I:I,MATCH($C1137,'Policy Characteristics'!$C:$C,0))),"",INDEX('Policy Characteristics'!I:I,MATCH($C1137,'Policy Characteristics'!$C:$C,0)))</f>
        <v>연료 사용 감소 %</v>
      </c>
      <c r="P1137" t="str">
        <f>IF(ISBLANK(INDEX('Policy Characteristics'!J:J,MATCH($C1137,'Policy Characteristics'!$C:$C,0))),"",INDEX('Policy Characteristics'!J:J,MATCH($C1137,'Policy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7" t="str">
        <f>IF(ISBLANK(INDEX('Policy Characteristics'!K:K,MATCH($C1137,'Policy Characteristics'!$C:$C,0))),"",INDEX('Policy Characteristics'!K:K,MATCH($C1137,'Policy Characteristics'!$C:$C,0)))</f>
        <v>architectural-design.html#rnd</v>
      </c>
      <c r="R1137" t="str">
        <f>IF(ISBLANK(INDEX('Policy Characteristics'!L:L,MATCH($C1137,'Policy Characteristics'!$C:$C,0))),"",INDEX('Policy Characteristics'!L:L,MATCH($C1137,'Policy Characteristics'!$C:$C,0)))</f>
        <v>research-and-development.html</v>
      </c>
    </row>
    <row r="1138">
      <c r="A1138" t="str">
        <f>IF(ISBLANK(INDEX('Policy Characteristics'!A:A,MATCH($C1138,'Policy Characteristics'!$C:$C,0))),"",INDEX('Policy Characteristics'!A:A,MATCH($C1138,'Policy Characteristics'!$C:$C,0)))</f>
        <v>연구 및 개발</v>
      </c>
      <c r="B1138" t="str">
        <f>IF(ISBLANK(INDEX('Policy Characteristics'!B:B,MATCH($C1138,'Policy Characteristics'!$C:$C,0))),"",INDEX('Policy Characteristics'!B:B,MATCH($C1138,'Policy Characteristics'!$C:$C,0)))</f>
        <v>연료 사용 절감</v>
      </c>
      <c r="C1138" t="str">
        <v>RnD CCS Fuel Use Perc Reduction</v>
      </c>
      <c r="F1138" t="str">
        <v>탄소포집 및 격리</v>
      </c>
      <c r="H1138">
        <v>120</v>
      </c>
      <c r="I1138" t="str">
        <v>Yes</v>
      </c>
      <c r="J1138" t="str">
        <f>IF(ISBLANK(INDEX('Policy Characteristics'!D:D,MATCH($C1138,'Policy Characteristics'!$C:$C,0))),"",INDEX('Policy Characteristics'!D:D,MATCH($C1138,'Policy Characteristics'!$C:$C,0)))</f>
        <v>R&amp;D 연료 사용 감소</v>
      </c>
      <c r="K1138" t="str">
        <f>IF(ISBLANK(INDEX('Policy Characteristics'!E:E,MATCH($C1138,'Policy Characteristics'!$C:$C,0))),"",INDEX('Policy Characteristics'!E:E,MATCH($C1138,'Policy Characteristics'!$C:$C,0)))</f>
        <v>RnD CCS fuel use reduction</v>
      </c>
      <c r="L1138">
        <f>IF(ISBLANK(INDEX('Policy Characteristics'!F:F,MATCH($C1138,'Policy Characteristics'!$C:$C,0))),"",INDEX('Policy Characteristics'!F:F,MATCH($C1138,'Policy Characteristics'!$C:$C,0)))</f>
        <v>0</v>
      </c>
      <c r="M1138">
        <f>IF(ISBLANK(INDEX('Policy Characteristics'!G:G,MATCH($C1138,'Policy Characteristics'!$C:$C,0))),"",INDEX('Policy Characteristics'!G:G,MATCH($C1138,'Policy Characteristics'!$C:$C,0)))</f>
        <v>0.4</v>
      </c>
      <c r="N1138">
        <f>IF(ISBLANK(INDEX('Policy Characteristics'!H:H,MATCH($C1138,'Policy Characteristics'!$C:$C,0))),"",INDEX('Policy Characteristics'!H:H,MATCH($C1138,'Policy Characteristics'!$C:$C,0)))</f>
        <v>0.01</v>
      </c>
      <c r="O1138" t="str">
        <f>IF(ISBLANK(INDEX('Policy Characteristics'!I:I,MATCH($C1138,'Policy Characteristics'!$C:$C,0))),"",INDEX('Policy Characteristics'!I:I,MATCH($C1138,'Policy Characteristics'!$C:$C,0)))</f>
        <v>연료 사용 감소 %</v>
      </c>
      <c r="P1138" t="str">
        <f>IF(ISBLANK(INDEX('Policy Characteristics'!J:J,MATCH($C1138,'Policy Characteristics'!$C:$C,0))),"",INDEX('Policy Characteristics'!J:J,MATCH($C1138,'Policy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8" t="str">
        <f>IF(ISBLANK(INDEX('Policy Characteristics'!K:K,MATCH($C1138,'Policy Characteristics'!$C:$C,0))),"",INDEX('Policy Characteristics'!K:K,MATCH($C1138,'Policy Characteristics'!$C:$C,0)))</f>
        <v>architectural-design.html#rnd</v>
      </c>
      <c r="R1138" t="str">
        <f>IF(ISBLANK(INDEX('Policy Characteristics'!L:L,MATCH($C1138,'Policy Characteristics'!$C:$C,0))),"",INDEX('Policy Characteristics'!L:L,MATCH($C1138,'Policy Characteristics'!$C:$C,0)))</f>
        <v>research-and-development.html</v>
      </c>
    </row>
    <row r="1139">
      <c r="A1139" t="str">
        <f>IF(ISBLANK(INDEX('Policy Characteristics'!A:A,MATCH($C1139,'Policy Characteristics'!$C:$C,0))),"",INDEX('Policy Characteristics'!A:A,MATCH($C1139,'Policy Characteristics'!$C:$C,0)))</f>
        <v>연구 및 개발</v>
      </c>
      <c r="B1139" t="str">
        <f>IF(ISBLANK(INDEX('Policy Characteristics'!B:B,MATCH($C1139,'Policy Characteristics'!$C:$C,0))),"",INDEX('Policy Characteristics'!B:B,MATCH($C1139,'Policy Characteristics'!$C:$C,0)))</f>
        <v>연료 사용 절감</v>
      </c>
      <c r="C1139" t="str">
        <v>RnD Electricity Fuel Use Perc Reduction</v>
      </c>
      <c r="D1139" t="str">
        <v>hard coal es</v>
      </c>
      <c r="F1139" t="str">
        <v>전력: 무연탄</v>
      </c>
      <c r="H1139">
        <v>121</v>
      </c>
      <c r="I1139" t="str">
        <v>Yes</v>
      </c>
      <c r="J1139" t="str">
        <f>IF(ISBLANK(INDEX('Policy Characteristics'!D:D,MATCH($C1139,'Policy Characteristics'!$C:$C,0))),"",INDEX('Policy Characteristics'!D:D,MATCH($C1139,'Policy Characteristics'!$C:$C,0)))</f>
        <v>R&amp;D 연료 사용 감소</v>
      </c>
      <c r="K1139" t="str">
        <f>IF(ISBLANK(INDEX('Policy Characteristics'!E:E,MATCH($C1139,'Policy Characteristics'!$C:$C,0))),"",INDEX('Policy Characteristics'!E:E,MATCH($C1139,'Policy Characteristics'!$C:$C,0)))</f>
        <v>RnD electricity fuel use reduction</v>
      </c>
      <c r="L1139">
        <f>IF(ISBLANK(INDEX('Policy Characteristics'!F:F,MATCH($C1139,'Policy Characteristics'!$C:$C,0))),"",INDEX('Policy Characteristics'!F:F,MATCH($C1139,'Policy Characteristics'!$C:$C,0)))</f>
        <v>0</v>
      </c>
      <c r="M1139">
        <f>IF(ISBLANK(INDEX('Policy Characteristics'!G:G,MATCH($C1139,'Policy Characteristics'!$C:$C,0))),"",INDEX('Policy Characteristics'!G:G,MATCH($C1139,'Policy Characteristics'!$C:$C,0)))</f>
        <v>0.4</v>
      </c>
      <c r="N1139">
        <f>IF(ISBLANK(INDEX('Policy Characteristics'!H:H,MATCH($C1139,'Policy Characteristics'!$C:$C,0))),"",INDEX('Policy Characteristics'!H:H,MATCH($C1139,'Policy Characteristics'!$C:$C,0)))</f>
        <v>0.01</v>
      </c>
      <c r="O1139" t="str">
        <f>IF(ISBLANK(INDEX('Policy Characteristics'!I:I,MATCH($C1139,'Policy Characteristics'!$C:$C,0))),"",INDEX('Policy Characteristics'!I:I,MATCH($C1139,'Policy Characteristics'!$C:$C,0)))</f>
        <v>연료 사용 감소 %</v>
      </c>
      <c r="P1139" t="str">
        <f>IF(ISBLANK(INDEX('Policy Characteristics'!J:J,MATCH($C1139,'Policy Characteristics'!$C:$C,0))),"",INDEX('Policy Characteristics'!J:J,MATCH($C1139,'Policy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9" t="str">
        <f>IF(ISBLANK(INDEX('Policy Characteristics'!K:K,MATCH($C1139,'Policy Characteristics'!$C:$C,0))),"",INDEX('Policy Characteristics'!K:K,MATCH($C1139,'Policy Characteristics'!$C:$C,0)))</f>
        <v>architectural-design.html#rnd</v>
      </c>
      <c r="R1139" t="str">
        <f>IF(ISBLANK(INDEX('Policy Characteristics'!L:L,MATCH($C1139,'Policy Characteristics'!$C:$C,0))),"",INDEX('Policy Characteristics'!L:L,MATCH($C1139,'Policy Characteristics'!$C:$C,0)))</f>
        <v>research-and-development.html</v>
      </c>
    </row>
    <row r="1140">
      <c r="A1140" t="str">
        <f>IF(ISBLANK(INDEX('Policy Characteristics'!A:A,MATCH($C1140,'Policy Characteristics'!$C:$C,0))),"",INDEX('Policy Characteristics'!A:A,MATCH($C1140,'Policy Characteristics'!$C:$C,0)))</f>
        <v>연구 및 개발</v>
      </c>
      <c r="B1140" t="str">
        <f>IF(ISBLANK(INDEX('Policy Characteristics'!B:B,MATCH($C1140,'Policy Characteristics'!$C:$C,0))),"",INDEX('Policy Characteristics'!B:B,MATCH($C1140,'Policy Characteristics'!$C:$C,0)))</f>
        <v>연료 사용 절감</v>
      </c>
      <c r="C1140" t="str">
        <f>C$1139</f>
        <v>RnD Electricity Fuel Use Perc Reduction</v>
      </c>
      <c r="D1140" t="str">
        <v>natural gas nonpeaker es</v>
      </c>
      <c r="F1140" t="str">
        <v>전력: 천연가스 논피커</v>
      </c>
      <c r="H1140">
        <v>122</v>
      </c>
      <c r="I1140" t="str">
        <v>Yes</v>
      </c>
      <c r="J1140" t="str">
        <f>IF(ISBLANK(INDEX('Policy Characteristics'!D:D,MATCH($C1140,'Policy Characteristics'!$C:$C,0))),"",INDEX('Policy Characteristics'!D:D,MATCH($C1140,'Policy Characteristics'!$C:$C,0)))</f>
        <v>R&amp;D 연료 사용 감소</v>
      </c>
      <c r="K1140" t="str">
        <f>IF(ISBLANK(INDEX('Policy Characteristics'!E:E,MATCH($C1140,'Policy Characteristics'!$C:$C,0))),"",INDEX('Policy Characteristics'!E:E,MATCH($C1140,'Policy Characteristics'!$C:$C,0)))</f>
        <v>RnD electricity fuel use reduction</v>
      </c>
      <c r="L1140">
        <f>IF(ISBLANK(INDEX('Policy Characteristics'!F:F,MATCH($C1140,'Policy Characteristics'!$C:$C,0))),"",INDEX('Policy Characteristics'!F:F,MATCH($C1140,'Policy Characteristics'!$C:$C,0)))</f>
        <v>0</v>
      </c>
      <c r="M1140">
        <f>IF(ISBLANK(INDEX('Policy Characteristics'!G:G,MATCH($C1140,'Policy Characteristics'!$C:$C,0))),"",INDEX('Policy Characteristics'!G:G,MATCH($C1140,'Policy Characteristics'!$C:$C,0)))</f>
        <v>0.4</v>
      </c>
      <c r="N1140">
        <f>IF(ISBLANK(INDEX('Policy Characteristics'!H:H,MATCH($C1140,'Policy Characteristics'!$C:$C,0))),"",INDEX('Policy Characteristics'!H:H,MATCH($C1140,'Policy Characteristics'!$C:$C,0)))</f>
        <v>0.01</v>
      </c>
      <c r="O1140" t="str">
        <f>IF(ISBLANK(INDEX('Policy Characteristics'!I:I,MATCH($C1140,'Policy Characteristics'!$C:$C,0))),"",INDEX('Policy Characteristics'!I:I,MATCH($C1140,'Policy Characteristics'!$C:$C,0)))</f>
        <v>연료 사용 감소 %</v>
      </c>
      <c r="P1140" t="str">
        <f>IF(ISBLANK(INDEX('Policy Characteristics'!J:J,MATCH($C1140,'Policy Characteristics'!$C:$C,0))),"",INDEX('Policy Characteristics'!J:J,MATCH($C1140,'Policy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0" t="str">
        <f>IF(ISBLANK(INDEX('Policy Characteristics'!K:K,MATCH($C1140,'Policy Characteristics'!$C:$C,0))),"",INDEX('Policy Characteristics'!K:K,MATCH($C1140,'Policy Characteristics'!$C:$C,0)))</f>
        <v>architectural-design.html#rnd</v>
      </c>
      <c r="R1140" t="str">
        <f>IF(ISBLANK(INDEX('Policy Characteristics'!L:L,MATCH($C1140,'Policy Characteristics'!$C:$C,0))),"",INDEX('Policy Characteristics'!L:L,MATCH($C1140,'Policy Characteristics'!$C:$C,0)))</f>
        <v>research-and-development.html</v>
      </c>
    </row>
    <row r="1141">
      <c r="A1141" t="str">
        <f>IF(ISBLANK(INDEX('Policy Characteristics'!A:A,MATCH($C1141,'Policy Characteristics'!$C:$C,0))),"",INDEX('Policy Characteristics'!A:A,MATCH($C1141,'Policy Characteristics'!$C:$C,0)))</f>
        <v>연구 및 개발</v>
      </c>
      <c r="B1141" t="str">
        <f>IF(ISBLANK(INDEX('Policy Characteristics'!B:B,MATCH($C1141,'Policy Characteristics'!$C:$C,0))),"",INDEX('Policy Characteristics'!B:B,MATCH($C1141,'Policy Characteristics'!$C:$C,0)))</f>
        <v>연료 사용 절감</v>
      </c>
      <c r="C1141" t="str">
        <f>C$1139</f>
        <v>RnD Electricity Fuel Use Perc Reduction</v>
      </c>
      <c r="D1141" t="str">
        <v>nuclear es</v>
      </c>
      <c r="F1141" t="str">
        <v>전력: 원자력</v>
      </c>
      <c r="H1141">
        <v>123</v>
      </c>
      <c r="I1141" t="str">
        <v>Yes</v>
      </c>
      <c r="J1141" t="str">
        <f>IF(ISBLANK(INDEX('Policy Characteristics'!D:D,MATCH($C1141,'Policy Characteristics'!$C:$C,0))),"",INDEX('Policy Characteristics'!D:D,MATCH($C1141,'Policy Characteristics'!$C:$C,0)))</f>
        <v>R&amp;D 연료 사용 감소</v>
      </c>
      <c r="K1141" t="str">
        <f>IF(ISBLANK(INDEX('Policy Characteristics'!E:E,MATCH($C1141,'Policy Characteristics'!$C:$C,0))),"",INDEX('Policy Characteristics'!E:E,MATCH($C1141,'Policy Characteristics'!$C:$C,0)))</f>
        <v>RnD electricity fuel use reduction</v>
      </c>
      <c r="L1141">
        <f>IF(ISBLANK(INDEX('Policy Characteristics'!F:F,MATCH($C1141,'Policy Characteristics'!$C:$C,0))),"",INDEX('Policy Characteristics'!F:F,MATCH($C1141,'Policy Characteristics'!$C:$C,0)))</f>
        <v>0</v>
      </c>
      <c r="M1141">
        <f>IF(ISBLANK(INDEX('Policy Characteristics'!G:G,MATCH($C1141,'Policy Characteristics'!$C:$C,0))),"",INDEX('Policy Characteristics'!G:G,MATCH($C1141,'Policy Characteristics'!$C:$C,0)))</f>
        <v>0.4</v>
      </c>
      <c r="N1141">
        <f>IF(ISBLANK(INDEX('Policy Characteristics'!H:H,MATCH($C1141,'Policy Characteristics'!$C:$C,0))),"",INDEX('Policy Characteristics'!H:H,MATCH($C1141,'Policy Characteristics'!$C:$C,0)))</f>
        <v>0.01</v>
      </c>
      <c r="O1141" t="str">
        <f>IF(ISBLANK(INDEX('Policy Characteristics'!I:I,MATCH($C1141,'Policy Characteristics'!$C:$C,0))),"",INDEX('Policy Characteristics'!I:I,MATCH($C1141,'Policy Characteristics'!$C:$C,0)))</f>
        <v>연료 사용 감소 %</v>
      </c>
      <c r="P1141" t="str">
        <f>IF(ISBLANK(INDEX('Policy Characteristics'!J:J,MATCH($C1141,'Policy Characteristics'!$C:$C,0))),"",INDEX('Policy Characteristics'!J:J,MATCH($C1141,'Policy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1" t="str">
        <f>IF(ISBLANK(INDEX('Policy Characteristics'!K:K,MATCH($C1141,'Policy Characteristics'!$C:$C,0))),"",INDEX('Policy Characteristics'!K:K,MATCH($C1141,'Policy Characteristics'!$C:$C,0)))</f>
        <v>architectural-design.html#rnd</v>
      </c>
      <c r="R1141" t="str">
        <f>IF(ISBLANK(INDEX('Policy Characteristics'!L:L,MATCH($C1141,'Policy Characteristics'!$C:$C,0))),"",INDEX('Policy Characteristics'!L:L,MATCH($C1141,'Policy Characteristics'!$C:$C,0)))</f>
        <v>research-and-development.html</v>
      </c>
    </row>
    <row r="1142">
      <c r="A1142" t="str">
        <f>IF(ISBLANK(INDEX('Policy Characteristics'!A:A,MATCH($C1142,'Policy Characteristics'!$C:$C,0))),"",INDEX('Policy Characteristics'!A:A,MATCH($C1142,'Policy Characteristics'!$C:$C,0)))</f>
        <v>연구 및 개발</v>
      </c>
      <c r="B1142" t="str">
        <f>IF(ISBLANK(INDEX('Policy Characteristics'!B:B,MATCH($C1142,'Policy Characteristics'!$C:$C,0))),"",INDEX('Policy Characteristics'!B:B,MATCH($C1142,'Policy Characteristics'!$C:$C,0)))</f>
        <v>연료 사용 절감</v>
      </c>
      <c r="C1142" t="str">
        <f>C$1139</f>
        <v>RnD Electricity Fuel Use Perc Reduction</v>
      </c>
      <c r="D1142" t="str">
        <v>hydro es</v>
      </c>
      <c r="F1142" t="str">
        <v>전력: 수력</v>
      </c>
      <c r="H1142">
        <v>751</v>
      </c>
      <c r="I1142" t="str">
        <v>No</v>
      </c>
      <c r="J1142" t="str">
        <f>IF(ISBLANK(INDEX('Policy Characteristics'!D:D,MATCH($C1142,'Policy Characteristics'!$C:$C,0))),"",INDEX('Policy Characteristics'!D:D,MATCH($C1142,'Policy Characteristics'!$C:$C,0)))</f>
        <v>R&amp;D 연료 사용 감소</v>
      </c>
      <c r="K1142" t="str">
        <f>IF(ISBLANK(INDEX('Policy Characteristics'!E:E,MATCH($C1142,'Policy Characteristics'!$C:$C,0))),"",INDEX('Policy Characteristics'!E:E,MATCH($C1142,'Policy Characteristics'!$C:$C,0)))</f>
        <v>RnD electricity fuel use reduction</v>
      </c>
      <c r="L1142">
        <f>IF(ISBLANK(INDEX('Policy Characteristics'!F:F,MATCH($C1142,'Policy Characteristics'!$C:$C,0))),"",INDEX('Policy Characteristics'!F:F,MATCH($C1142,'Policy Characteristics'!$C:$C,0)))</f>
        <v>0</v>
      </c>
      <c r="M1142">
        <f>IF(ISBLANK(INDEX('Policy Characteristics'!G:G,MATCH($C1142,'Policy Characteristics'!$C:$C,0))),"",INDEX('Policy Characteristics'!G:G,MATCH($C1142,'Policy Characteristics'!$C:$C,0)))</f>
        <v>0.4</v>
      </c>
      <c r="N1142">
        <f>IF(ISBLANK(INDEX('Policy Characteristics'!H:H,MATCH($C1142,'Policy Characteristics'!$C:$C,0))),"",INDEX('Policy Characteristics'!H:H,MATCH($C1142,'Policy Characteristics'!$C:$C,0)))</f>
        <v>0.01</v>
      </c>
      <c r="O1142" t="str">
        <f>IF(ISBLANK(INDEX('Policy Characteristics'!I:I,MATCH($C1142,'Policy Characteristics'!$C:$C,0))),"",INDEX('Policy Characteristics'!I:I,MATCH($C1142,'Policy Characteristics'!$C:$C,0)))</f>
        <v>연료 사용 감소 %</v>
      </c>
      <c r="P1142" t="str">
        <f>IF(ISBLANK(INDEX('Policy Characteristics'!J:J,MATCH($C1142,'Policy Characteristics'!$C:$C,0))),"",INDEX('Policy Characteristics'!J:J,MATCH($C1142,'Policy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2" t="str">
        <f>IF(ISBLANK(INDEX('Policy Characteristics'!K:K,MATCH($C1142,'Policy Characteristics'!$C:$C,0))),"",INDEX('Policy Characteristics'!K:K,MATCH($C1142,'Policy Characteristics'!$C:$C,0)))</f>
        <v>architectural-design.html#rnd</v>
      </c>
      <c r="R1142" t="str">
        <f>IF(ISBLANK(INDEX('Policy Characteristics'!L:L,MATCH($C1142,'Policy Characteristics'!$C:$C,0))),"",INDEX('Policy Characteristics'!L:L,MATCH($C1142,'Policy Characteristics'!$C:$C,0)))</f>
        <v>research-and-development.html</v>
      </c>
    </row>
    <row r="1143">
      <c r="A1143" t="str">
        <f>IF(ISBLANK(INDEX('Policy Characteristics'!A:A,MATCH($C1143,'Policy Characteristics'!$C:$C,0))),"",INDEX('Policy Characteristics'!A:A,MATCH($C1143,'Policy Characteristics'!$C:$C,0)))</f>
        <v>연구 및 개발</v>
      </c>
      <c r="B1143" t="str">
        <f>IF(ISBLANK(INDEX('Policy Characteristics'!B:B,MATCH($C1143,'Policy Characteristics'!$C:$C,0))),"",INDEX('Policy Characteristics'!B:B,MATCH($C1143,'Policy Characteristics'!$C:$C,0)))</f>
        <v>연료 사용 절감</v>
      </c>
      <c r="C1143" t="str">
        <f>C$1139</f>
        <v>RnD Electricity Fuel Use Perc Reduction</v>
      </c>
      <c r="D1143" t="str">
        <v>onshore wind es</v>
      </c>
      <c r="F1143" t="str">
        <v>전력: 육상 풍력</v>
      </c>
      <c r="H1143">
        <v>752</v>
      </c>
      <c r="I1143" t="str">
        <v>No</v>
      </c>
      <c r="J1143" t="str">
        <f>IF(ISBLANK(INDEX('Policy Characteristics'!D:D,MATCH($C1143,'Policy Characteristics'!$C:$C,0))),"",INDEX('Policy Characteristics'!D:D,MATCH($C1143,'Policy Characteristics'!$C:$C,0)))</f>
        <v>R&amp;D 연료 사용 감소</v>
      </c>
      <c r="K1143" t="str">
        <f>IF(ISBLANK(INDEX('Policy Characteristics'!E:E,MATCH($C1143,'Policy Characteristics'!$C:$C,0))),"",INDEX('Policy Characteristics'!E:E,MATCH($C1143,'Policy Characteristics'!$C:$C,0)))</f>
        <v>RnD electricity fuel use reduction</v>
      </c>
      <c r="L1143">
        <f>IF(ISBLANK(INDEX('Policy Characteristics'!F:F,MATCH($C1143,'Policy Characteristics'!$C:$C,0))),"",INDEX('Policy Characteristics'!F:F,MATCH($C1143,'Policy Characteristics'!$C:$C,0)))</f>
        <v>0</v>
      </c>
      <c r="M1143">
        <f>IF(ISBLANK(INDEX('Policy Characteristics'!G:G,MATCH($C1143,'Policy Characteristics'!$C:$C,0))),"",INDEX('Policy Characteristics'!G:G,MATCH($C1143,'Policy Characteristics'!$C:$C,0)))</f>
        <v>0.4</v>
      </c>
      <c r="N1143">
        <f>IF(ISBLANK(INDEX('Policy Characteristics'!H:H,MATCH($C1143,'Policy Characteristics'!$C:$C,0))),"",INDEX('Policy Characteristics'!H:H,MATCH($C1143,'Policy Characteristics'!$C:$C,0)))</f>
        <v>0.01</v>
      </c>
      <c r="O1143" t="str">
        <f>IF(ISBLANK(INDEX('Policy Characteristics'!I:I,MATCH($C1143,'Policy Characteristics'!$C:$C,0))),"",INDEX('Policy Characteristics'!I:I,MATCH($C1143,'Policy Characteristics'!$C:$C,0)))</f>
        <v>연료 사용 감소 %</v>
      </c>
      <c r="P1143" t="str">
        <f>IF(ISBLANK(INDEX('Policy Characteristics'!J:J,MATCH($C1143,'Policy Characteristics'!$C:$C,0))),"",INDEX('Policy Characteristics'!J:J,MATCH($C1143,'Policy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3" t="str">
        <f>IF(ISBLANK(INDEX('Policy Characteristics'!K:K,MATCH($C1143,'Policy Characteristics'!$C:$C,0))),"",INDEX('Policy Characteristics'!K:K,MATCH($C1143,'Policy Characteristics'!$C:$C,0)))</f>
        <v>architectural-design.html#rnd</v>
      </c>
      <c r="R1143" t="str">
        <f>IF(ISBLANK(INDEX('Policy Characteristics'!L:L,MATCH($C1143,'Policy Characteristics'!$C:$C,0))),"",INDEX('Policy Characteristics'!L:L,MATCH($C1143,'Policy Characteristics'!$C:$C,0)))</f>
        <v>research-and-development.html</v>
      </c>
    </row>
    <row r="1144">
      <c r="A1144" t="str">
        <f>IF(ISBLANK(INDEX('Policy Characteristics'!A:A,MATCH($C1144,'Policy Characteristics'!$C:$C,0))),"",INDEX('Policy Characteristics'!A:A,MATCH($C1144,'Policy Characteristics'!$C:$C,0)))</f>
        <v>연구 및 개발</v>
      </c>
      <c r="B1144" t="str">
        <f>IF(ISBLANK(INDEX('Policy Characteristics'!B:B,MATCH($C1144,'Policy Characteristics'!$C:$C,0))),"",INDEX('Policy Characteristics'!B:B,MATCH($C1144,'Policy Characteristics'!$C:$C,0)))</f>
        <v>연료 사용 절감</v>
      </c>
      <c r="C1144" t="str">
        <f>C$1139</f>
        <v>RnD Electricity Fuel Use Perc Reduction</v>
      </c>
      <c r="D1144" t="str">
        <v>solar PV es</v>
      </c>
      <c r="F1144" t="str">
        <v>전력: 태양광 PV</v>
      </c>
      <c r="H1144">
        <v>753</v>
      </c>
      <c r="I1144" t="str">
        <v>No</v>
      </c>
      <c r="J1144" t="str">
        <f>IF(ISBLANK(INDEX('Policy Characteristics'!D:D,MATCH($C1144,'Policy Characteristics'!$C:$C,0))),"",INDEX('Policy Characteristics'!D:D,MATCH($C1144,'Policy Characteristics'!$C:$C,0)))</f>
        <v>R&amp;D 연료 사용 감소</v>
      </c>
      <c r="K1144" t="str">
        <f>IF(ISBLANK(INDEX('Policy Characteristics'!E:E,MATCH($C1144,'Policy Characteristics'!$C:$C,0))),"",INDEX('Policy Characteristics'!E:E,MATCH($C1144,'Policy Characteristics'!$C:$C,0)))</f>
        <v>RnD electricity fuel use reduction</v>
      </c>
      <c r="L1144">
        <f>IF(ISBLANK(INDEX('Policy Characteristics'!F:F,MATCH($C1144,'Policy Characteristics'!$C:$C,0))),"",INDEX('Policy Characteristics'!F:F,MATCH($C1144,'Policy Characteristics'!$C:$C,0)))</f>
        <v>0</v>
      </c>
      <c r="M1144">
        <f>IF(ISBLANK(INDEX('Policy Characteristics'!G:G,MATCH($C1144,'Policy Characteristics'!$C:$C,0))),"",INDEX('Policy Characteristics'!G:G,MATCH($C1144,'Policy Characteristics'!$C:$C,0)))</f>
        <v>0.4</v>
      </c>
      <c r="N1144">
        <f>IF(ISBLANK(INDEX('Policy Characteristics'!H:H,MATCH($C1144,'Policy Characteristics'!$C:$C,0))),"",INDEX('Policy Characteristics'!H:H,MATCH($C1144,'Policy Characteristics'!$C:$C,0)))</f>
        <v>0.01</v>
      </c>
      <c r="O1144" t="str">
        <f>IF(ISBLANK(INDEX('Policy Characteristics'!I:I,MATCH($C1144,'Policy Characteristics'!$C:$C,0))),"",INDEX('Policy Characteristics'!I:I,MATCH($C1144,'Policy Characteristics'!$C:$C,0)))</f>
        <v>연료 사용 감소 %</v>
      </c>
      <c r="P1144" t="str">
        <f>IF(ISBLANK(INDEX('Policy Characteristics'!J:J,MATCH($C1144,'Policy Characteristics'!$C:$C,0))),"",INDEX('Policy Characteristics'!J:J,MATCH($C1144,'Policy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4" t="str">
        <f>IF(ISBLANK(INDEX('Policy Characteristics'!K:K,MATCH($C1144,'Policy Characteristics'!$C:$C,0))),"",INDEX('Policy Characteristics'!K:K,MATCH($C1144,'Policy Characteristics'!$C:$C,0)))</f>
        <v>architectural-design.html#rnd</v>
      </c>
      <c r="R1144" t="str">
        <f>IF(ISBLANK(INDEX('Policy Characteristics'!L:L,MATCH($C1144,'Policy Characteristics'!$C:$C,0))),"",INDEX('Policy Characteristics'!L:L,MATCH($C1144,'Policy Characteristics'!$C:$C,0)))</f>
        <v>research-and-development.html</v>
      </c>
    </row>
    <row r="1145">
      <c r="A1145" t="str">
        <f>IF(ISBLANK(INDEX('Policy Characteristics'!A:A,MATCH($C1145,'Policy Characteristics'!$C:$C,0))),"",INDEX('Policy Characteristics'!A:A,MATCH($C1145,'Policy Characteristics'!$C:$C,0)))</f>
        <v>연구 및 개발</v>
      </c>
      <c r="B1145" t="str">
        <f>IF(ISBLANK(INDEX('Policy Characteristics'!B:B,MATCH($C1145,'Policy Characteristics'!$C:$C,0))),"",INDEX('Policy Characteristics'!B:B,MATCH($C1145,'Policy Characteristics'!$C:$C,0)))</f>
        <v>연료 사용 절감</v>
      </c>
      <c r="C1145" t="str">
        <f>C$1139</f>
        <v>RnD Electricity Fuel Use Perc Reduction</v>
      </c>
      <c r="D1145" t="str">
        <v>solar thermal es</v>
      </c>
      <c r="F1145" t="str">
        <v>전력: 태양열</v>
      </c>
      <c r="H1145">
        <v>754</v>
      </c>
      <c r="I1145" t="str">
        <v>No</v>
      </c>
      <c r="J1145" t="str">
        <f>IF(ISBLANK(INDEX('Policy Characteristics'!D:D,MATCH($C1145,'Policy Characteristics'!$C:$C,0))),"",INDEX('Policy Characteristics'!D:D,MATCH($C1145,'Policy Characteristics'!$C:$C,0)))</f>
        <v>R&amp;D 연료 사용 감소</v>
      </c>
      <c r="K1145" t="str">
        <f>IF(ISBLANK(INDEX('Policy Characteristics'!E:E,MATCH($C1145,'Policy Characteristics'!$C:$C,0))),"",INDEX('Policy Characteristics'!E:E,MATCH($C1145,'Policy Characteristics'!$C:$C,0)))</f>
        <v>RnD electricity fuel use reduction</v>
      </c>
      <c r="L1145">
        <f>IF(ISBLANK(INDEX('Policy Characteristics'!F:F,MATCH($C1145,'Policy Characteristics'!$C:$C,0))),"",INDEX('Policy Characteristics'!F:F,MATCH($C1145,'Policy Characteristics'!$C:$C,0)))</f>
        <v>0</v>
      </c>
      <c r="M1145">
        <f>IF(ISBLANK(INDEX('Policy Characteristics'!G:G,MATCH($C1145,'Policy Characteristics'!$C:$C,0))),"",INDEX('Policy Characteristics'!G:G,MATCH($C1145,'Policy Characteristics'!$C:$C,0)))</f>
        <v>0.4</v>
      </c>
      <c r="N1145">
        <f>IF(ISBLANK(INDEX('Policy Characteristics'!H:H,MATCH($C1145,'Policy Characteristics'!$C:$C,0))),"",INDEX('Policy Characteristics'!H:H,MATCH($C1145,'Policy Characteristics'!$C:$C,0)))</f>
        <v>0.01</v>
      </c>
      <c r="O1145" t="str">
        <f>IF(ISBLANK(INDEX('Policy Characteristics'!I:I,MATCH($C1145,'Policy Characteristics'!$C:$C,0))),"",INDEX('Policy Characteristics'!I:I,MATCH($C1145,'Policy Characteristics'!$C:$C,0)))</f>
        <v>연료 사용 감소 %</v>
      </c>
      <c r="P1145" t="str">
        <f>IF(ISBLANK(INDEX('Policy Characteristics'!J:J,MATCH($C1145,'Policy Characteristics'!$C:$C,0))),"",INDEX('Policy Characteristics'!J:J,MATCH($C1145,'Policy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5" t="str">
        <f>IF(ISBLANK(INDEX('Policy Characteristics'!K:K,MATCH($C1145,'Policy Characteristics'!$C:$C,0))),"",INDEX('Policy Characteristics'!K:K,MATCH($C1145,'Policy Characteristics'!$C:$C,0)))</f>
        <v>architectural-design.html#rnd</v>
      </c>
      <c r="R1145" t="str">
        <f>IF(ISBLANK(INDEX('Policy Characteristics'!L:L,MATCH($C1145,'Policy Characteristics'!$C:$C,0))),"",INDEX('Policy Characteristics'!L:L,MATCH($C1145,'Policy Characteristics'!$C:$C,0)))</f>
        <v>research-and-development.html</v>
      </c>
    </row>
    <row r="1146">
      <c r="A1146" t="str">
        <f>IF(ISBLANK(INDEX('Policy Characteristics'!A:A,MATCH($C1146,'Policy Characteristics'!$C:$C,0))),"",INDEX('Policy Characteristics'!A:A,MATCH($C1146,'Policy Characteristics'!$C:$C,0)))</f>
        <v>연구 및 개발</v>
      </c>
      <c r="B1146" t="str">
        <f>IF(ISBLANK(INDEX('Policy Characteristics'!B:B,MATCH($C1146,'Policy Characteristics'!$C:$C,0))),"",INDEX('Policy Characteristics'!B:B,MATCH($C1146,'Policy Characteristics'!$C:$C,0)))</f>
        <v>연료 사용 절감</v>
      </c>
      <c r="C1146" t="str">
        <f>C$1139</f>
        <v>RnD Electricity Fuel Use Perc Reduction</v>
      </c>
      <c r="D1146" t="str">
        <v>biomass es</v>
      </c>
      <c r="F1146" t="str">
        <v>전력: 바이오매스</v>
      </c>
      <c r="H1146">
        <v>124</v>
      </c>
      <c r="I1146" t="str">
        <v>Yes</v>
      </c>
      <c r="J1146" t="str">
        <f>IF(ISBLANK(INDEX('Policy Characteristics'!D:D,MATCH($C1146,'Policy Characteristics'!$C:$C,0))),"",INDEX('Policy Characteristics'!D:D,MATCH($C1146,'Policy Characteristics'!$C:$C,0)))</f>
        <v>R&amp;D 연료 사용 감소</v>
      </c>
      <c r="K1146" t="str">
        <f>IF(ISBLANK(INDEX('Policy Characteristics'!E:E,MATCH($C1146,'Policy Characteristics'!$C:$C,0))),"",INDEX('Policy Characteristics'!E:E,MATCH($C1146,'Policy Characteristics'!$C:$C,0)))</f>
        <v>RnD electricity fuel use reduction</v>
      </c>
      <c r="L1146">
        <f>IF(ISBLANK(INDEX('Policy Characteristics'!F:F,MATCH($C1146,'Policy Characteristics'!$C:$C,0))),"",INDEX('Policy Characteristics'!F:F,MATCH($C1146,'Policy Characteristics'!$C:$C,0)))</f>
        <v>0</v>
      </c>
      <c r="M1146">
        <f>IF(ISBLANK(INDEX('Policy Characteristics'!G:G,MATCH($C1146,'Policy Characteristics'!$C:$C,0))),"",INDEX('Policy Characteristics'!G:G,MATCH($C1146,'Policy Characteristics'!$C:$C,0)))</f>
        <v>0.4</v>
      </c>
      <c r="N1146">
        <f>IF(ISBLANK(INDEX('Policy Characteristics'!H:H,MATCH($C1146,'Policy Characteristics'!$C:$C,0))),"",INDEX('Policy Characteristics'!H:H,MATCH($C1146,'Policy Characteristics'!$C:$C,0)))</f>
        <v>0.01</v>
      </c>
      <c r="O1146" t="str">
        <f>IF(ISBLANK(INDEX('Policy Characteristics'!I:I,MATCH($C1146,'Policy Characteristics'!$C:$C,0))),"",INDEX('Policy Characteristics'!I:I,MATCH($C1146,'Policy Characteristics'!$C:$C,0)))</f>
        <v>연료 사용 감소 %</v>
      </c>
      <c r="P1146" t="str">
        <f>IF(ISBLANK(INDEX('Policy Characteristics'!J:J,MATCH($C1146,'Policy Characteristics'!$C:$C,0))),"",INDEX('Policy Characteristics'!J:J,MATCH($C1146,'Policy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6" t="str">
        <f>IF(ISBLANK(INDEX('Policy Characteristics'!K:K,MATCH($C1146,'Policy Characteristics'!$C:$C,0))),"",INDEX('Policy Characteristics'!K:K,MATCH($C1146,'Policy Characteristics'!$C:$C,0)))</f>
        <v>architectural-design.html#rnd</v>
      </c>
      <c r="R1146" t="str">
        <f>IF(ISBLANK(INDEX('Policy Characteristics'!L:L,MATCH($C1146,'Policy Characteristics'!$C:$C,0))),"",INDEX('Policy Characteristics'!L:L,MATCH($C1146,'Policy Characteristics'!$C:$C,0)))</f>
        <v>research-and-development.html</v>
      </c>
    </row>
    <row r="1147">
      <c r="A1147" t="str">
        <f>IF(ISBLANK(INDEX('Policy Characteristics'!A:A,MATCH($C1147,'Policy Characteristics'!$C:$C,0))),"",INDEX('Policy Characteristics'!A:A,MATCH($C1147,'Policy Characteristics'!$C:$C,0)))</f>
        <v>연구 및 개발</v>
      </c>
      <c r="B1147" t="str">
        <f>IF(ISBLANK(INDEX('Policy Characteristics'!B:B,MATCH($C1147,'Policy Characteristics'!$C:$C,0))),"",INDEX('Policy Characteristics'!B:B,MATCH($C1147,'Policy Characteristics'!$C:$C,0)))</f>
        <v>연료 사용 절감</v>
      </c>
      <c r="C1147" t="str">
        <f>C$1139</f>
        <v>RnD Electricity Fuel Use Perc Reduction</v>
      </c>
      <c r="D1147" t="str">
        <v>natural gas peaker es</v>
      </c>
      <c r="F1147" t="str">
        <v>전력: 천연가스 피커</v>
      </c>
      <c r="H1147">
        <v>193</v>
      </c>
      <c r="I1147" t="str">
        <v>Yes</v>
      </c>
      <c r="J1147" t="str">
        <f>IF(ISBLANK(INDEX('Policy Characteristics'!D:D,MATCH($C1147,'Policy Characteristics'!$C:$C,0))),"",INDEX('Policy Characteristics'!D:D,MATCH($C1147,'Policy Characteristics'!$C:$C,0)))</f>
        <v>R&amp;D 연료 사용 감소</v>
      </c>
      <c r="K1147" t="str">
        <f>IF(ISBLANK(INDEX('Policy Characteristics'!E:E,MATCH($C1147,'Policy Characteristics'!$C:$C,0))),"",INDEX('Policy Characteristics'!E:E,MATCH($C1147,'Policy Characteristics'!$C:$C,0)))</f>
        <v>RnD electricity fuel use reduction</v>
      </c>
      <c r="L1147">
        <f>IF(ISBLANK(INDEX('Policy Characteristics'!F:F,MATCH($C1147,'Policy Characteristics'!$C:$C,0))),"",INDEX('Policy Characteristics'!F:F,MATCH($C1147,'Policy Characteristics'!$C:$C,0)))</f>
        <v>0</v>
      </c>
      <c r="M1147">
        <f>IF(ISBLANK(INDEX('Policy Characteristics'!G:G,MATCH($C1147,'Policy Characteristics'!$C:$C,0))),"",INDEX('Policy Characteristics'!G:G,MATCH($C1147,'Policy Characteristics'!$C:$C,0)))</f>
        <v>0.4</v>
      </c>
      <c r="N1147">
        <f>IF(ISBLANK(INDEX('Policy Characteristics'!H:H,MATCH($C1147,'Policy Characteristics'!$C:$C,0))),"",INDEX('Policy Characteristics'!H:H,MATCH($C1147,'Policy Characteristics'!$C:$C,0)))</f>
        <v>0.01</v>
      </c>
      <c r="O1147" t="str">
        <f>IF(ISBLANK(INDEX('Policy Characteristics'!I:I,MATCH($C1147,'Policy Characteristics'!$C:$C,0))),"",INDEX('Policy Characteristics'!I:I,MATCH($C1147,'Policy Characteristics'!$C:$C,0)))</f>
        <v>연료 사용 감소 %</v>
      </c>
      <c r="P1147" t="str">
        <f>IF(ISBLANK(INDEX('Policy Characteristics'!J:J,MATCH($C1147,'Policy Characteristics'!$C:$C,0))),"",INDEX('Policy Characteristics'!J:J,MATCH($C1147,'Policy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7" t="str">
        <f>IF(ISBLANK(INDEX('Policy Characteristics'!K:K,MATCH($C1147,'Policy Characteristics'!$C:$C,0))),"",INDEX('Policy Characteristics'!K:K,MATCH($C1147,'Policy Characteristics'!$C:$C,0)))</f>
        <v>architectural-design.html#rnd</v>
      </c>
      <c r="R1147" t="str">
        <f>IF(ISBLANK(INDEX('Policy Characteristics'!L:L,MATCH($C1147,'Policy Characteristics'!$C:$C,0))),"",INDEX('Policy Characteristics'!L:L,MATCH($C1147,'Policy Characteristics'!$C:$C,0)))</f>
        <v>research-and-development.html</v>
      </c>
    </row>
    <row r="1148">
      <c r="A1148" t="str">
        <f>IF(ISBLANK(INDEX('Policy Characteristics'!A:A,MATCH($C1148,'Policy Characteristics'!$C:$C,0))),"",INDEX('Policy Characteristics'!A:A,MATCH($C1148,'Policy Characteristics'!$C:$C,0)))</f>
        <v>연구 및 개발</v>
      </c>
      <c r="B1148" t="str">
        <f>IF(ISBLANK(INDEX('Policy Characteristics'!B:B,MATCH($C1148,'Policy Characteristics'!$C:$C,0))),"",INDEX('Policy Characteristics'!B:B,MATCH($C1148,'Policy Characteristics'!$C:$C,0)))</f>
        <v>연료 사용 절감</v>
      </c>
      <c r="C1148" t="str">
        <f>C$1139</f>
        <v>RnD Electricity Fuel Use Perc Reduction</v>
      </c>
      <c r="D1148" t="str">
        <v>lignite es</v>
      </c>
      <c r="F1148" t="str">
        <v>전력: 갈탄</v>
      </c>
      <c r="H1148">
        <v>181</v>
      </c>
      <c r="I1148" t="str">
        <v>Yes</v>
      </c>
      <c r="J1148" t="str">
        <f>IF(ISBLANK(INDEX('Policy Characteristics'!D:D,MATCH($C1148,'Policy Characteristics'!$C:$C,0))),"",INDEX('Policy Characteristics'!D:D,MATCH($C1148,'Policy Characteristics'!$C:$C,0)))</f>
        <v>R&amp;D 연료 사용 감소</v>
      </c>
      <c r="K1148" t="str">
        <f>IF(ISBLANK(INDEX('Policy Characteristics'!E:E,MATCH($C1148,'Policy Characteristics'!$C:$C,0))),"",INDEX('Policy Characteristics'!E:E,MATCH($C1148,'Policy Characteristics'!$C:$C,0)))</f>
        <v>RnD electricity fuel use reduction</v>
      </c>
      <c r="L1148">
        <f>IF(ISBLANK(INDEX('Policy Characteristics'!F:F,MATCH($C1148,'Policy Characteristics'!$C:$C,0))),"",INDEX('Policy Characteristics'!F:F,MATCH($C1148,'Policy Characteristics'!$C:$C,0)))</f>
        <v>0</v>
      </c>
      <c r="M1148">
        <f>IF(ISBLANK(INDEX('Policy Characteristics'!G:G,MATCH($C1148,'Policy Characteristics'!$C:$C,0))),"",INDEX('Policy Characteristics'!G:G,MATCH($C1148,'Policy Characteristics'!$C:$C,0)))</f>
        <v>0.4</v>
      </c>
      <c r="N1148">
        <f>IF(ISBLANK(INDEX('Policy Characteristics'!H:H,MATCH($C1148,'Policy Characteristics'!$C:$C,0))),"",INDEX('Policy Characteristics'!H:H,MATCH($C1148,'Policy Characteristics'!$C:$C,0)))</f>
        <v>0.01</v>
      </c>
      <c r="O1148" t="str">
        <f>IF(ISBLANK(INDEX('Policy Characteristics'!I:I,MATCH($C1148,'Policy Characteristics'!$C:$C,0))),"",INDEX('Policy Characteristics'!I:I,MATCH($C1148,'Policy Characteristics'!$C:$C,0)))</f>
        <v>연료 사용 감소 %</v>
      </c>
      <c r="P1148" t="str">
        <f>IF(ISBLANK(INDEX('Policy Characteristics'!J:J,MATCH($C1148,'Policy Characteristics'!$C:$C,0))),"",INDEX('Policy Characteristics'!J:J,MATCH($C1148,'Policy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8" t="str">
        <f>IF(ISBLANK(INDEX('Policy Characteristics'!K:K,MATCH($C1148,'Policy Characteristics'!$C:$C,0))),"",INDEX('Policy Characteristics'!K:K,MATCH($C1148,'Policy Characteristics'!$C:$C,0)))</f>
        <v>architectural-design.html#rnd</v>
      </c>
      <c r="R1148" t="str">
        <f>IF(ISBLANK(INDEX('Policy Characteristics'!L:L,MATCH($C1148,'Policy Characteristics'!$C:$C,0))),"",INDEX('Policy Characteristics'!L:L,MATCH($C1148,'Policy Characteristics'!$C:$C,0)))</f>
        <v>research-and-development.html</v>
      </c>
    </row>
    <row r="1149">
      <c r="A1149" t="str">
        <f>IF(ISBLANK(INDEX('Policy Characteristics'!A:A,MATCH($C1149,'Policy Characteristics'!$C:$C,0))),"",INDEX('Policy Characteristics'!A:A,MATCH($C1149,'Policy Characteristics'!$C:$C,0)))</f>
        <v>연구 및 개발</v>
      </c>
      <c r="B1149" t="str">
        <f>IF(ISBLANK(INDEX('Policy Characteristics'!B:B,MATCH($C1149,'Policy Characteristics'!$C:$C,0))),"",INDEX('Policy Characteristics'!B:B,MATCH($C1149,'Policy Characteristics'!$C:$C,0)))</f>
        <v>연료 사용 절감</v>
      </c>
      <c r="C1149" t="str">
        <f>C$1139</f>
        <v>RnD Electricity Fuel Use Perc Reduction</v>
      </c>
      <c r="D1149" t="str">
        <v>offshore wind es</v>
      </c>
      <c r="F1149" t="str">
        <v>전력: 해상 풍력</v>
      </c>
      <c r="H1149">
        <v>755</v>
      </c>
      <c r="I1149" t="str">
        <v>No</v>
      </c>
      <c r="J1149" t="str">
        <f>IF(ISBLANK(INDEX('Policy Characteristics'!D:D,MATCH($C1149,'Policy Characteristics'!$C:$C,0))),"",INDEX('Policy Characteristics'!D:D,MATCH($C1149,'Policy Characteristics'!$C:$C,0)))</f>
        <v>R&amp;D 연료 사용 감소</v>
      </c>
      <c r="K1149" t="str">
        <f>IF(ISBLANK(INDEX('Policy Characteristics'!E:E,MATCH($C1149,'Policy Characteristics'!$C:$C,0))),"",INDEX('Policy Characteristics'!E:E,MATCH($C1149,'Policy Characteristics'!$C:$C,0)))</f>
        <v>RnD electricity fuel use reduction</v>
      </c>
      <c r="L1149">
        <f>IF(ISBLANK(INDEX('Policy Characteristics'!F:F,MATCH($C1149,'Policy Characteristics'!$C:$C,0))),"",INDEX('Policy Characteristics'!F:F,MATCH($C1149,'Policy Characteristics'!$C:$C,0)))</f>
        <v>0</v>
      </c>
      <c r="M1149">
        <f>IF(ISBLANK(INDEX('Policy Characteristics'!G:G,MATCH($C1149,'Policy Characteristics'!$C:$C,0))),"",INDEX('Policy Characteristics'!G:G,MATCH($C1149,'Policy Characteristics'!$C:$C,0)))</f>
        <v>0.4</v>
      </c>
      <c r="N1149">
        <f>IF(ISBLANK(INDEX('Policy Characteristics'!H:H,MATCH($C1149,'Policy Characteristics'!$C:$C,0))),"",INDEX('Policy Characteristics'!H:H,MATCH($C1149,'Policy Characteristics'!$C:$C,0)))</f>
        <v>0.01</v>
      </c>
      <c r="O1149" t="str">
        <f>IF(ISBLANK(INDEX('Policy Characteristics'!I:I,MATCH($C1149,'Policy Characteristics'!$C:$C,0))),"",INDEX('Policy Characteristics'!I:I,MATCH($C1149,'Policy Characteristics'!$C:$C,0)))</f>
        <v>연료 사용 감소 %</v>
      </c>
      <c r="P1149" t="str">
        <f>IF(ISBLANK(INDEX('Policy Characteristics'!J:J,MATCH($C1149,'Policy Characteristics'!$C:$C,0))),"",INDEX('Policy Characteristics'!J:J,MATCH($C1149,'Policy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9" t="str">
        <f>IF(ISBLANK(INDEX('Policy Characteristics'!K:K,MATCH($C1149,'Policy Characteristics'!$C:$C,0))),"",INDEX('Policy Characteristics'!K:K,MATCH($C1149,'Policy Characteristics'!$C:$C,0)))</f>
        <v>architectural-design.html#rnd</v>
      </c>
      <c r="R1149" t="str">
        <f>IF(ISBLANK(INDEX('Policy Characteristics'!L:L,MATCH($C1149,'Policy Characteristics'!$C:$C,0))),"",INDEX('Policy Characteristics'!L:L,MATCH($C1149,'Policy Characteristics'!$C:$C,0)))</f>
        <v>research-and-development.html</v>
      </c>
    </row>
    <row r="1150">
      <c r="A1150" t="str">
        <f>IF(ISBLANK(INDEX('Policy Characteristics'!A:A,MATCH($C1150,'Policy Characteristics'!$C:$C,0))),"",INDEX('Policy Characteristics'!A:A,MATCH($C1150,'Policy Characteristics'!$C:$C,0)))</f>
        <v>연구 및 개발</v>
      </c>
      <c r="B1150" t="str">
        <f>IF(ISBLANK(INDEX('Policy Characteristics'!B:B,MATCH($C1150,'Policy Characteristics'!$C:$C,0))),"",INDEX('Policy Characteristics'!B:B,MATCH($C1150,'Policy Characteristics'!$C:$C,0)))</f>
        <v>연료 사용 절감</v>
      </c>
      <c r="C1150" t="str">
        <v>RnD Industry Fuel Use Perc Reduction</v>
      </c>
      <c r="D1150" t="str">
        <v>agriculture and forestry 01T03</v>
      </c>
      <c r="F1150" t="str">
        <v>산업: 농업 및 임업</v>
      </c>
      <c r="H1150">
        <v>1487</v>
      </c>
      <c r="I1150" t="str">
        <v>Yes</v>
      </c>
      <c r="J1150" t="str">
        <f>IF(ISBLANK(INDEX('Policy Characteristics'!D:D,MATCH($C1150,'Policy Characteristics'!$C:$C,0))),"",INDEX('Policy Characteristics'!D:D,MATCH($C1150,'Policy Characteristics'!$C:$C,0)))</f>
        <v>R&amp;D 연료 사용 감소</v>
      </c>
      <c r="K1150" t="str">
        <f>IF(ISBLANK(INDEX('Policy Characteristics'!E:E,MATCH($C1150,'Policy Characteristics'!$C:$C,0))),"",INDEX('Policy Characteristics'!E:E,MATCH($C1150,'Policy Characteristics'!$C:$C,0)))</f>
        <v>RnD industry fuel use reduction</v>
      </c>
      <c r="L1150">
        <f>IF(ISBLANK(INDEX('Policy Characteristics'!F:F,MATCH($C1150,'Policy Characteristics'!$C:$C,0))),"",INDEX('Policy Characteristics'!F:F,MATCH($C1150,'Policy Characteristics'!$C:$C,0)))</f>
        <v>0</v>
      </c>
      <c r="M1150">
        <f>IF(ISBLANK(INDEX('Policy Characteristics'!G:G,MATCH($C1150,'Policy Characteristics'!$C:$C,0))),"",INDEX('Policy Characteristics'!G:G,MATCH($C1150,'Policy Characteristics'!$C:$C,0)))</f>
        <v>0.4</v>
      </c>
      <c r="N1150">
        <f>IF(ISBLANK(INDEX('Policy Characteristics'!H:H,MATCH($C1150,'Policy Characteristics'!$C:$C,0))),"",INDEX('Policy Characteristics'!H:H,MATCH($C1150,'Policy Characteristics'!$C:$C,0)))</f>
        <v>0.01</v>
      </c>
      <c r="O1150" t="str">
        <f>IF(ISBLANK(INDEX('Policy Characteristics'!I:I,MATCH($C1150,'Policy Characteristics'!$C:$C,0))),"",INDEX('Policy Characteristics'!I:I,MATCH($C1150,'Policy Characteristics'!$C:$C,0)))</f>
        <v>연료 사용 감소 %</v>
      </c>
      <c r="P1150" t="str">
        <f>IF(ISBLANK(INDEX('Policy Characteristics'!J:J,MATCH($C1150,'Policy Characteristics'!$C:$C,0))),"",INDEX('Policy Characteristics'!J:J,MATCH($C1150,'Policy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0" t="str">
        <f>IF(ISBLANK(INDEX('Policy Characteristics'!K:K,MATCH($C1150,'Policy Characteristics'!$C:$C,0))),"",INDEX('Policy Characteristics'!K:K,MATCH($C1150,'Policy Characteristics'!$C:$C,0)))</f>
        <v>architectural-design.html#rnd</v>
      </c>
      <c r="R1150" t="str">
        <f>IF(ISBLANK(INDEX('Policy Characteristics'!L:L,MATCH($C1150,'Policy Characteristics'!$C:$C,0))),"",INDEX('Policy Characteristics'!L:L,MATCH($C1150,'Policy Characteristics'!$C:$C,0)))</f>
        <v>research-and-development.html</v>
      </c>
    </row>
    <row r="1151">
      <c r="A1151" t="str">
        <f>IF(ISBLANK(INDEX('Policy Characteristics'!A:A,MATCH($C1151,'Policy Characteristics'!$C:$C,0))),"",INDEX('Policy Characteristics'!A:A,MATCH($C1151,'Policy Characteristics'!$C:$C,0)))</f>
        <v>연구 및 개발</v>
      </c>
      <c r="B1151" t="str">
        <f>IF(ISBLANK(INDEX('Policy Characteristics'!B:B,MATCH($C1151,'Policy Characteristics'!$C:$C,0))),"",INDEX('Policy Characteristics'!B:B,MATCH($C1151,'Policy Characteristics'!$C:$C,0)))</f>
        <v>연료 사용 절감</v>
      </c>
      <c r="C1151" t="str">
        <f>C$1150</f>
        <v>RnD Industry Fuel Use Perc Reduction</v>
      </c>
      <c r="D1151" t="str">
        <v>coal mining 05</v>
      </c>
      <c r="F1151" t="str">
        <v>산업: 석탄 채굴</v>
      </c>
      <c r="H1151">
        <v>1488</v>
      </c>
      <c r="I1151" t="str">
        <v>Yes</v>
      </c>
      <c r="J1151" t="str">
        <f>IF(ISBLANK(INDEX('Policy Characteristics'!D:D,MATCH($C1151,'Policy Characteristics'!$C:$C,0))),"",INDEX('Policy Characteristics'!D:D,MATCH($C1151,'Policy Characteristics'!$C:$C,0)))</f>
        <v>R&amp;D 연료 사용 감소</v>
      </c>
      <c r="K1151" t="str">
        <f>IF(ISBLANK(INDEX('Policy Characteristics'!E:E,MATCH($C1151,'Policy Characteristics'!$C:$C,0))),"",INDEX('Policy Characteristics'!E:E,MATCH($C1151,'Policy Characteristics'!$C:$C,0)))</f>
        <v>RnD industry fuel use reduction</v>
      </c>
      <c r="L1151">
        <f>IF(ISBLANK(INDEX('Policy Characteristics'!F:F,MATCH($C1151,'Policy Characteristics'!$C:$C,0))),"",INDEX('Policy Characteristics'!F:F,MATCH($C1151,'Policy Characteristics'!$C:$C,0)))</f>
        <v>0</v>
      </c>
      <c r="M1151">
        <f>IF(ISBLANK(INDEX('Policy Characteristics'!G:G,MATCH($C1151,'Policy Characteristics'!$C:$C,0))),"",INDEX('Policy Characteristics'!G:G,MATCH($C1151,'Policy Characteristics'!$C:$C,0)))</f>
        <v>0.4</v>
      </c>
      <c r="N1151">
        <f>IF(ISBLANK(INDEX('Policy Characteristics'!H:H,MATCH($C1151,'Policy Characteristics'!$C:$C,0))),"",INDEX('Policy Characteristics'!H:H,MATCH($C1151,'Policy Characteristics'!$C:$C,0)))</f>
        <v>0.01</v>
      </c>
      <c r="O1151" t="str">
        <f>IF(ISBLANK(INDEX('Policy Characteristics'!I:I,MATCH($C1151,'Policy Characteristics'!$C:$C,0))),"",INDEX('Policy Characteristics'!I:I,MATCH($C1151,'Policy Characteristics'!$C:$C,0)))</f>
        <v>연료 사용 감소 %</v>
      </c>
      <c r="P1151" t="str">
        <f>IF(ISBLANK(INDEX('Policy Characteristics'!J:J,MATCH($C1151,'Policy Characteristics'!$C:$C,0))),"",INDEX('Policy Characteristics'!J:J,MATCH($C1151,'Policy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1" t="str">
        <f>IF(ISBLANK(INDEX('Policy Characteristics'!K:K,MATCH($C1151,'Policy Characteristics'!$C:$C,0))),"",INDEX('Policy Characteristics'!K:K,MATCH($C1151,'Policy Characteristics'!$C:$C,0)))</f>
        <v>architectural-design.html#rnd</v>
      </c>
      <c r="R1151" t="str">
        <f>IF(ISBLANK(INDEX('Policy Characteristics'!L:L,MATCH($C1151,'Policy Characteristics'!$C:$C,0))),"",INDEX('Policy Characteristics'!L:L,MATCH($C1151,'Policy Characteristics'!$C:$C,0)))</f>
        <v>research-and-development.html</v>
      </c>
    </row>
    <row r="1152">
      <c r="A1152" t="str">
        <f>IF(ISBLANK(INDEX('Policy Characteristics'!A:A,MATCH($C1152,'Policy Characteristics'!$C:$C,0))),"",INDEX('Policy Characteristics'!A:A,MATCH($C1152,'Policy Characteristics'!$C:$C,0)))</f>
        <v>연구 및 개발</v>
      </c>
      <c r="B1152" t="str">
        <f>IF(ISBLANK(INDEX('Policy Characteristics'!B:B,MATCH($C1152,'Policy Characteristics'!$C:$C,0))),"",INDEX('Policy Characteristics'!B:B,MATCH($C1152,'Policy Characteristics'!$C:$C,0)))</f>
        <v>연료 사용 절감</v>
      </c>
      <c r="C1152" t="str">
        <f>C$1150</f>
        <v>RnD Industry Fuel Use Perc Reduction</v>
      </c>
      <c r="D1152" t="str">
        <v>oil and gas extraction 06</v>
      </c>
      <c r="F1152" t="str">
        <v>산업: 기름 및 가스 추출</v>
      </c>
      <c r="H1152">
        <v>1489</v>
      </c>
      <c r="I1152" t="str">
        <v>Yes</v>
      </c>
      <c r="J1152" t="str">
        <f>IF(ISBLANK(INDEX('Policy Characteristics'!D:D,MATCH($C1152,'Policy Characteristics'!$C:$C,0))),"",INDEX('Policy Characteristics'!D:D,MATCH($C1152,'Policy Characteristics'!$C:$C,0)))</f>
        <v>R&amp;D 연료 사용 감소</v>
      </c>
      <c r="K1152" t="str">
        <f>IF(ISBLANK(INDEX('Policy Characteristics'!E:E,MATCH($C1152,'Policy Characteristics'!$C:$C,0))),"",INDEX('Policy Characteristics'!E:E,MATCH($C1152,'Policy Characteristics'!$C:$C,0)))</f>
        <v>RnD industry fuel use reduction</v>
      </c>
      <c r="L1152">
        <f>IF(ISBLANK(INDEX('Policy Characteristics'!F:F,MATCH($C1152,'Policy Characteristics'!$C:$C,0))),"",INDEX('Policy Characteristics'!F:F,MATCH($C1152,'Policy Characteristics'!$C:$C,0)))</f>
        <v>0</v>
      </c>
      <c r="M1152">
        <f>IF(ISBLANK(INDEX('Policy Characteristics'!G:G,MATCH($C1152,'Policy Characteristics'!$C:$C,0))),"",INDEX('Policy Characteristics'!G:G,MATCH($C1152,'Policy Characteristics'!$C:$C,0)))</f>
        <v>0.4</v>
      </c>
      <c r="N1152">
        <f>IF(ISBLANK(INDEX('Policy Characteristics'!H:H,MATCH($C1152,'Policy Characteristics'!$C:$C,0))),"",INDEX('Policy Characteristics'!H:H,MATCH($C1152,'Policy Characteristics'!$C:$C,0)))</f>
        <v>0.01</v>
      </c>
      <c r="O1152" t="str">
        <f>IF(ISBLANK(INDEX('Policy Characteristics'!I:I,MATCH($C1152,'Policy Characteristics'!$C:$C,0))),"",INDEX('Policy Characteristics'!I:I,MATCH($C1152,'Policy Characteristics'!$C:$C,0)))</f>
        <v>연료 사용 감소 %</v>
      </c>
      <c r="P1152" t="str">
        <f>IF(ISBLANK(INDEX('Policy Characteristics'!J:J,MATCH($C1152,'Policy Characteristics'!$C:$C,0))),"",INDEX('Policy Characteristics'!J:J,MATCH($C1152,'Policy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2" t="str">
        <f>IF(ISBLANK(INDEX('Policy Characteristics'!K:K,MATCH($C1152,'Policy Characteristics'!$C:$C,0))),"",INDEX('Policy Characteristics'!K:K,MATCH($C1152,'Policy Characteristics'!$C:$C,0)))</f>
        <v>architectural-design.html#rnd</v>
      </c>
      <c r="R1152" t="str">
        <f>IF(ISBLANK(INDEX('Policy Characteristics'!L:L,MATCH($C1152,'Policy Characteristics'!$C:$C,0))),"",INDEX('Policy Characteristics'!L:L,MATCH($C1152,'Policy Characteristics'!$C:$C,0)))</f>
        <v>research-and-development.html</v>
      </c>
    </row>
    <row r="1153">
      <c r="A1153" t="str">
        <f>IF(ISBLANK(INDEX('Policy Characteristics'!A:A,MATCH($C1153,'Policy Characteristics'!$C:$C,0))),"",INDEX('Policy Characteristics'!A:A,MATCH($C1153,'Policy Characteristics'!$C:$C,0)))</f>
        <v>연구 및 개발</v>
      </c>
      <c r="B1153" t="str">
        <f>IF(ISBLANK(INDEX('Policy Characteristics'!B:B,MATCH($C1153,'Policy Characteristics'!$C:$C,0))),"",INDEX('Policy Characteristics'!B:B,MATCH($C1153,'Policy Characteristics'!$C:$C,0)))</f>
        <v>연료 사용 절감</v>
      </c>
      <c r="C1153" t="str">
        <f>C$1150</f>
        <v>RnD Industry Fuel Use Perc Reduction</v>
      </c>
      <c r="D1153" t="str">
        <v>other mining and quarrying 07T08</v>
      </c>
      <c r="F1153" t="str">
        <v>산업: 기타 채굴 및 채석</v>
      </c>
      <c r="H1153">
        <v>1490</v>
      </c>
      <c r="I1153" t="str">
        <v>Yes</v>
      </c>
      <c r="J1153" t="str">
        <f>IF(ISBLANK(INDEX('Policy Characteristics'!D:D,MATCH($C1153,'Policy Characteristics'!$C:$C,0))),"",INDEX('Policy Characteristics'!D:D,MATCH($C1153,'Policy Characteristics'!$C:$C,0)))</f>
        <v>R&amp;D 연료 사용 감소</v>
      </c>
      <c r="K1153" t="str">
        <f>IF(ISBLANK(INDEX('Policy Characteristics'!E:E,MATCH($C1153,'Policy Characteristics'!$C:$C,0))),"",INDEX('Policy Characteristics'!E:E,MATCH($C1153,'Policy Characteristics'!$C:$C,0)))</f>
        <v>RnD industry fuel use reduction</v>
      </c>
      <c r="L1153">
        <f>IF(ISBLANK(INDEX('Policy Characteristics'!F:F,MATCH($C1153,'Policy Characteristics'!$C:$C,0))),"",INDEX('Policy Characteristics'!F:F,MATCH($C1153,'Policy Characteristics'!$C:$C,0)))</f>
        <v>0</v>
      </c>
      <c r="M1153">
        <f>IF(ISBLANK(INDEX('Policy Characteristics'!G:G,MATCH($C1153,'Policy Characteristics'!$C:$C,0))),"",INDEX('Policy Characteristics'!G:G,MATCH($C1153,'Policy Characteristics'!$C:$C,0)))</f>
        <v>0.4</v>
      </c>
      <c r="N1153">
        <f>IF(ISBLANK(INDEX('Policy Characteristics'!H:H,MATCH($C1153,'Policy Characteristics'!$C:$C,0))),"",INDEX('Policy Characteristics'!H:H,MATCH($C1153,'Policy Characteristics'!$C:$C,0)))</f>
        <v>0.01</v>
      </c>
      <c r="O1153" t="str">
        <f>IF(ISBLANK(INDEX('Policy Characteristics'!I:I,MATCH($C1153,'Policy Characteristics'!$C:$C,0))),"",INDEX('Policy Characteristics'!I:I,MATCH($C1153,'Policy Characteristics'!$C:$C,0)))</f>
        <v>연료 사용 감소 %</v>
      </c>
      <c r="P1153" t="str">
        <f>IF(ISBLANK(INDEX('Policy Characteristics'!J:J,MATCH($C1153,'Policy Characteristics'!$C:$C,0))),"",INDEX('Policy Characteristics'!J:J,MATCH($C1153,'Policy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3" t="str">
        <f>IF(ISBLANK(INDEX('Policy Characteristics'!K:K,MATCH($C1153,'Policy Characteristics'!$C:$C,0))),"",INDEX('Policy Characteristics'!K:K,MATCH($C1153,'Policy Characteristics'!$C:$C,0)))</f>
        <v>architectural-design.html#rnd</v>
      </c>
      <c r="R1153" t="str">
        <f>IF(ISBLANK(INDEX('Policy Characteristics'!L:L,MATCH($C1153,'Policy Characteristics'!$C:$C,0))),"",INDEX('Policy Characteristics'!L:L,MATCH($C1153,'Policy Characteristics'!$C:$C,0)))</f>
        <v>research-and-development.html</v>
      </c>
    </row>
    <row r="1154">
      <c r="A1154" t="str">
        <f>IF(ISBLANK(INDEX('Policy Characteristics'!A:A,MATCH($C1154,'Policy Characteristics'!$C:$C,0))),"",INDEX('Policy Characteristics'!A:A,MATCH($C1154,'Policy Characteristics'!$C:$C,0)))</f>
        <v>연구 및 개발</v>
      </c>
      <c r="B1154" t="str">
        <f>IF(ISBLANK(INDEX('Policy Characteristics'!B:B,MATCH($C1154,'Policy Characteristics'!$C:$C,0))),"",INDEX('Policy Characteristics'!B:B,MATCH($C1154,'Policy Characteristics'!$C:$C,0)))</f>
        <v>연료 사용 절감</v>
      </c>
      <c r="C1154" t="str">
        <f>C$1150</f>
        <v>RnD Industry Fuel Use Perc Reduction</v>
      </c>
      <c r="D1154" t="str">
        <v>food beverage and tobacco 10T12</v>
      </c>
      <c r="F1154" t="str">
        <v>산업: 식음료 및 담배</v>
      </c>
      <c r="H1154">
        <v>1491</v>
      </c>
      <c r="I1154" t="str">
        <v>Yes</v>
      </c>
      <c r="J1154" t="str">
        <f>IF(ISBLANK(INDEX('Policy Characteristics'!D:D,MATCH($C1154,'Policy Characteristics'!$C:$C,0))),"",INDEX('Policy Characteristics'!D:D,MATCH($C1154,'Policy Characteristics'!$C:$C,0)))</f>
        <v>R&amp;D 연료 사용 감소</v>
      </c>
      <c r="K1154" t="str">
        <f>IF(ISBLANK(INDEX('Policy Characteristics'!E:E,MATCH($C1154,'Policy Characteristics'!$C:$C,0))),"",INDEX('Policy Characteristics'!E:E,MATCH($C1154,'Policy Characteristics'!$C:$C,0)))</f>
        <v>RnD industry fuel use reduction</v>
      </c>
      <c r="L1154">
        <f>IF(ISBLANK(INDEX('Policy Characteristics'!F:F,MATCH($C1154,'Policy Characteristics'!$C:$C,0))),"",INDEX('Policy Characteristics'!F:F,MATCH($C1154,'Policy Characteristics'!$C:$C,0)))</f>
        <v>0</v>
      </c>
      <c r="M1154">
        <f>IF(ISBLANK(INDEX('Policy Characteristics'!G:G,MATCH($C1154,'Policy Characteristics'!$C:$C,0))),"",INDEX('Policy Characteristics'!G:G,MATCH($C1154,'Policy Characteristics'!$C:$C,0)))</f>
        <v>0.4</v>
      </c>
      <c r="N1154">
        <f>IF(ISBLANK(INDEX('Policy Characteristics'!H:H,MATCH($C1154,'Policy Characteristics'!$C:$C,0))),"",INDEX('Policy Characteristics'!H:H,MATCH($C1154,'Policy Characteristics'!$C:$C,0)))</f>
        <v>0.01</v>
      </c>
      <c r="O1154" t="str">
        <f>IF(ISBLANK(INDEX('Policy Characteristics'!I:I,MATCH($C1154,'Policy Characteristics'!$C:$C,0))),"",INDEX('Policy Characteristics'!I:I,MATCH($C1154,'Policy Characteristics'!$C:$C,0)))</f>
        <v>연료 사용 감소 %</v>
      </c>
      <c r="P1154" t="str">
        <f>IF(ISBLANK(INDEX('Policy Characteristics'!J:J,MATCH($C1154,'Policy Characteristics'!$C:$C,0))),"",INDEX('Policy Characteristics'!J:J,MATCH($C1154,'Policy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4" t="str">
        <f>IF(ISBLANK(INDEX('Policy Characteristics'!K:K,MATCH($C1154,'Policy Characteristics'!$C:$C,0))),"",INDEX('Policy Characteristics'!K:K,MATCH($C1154,'Policy Characteristics'!$C:$C,0)))</f>
        <v>architectural-design.html#rnd</v>
      </c>
      <c r="R1154" t="str">
        <f>IF(ISBLANK(INDEX('Policy Characteristics'!L:L,MATCH($C1154,'Policy Characteristics'!$C:$C,0))),"",INDEX('Policy Characteristics'!L:L,MATCH($C1154,'Policy Characteristics'!$C:$C,0)))</f>
        <v>research-and-development.html</v>
      </c>
    </row>
    <row r="1155">
      <c r="A1155" t="str">
        <f>IF(ISBLANK(INDEX('Policy Characteristics'!A:A,MATCH($C1155,'Policy Characteristics'!$C:$C,0))),"",INDEX('Policy Characteristics'!A:A,MATCH($C1155,'Policy Characteristics'!$C:$C,0)))</f>
        <v>연구 및 개발</v>
      </c>
      <c r="B1155" t="str">
        <f>IF(ISBLANK(INDEX('Policy Characteristics'!B:B,MATCH($C1155,'Policy Characteristics'!$C:$C,0))),"",INDEX('Policy Characteristics'!B:B,MATCH($C1155,'Policy Characteristics'!$C:$C,0)))</f>
        <v>연료 사용 절감</v>
      </c>
      <c r="C1155" t="str">
        <f>C$1150</f>
        <v>RnD Industry Fuel Use Perc Reduction</v>
      </c>
      <c r="D1155" t="str">
        <v>textiles apparel and leather 13T15</v>
      </c>
      <c r="F1155" t="str">
        <v>산업: 직물의류 및 가죽</v>
      </c>
      <c r="H1155">
        <v>1492</v>
      </c>
      <c r="I1155" t="str">
        <v>Yes</v>
      </c>
      <c r="J1155" t="str">
        <f>IF(ISBLANK(INDEX('Policy Characteristics'!D:D,MATCH($C1155,'Policy Characteristics'!$C:$C,0))),"",INDEX('Policy Characteristics'!D:D,MATCH($C1155,'Policy Characteristics'!$C:$C,0)))</f>
        <v>R&amp;D 연료 사용 감소</v>
      </c>
      <c r="K1155" t="str">
        <f>IF(ISBLANK(INDEX('Policy Characteristics'!E:E,MATCH($C1155,'Policy Characteristics'!$C:$C,0))),"",INDEX('Policy Characteristics'!E:E,MATCH($C1155,'Policy Characteristics'!$C:$C,0)))</f>
        <v>RnD industry fuel use reduction</v>
      </c>
      <c r="L1155">
        <f>IF(ISBLANK(INDEX('Policy Characteristics'!F:F,MATCH($C1155,'Policy Characteristics'!$C:$C,0))),"",INDEX('Policy Characteristics'!F:F,MATCH($C1155,'Policy Characteristics'!$C:$C,0)))</f>
        <v>0</v>
      </c>
      <c r="M1155">
        <f>IF(ISBLANK(INDEX('Policy Characteristics'!G:G,MATCH($C1155,'Policy Characteristics'!$C:$C,0))),"",INDEX('Policy Characteristics'!G:G,MATCH($C1155,'Policy Characteristics'!$C:$C,0)))</f>
        <v>0.4</v>
      </c>
      <c r="N1155">
        <f>IF(ISBLANK(INDEX('Policy Characteristics'!H:H,MATCH($C1155,'Policy Characteristics'!$C:$C,0))),"",INDEX('Policy Characteristics'!H:H,MATCH($C1155,'Policy Characteristics'!$C:$C,0)))</f>
        <v>0.01</v>
      </c>
      <c r="O1155" t="str">
        <f>IF(ISBLANK(INDEX('Policy Characteristics'!I:I,MATCH($C1155,'Policy Characteristics'!$C:$C,0))),"",INDEX('Policy Characteristics'!I:I,MATCH($C1155,'Policy Characteristics'!$C:$C,0)))</f>
        <v>연료 사용 감소 %</v>
      </c>
      <c r="P1155" t="str">
        <f>IF(ISBLANK(INDEX('Policy Characteristics'!J:J,MATCH($C1155,'Policy Characteristics'!$C:$C,0))),"",INDEX('Policy Characteristics'!J:J,MATCH($C1155,'Policy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5" t="str">
        <f>IF(ISBLANK(INDEX('Policy Characteristics'!K:K,MATCH($C1155,'Policy Characteristics'!$C:$C,0))),"",INDEX('Policy Characteristics'!K:K,MATCH($C1155,'Policy Characteristics'!$C:$C,0)))</f>
        <v>architectural-design.html#rnd</v>
      </c>
      <c r="R1155" t="str">
        <f>IF(ISBLANK(INDEX('Policy Characteristics'!L:L,MATCH($C1155,'Policy Characteristics'!$C:$C,0))),"",INDEX('Policy Characteristics'!L:L,MATCH($C1155,'Policy Characteristics'!$C:$C,0)))</f>
        <v>research-and-development.html</v>
      </c>
    </row>
    <row r="1156">
      <c r="A1156" t="str">
        <f>IF(ISBLANK(INDEX('Policy Characteristics'!A:A,MATCH($C1156,'Policy Characteristics'!$C:$C,0))),"",INDEX('Policy Characteristics'!A:A,MATCH($C1156,'Policy Characteristics'!$C:$C,0)))</f>
        <v>연구 및 개발</v>
      </c>
      <c r="B1156" t="str">
        <f>IF(ISBLANK(INDEX('Policy Characteristics'!B:B,MATCH($C1156,'Policy Characteristics'!$C:$C,0))),"",INDEX('Policy Characteristics'!B:B,MATCH($C1156,'Policy Characteristics'!$C:$C,0)))</f>
        <v>연료 사용 절감</v>
      </c>
      <c r="C1156" t="str">
        <f>C$1150</f>
        <v>RnD Industry Fuel Use Perc Reduction</v>
      </c>
      <c r="D1156" t="str">
        <v>wood products 16</v>
      </c>
      <c r="F1156" t="str">
        <v>산업: 목공품</v>
      </c>
      <c r="H1156">
        <v>1493</v>
      </c>
      <c r="I1156" t="str">
        <v>Yes</v>
      </c>
      <c r="J1156" t="str">
        <f>IF(ISBLANK(INDEX('Policy Characteristics'!D:D,MATCH($C1156,'Policy Characteristics'!$C:$C,0))),"",INDEX('Policy Characteristics'!D:D,MATCH($C1156,'Policy Characteristics'!$C:$C,0)))</f>
        <v>R&amp;D 연료 사용 감소</v>
      </c>
      <c r="K1156" t="str">
        <f>IF(ISBLANK(INDEX('Policy Characteristics'!E:E,MATCH($C1156,'Policy Characteristics'!$C:$C,0))),"",INDEX('Policy Characteristics'!E:E,MATCH($C1156,'Policy Characteristics'!$C:$C,0)))</f>
        <v>RnD industry fuel use reduction</v>
      </c>
      <c r="L1156">
        <f>IF(ISBLANK(INDEX('Policy Characteristics'!F:F,MATCH($C1156,'Policy Characteristics'!$C:$C,0))),"",INDEX('Policy Characteristics'!F:F,MATCH($C1156,'Policy Characteristics'!$C:$C,0)))</f>
        <v>0</v>
      </c>
      <c r="M1156">
        <f>IF(ISBLANK(INDEX('Policy Characteristics'!G:G,MATCH($C1156,'Policy Characteristics'!$C:$C,0))),"",INDEX('Policy Characteristics'!G:G,MATCH($C1156,'Policy Characteristics'!$C:$C,0)))</f>
        <v>0.4</v>
      </c>
      <c r="N1156">
        <f>IF(ISBLANK(INDEX('Policy Characteristics'!H:H,MATCH($C1156,'Policy Characteristics'!$C:$C,0))),"",INDEX('Policy Characteristics'!H:H,MATCH($C1156,'Policy Characteristics'!$C:$C,0)))</f>
        <v>0.01</v>
      </c>
      <c r="O1156" t="str">
        <f>IF(ISBLANK(INDEX('Policy Characteristics'!I:I,MATCH($C1156,'Policy Characteristics'!$C:$C,0))),"",INDEX('Policy Characteristics'!I:I,MATCH($C1156,'Policy Characteristics'!$C:$C,0)))</f>
        <v>연료 사용 감소 %</v>
      </c>
      <c r="P1156" t="str">
        <f>IF(ISBLANK(INDEX('Policy Characteristics'!J:J,MATCH($C1156,'Policy Characteristics'!$C:$C,0))),"",INDEX('Policy Characteristics'!J:J,MATCH($C1156,'Policy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6" t="str">
        <f>IF(ISBLANK(INDEX('Policy Characteristics'!K:K,MATCH($C1156,'Policy Characteristics'!$C:$C,0))),"",INDEX('Policy Characteristics'!K:K,MATCH($C1156,'Policy Characteristics'!$C:$C,0)))</f>
        <v>architectural-design.html#rnd</v>
      </c>
      <c r="R1156" t="str">
        <f>IF(ISBLANK(INDEX('Policy Characteristics'!L:L,MATCH($C1156,'Policy Characteristics'!$C:$C,0))),"",INDEX('Policy Characteristics'!L:L,MATCH($C1156,'Policy Characteristics'!$C:$C,0)))</f>
        <v>research-and-development.html</v>
      </c>
    </row>
    <row r="1157">
      <c r="A1157" t="str">
        <f>IF(ISBLANK(INDEX('Policy Characteristics'!A:A,MATCH($C1157,'Policy Characteristics'!$C:$C,0))),"",INDEX('Policy Characteristics'!A:A,MATCH($C1157,'Policy Characteristics'!$C:$C,0)))</f>
        <v>연구 및 개발</v>
      </c>
      <c r="B1157" t="str">
        <f>IF(ISBLANK(INDEX('Policy Characteristics'!B:B,MATCH($C1157,'Policy Characteristics'!$C:$C,0))),"",INDEX('Policy Characteristics'!B:B,MATCH($C1157,'Policy Characteristics'!$C:$C,0)))</f>
        <v>연료 사용 절감</v>
      </c>
      <c r="C1157" t="str">
        <f>C$1150</f>
        <v>RnD Industry Fuel Use Perc Reduction</v>
      </c>
      <c r="D1157" t="str">
        <v>pulp paper and printing 17T18</v>
      </c>
      <c r="F1157" t="str">
        <v>산업: 펄프 제지 및 인쇄</v>
      </c>
      <c r="H1157">
        <v>1494</v>
      </c>
      <c r="I1157" t="str">
        <v>Yes</v>
      </c>
      <c r="J1157" t="str">
        <f>IF(ISBLANK(INDEX('Policy Characteristics'!D:D,MATCH($C1157,'Policy Characteristics'!$C:$C,0))),"",INDEX('Policy Characteristics'!D:D,MATCH($C1157,'Policy Characteristics'!$C:$C,0)))</f>
        <v>R&amp;D 연료 사용 감소</v>
      </c>
      <c r="K1157" t="str">
        <f>IF(ISBLANK(INDEX('Policy Characteristics'!E:E,MATCH($C1157,'Policy Characteristics'!$C:$C,0))),"",INDEX('Policy Characteristics'!E:E,MATCH($C1157,'Policy Characteristics'!$C:$C,0)))</f>
        <v>RnD industry fuel use reduction</v>
      </c>
      <c r="L1157">
        <f>IF(ISBLANK(INDEX('Policy Characteristics'!F:F,MATCH($C1157,'Policy Characteristics'!$C:$C,0))),"",INDEX('Policy Characteristics'!F:F,MATCH($C1157,'Policy Characteristics'!$C:$C,0)))</f>
        <v>0</v>
      </c>
      <c r="M1157">
        <f>IF(ISBLANK(INDEX('Policy Characteristics'!G:G,MATCH($C1157,'Policy Characteristics'!$C:$C,0))),"",INDEX('Policy Characteristics'!G:G,MATCH($C1157,'Policy Characteristics'!$C:$C,0)))</f>
        <v>0.4</v>
      </c>
      <c r="N1157">
        <f>IF(ISBLANK(INDEX('Policy Characteristics'!H:H,MATCH($C1157,'Policy Characteristics'!$C:$C,0))),"",INDEX('Policy Characteristics'!H:H,MATCH($C1157,'Policy Characteristics'!$C:$C,0)))</f>
        <v>0.01</v>
      </c>
      <c r="O1157" t="str">
        <f>IF(ISBLANK(INDEX('Policy Characteristics'!I:I,MATCH($C1157,'Policy Characteristics'!$C:$C,0))),"",INDEX('Policy Characteristics'!I:I,MATCH($C1157,'Policy Characteristics'!$C:$C,0)))</f>
        <v>연료 사용 감소 %</v>
      </c>
      <c r="P1157" t="str">
        <f>IF(ISBLANK(INDEX('Policy Characteristics'!J:J,MATCH($C1157,'Policy Characteristics'!$C:$C,0))),"",INDEX('Policy Characteristics'!J:J,MATCH($C1157,'Policy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7" t="str">
        <f>IF(ISBLANK(INDEX('Policy Characteristics'!K:K,MATCH($C1157,'Policy Characteristics'!$C:$C,0))),"",INDEX('Policy Characteristics'!K:K,MATCH($C1157,'Policy Characteristics'!$C:$C,0)))</f>
        <v>architectural-design.html#rnd</v>
      </c>
      <c r="R1157" t="str">
        <f>IF(ISBLANK(INDEX('Policy Characteristics'!L:L,MATCH($C1157,'Policy Characteristics'!$C:$C,0))),"",INDEX('Policy Characteristics'!L:L,MATCH($C1157,'Policy Characteristics'!$C:$C,0)))</f>
        <v>research-and-development.html</v>
      </c>
    </row>
    <row r="1158">
      <c r="A1158" t="str">
        <f>IF(ISBLANK(INDEX('Policy Characteristics'!A:A,MATCH($C1158,'Policy Characteristics'!$C:$C,0))),"",INDEX('Policy Characteristics'!A:A,MATCH($C1158,'Policy Characteristics'!$C:$C,0)))</f>
        <v>연구 및 개발</v>
      </c>
      <c r="B1158" t="str">
        <f>IF(ISBLANK(INDEX('Policy Characteristics'!B:B,MATCH($C1158,'Policy Characteristics'!$C:$C,0))),"",INDEX('Policy Characteristics'!B:B,MATCH($C1158,'Policy Characteristics'!$C:$C,0)))</f>
        <v>연료 사용 절감</v>
      </c>
      <c r="C1158" t="str">
        <f>C$1150</f>
        <v>RnD Industry Fuel Use Perc Reduction</v>
      </c>
      <c r="D1158" t="str">
        <v>refined petroleum and coke 19</v>
      </c>
      <c r="F1158" t="str">
        <v>산업: 정제 석유 및 코크스</v>
      </c>
      <c r="H1158">
        <v>1495</v>
      </c>
      <c r="I1158" t="str">
        <v>Yes</v>
      </c>
      <c r="J1158" t="str">
        <f>IF(ISBLANK(INDEX('Policy Characteristics'!D:D,MATCH($C1158,'Policy Characteristics'!$C:$C,0))),"",INDEX('Policy Characteristics'!D:D,MATCH($C1158,'Policy Characteristics'!$C:$C,0)))</f>
        <v>R&amp;D 연료 사용 감소</v>
      </c>
      <c r="K1158" t="str">
        <f>IF(ISBLANK(INDEX('Policy Characteristics'!E:E,MATCH($C1158,'Policy Characteristics'!$C:$C,0))),"",INDEX('Policy Characteristics'!E:E,MATCH($C1158,'Policy Characteristics'!$C:$C,0)))</f>
        <v>RnD industry fuel use reduction</v>
      </c>
      <c r="L1158">
        <f>IF(ISBLANK(INDEX('Policy Characteristics'!F:F,MATCH($C1158,'Policy Characteristics'!$C:$C,0))),"",INDEX('Policy Characteristics'!F:F,MATCH($C1158,'Policy Characteristics'!$C:$C,0)))</f>
        <v>0</v>
      </c>
      <c r="M1158">
        <f>IF(ISBLANK(INDEX('Policy Characteristics'!G:G,MATCH($C1158,'Policy Characteristics'!$C:$C,0))),"",INDEX('Policy Characteristics'!G:G,MATCH($C1158,'Policy Characteristics'!$C:$C,0)))</f>
        <v>0.4</v>
      </c>
      <c r="N1158">
        <f>IF(ISBLANK(INDEX('Policy Characteristics'!H:H,MATCH($C1158,'Policy Characteristics'!$C:$C,0))),"",INDEX('Policy Characteristics'!H:H,MATCH($C1158,'Policy Characteristics'!$C:$C,0)))</f>
        <v>0.01</v>
      </c>
      <c r="O1158" t="str">
        <f>IF(ISBLANK(INDEX('Policy Characteristics'!I:I,MATCH($C1158,'Policy Characteristics'!$C:$C,0))),"",INDEX('Policy Characteristics'!I:I,MATCH($C1158,'Policy Characteristics'!$C:$C,0)))</f>
        <v>연료 사용 감소 %</v>
      </c>
      <c r="P1158" t="str">
        <f>IF(ISBLANK(INDEX('Policy Characteristics'!J:J,MATCH($C1158,'Policy Characteristics'!$C:$C,0))),"",INDEX('Policy Characteristics'!J:J,MATCH($C1158,'Policy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8" t="str">
        <f>IF(ISBLANK(INDEX('Policy Characteristics'!K:K,MATCH($C1158,'Policy Characteristics'!$C:$C,0))),"",INDEX('Policy Characteristics'!K:K,MATCH($C1158,'Policy Characteristics'!$C:$C,0)))</f>
        <v>architectural-design.html#rnd</v>
      </c>
      <c r="R1158" t="str">
        <f>IF(ISBLANK(INDEX('Policy Characteristics'!L:L,MATCH($C1158,'Policy Characteristics'!$C:$C,0))),"",INDEX('Policy Characteristics'!L:L,MATCH($C1158,'Policy Characteristics'!$C:$C,0)))</f>
        <v>research-and-development.html</v>
      </c>
    </row>
    <row r="1159">
      <c r="A1159" t="str">
        <f>IF(ISBLANK(INDEX('Policy Characteristics'!A:A,MATCH($C1159,'Policy Characteristics'!$C:$C,0))),"",INDEX('Policy Characteristics'!A:A,MATCH($C1159,'Policy Characteristics'!$C:$C,0)))</f>
        <v>연구 및 개발</v>
      </c>
      <c r="B1159" t="str">
        <f>IF(ISBLANK(INDEX('Policy Characteristics'!B:B,MATCH($C1159,'Policy Characteristics'!$C:$C,0))),"",INDEX('Policy Characteristics'!B:B,MATCH($C1159,'Policy Characteristics'!$C:$C,0)))</f>
        <v>연료 사용 절감</v>
      </c>
      <c r="C1159" t="str">
        <f>C$1150</f>
        <v>RnD Industry Fuel Use Perc Reduction</v>
      </c>
      <c r="D1159" t="str">
        <v>chemicals 20</v>
      </c>
      <c r="F1159" t="str">
        <v>산업: 화학약품</v>
      </c>
      <c r="H1159">
        <v>1496</v>
      </c>
      <c r="I1159" t="str">
        <v>Yes</v>
      </c>
      <c r="J1159" t="str">
        <f>IF(ISBLANK(INDEX('Policy Characteristics'!D:D,MATCH($C1159,'Policy Characteristics'!$C:$C,0))),"",INDEX('Policy Characteristics'!D:D,MATCH($C1159,'Policy Characteristics'!$C:$C,0)))</f>
        <v>R&amp;D 연료 사용 감소</v>
      </c>
      <c r="K1159" t="str">
        <f>IF(ISBLANK(INDEX('Policy Characteristics'!E:E,MATCH($C1159,'Policy Characteristics'!$C:$C,0))),"",INDEX('Policy Characteristics'!E:E,MATCH($C1159,'Policy Characteristics'!$C:$C,0)))</f>
        <v>RnD industry fuel use reduction</v>
      </c>
      <c r="L1159">
        <f>IF(ISBLANK(INDEX('Policy Characteristics'!F:F,MATCH($C1159,'Policy Characteristics'!$C:$C,0))),"",INDEX('Policy Characteristics'!F:F,MATCH($C1159,'Policy Characteristics'!$C:$C,0)))</f>
        <v>0</v>
      </c>
      <c r="M1159">
        <f>IF(ISBLANK(INDEX('Policy Characteristics'!G:G,MATCH($C1159,'Policy Characteristics'!$C:$C,0))),"",INDEX('Policy Characteristics'!G:G,MATCH($C1159,'Policy Characteristics'!$C:$C,0)))</f>
        <v>0.4</v>
      </c>
      <c r="N1159">
        <f>IF(ISBLANK(INDEX('Policy Characteristics'!H:H,MATCH($C1159,'Policy Characteristics'!$C:$C,0))),"",INDEX('Policy Characteristics'!H:H,MATCH($C1159,'Policy Characteristics'!$C:$C,0)))</f>
        <v>0.01</v>
      </c>
      <c r="O1159" t="str">
        <f>IF(ISBLANK(INDEX('Policy Characteristics'!I:I,MATCH($C1159,'Policy Characteristics'!$C:$C,0))),"",INDEX('Policy Characteristics'!I:I,MATCH($C1159,'Policy Characteristics'!$C:$C,0)))</f>
        <v>연료 사용 감소 %</v>
      </c>
      <c r="P1159" t="str">
        <f>IF(ISBLANK(INDEX('Policy Characteristics'!J:J,MATCH($C1159,'Policy Characteristics'!$C:$C,0))),"",INDEX('Policy Characteristics'!J:J,MATCH($C1159,'Policy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9" t="str">
        <f>IF(ISBLANK(INDEX('Policy Characteristics'!K:K,MATCH($C1159,'Policy Characteristics'!$C:$C,0))),"",INDEX('Policy Characteristics'!K:K,MATCH($C1159,'Policy Characteristics'!$C:$C,0)))</f>
        <v>architectural-design.html#rnd</v>
      </c>
      <c r="R1159" t="str">
        <f>IF(ISBLANK(INDEX('Policy Characteristics'!L:L,MATCH($C1159,'Policy Characteristics'!$C:$C,0))),"",INDEX('Policy Characteristics'!L:L,MATCH($C1159,'Policy Characteristics'!$C:$C,0)))</f>
        <v>research-and-development.html</v>
      </c>
    </row>
    <row r="1160">
      <c r="A1160" t="str">
        <f>IF(ISBLANK(INDEX('Policy Characteristics'!A:A,MATCH($C1160,'Policy Characteristics'!$C:$C,0))),"",INDEX('Policy Characteristics'!A:A,MATCH($C1160,'Policy Characteristics'!$C:$C,0)))</f>
        <v>연구 및 개발</v>
      </c>
      <c r="B1160" t="str">
        <f>IF(ISBLANK(INDEX('Policy Characteristics'!B:B,MATCH($C1160,'Policy Characteristics'!$C:$C,0))),"",INDEX('Policy Characteristics'!B:B,MATCH($C1160,'Policy Characteristics'!$C:$C,0)))</f>
        <v>연료 사용 절감</v>
      </c>
      <c r="C1160" t="str">
        <f>C$1150</f>
        <v>RnD Industry Fuel Use Perc Reduction</v>
      </c>
      <c r="D1160" t="str">
        <v>rubber and plastic products 22</v>
      </c>
      <c r="F1160" t="str">
        <v>산업: 고무 및 플라스틱 제품</v>
      </c>
      <c r="H1160">
        <v>1497</v>
      </c>
      <c r="I1160" t="str">
        <v>Yes</v>
      </c>
      <c r="J1160" t="str">
        <f>IF(ISBLANK(INDEX('Policy Characteristics'!D:D,MATCH($C1160,'Policy Characteristics'!$C:$C,0))),"",INDEX('Policy Characteristics'!D:D,MATCH($C1160,'Policy Characteristics'!$C:$C,0)))</f>
        <v>R&amp;D 연료 사용 감소</v>
      </c>
      <c r="K1160" t="str">
        <f>IF(ISBLANK(INDEX('Policy Characteristics'!E:E,MATCH($C1160,'Policy Characteristics'!$C:$C,0))),"",INDEX('Policy Characteristics'!E:E,MATCH($C1160,'Policy Characteristics'!$C:$C,0)))</f>
        <v>RnD industry fuel use reduction</v>
      </c>
      <c r="L1160">
        <f>IF(ISBLANK(INDEX('Policy Characteristics'!F:F,MATCH($C1160,'Policy Characteristics'!$C:$C,0))),"",INDEX('Policy Characteristics'!F:F,MATCH($C1160,'Policy Characteristics'!$C:$C,0)))</f>
        <v>0</v>
      </c>
      <c r="M1160">
        <f>IF(ISBLANK(INDEX('Policy Characteristics'!G:G,MATCH($C1160,'Policy Characteristics'!$C:$C,0))),"",INDEX('Policy Characteristics'!G:G,MATCH($C1160,'Policy Characteristics'!$C:$C,0)))</f>
        <v>0.4</v>
      </c>
      <c r="N1160">
        <f>IF(ISBLANK(INDEX('Policy Characteristics'!H:H,MATCH($C1160,'Policy Characteristics'!$C:$C,0))),"",INDEX('Policy Characteristics'!H:H,MATCH($C1160,'Policy Characteristics'!$C:$C,0)))</f>
        <v>0.01</v>
      </c>
      <c r="O1160" t="str">
        <f>IF(ISBLANK(INDEX('Policy Characteristics'!I:I,MATCH($C1160,'Policy Characteristics'!$C:$C,0))),"",INDEX('Policy Characteristics'!I:I,MATCH($C1160,'Policy Characteristics'!$C:$C,0)))</f>
        <v>연료 사용 감소 %</v>
      </c>
      <c r="P1160" t="str">
        <f>IF(ISBLANK(INDEX('Policy Characteristics'!J:J,MATCH($C1160,'Policy Characteristics'!$C:$C,0))),"",INDEX('Policy Characteristics'!J:J,MATCH($C1160,'Policy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0" t="str">
        <f>IF(ISBLANK(INDEX('Policy Characteristics'!K:K,MATCH($C1160,'Policy Characteristics'!$C:$C,0))),"",INDEX('Policy Characteristics'!K:K,MATCH($C1160,'Policy Characteristics'!$C:$C,0)))</f>
        <v>architectural-design.html#rnd</v>
      </c>
      <c r="R1160" t="str">
        <f>IF(ISBLANK(INDEX('Policy Characteristics'!L:L,MATCH($C1160,'Policy Characteristics'!$C:$C,0))),"",INDEX('Policy Characteristics'!L:L,MATCH($C1160,'Policy Characteristics'!$C:$C,0)))</f>
        <v>research-and-development.html</v>
      </c>
    </row>
    <row r="1161">
      <c r="A1161" t="str">
        <f>IF(ISBLANK(INDEX('Policy Characteristics'!A:A,MATCH($C1161,'Policy Characteristics'!$C:$C,0))),"",INDEX('Policy Characteristics'!A:A,MATCH($C1161,'Policy Characteristics'!$C:$C,0)))</f>
        <v>연구 및 개발</v>
      </c>
      <c r="B1161" t="str">
        <f>IF(ISBLANK(INDEX('Policy Characteristics'!B:B,MATCH($C1161,'Policy Characteristics'!$C:$C,0))),"",INDEX('Policy Characteristics'!B:B,MATCH($C1161,'Policy Characteristics'!$C:$C,0)))</f>
        <v>연료 사용 절감</v>
      </c>
      <c r="C1161" t="str">
        <f>C$1150</f>
        <v>RnD Industry Fuel Use Perc Reduction</v>
      </c>
      <c r="D1161" t="str">
        <v>glass and glass products 231</v>
      </c>
      <c r="F1161" t="str">
        <v>산업: 유리 및 유리 제품</v>
      </c>
      <c r="H1161">
        <v>1498</v>
      </c>
      <c r="I1161" t="str">
        <v>Yes</v>
      </c>
      <c r="J1161" t="str">
        <f>IF(ISBLANK(INDEX('Policy Characteristics'!D:D,MATCH($C1161,'Policy Characteristics'!$C:$C,0))),"",INDEX('Policy Characteristics'!D:D,MATCH($C1161,'Policy Characteristics'!$C:$C,0)))</f>
        <v>R&amp;D 연료 사용 감소</v>
      </c>
      <c r="K1161" t="str">
        <f>IF(ISBLANK(INDEX('Policy Characteristics'!E:E,MATCH($C1161,'Policy Characteristics'!$C:$C,0))),"",INDEX('Policy Characteristics'!E:E,MATCH($C1161,'Policy Characteristics'!$C:$C,0)))</f>
        <v>RnD industry fuel use reduction</v>
      </c>
      <c r="L1161">
        <f>IF(ISBLANK(INDEX('Policy Characteristics'!F:F,MATCH($C1161,'Policy Characteristics'!$C:$C,0))),"",INDEX('Policy Characteristics'!F:F,MATCH($C1161,'Policy Characteristics'!$C:$C,0)))</f>
        <v>0</v>
      </c>
      <c r="M1161">
        <f>IF(ISBLANK(INDEX('Policy Characteristics'!G:G,MATCH($C1161,'Policy Characteristics'!$C:$C,0))),"",INDEX('Policy Characteristics'!G:G,MATCH($C1161,'Policy Characteristics'!$C:$C,0)))</f>
        <v>0.4</v>
      </c>
      <c r="N1161">
        <f>IF(ISBLANK(INDEX('Policy Characteristics'!H:H,MATCH($C1161,'Policy Characteristics'!$C:$C,0))),"",INDEX('Policy Characteristics'!H:H,MATCH($C1161,'Policy Characteristics'!$C:$C,0)))</f>
        <v>0.01</v>
      </c>
      <c r="O1161" t="str">
        <f>IF(ISBLANK(INDEX('Policy Characteristics'!I:I,MATCH($C1161,'Policy Characteristics'!$C:$C,0))),"",INDEX('Policy Characteristics'!I:I,MATCH($C1161,'Policy Characteristics'!$C:$C,0)))</f>
        <v>연료 사용 감소 %</v>
      </c>
      <c r="P1161" t="str">
        <f>IF(ISBLANK(INDEX('Policy Characteristics'!J:J,MATCH($C1161,'Policy Characteristics'!$C:$C,0))),"",INDEX('Policy Characteristics'!J:J,MATCH($C1161,'Policy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1" t="str">
        <f>IF(ISBLANK(INDEX('Policy Characteristics'!K:K,MATCH($C1161,'Policy Characteristics'!$C:$C,0))),"",INDEX('Policy Characteristics'!K:K,MATCH($C1161,'Policy Characteristics'!$C:$C,0)))</f>
        <v>architectural-design.html#rnd</v>
      </c>
      <c r="R1161" t="str">
        <f>IF(ISBLANK(INDEX('Policy Characteristics'!L:L,MATCH($C1161,'Policy Characteristics'!$C:$C,0))),"",INDEX('Policy Characteristics'!L:L,MATCH($C1161,'Policy Characteristics'!$C:$C,0)))</f>
        <v>research-and-development.html</v>
      </c>
    </row>
    <row r="1162">
      <c r="A1162" t="str">
        <f>IF(ISBLANK(INDEX('Policy Characteristics'!A:A,MATCH($C1162,'Policy Characteristics'!$C:$C,0))),"",INDEX('Policy Characteristics'!A:A,MATCH($C1162,'Policy Characteristics'!$C:$C,0)))</f>
        <v>연구 및 개발</v>
      </c>
      <c r="B1162" t="str">
        <f>IF(ISBLANK(INDEX('Policy Characteristics'!B:B,MATCH($C1162,'Policy Characteristics'!$C:$C,0))),"",INDEX('Policy Characteristics'!B:B,MATCH($C1162,'Policy Characteristics'!$C:$C,0)))</f>
        <v>연료 사용 절감</v>
      </c>
      <c r="C1162" t="str">
        <f>C$1150</f>
        <v>RnD Industry Fuel Use Perc Reduction</v>
      </c>
      <c r="D1162" t="str">
        <v>cement and other nonmetallic minerals 239</v>
      </c>
      <c r="F1162" t="str">
        <v>산업: 시멘트 및 기타 비금속 광물</v>
      </c>
      <c r="H1162">
        <v>1499</v>
      </c>
      <c r="I1162" t="str">
        <v>Yes</v>
      </c>
      <c r="J1162" t="str">
        <f>IF(ISBLANK(INDEX('Policy Characteristics'!D:D,MATCH($C1162,'Policy Characteristics'!$C:$C,0))),"",INDEX('Policy Characteristics'!D:D,MATCH($C1162,'Policy Characteristics'!$C:$C,0)))</f>
        <v>R&amp;D 연료 사용 감소</v>
      </c>
      <c r="K1162" t="str">
        <f>IF(ISBLANK(INDEX('Policy Characteristics'!E:E,MATCH($C1162,'Policy Characteristics'!$C:$C,0))),"",INDEX('Policy Characteristics'!E:E,MATCH($C1162,'Policy Characteristics'!$C:$C,0)))</f>
        <v>RnD industry fuel use reduction</v>
      </c>
      <c r="L1162">
        <f>IF(ISBLANK(INDEX('Policy Characteristics'!F:F,MATCH($C1162,'Policy Characteristics'!$C:$C,0))),"",INDEX('Policy Characteristics'!F:F,MATCH($C1162,'Policy Characteristics'!$C:$C,0)))</f>
        <v>0</v>
      </c>
      <c r="M1162">
        <f>IF(ISBLANK(INDEX('Policy Characteristics'!G:G,MATCH($C1162,'Policy Characteristics'!$C:$C,0))),"",INDEX('Policy Characteristics'!G:G,MATCH($C1162,'Policy Characteristics'!$C:$C,0)))</f>
        <v>0.4</v>
      </c>
      <c r="N1162">
        <f>IF(ISBLANK(INDEX('Policy Characteristics'!H:H,MATCH($C1162,'Policy Characteristics'!$C:$C,0))),"",INDEX('Policy Characteristics'!H:H,MATCH($C1162,'Policy Characteristics'!$C:$C,0)))</f>
        <v>0.01</v>
      </c>
      <c r="O1162" t="str">
        <f>IF(ISBLANK(INDEX('Policy Characteristics'!I:I,MATCH($C1162,'Policy Characteristics'!$C:$C,0))),"",INDEX('Policy Characteristics'!I:I,MATCH($C1162,'Policy Characteristics'!$C:$C,0)))</f>
        <v>연료 사용 감소 %</v>
      </c>
      <c r="P1162" t="str">
        <f>IF(ISBLANK(INDEX('Policy Characteristics'!J:J,MATCH($C1162,'Policy Characteristics'!$C:$C,0))),"",INDEX('Policy Characteristics'!J:J,MATCH($C1162,'Policy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2" t="str">
        <f>IF(ISBLANK(INDEX('Policy Characteristics'!K:K,MATCH($C1162,'Policy Characteristics'!$C:$C,0))),"",INDEX('Policy Characteristics'!K:K,MATCH($C1162,'Policy Characteristics'!$C:$C,0)))</f>
        <v>architectural-design.html#rnd</v>
      </c>
      <c r="R1162" t="str">
        <f>IF(ISBLANK(INDEX('Policy Characteristics'!L:L,MATCH($C1162,'Policy Characteristics'!$C:$C,0))),"",INDEX('Policy Characteristics'!L:L,MATCH($C1162,'Policy Characteristics'!$C:$C,0)))</f>
        <v>research-and-development.html</v>
      </c>
    </row>
    <row r="1163">
      <c r="A1163" t="str">
        <f>IF(ISBLANK(INDEX('Policy Characteristics'!A:A,MATCH($C1163,'Policy Characteristics'!$C:$C,0))),"",INDEX('Policy Characteristics'!A:A,MATCH($C1163,'Policy Characteristics'!$C:$C,0)))</f>
        <v>연구 및 개발</v>
      </c>
      <c r="B1163" t="str">
        <f>IF(ISBLANK(INDEX('Policy Characteristics'!B:B,MATCH($C1163,'Policy Characteristics'!$C:$C,0))),"",INDEX('Policy Characteristics'!B:B,MATCH($C1163,'Policy Characteristics'!$C:$C,0)))</f>
        <v>연료 사용 절감</v>
      </c>
      <c r="C1163" t="str">
        <f>C$1150</f>
        <v>RnD Industry Fuel Use Perc Reduction</v>
      </c>
      <c r="D1163" t="str">
        <v>iron and steel 241</v>
      </c>
      <c r="F1163" t="str">
        <v>산업: 철 및 철강</v>
      </c>
      <c r="H1163">
        <v>1500</v>
      </c>
      <c r="I1163" t="str">
        <v>Yes</v>
      </c>
      <c r="J1163" t="str">
        <f>IF(ISBLANK(INDEX('Policy Characteristics'!D:D,MATCH($C1163,'Policy Characteristics'!$C:$C,0))),"",INDEX('Policy Characteristics'!D:D,MATCH($C1163,'Policy Characteristics'!$C:$C,0)))</f>
        <v>R&amp;D 연료 사용 감소</v>
      </c>
      <c r="K1163" t="str">
        <f>IF(ISBLANK(INDEX('Policy Characteristics'!E:E,MATCH($C1163,'Policy Characteristics'!$C:$C,0))),"",INDEX('Policy Characteristics'!E:E,MATCH($C1163,'Policy Characteristics'!$C:$C,0)))</f>
        <v>RnD industry fuel use reduction</v>
      </c>
      <c r="L1163">
        <f>IF(ISBLANK(INDEX('Policy Characteristics'!F:F,MATCH($C1163,'Policy Characteristics'!$C:$C,0))),"",INDEX('Policy Characteristics'!F:F,MATCH($C1163,'Policy Characteristics'!$C:$C,0)))</f>
        <v>0</v>
      </c>
      <c r="M1163">
        <f>IF(ISBLANK(INDEX('Policy Characteristics'!G:G,MATCH($C1163,'Policy Characteristics'!$C:$C,0))),"",INDEX('Policy Characteristics'!G:G,MATCH($C1163,'Policy Characteristics'!$C:$C,0)))</f>
        <v>0.4</v>
      </c>
      <c r="N1163">
        <f>IF(ISBLANK(INDEX('Policy Characteristics'!H:H,MATCH($C1163,'Policy Characteristics'!$C:$C,0))),"",INDEX('Policy Characteristics'!H:H,MATCH($C1163,'Policy Characteristics'!$C:$C,0)))</f>
        <v>0.01</v>
      </c>
      <c r="O1163" t="str">
        <f>IF(ISBLANK(INDEX('Policy Characteristics'!I:I,MATCH($C1163,'Policy Characteristics'!$C:$C,0))),"",INDEX('Policy Characteristics'!I:I,MATCH($C1163,'Policy Characteristics'!$C:$C,0)))</f>
        <v>연료 사용 감소 %</v>
      </c>
      <c r="P1163" t="str">
        <f>IF(ISBLANK(INDEX('Policy Characteristics'!J:J,MATCH($C1163,'Policy Characteristics'!$C:$C,0))),"",INDEX('Policy Characteristics'!J:J,MATCH($C1163,'Policy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3" t="str">
        <f>IF(ISBLANK(INDEX('Policy Characteristics'!K:K,MATCH($C1163,'Policy Characteristics'!$C:$C,0))),"",INDEX('Policy Characteristics'!K:K,MATCH($C1163,'Policy Characteristics'!$C:$C,0)))</f>
        <v>architectural-design.html#rnd</v>
      </c>
      <c r="R1163" t="str">
        <f>IF(ISBLANK(INDEX('Policy Characteristics'!L:L,MATCH($C1163,'Policy Characteristics'!$C:$C,0))),"",INDEX('Policy Characteristics'!L:L,MATCH($C1163,'Policy Characteristics'!$C:$C,0)))</f>
        <v>research-and-development.html</v>
      </c>
    </row>
    <row r="1164">
      <c r="A1164" t="str">
        <f>IF(ISBLANK(INDEX('Policy Characteristics'!A:A,MATCH($C1164,'Policy Characteristics'!$C:$C,0))),"",INDEX('Policy Characteristics'!A:A,MATCH($C1164,'Policy Characteristics'!$C:$C,0)))</f>
        <v>연구 및 개발</v>
      </c>
      <c r="B1164" t="str">
        <f>IF(ISBLANK(INDEX('Policy Characteristics'!B:B,MATCH($C1164,'Policy Characteristics'!$C:$C,0))),"",INDEX('Policy Characteristics'!B:B,MATCH($C1164,'Policy Characteristics'!$C:$C,0)))</f>
        <v>연료 사용 절감</v>
      </c>
      <c r="C1164" t="str">
        <f>C$1150</f>
        <v>RnD Industry Fuel Use Perc Reduction</v>
      </c>
      <c r="D1164" t="str">
        <v>other metals 242</v>
      </c>
      <c r="F1164" t="str">
        <v>산업: 기타 금속</v>
      </c>
      <c r="H1164">
        <v>1501</v>
      </c>
      <c r="I1164" t="str">
        <v>Yes</v>
      </c>
      <c r="J1164" t="str">
        <f>IF(ISBLANK(INDEX('Policy Characteristics'!D:D,MATCH($C1164,'Policy Characteristics'!$C:$C,0))),"",INDEX('Policy Characteristics'!D:D,MATCH($C1164,'Policy Characteristics'!$C:$C,0)))</f>
        <v>R&amp;D 연료 사용 감소</v>
      </c>
      <c r="K1164" t="str">
        <f>IF(ISBLANK(INDEX('Policy Characteristics'!E:E,MATCH($C1164,'Policy Characteristics'!$C:$C,0))),"",INDEX('Policy Characteristics'!E:E,MATCH($C1164,'Policy Characteristics'!$C:$C,0)))</f>
        <v>RnD industry fuel use reduction</v>
      </c>
      <c r="L1164">
        <f>IF(ISBLANK(INDEX('Policy Characteristics'!F:F,MATCH($C1164,'Policy Characteristics'!$C:$C,0))),"",INDEX('Policy Characteristics'!F:F,MATCH($C1164,'Policy Characteristics'!$C:$C,0)))</f>
        <v>0</v>
      </c>
      <c r="M1164">
        <f>IF(ISBLANK(INDEX('Policy Characteristics'!G:G,MATCH($C1164,'Policy Characteristics'!$C:$C,0))),"",INDEX('Policy Characteristics'!G:G,MATCH($C1164,'Policy Characteristics'!$C:$C,0)))</f>
        <v>0.4</v>
      </c>
      <c r="N1164">
        <f>IF(ISBLANK(INDEX('Policy Characteristics'!H:H,MATCH($C1164,'Policy Characteristics'!$C:$C,0))),"",INDEX('Policy Characteristics'!H:H,MATCH($C1164,'Policy Characteristics'!$C:$C,0)))</f>
        <v>0.01</v>
      </c>
      <c r="O1164" t="str">
        <f>IF(ISBLANK(INDEX('Policy Characteristics'!I:I,MATCH($C1164,'Policy Characteristics'!$C:$C,0))),"",INDEX('Policy Characteristics'!I:I,MATCH($C1164,'Policy Characteristics'!$C:$C,0)))</f>
        <v>연료 사용 감소 %</v>
      </c>
      <c r="P1164" t="str">
        <f>IF(ISBLANK(INDEX('Policy Characteristics'!J:J,MATCH($C1164,'Policy Characteristics'!$C:$C,0))),"",INDEX('Policy Characteristics'!J:J,MATCH($C1164,'Policy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4" t="str">
        <f>IF(ISBLANK(INDEX('Policy Characteristics'!K:K,MATCH($C1164,'Policy Characteristics'!$C:$C,0))),"",INDEX('Policy Characteristics'!K:K,MATCH($C1164,'Policy Characteristics'!$C:$C,0)))</f>
        <v>architectural-design.html#rnd</v>
      </c>
      <c r="R1164" t="str">
        <f>IF(ISBLANK(INDEX('Policy Characteristics'!L:L,MATCH($C1164,'Policy Characteristics'!$C:$C,0))),"",INDEX('Policy Characteristics'!L:L,MATCH($C1164,'Policy Characteristics'!$C:$C,0)))</f>
        <v>research-and-development.html</v>
      </c>
    </row>
    <row r="1165">
      <c r="A1165" t="str">
        <f>IF(ISBLANK(INDEX('Policy Characteristics'!A:A,MATCH($C1165,'Policy Characteristics'!$C:$C,0))),"",INDEX('Policy Characteristics'!A:A,MATCH($C1165,'Policy Characteristics'!$C:$C,0)))</f>
        <v>연구 및 개발</v>
      </c>
      <c r="B1165" t="str">
        <f>IF(ISBLANK(INDEX('Policy Characteristics'!B:B,MATCH($C1165,'Policy Characteristics'!$C:$C,0))),"",INDEX('Policy Characteristics'!B:B,MATCH($C1165,'Policy Characteristics'!$C:$C,0)))</f>
        <v>연료 사용 절감</v>
      </c>
      <c r="C1165" t="str">
        <f>C$1150</f>
        <v>RnD Industry Fuel Use Perc Reduction</v>
      </c>
      <c r="D1165" t="str">
        <v>metal products except machinery and vehicles 25</v>
      </c>
      <c r="F1165" t="str">
        <v>산업: 기계 및 자동차를 제외한 금속 제품</v>
      </c>
      <c r="H1165">
        <v>1502</v>
      </c>
      <c r="I1165" t="str">
        <v>Yes</v>
      </c>
      <c r="J1165" t="str">
        <f>IF(ISBLANK(INDEX('Policy Characteristics'!D:D,MATCH($C1165,'Policy Characteristics'!$C:$C,0))),"",INDEX('Policy Characteristics'!D:D,MATCH($C1165,'Policy Characteristics'!$C:$C,0)))</f>
        <v>R&amp;D 연료 사용 감소</v>
      </c>
      <c r="K1165" t="str">
        <f>IF(ISBLANK(INDEX('Policy Characteristics'!E:E,MATCH($C1165,'Policy Characteristics'!$C:$C,0))),"",INDEX('Policy Characteristics'!E:E,MATCH($C1165,'Policy Characteristics'!$C:$C,0)))</f>
        <v>RnD industry fuel use reduction</v>
      </c>
      <c r="L1165">
        <f>IF(ISBLANK(INDEX('Policy Characteristics'!F:F,MATCH($C1165,'Policy Characteristics'!$C:$C,0))),"",INDEX('Policy Characteristics'!F:F,MATCH($C1165,'Policy Characteristics'!$C:$C,0)))</f>
        <v>0</v>
      </c>
      <c r="M1165">
        <f>IF(ISBLANK(INDEX('Policy Characteristics'!G:G,MATCH($C1165,'Policy Characteristics'!$C:$C,0))),"",INDEX('Policy Characteristics'!G:G,MATCH($C1165,'Policy Characteristics'!$C:$C,0)))</f>
        <v>0.4</v>
      </c>
      <c r="N1165">
        <f>IF(ISBLANK(INDEX('Policy Characteristics'!H:H,MATCH($C1165,'Policy Characteristics'!$C:$C,0))),"",INDEX('Policy Characteristics'!H:H,MATCH($C1165,'Policy Characteristics'!$C:$C,0)))</f>
        <v>0.01</v>
      </c>
      <c r="O1165" t="str">
        <f>IF(ISBLANK(INDEX('Policy Characteristics'!I:I,MATCH($C1165,'Policy Characteristics'!$C:$C,0))),"",INDEX('Policy Characteristics'!I:I,MATCH($C1165,'Policy Characteristics'!$C:$C,0)))</f>
        <v>연료 사용 감소 %</v>
      </c>
      <c r="P1165" t="str">
        <f>IF(ISBLANK(INDEX('Policy Characteristics'!J:J,MATCH($C1165,'Policy Characteristics'!$C:$C,0))),"",INDEX('Policy Characteristics'!J:J,MATCH($C1165,'Policy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5" t="str">
        <f>IF(ISBLANK(INDEX('Policy Characteristics'!K:K,MATCH($C1165,'Policy Characteristics'!$C:$C,0))),"",INDEX('Policy Characteristics'!K:K,MATCH($C1165,'Policy Characteristics'!$C:$C,0)))</f>
        <v>architectural-design.html#rnd</v>
      </c>
      <c r="R1165" t="str">
        <f>IF(ISBLANK(INDEX('Policy Characteristics'!L:L,MATCH($C1165,'Policy Characteristics'!$C:$C,0))),"",INDEX('Policy Characteristics'!L:L,MATCH($C1165,'Policy Characteristics'!$C:$C,0)))</f>
        <v>research-and-development.html</v>
      </c>
    </row>
    <row r="1166">
      <c r="A1166" t="str">
        <f>IF(ISBLANK(INDEX('Policy Characteristics'!A:A,MATCH($C1166,'Policy Characteristics'!$C:$C,0))),"",INDEX('Policy Characteristics'!A:A,MATCH($C1166,'Policy Characteristics'!$C:$C,0)))</f>
        <v>연구 및 개발</v>
      </c>
      <c r="B1166" t="str">
        <f>IF(ISBLANK(INDEX('Policy Characteristics'!B:B,MATCH($C1166,'Policy Characteristics'!$C:$C,0))),"",INDEX('Policy Characteristics'!B:B,MATCH($C1166,'Policy Characteristics'!$C:$C,0)))</f>
        <v>연료 사용 절감</v>
      </c>
      <c r="C1166" t="str">
        <f>C$1150</f>
        <v>RnD Industry Fuel Use Perc Reduction</v>
      </c>
      <c r="D1166" t="str">
        <v>computers and electronics 26</v>
      </c>
      <c r="F1166" t="str">
        <v>산업: 컴퓨터 및 전자기기</v>
      </c>
      <c r="H1166">
        <v>1503</v>
      </c>
      <c r="I1166" t="str">
        <v>Yes</v>
      </c>
      <c r="J1166" t="str">
        <f>IF(ISBLANK(INDEX('Policy Characteristics'!D:D,MATCH($C1166,'Policy Characteristics'!$C:$C,0))),"",INDEX('Policy Characteristics'!D:D,MATCH($C1166,'Policy Characteristics'!$C:$C,0)))</f>
        <v>R&amp;D 연료 사용 감소</v>
      </c>
      <c r="K1166" t="str">
        <f>IF(ISBLANK(INDEX('Policy Characteristics'!E:E,MATCH($C1166,'Policy Characteristics'!$C:$C,0))),"",INDEX('Policy Characteristics'!E:E,MATCH($C1166,'Policy Characteristics'!$C:$C,0)))</f>
        <v>RnD industry fuel use reduction</v>
      </c>
      <c r="L1166">
        <f>IF(ISBLANK(INDEX('Policy Characteristics'!F:F,MATCH($C1166,'Policy Characteristics'!$C:$C,0))),"",INDEX('Policy Characteristics'!F:F,MATCH($C1166,'Policy Characteristics'!$C:$C,0)))</f>
        <v>0</v>
      </c>
      <c r="M1166">
        <f>IF(ISBLANK(INDEX('Policy Characteristics'!G:G,MATCH($C1166,'Policy Characteristics'!$C:$C,0))),"",INDEX('Policy Characteristics'!G:G,MATCH($C1166,'Policy Characteristics'!$C:$C,0)))</f>
        <v>0.4</v>
      </c>
      <c r="N1166">
        <f>IF(ISBLANK(INDEX('Policy Characteristics'!H:H,MATCH($C1166,'Policy Characteristics'!$C:$C,0))),"",INDEX('Policy Characteristics'!H:H,MATCH($C1166,'Policy Characteristics'!$C:$C,0)))</f>
        <v>0.01</v>
      </c>
      <c r="O1166" t="str">
        <f>IF(ISBLANK(INDEX('Policy Characteristics'!I:I,MATCH($C1166,'Policy Characteristics'!$C:$C,0))),"",INDEX('Policy Characteristics'!I:I,MATCH($C1166,'Policy Characteristics'!$C:$C,0)))</f>
        <v>연료 사용 감소 %</v>
      </c>
      <c r="P1166" t="str">
        <f>IF(ISBLANK(INDEX('Policy Characteristics'!J:J,MATCH($C1166,'Policy Characteristics'!$C:$C,0))),"",INDEX('Policy Characteristics'!J:J,MATCH($C1166,'Policy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6" t="str">
        <f>IF(ISBLANK(INDEX('Policy Characteristics'!K:K,MATCH($C1166,'Policy Characteristics'!$C:$C,0))),"",INDEX('Policy Characteristics'!K:K,MATCH($C1166,'Policy Characteristics'!$C:$C,0)))</f>
        <v>architectural-design.html#rnd</v>
      </c>
      <c r="R1166" t="str">
        <f>IF(ISBLANK(INDEX('Policy Characteristics'!L:L,MATCH($C1166,'Policy Characteristics'!$C:$C,0))),"",INDEX('Policy Characteristics'!L:L,MATCH($C1166,'Policy Characteristics'!$C:$C,0)))</f>
        <v>research-and-development.html</v>
      </c>
    </row>
    <row r="1167">
      <c r="A1167" t="str">
        <f>IF(ISBLANK(INDEX('Policy Characteristics'!A:A,MATCH($C1167,'Policy Characteristics'!$C:$C,0))),"",INDEX('Policy Characteristics'!A:A,MATCH($C1167,'Policy Characteristics'!$C:$C,0)))</f>
        <v>연구 및 개발</v>
      </c>
      <c r="B1167" t="str">
        <f>IF(ISBLANK(INDEX('Policy Characteristics'!B:B,MATCH($C1167,'Policy Characteristics'!$C:$C,0))),"",INDEX('Policy Characteristics'!B:B,MATCH($C1167,'Policy Characteristics'!$C:$C,0)))</f>
        <v>연료 사용 절감</v>
      </c>
      <c r="C1167" t="str">
        <f>C$1150</f>
        <v>RnD Industry Fuel Use Perc Reduction</v>
      </c>
      <c r="D1167" t="str">
        <v>appliances and electrical equipment 27</v>
      </c>
      <c r="F1167" t="str">
        <v>산업: 가전제품 및 전기설비</v>
      </c>
      <c r="H1167">
        <v>1504</v>
      </c>
      <c r="I1167" t="str">
        <v>Yes</v>
      </c>
      <c r="J1167" t="str">
        <f>IF(ISBLANK(INDEX('Policy Characteristics'!D:D,MATCH($C1167,'Policy Characteristics'!$C:$C,0))),"",INDEX('Policy Characteristics'!D:D,MATCH($C1167,'Policy Characteristics'!$C:$C,0)))</f>
        <v>R&amp;D 연료 사용 감소</v>
      </c>
      <c r="K1167" t="str">
        <f>IF(ISBLANK(INDEX('Policy Characteristics'!E:E,MATCH($C1167,'Policy Characteristics'!$C:$C,0))),"",INDEX('Policy Characteristics'!E:E,MATCH($C1167,'Policy Characteristics'!$C:$C,0)))</f>
        <v>RnD industry fuel use reduction</v>
      </c>
      <c r="L1167">
        <f>IF(ISBLANK(INDEX('Policy Characteristics'!F:F,MATCH($C1167,'Policy Characteristics'!$C:$C,0))),"",INDEX('Policy Characteristics'!F:F,MATCH($C1167,'Policy Characteristics'!$C:$C,0)))</f>
        <v>0</v>
      </c>
      <c r="M1167">
        <f>IF(ISBLANK(INDEX('Policy Characteristics'!G:G,MATCH($C1167,'Policy Characteristics'!$C:$C,0))),"",INDEX('Policy Characteristics'!G:G,MATCH($C1167,'Policy Characteristics'!$C:$C,0)))</f>
        <v>0.4</v>
      </c>
      <c r="N1167">
        <f>IF(ISBLANK(INDEX('Policy Characteristics'!H:H,MATCH($C1167,'Policy Characteristics'!$C:$C,0))),"",INDEX('Policy Characteristics'!H:H,MATCH($C1167,'Policy Characteristics'!$C:$C,0)))</f>
        <v>0.01</v>
      </c>
      <c r="O1167" t="str">
        <f>IF(ISBLANK(INDEX('Policy Characteristics'!I:I,MATCH($C1167,'Policy Characteristics'!$C:$C,0))),"",INDEX('Policy Characteristics'!I:I,MATCH($C1167,'Policy Characteristics'!$C:$C,0)))</f>
        <v>연료 사용 감소 %</v>
      </c>
      <c r="P1167" t="str">
        <f>IF(ISBLANK(INDEX('Policy Characteristics'!J:J,MATCH($C1167,'Policy Characteristics'!$C:$C,0))),"",INDEX('Policy Characteristics'!J:J,MATCH($C1167,'Policy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7" t="str">
        <f>IF(ISBLANK(INDEX('Policy Characteristics'!K:K,MATCH($C1167,'Policy Characteristics'!$C:$C,0))),"",INDEX('Policy Characteristics'!K:K,MATCH($C1167,'Policy Characteristics'!$C:$C,0)))</f>
        <v>architectural-design.html#rnd</v>
      </c>
      <c r="R1167" t="str">
        <f>IF(ISBLANK(INDEX('Policy Characteristics'!L:L,MATCH($C1167,'Policy Characteristics'!$C:$C,0))),"",INDEX('Policy Characteristics'!L:L,MATCH($C1167,'Policy Characteristics'!$C:$C,0)))</f>
        <v>research-and-development.html</v>
      </c>
    </row>
    <row r="1168">
      <c r="A1168" t="str">
        <f>IF(ISBLANK(INDEX('Policy Characteristics'!A:A,MATCH($C1168,'Policy Characteristics'!$C:$C,0))),"",INDEX('Policy Characteristics'!A:A,MATCH($C1168,'Policy Characteristics'!$C:$C,0)))</f>
        <v>연구 및 개발</v>
      </c>
      <c r="B1168" t="str">
        <f>IF(ISBLANK(INDEX('Policy Characteristics'!B:B,MATCH($C1168,'Policy Characteristics'!$C:$C,0))),"",INDEX('Policy Characteristics'!B:B,MATCH($C1168,'Policy Characteristics'!$C:$C,0)))</f>
        <v>연료 사용 절감</v>
      </c>
      <c r="C1168" t="str">
        <f>C$1150</f>
        <v>RnD Industry Fuel Use Perc Reduction</v>
      </c>
      <c r="D1168" t="str">
        <v>other machinery 28</v>
      </c>
      <c r="F1168" t="str">
        <v>산업: 기타 기계</v>
      </c>
      <c r="H1168">
        <v>1505</v>
      </c>
      <c r="I1168" t="str">
        <v>Yes</v>
      </c>
      <c r="J1168" t="str">
        <f>IF(ISBLANK(INDEX('Policy Characteristics'!D:D,MATCH($C1168,'Policy Characteristics'!$C:$C,0))),"",INDEX('Policy Characteristics'!D:D,MATCH($C1168,'Policy Characteristics'!$C:$C,0)))</f>
        <v>R&amp;D 연료 사용 감소</v>
      </c>
      <c r="K1168" t="str">
        <f>IF(ISBLANK(INDEX('Policy Characteristics'!E:E,MATCH($C1168,'Policy Characteristics'!$C:$C,0))),"",INDEX('Policy Characteristics'!E:E,MATCH($C1168,'Policy Characteristics'!$C:$C,0)))</f>
        <v>RnD industry fuel use reduction</v>
      </c>
      <c r="L1168">
        <f>IF(ISBLANK(INDEX('Policy Characteristics'!F:F,MATCH($C1168,'Policy Characteristics'!$C:$C,0))),"",INDEX('Policy Characteristics'!F:F,MATCH($C1168,'Policy Characteristics'!$C:$C,0)))</f>
        <v>0</v>
      </c>
      <c r="M1168">
        <f>IF(ISBLANK(INDEX('Policy Characteristics'!G:G,MATCH($C1168,'Policy Characteristics'!$C:$C,0))),"",INDEX('Policy Characteristics'!G:G,MATCH($C1168,'Policy Characteristics'!$C:$C,0)))</f>
        <v>0.4</v>
      </c>
      <c r="N1168">
        <f>IF(ISBLANK(INDEX('Policy Characteristics'!H:H,MATCH($C1168,'Policy Characteristics'!$C:$C,0))),"",INDEX('Policy Characteristics'!H:H,MATCH($C1168,'Policy Characteristics'!$C:$C,0)))</f>
        <v>0.01</v>
      </c>
      <c r="O1168" t="str">
        <f>IF(ISBLANK(INDEX('Policy Characteristics'!I:I,MATCH($C1168,'Policy Characteristics'!$C:$C,0))),"",INDEX('Policy Characteristics'!I:I,MATCH($C1168,'Policy Characteristics'!$C:$C,0)))</f>
        <v>연료 사용 감소 %</v>
      </c>
      <c r="P1168" t="str">
        <f>IF(ISBLANK(INDEX('Policy Characteristics'!J:J,MATCH($C1168,'Policy Characteristics'!$C:$C,0))),"",INDEX('Policy Characteristics'!J:J,MATCH($C1168,'Policy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8" t="str">
        <f>IF(ISBLANK(INDEX('Policy Characteristics'!K:K,MATCH($C1168,'Policy Characteristics'!$C:$C,0))),"",INDEX('Policy Characteristics'!K:K,MATCH($C1168,'Policy Characteristics'!$C:$C,0)))</f>
        <v>architectural-design.html#rnd</v>
      </c>
      <c r="R1168" t="str">
        <f>IF(ISBLANK(INDEX('Policy Characteristics'!L:L,MATCH($C1168,'Policy Characteristics'!$C:$C,0))),"",INDEX('Policy Characteristics'!L:L,MATCH($C1168,'Policy Characteristics'!$C:$C,0)))</f>
        <v>research-and-development.html</v>
      </c>
    </row>
    <row r="1169">
      <c r="A1169" t="str">
        <f>IF(ISBLANK(INDEX('Policy Characteristics'!A:A,MATCH($C1169,'Policy Characteristics'!$C:$C,0))),"",INDEX('Policy Characteristics'!A:A,MATCH($C1169,'Policy Characteristics'!$C:$C,0)))</f>
        <v>연구 및 개발</v>
      </c>
      <c r="B1169" t="str">
        <f>IF(ISBLANK(INDEX('Policy Characteristics'!B:B,MATCH($C1169,'Policy Characteristics'!$C:$C,0))),"",INDEX('Policy Characteristics'!B:B,MATCH($C1169,'Policy Characteristics'!$C:$C,0)))</f>
        <v>연료 사용 절감</v>
      </c>
      <c r="C1169" t="str">
        <f>C$1150</f>
        <v>RnD Industry Fuel Use Perc Reduction</v>
      </c>
      <c r="D1169" t="str">
        <v>road vehicles 29</v>
      </c>
      <c r="F1169" t="str">
        <v>산업: 도로용 자동차</v>
      </c>
      <c r="H1169">
        <v>1506</v>
      </c>
      <c r="I1169" t="str">
        <v>Yes</v>
      </c>
      <c r="J1169" t="str">
        <f>IF(ISBLANK(INDEX('Policy Characteristics'!D:D,MATCH($C1169,'Policy Characteristics'!$C:$C,0))),"",INDEX('Policy Characteristics'!D:D,MATCH($C1169,'Policy Characteristics'!$C:$C,0)))</f>
        <v>R&amp;D 연료 사용 감소</v>
      </c>
      <c r="K1169" t="str">
        <f>IF(ISBLANK(INDEX('Policy Characteristics'!E:E,MATCH($C1169,'Policy Characteristics'!$C:$C,0))),"",INDEX('Policy Characteristics'!E:E,MATCH($C1169,'Policy Characteristics'!$C:$C,0)))</f>
        <v>RnD industry fuel use reduction</v>
      </c>
      <c r="L1169">
        <f>IF(ISBLANK(INDEX('Policy Characteristics'!F:F,MATCH($C1169,'Policy Characteristics'!$C:$C,0))),"",INDEX('Policy Characteristics'!F:F,MATCH($C1169,'Policy Characteristics'!$C:$C,0)))</f>
        <v>0</v>
      </c>
      <c r="M1169">
        <f>IF(ISBLANK(INDEX('Policy Characteristics'!G:G,MATCH($C1169,'Policy Characteristics'!$C:$C,0))),"",INDEX('Policy Characteristics'!G:G,MATCH($C1169,'Policy Characteristics'!$C:$C,0)))</f>
        <v>0.4</v>
      </c>
      <c r="N1169">
        <f>IF(ISBLANK(INDEX('Policy Characteristics'!H:H,MATCH($C1169,'Policy Characteristics'!$C:$C,0))),"",INDEX('Policy Characteristics'!H:H,MATCH($C1169,'Policy Characteristics'!$C:$C,0)))</f>
        <v>0.01</v>
      </c>
      <c r="O1169" t="str">
        <f>IF(ISBLANK(INDEX('Policy Characteristics'!I:I,MATCH($C1169,'Policy Characteristics'!$C:$C,0))),"",INDEX('Policy Characteristics'!I:I,MATCH($C1169,'Policy Characteristics'!$C:$C,0)))</f>
        <v>연료 사용 감소 %</v>
      </c>
      <c r="P1169" t="str">
        <f>IF(ISBLANK(INDEX('Policy Characteristics'!J:J,MATCH($C1169,'Policy Characteristics'!$C:$C,0))),"",INDEX('Policy Characteristics'!J:J,MATCH($C1169,'Policy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9" t="str">
        <f>IF(ISBLANK(INDEX('Policy Characteristics'!K:K,MATCH($C1169,'Policy Characteristics'!$C:$C,0))),"",INDEX('Policy Characteristics'!K:K,MATCH($C1169,'Policy Characteristics'!$C:$C,0)))</f>
        <v>architectural-design.html#rnd</v>
      </c>
      <c r="R1169" t="str">
        <f>IF(ISBLANK(INDEX('Policy Characteristics'!L:L,MATCH($C1169,'Policy Characteristics'!$C:$C,0))),"",INDEX('Policy Characteristics'!L:L,MATCH($C1169,'Policy Characteristics'!$C:$C,0)))</f>
        <v>research-and-development.html</v>
      </c>
    </row>
    <row r="1170">
      <c r="A1170" t="str">
        <f>IF(ISBLANK(INDEX('Policy Characteristics'!A:A,MATCH($C1170,'Policy Characteristics'!$C:$C,0))),"",INDEX('Policy Characteristics'!A:A,MATCH($C1170,'Policy Characteristics'!$C:$C,0)))</f>
        <v>연구 및 개발</v>
      </c>
      <c r="B1170" t="str">
        <f>IF(ISBLANK(INDEX('Policy Characteristics'!B:B,MATCH($C1170,'Policy Characteristics'!$C:$C,0))),"",INDEX('Policy Characteristics'!B:B,MATCH($C1170,'Policy Characteristics'!$C:$C,0)))</f>
        <v>연료 사용 절감</v>
      </c>
      <c r="C1170" t="str">
        <f>C$1150</f>
        <v>RnD Industry Fuel Use Perc Reduction</v>
      </c>
      <c r="D1170" t="str">
        <v>nonroad vehicles 30</v>
      </c>
      <c r="F1170" t="str">
        <v>산업: 비도로용 자동차</v>
      </c>
      <c r="H1170">
        <v>1507</v>
      </c>
      <c r="I1170" t="str">
        <v>Yes</v>
      </c>
      <c r="J1170" t="str">
        <f>IF(ISBLANK(INDEX('Policy Characteristics'!D:D,MATCH($C1170,'Policy Characteristics'!$C:$C,0))),"",INDEX('Policy Characteristics'!D:D,MATCH($C1170,'Policy Characteristics'!$C:$C,0)))</f>
        <v>R&amp;D 연료 사용 감소</v>
      </c>
      <c r="K1170" t="str">
        <f>IF(ISBLANK(INDEX('Policy Characteristics'!E:E,MATCH($C1170,'Policy Characteristics'!$C:$C,0))),"",INDEX('Policy Characteristics'!E:E,MATCH($C1170,'Policy Characteristics'!$C:$C,0)))</f>
        <v>RnD industry fuel use reduction</v>
      </c>
      <c r="L1170">
        <f>IF(ISBLANK(INDEX('Policy Characteristics'!F:F,MATCH($C1170,'Policy Characteristics'!$C:$C,0))),"",INDEX('Policy Characteristics'!F:F,MATCH($C1170,'Policy Characteristics'!$C:$C,0)))</f>
        <v>0</v>
      </c>
      <c r="M1170">
        <f>IF(ISBLANK(INDEX('Policy Characteristics'!G:G,MATCH($C1170,'Policy Characteristics'!$C:$C,0))),"",INDEX('Policy Characteristics'!G:G,MATCH($C1170,'Policy Characteristics'!$C:$C,0)))</f>
        <v>0.4</v>
      </c>
      <c r="N1170">
        <f>IF(ISBLANK(INDEX('Policy Characteristics'!H:H,MATCH($C1170,'Policy Characteristics'!$C:$C,0))),"",INDEX('Policy Characteristics'!H:H,MATCH($C1170,'Policy Characteristics'!$C:$C,0)))</f>
        <v>0.01</v>
      </c>
      <c r="O1170" t="str">
        <f>IF(ISBLANK(INDEX('Policy Characteristics'!I:I,MATCH($C1170,'Policy Characteristics'!$C:$C,0))),"",INDEX('Policy Characteristics'!I:I,MATCH($C1170,'Policy Characteristics'!$C:$C,0)))</f>
        <v>연료 사용 감소 %</v>
      </c>
      <c r="P1170" t="str">
        <f>IF(ISBLANK(INDEX('Policy Characteristics'!J:J,MATCH($C1170,'Policy Characteristics'!$C:$C,0))),"",INDEX('Policy Characteristics'!J:J,MATCH($C1170,'Policy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0" t="str">
        <f>IF(ISBLANK(INDEX('Policy Characteristics'!K:K,MATCH($C1170,'Policy Characteristics'!$C:$C,0))),"",INDEX('Policy Characteristics'!K:K,MATCH($C1170,'Policy Characteristics'!$C:$C,0)))</f>
        <v>architectural-design.html#rnd</v>
      </c>
      <c r="R1170" t="str">
        <f>IF(ISBLANK(INDEX('Policy Characteristics'!L:L,MATCH($C1170,'Policy Characteristics'!$C:$C,0))),"",INDEX('Policy Characteristics'!L:L,MATCH($C1170,'Policy Characteristics'!$C:$C,0)))</f>
        <v>research-and-development.html</v>
      </c>
    </row>
    <row r="1171">
      <c r="A1171" t="str">
        <f>IF(ISBLANK(INDEX('Policy Characteristics'!A:A,MATCH($C1171,'Policy Characteristics'!$C:$C,0))),"",INDEX('Policy Characteristics'!A:A,MATCH($C1171,'Policy Characteristics'!$C:$C,0)))</f>
        <v>연구 및 개발</v>
      </c>
      <c r="B1171" t="str">
        <f>IF(ISBLANK(INDEX('Policy Characteristics'!B:B,MATCH($C1171,'Policy Characteristics'!$C:$C,0))),"",INDEX('Policy Characteristics'!B:B,MATCH($C1171,'Policy Characteristics'!$C:$C,0)))</f>
        <v>연료 사용 절감</v>
      </c>
      <c r="C1171" t="str">
        <f>C$1150</f>
        <v>RnD Industry Fuel Use Perc Reduction</v>
      </c>
      <c r="D1171" t="str">
        <v>other manufacturing 31T33</v>
      </c>
      <c r="F1171" t="str">
        <v>산업: 기타 제조업</v>
      </c>
      <c r="H1171">
        <v>1508</v>
      </c>
      <c r="I1171" t="str">
        <v>Yes</v>
      </c>
      <c r="J1171" t="str">
        <f>IF(ISBLANK(INDEX('Policy Characteristics'!D:D,MATCH($C1171,'Policy Characteristics'!$C:$C,0))),"",INDEX('Policy Characteristics'!D:D,MATCH($C1171,'Policy Characteristics'!$C:$C,0)))</f>
        <v>R&amp;D 연료 사용 감소</v>
      </c>
      <c r="K1171" t="str">
        <f>IF(ISBLANK(INDEX('Policy Characteristics'!E:E,MATCH($C1171,'Policy Characteristics'!$C:$C,0))),"",INDEX('Policy Characteristics'!E:E,MATCH($C1171,'Policy Characteristics'!$C:$C,0)))</f>
        <v>RnD industry fuel use reduction</v>
      </c>
      <c r="L1171">
        <f>IF(ISBLANK(INDEX('Policy Characteristics'!F:F,MATCH($C1171,'Policy Characteristics'!$C:$C,0))),"",INDEX('Policy Characteristics'!F:F,MATCH($C1171,'Policy Characteristics'!$C:$C,0)))</f>
        <v>0</v>
      </c>
      <c r="M1171">
        <f>IF(ISBLANK(INDEX('Policy Characteristics'!G:G,MATCH($C1171,'Policy Characteristics'!$C:$C,0))),"",INDEX('Policy Characteristics'!G:G,MATCH($C1171,'Policy Characteristics'!$C:$C,0)))</f>
        <v>0.4</v>
      </c>
      <c r="N1171">
        <f>IF(ISBLANK(INDEX('Policy Characteristics'!H:H,MATCH($C1171,'Policy Characteristics'!$C:$C,0))),"",INDEX('Policy Characteristics'!H:H,MATCH($C1171,'Policy Characteristics'!$C:$C,0)))</f>
        <v>0.01</v>
      </c>
      <c r="O1171" t="str">
        <f>IF(ISBLANK(INDEX('Policy Characteristics'!I:I,MATCH($C1171,'Policy Characteristics'!$C:$C,0))),"",INDEX('Policy Characteristics'!I:I,MATCH($C1171,'Policy Characteristics'!$C:$C,0)))</f>
        <v>연료 사용 감소 %</v>
      </c>
      <c r="P1171" t="str">
        <f>IF(ISBLANK(INDEX('Policy Characteristics'!J:J,MATCH($C1171,'Policy Characteristics'!$C:$C,0))),"",INDEX('Policy Characteristics'!J:J,MATCH($C1171,'Policy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1" t="str">
        <f>IF(ISBLANK(INDEX('Policy Characteristics'!K:K,MATCH($C1171,'Policy Characteristics'!$C:$C,0))),"",INDEX('Policy Characteristics'!K:K,MATCH($C1171,'Policy Characteristics'!$C:$C,0)))</f>
        <v>architectural-design.html#rnd</v>
      </c>
      <c r="R1171" t="str">
        <f>IF(ISBLANK(INDEX('Policy Characteristics'!L:L,MATCH($C1171,'Policy Characteristics'!$C:$C,0))),"",INDEX('Policy Characteristics'!L:L,MATCH($C1171,'Policy Characteristics'!$C:$C,0)))</f>
        <v>research-and-development.html</v>
      </c>
    </row>
    <row r="1172">
      <c r="A1172" t="str">
        <f>IF(ISBLANK(INDEX('Policy Characteristics'!A:A,MATCH($C1172,'Policy Characteristics'!$C:$C,0))),"",INDEX('Policy Characteristics'!A:A,MATCH($C1172,'Policy Characteristics'!$C:$C,0)))</f>
        <v>연구 및 개발</v>
      </c>
      <c r="B1172" t="str">
        <f>IF(ISBLANK(INDEX('Policy Characteristics'!B:B,MATCH($C1172,'Policy Characteristics'!$C:$C,0))),"",INDEX('Policy Characteristics'!B:B,MATCH($C1172,'Policy Characteristics'!$C:$C,0)))</f>
        <v>연료 사용 절감</v>
      </c>
      <c r="C1172" t="str">
        <f>C$1150</f>
        <v>RnD Industry Fuel Use Perc Reduction</v>
      </c>
      <c r="D1172" t="str">
        <v>energy pipelines and gas processing 352T353</v>
      </c>
      <c r="F1172" t="str">
        <v>산업: 에너지 파이프라인 및 가스 처리</v>
      </c>
      <c r="H1172">
        <v>1509</v>
      </c>
      <c r="I1172" t="str">
        <v>Yes</v>
      </c>
      <c r="J1172" t="str">
        <f>IF(ISBLANK(INDEX('Policy Characteristics'!D:D,MATCH($C1172,'Policy Characteristics'!$C:$C,0))),"",INDEX('Policy Characteristics'!D:D,MATCH($C1172,'Policy Characteristics'!$C:$C,0)))</f>
        <v>R&amp;D 연료 사용 감소</v>
      </c>
      <c r="K1172" t="str">
        <f>IF(ISBLANK(INDEX('Policy Characteristics'!E:E,MATCH($C1172,'Policy Characteristics'!$C:$C,0))),"",INDEX('Policy Characteristics'!E:E,MATCH($C1172,'Policy Characteristics'!$C:$C,0)))</f>
        <v>RnD industry fuel use reduction</v>
      </c>
      <c r="L1172">
        <f>IF(ISBLANK(INDEX('Policy Characteristics'!F:F,MATCH($C1172,'Policy Characteristics'!$C:$C,0))),"",INDEX('Policy Characteristics'!F:F,MATCH($C1172,'Policy Characteristics'!$C:$C,0)))</f>
        <v>0</v>
      </c>
      <c r="M1172">
        <f>IF(ISBLANK(INDEX('Policy Characteristics'!G:G,MATCH($C1172,'Policy Characteristics'!$C:$C,0))),"",INDEX('Policy Characteristics'!G:G,MATCH($C1172,'Policy Characteristics'!$C:$C,0)))</f>
        <v>0.4</v>
      </c>
      <c r="N1172">
        <f>IF(ISBLANK(INDEX('Policy Characteristics'!H:H,MATCH($C1172,'Policy Characteristics'!$C:$C,0))),"",INDEX('Policy Characteristics'!H:H,MATCH($C1172,'Policy Characteristics'!$C:$C,0)))</f>
        <v>0.01</v>
      </c>
      <c r="O1172" t="str">
        <f>IF(ISBLANK(INDEX('Policy Characteristics'!I:I,MATCH($C1172,'Policy Characteristics'!$C:$C,0))),"",INDEX('Policy Characteristics'!I:I,MATCH($C1172,'Policy Characteristics'!$C:$C,0)))</f>
        <v>연료 사용 감소 %</v>
      </c>
      <c r="P1172" t="str">
        <f>IF(ISBLANK(INDEX('Policy Characteristics'!J:J,MATCH($C1172,'Policy Characteristics'!$C:$C,0))),"",INDEX('Policy Characteristics'!J:J,MATCH($C1172,'Policy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2" t="str">
        <f>IF(ISBLANK(INDEX('Policy Characteristics'!K:K,MATCH($C1172,'Policy Characteristics'!$C:$C,0))),"",INDEX('Policy Characteristics'!K:K,MATCH($C1172,'Policy Characteristics'!$C:$C,0)))</f>
        <v>architectural-design.html#rnd</v>
      </c>
      <c r="R1172" t="str">
        <f>IF(ISBLANK(INDEX('Policy Characteristics'!L:L,MATCH($C1172,'Policy Characteristics'!$C:$C,0))),"",INDEX('Policy Characteristics'!L:L,MATCH($C1172,'Policy Characteristics'!$C:$C,0)))</f>
        <v>research-and-development.html</v>
      </c>
    </row>
    <row r="1173">
      <c r="A1173" t="str">
        <f>IF(ISBLANK(INDEX('Policy Characteristics'!A:A,MATCH($C1173,'Policy Characteristics'!$C:$C,0))),"",INDEX('Policy Characteristics'!A:A,MATCH($C1173,'Policy Characteristics'!$C:$C,0)))</f>
        <v>연구 및 개발</v>
      </c>
      <c r="B1173" t="str">
        <f>IF(ISBLANK(INDEX('Policy Characteristics'!B:B,MATCH($C1173,'Policy Characteristics'!$C:$C,0))),"",INDEX('Policy Characteristics'!B:B,MATCH($C1173,'Policy Characteristics'!$C:$C,0)))</f>
        <v>연료 사용 절감</v>
      </c>
      <c r="C1173" t="str">
        <f>C$1150</f>
        <v>RnD Industry Fuel Use Perc Reduction</v>
      </c>
      <c r="D1173" t="str">
        <v>water and waste 36T39</v>
      </c>
      <c r="F1173" t="str">
        <v>산업: 물 및 폐기물</v>
      </c>
      <c r="H1173">
        <v>1510</v>
      </c>
      <c r="I1173" t="str">
        <v>Yes</v>
      </c>
      <c r="J1173" t="str">
        <f>IF(ISBLANK(INDEX('Policy Characteristics'!D:D,MATCH($C1173,'Policy Characteristics'!$C:$C,0))),"",INDEX('Policy Characteristics'!D:D,MATCH($C1173,'Policy Characteristics'!$C:$C,0)))</f>
        <v>R&amp;D 연료 사용 감소</v>
      </c>
      <c r="K1173" t="str">
        <f>IF(ISBLANK(INDEX('Policy Characteristics'!E:E,MATCH($C1173,'Policy Characteristics'!$C:$C,0))),"",INDEX('Policy Characteristics'!E:E,MATCH($C1173,'Policy Characteristics'!$C:$C,0)))</f>
        <v>RnD industry fuel use reduction</v>
      </c>
      <c r="L1173">
        <f>IF(ISBLANK(INDEX('Policy Characteristics'!F:F,MATCH($C1173,'Policy Characteristics'!$C:$C,0))),"",INDEX('Policy Characteristics'!F:F,MATCH($C1173,'Policy Characteristics'!$C:$C,0)))</f>
        <v>0</v>
      </c>
      <c r="M1173">
        <f>IF(ISBLANK(INDEX('Policy Characteristics'!G:G,MATCH($C1173,'Policy Characteristics'!$C:$C,0))),"",INDEX('Policy Characteristics'!G:G,MATCH($C1173,'Policy Characteristics'!$C:$C,0)))</f>
        <v>0.4</v>
      </c>
      <c r="N1173">
        <f>IF(ISBLANK(INDEX('Policy Characteristics'!H:H,MATCH($C1173,'Policy Characteristics'!$C:$C,0))),"",INDEX('Policy Characteristics'!H:H,MATCH($C1173,'Policy Characteristics'!$C:$C,0)))</f>
        <v>0.01</v>
      </c>
      <c r="O1173" t="str">
        <f>IF(ISBLANK(INDEX('Policy Characteristics'!I:I,MATCH($C1173,'Policy Characteristics'!$C:$C,0))),"",INDEX('Policy Characteristics'!I:I,MATCH($C1173,'Policy Characteristics'!$C:$C,0)))</f>
        <v>연료 사용 감소 %</v>
      </c>
      <c r="P1173" t="str">
        <f>IF(ISBLANK(INDEX('Policy Characteristics'!J:J,MATCH($C1173,'Policy Characteristics'!$C:$C,0))),"",INDEX('Policy Characteristics'!J:J,MATCH($C1173,'Policy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3" t="str">
        <f>IF(ISBLANK(INDEX('Policy Characteristics'!K:K,MATCH($C1173,'Policy Characteristics'!$C:$C,0))),"",INDEX('Policy Characteristics'!K:K,MATCH($C1173,'Policy Characteristics'!$C:$C,0)))</f>
        <v>architectural-design.html#rnd</v>
      </c>
      <c r="R1173" t="str">
        <f>IF(ISBLANK(INDEX('Policy Characteristics'!L:L,MATCH($C1173,'Policy Characteristics'!$C:$C,0))),"",INDEX('Policy Characteristics'!L:L,MATCH($C1173,'Policy Characteristics'!$C:$C,0)))</f>
        <v>research-and-development.html</v>
      </c>
    </row>
    <row r="1174">
      <c r="A1174" t="str">
        <f>IF(ISBLANK(INDEX('Policy Characteristics'!A:A,MATCH($C1174,'Policy Characteristics'!$C:$C,0))),"",INDEX('Policy Characteristics'!A:A,MATCH($C1174,'Policy Characteristics'!$C:$C,0)))</f>
        <v>연구 및 개발</v>
      </c>
      <c r="B1174" t="str">
        <f>IF(ISBLANK(INDEX('Policy Characteristics'!B:B,MATCH($C1174,'Policy Characteristics'!$C:$C,0))),"",INDEX('Policy Characteristics'!B:B,MATCH($C1174,'Policy Characteristics'!$C:$C,0)))</f>
        <v>연료 사용 절감</v>
      </c>
      <c r="C1174" t="str">
        <f>C$1150</f>
        <v>RnD Industry Fuel Use Perc Reduction</v>
      </c>
      <c r="D1174" t="str">
        <v>construction 41T43</v>
      </c>
      <c r="F1174" t="str">
        <v>산업: 건설</v>
      </c>
      <c r="H1174">
        <v>1511</v>
      </c>
      <c r="I1174" t="str">
        <v>Yes</v>
      </c>
      <c r="J1174" t="str">
        <f>IF(ISBLANK(INDEX('Policy Characteristics'!D:D,MATCH($C1174,'Policy Characteristics'!$C:$C,0))),"",INDEX('Policy Characteristics'!D:D,MATCH($C1174,'Policy Characteristics'!$C:$C,0)))</f>
        <v>R&amp;D 연료 사용 감소</v>
      </c>
      <c r="K1174" t="str">
        <f>IF(ISBLANK(INDEX('Policy Characteristics'!E:E,MATCH($C1174,'Policy Characteristics'!$C:$C,0))),"",INDEX('Policy Characteristics'!E:E,MATCH($C1174,'Policy Characteristics'!$C:$C,0)))</f>
        <v>RnD industry fuel use reduction</v>
      </c>
      <c r="L1174">
        <f>IF(ISBLANK(INDEX('Policy Characteristics'!F:F,MATCH($C1174,'Policy Characteristics'!$C:$C,0))),"",INDEX('Policy Characteristics'!F:F,MATCH($C1174,'Policy Characteristics'!$C:$C,0)))</f>
        <v>0</v>
      </c>
      <c r="M1174">
        <f>IF(ISBLANK(INDEX('Policy Characteristics'!G:G,MATCH($C1174,'Policy Characteristics'!$C:$C,0))),"",INDEX('Policy Characteristics'!G:G,MATCH($C1174,'Policy Characteristics'!$C:$C,0)))</f>
        <v>0.4</v>
      </c>
      <c r="N1174">
        <f>IF(ISBLANK(INDEX('Policy Characteristics'!H:H,MATCH($C1174,'Policy Characteristics'!$C:$C,0))),"",INDEX('Policy Characteristics'!H:H,MATCH($C1174,'Policy Characteristics'!$C:$C,0)))</f>
        <v>0.01</v>
      </c>
      <c r="O1174" t="str">
        <f>IF(ISBLANK(INDEX('Policy Characteristics'!I:I,MATCH($C1174,'Policy Characteristics'!$C:$C,0))),"",INDEX('Policy Characteristics'!I:I,MATCH($C1174,'Policy Characteristics'!$C:$C,0)))</f>
        <v>연료 사용 감소 %</v>
      </c>
      <c r="P1174" t="str">
        <f>IF(ISBLANK(INDEX('Policy Characteristics'!J:J,MATCH($C1174,'Policy Characteristics'!$C:$C,0))),"",INDEX('Policy Characteristics'!J:J,MATCH($C1174,'Policy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4" t="str">
        <f>IF(ISBLANK(INDEX('Policy Characteristics'!K:K,MATCH($C1174,'Policy Characteristics'!$C:$C,0))),"",INDEX('Policy Characteristics'!K:K,MATCH($C1174,'Policy Characteristics'!$C:$C,0)))</f>
        <v>architectural-design.html#rnd</v>
      </c>
      <c r="R1174" t="str">
        <f>IF(ISBLANK(INDEX('Policy Characteristics'!L:L,MATCH($C1174,'Policy Characteristics'!$C:$C,0))),"",INDEX('Policy Characteristics'!L:L,MATCH($C1174,'Policy Characteristics'!$C:$C,0)))</f>
        <v>research-and-development.html</v>
      </c>
    </row>
    <row r="1175">
      <c r="A1175" t="str">
        <f>IF(ISBLANK(INDEX('Policy Characteristics'!A:A,MATCH($C1175,'Policy Characteristics'!$C:$C,0))),"",INDEX('Policy Characteristics'!A:A,MATCH($C1175,'Policy Characteristics'!$C:$C,0)))</f>
        <v>연구 및 개발</v>
      </c>
      <c r="B1175" t="str">
        <f>IF(ISBLANK(INDEX('Policy Characteristics'!B:B,MATCH($C1175,'Policy Characteristics'!$C:$C,0))),"",INDEX('Policy Characteristics'!B:B,MATCH($C1175,'Policy Characteristics'!$C:$C,0)))</f>
        <v>연료 사용 절감</v>
      </c>
      <c r="C1175" t="str">
        <v>RnD Transportation Fuel Use Perc Reduction</v>
      </c>
      <c r="D1175" t="str">
        <v>battery electric vehicle</v>
      </c>
      <c r="F1175" t="str">
        <v>자동차: 배터리 전기</v>
      </c>
      <c r="H1175">
        <v>133</v>
      </c>
      <c r="I1175" t="str">
        <v>Yes</v>
      </c>
      <c r="J1175" t="str">
        <f>IF(ISBLANK(INDEX('Policy Characteristics'!D:D,MATCH($C1175,'Policy Characteristics'!$C:$C,0))),"",INDEX('Policy Characteristics'!D:D,MATCH($C1175,'Policy Characteristics'!$C:$C,0)))</f>
        <v>R&amp;D 연료 사용 감소</v>
      </c>
      <c r="K1175" t="str">
        <f>IF(ISBLANK(INDEX('Policy Characteristics'!E:E,MATCH($C1175,'Policy Characteristics'!$C:$C,0))),"",INDEX('Policy Characteristics'!E:E,MATCH($C1175,'Policy Characteristics'!$C:$C,0)))</f>
        <v>RnD transportation fuel use reduction</v>
      </c>
      <c r="L1175">
        <f>IF(ISBLANK(INDEX('Policy Characteristics'!F:F,MATCH($C1175,'Policy Characteristics'!$C:$C,0))),"",INDEX('Policy Characteristics'!F:F,MATCH($C1175,'Policy Characteristics'!$C:$C,0)))</f>
        <v>0</v>
      </c>
      <c r="M1175">
        <f>IF(ISBLANK(INDEX('Policy Characteristics'!G:G,MATCH($C1175,'Policy Characteristics'!$C:$C,0))),"",INDEX('Policy Characteristics'!G:G,MATCH($C1175,'Policy Characteristics'!$C:$C,0)))</f>
        <v>0.4</v>
      </c>
      <c r="N1175">
        <f>IF(ISBLANK(INDEX('Policy Characteristics'!H:H,MATCH($C1175,'Policy Characteristics'!$C:$C,0))),"",INDEX('Policy Characteristics'!H:H,MATCH($C1175,'Policy Characteristics'!$C:$C,0)))</f>
        <v>0.01</v>
      </c>
      <c r="O1175" t="str">
        <f>IF(ISBLANK(INDEX('Policy Characteristics'!I:I,MATCH($C1175,'Policy Characteristics'!$C:$C,0))),"",INDEX('Policy Characteristics'!I:I,MATCH($C1175,'Policy Characteristics'!$C:$C,0)))</f>
        <v>연료 사용 감소 %</v>
      </c>
      <c r="P1175" t="str">
        <f>IF(ISBLANK(INDEX('Policy Characteristics'!J:J,MATCH($C1175,'Policy Characteristics'!$C:$C,0))),"",INDEX('Policy Characteristics'!J:J,MATCH($C1175,'Policy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5" t="str">
        <f>IF(ISBLANK(INDEX('Policy Characteristics'!K:K,MATCH($C1175,'Policy Characteristics'!$C:$C,0))),"",INDEX('Policy Characteristics'!K:K,MATCH($C1175,'Policy Characteristics'!$C:$C,0)))</f>
        <v>architectural-design.html#rnd</v>
      </c>
      <c r="R1175" t="str">
        <f>IF(ISBLANK(INDEX('Policy Characteristics'!L:L,MATCH($C1175,'Policy Characteristics'!$C:$C,0))),"",INDEX('Policy Characteristics'!L:L,MATCH($C1175,'Policy Characteristics'!$C:$C,0)))</f>
        <v>research-and-development.html</v>
      </c>
    </row>
    <row r="1176">
      <c r="A1176" t="str">
        <f>IF(ISBLANK(INDEX('Policy Characteristics'!A:A,MATCH($C1176,'Policy Characteristics'!$C:$C,0))),"",INDEX('Policy Characteristics'!A:A,MATCH($C1176,'Policy Characteristics'!$C:$C,0)))</f>
        <v>연구 및 개발</v>
      </c>
      <c r="B1176" t="str">
        <f>IF(ISBLANK(INDEX('Policy Characteristics'!B:B,MATCH($C1176,'Policy Characteristics'!$C:$C,0))),"",INDEX('Policy Characteristics'!B:B,MATCH($C1176,'Policy Characteristics'!$C:$C,0)))</f>
        <v>연료 사용 절감</v>
      </c>
      <c r="C1176" t="str">
        <f>C$1175</f>
        <v>RnD Transportation Fuel Use Perc Reduction</v>
      </c>
      <c r="D1176" t="str">
        <v>natural gas vehicle</v>
      </c>
      <c r="F1176" t="str">
        <v>자동차: 천연가스</v>
      </c>
      <c r="H1176">
        <v>134</v>
      </c>
      <c r="I1176" t="str">
        <v>Yes</v>
      </c>
      <c r="J1176" t="str">
        <f>IF(ISBLANK(INDEX('Policy Characteristics'!D:D,MATCH($C1176,'Policy Characteristics'!$C:$C,0))),"",INDEX('Policy Characteristics'!D:D,MATCH($C1176,'Policy Characteristics'!$C:$C,0)))</f>
        <v>R&amp;D 연료 사용 감소</v>
      </c>
      <c r="K1176" t="str">
        <f>IF(ISBLANK(INDEX('Policy Characteristics'!E:E,MATCH($C1176,'Policy Characteristics'!$C:$C,0))),"",INDEX('Policy Characteristics'!E:E,MATCH($C1176,'Policy Characteristics'!$C:$C,0)))</f>
        <v>RnD transportation fuel use reduction</v>
      </c>
      <c r="L1176">
        <f>IF(ISBLANK(INDEX('Policy Characteristics'!F:F,MATCH($C1176,'Policy Characteristics'!$C:$C,0))),"",INDEX('Policy Characteristics'!F:F,MATCH($C1176,'Policy Characteristics'!$C:$C,0)))</f>
        <v>0</v>
      </c>
      <c r="M1176">
        <f>IF(ISBLANK(INDEX('Policy Characteristics'!G:G,MATCH($C1176,'Policy Characteristics'!$C:$C,0))),"",INDEX('Policy Characteristics'!G:G,MATCH($C1176,'Policy Characteristics'!$C:$C,0)))</f>
        <v>0.4</v>
      </c>
      <c r="N1176">
        <f>IF(ISBLANK(INDEX('Policy Characteristics'!H:H,MATCH($C1176,'Policy Characteristics'!$C:$C,0))),"",INDEX('Policy Characteristics'!H:H,MATCH($C1176,'Policy Characteristics'!$C:$C,0)))</f>
        <v>0.01</v>
      </c>
      <c r="O1176" t="str">
        <f>IF(ISBLANK(INDEX('Policy Characteristics'!I:I,MATCH($C1176,'Policy Characteristics'!$C:$C,0))),"",INDEX('Policy Characteristics'!I:I,MATCH($C1176,'Policy Characteristics'!$C:$C,0)))</f>
        <v>연료 사용 감소 %</v>
      </c>
      <c r="P1176" t="str">
        <f>IF(ISBLANK(INDEX('Policy Characteristics'!J:J,MATCH($C1176,'Policy Characteristics'!$C:$C,0))),"",INDEX('Policy Characteristics'!J:J,MATCH($C1176,'Policy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6" t="str">
        <f>IF(ISBLANK(INDEX('Policy Characteristics'!K:K,MATCH($C1176,'Policy Characteristics'!$C:$C,0))),"",INDEX('Policy Characteristics'!K:K,MATCH($C1176,'Policy Characteristics'!$C:$C,0)))</f>
        <v>architectural-design.html#rnd</v>
      </c>
      <c r="R1176" t="str">
        <f>IF(ISBLANK(INDEX('Policy Characteristics'!L:L,MATCH($C1176,'Policy Characteristics'!$C:$C,0))),"",INDEX('Policy Characteristics'!L:L,MATCH($C1176,'Policy Characteristics'!$C:$C,0)))</f>
        <v>research-and-development.html</v>
      </c>
    </row>
    <row r="1177">
      <c r="A1177" t="str">
        <f>IF(ISBLANK(INDEX('Policy Characteristics'!A:A,MATCH($C1177,'Policy Characteristics'!$C:$C,0))),"",INDEX('Policy Characteristics'!A:A,MATCH($C1177,'Policy Characteristics'!$C:$C,0)))</f>
        <v>연구 및 개발</v>
      </c>
      <c r="B1177" t="str">
        <f>IF(ISBLANK(INDEX('Policy Characteristics'!B:B,MATCH($C1177,'Policy Characteristics'!$C:$C,0))),"",INDEX('Policy Characteristics'!B:B,MATCH($C1177,'Policy Characteristics'!$C:$C,0)))</f>
        <v>연료 사용 절감</v>
      </c>
      <c r="C1177" t="str">
        <f>C$1175</f>
        <v>RnD Transportation Fuel Use Perc Reduction</v>
      </c>
      <c r="D1177" t="str">
        <v>gasoline vehicle</v>
      </c>
      <c r="F1177" t="str">
        <v>자동차: 가솔린 엔진</v>
      </c>
      <c r="H1177">
        <v>135</v>
      </c>
      <c r="I1177" t="str">
        <v>Yes</v>
      </c>
      <c r="J1177" t="str">
        <f>IF(ISBLANK(INDEX('Policy Characteristics'!D:D,MATCH($C1177,'Policy Characteristics'!$C:$C,0))),"",INDEX('Policy Characteristics'!D:D,MATCH($C1177,'Policy Characteristics'!$C:$C,0)))</f>
        <v>R&amp;D 연료 사용 감소</v>
      </c>
      <c r="K1177" t="str">
        <f>IF(ISBLANK(INDEX('Policy Characteristics'!E:E,MATCH($C1177,'Policy Characteristics'!$C:$C,0))),"",INDEX('Policy Characteristics'!E:E,MATCH($C1177,'Policy Characteristics'!$C:$C,0)))</f>
        <v>RnD transportation fuel use reduction</v>
      </c>
      <c r="L1177">
        <f>IF(ISBLANK(INDEX('Policy Characteristics'!F:F,MATCH($C1177,'Policy Characteristics'!$C:$C,0))),"",INDEX('Policy Characteristics'!F:F,MATCH($C1177,'Policy Characteristics'!$C:$C,0)))</f>
        <v>0</v>
      </c>
      <c r="M1177">
        <f>IF(ISBLANK(INDEX('Policy Characteristics'!G:G,MATCH($C1177,'Policy Characteristics'!$C:$C,0))),"",INDEX('Policy Characteristics'!G:G,MATCH($C1177,'Policy Characteristics'!$C:$C,0)))</f>
        <v>0.4</v>
      </c>
      <c r="N1177">
        <f>IF(ISBLANK(INDEX('Policy Characteristics'!H:H,MATCH($C1177,'Policy Characteristics'!$C:$C,0))),"",INDEX('Policy Characteristics'!H:H,MATCH($C1177,'Policy Characteristics'!$C:$C,0)))</f>
        <v>0.01</v>
      </c>
      <c r="O1177" t="str">
        <f>IF(ISBLANK(INDEX('Policy Characteristics'!I:I,MATCH($C1177,'Policy Characteristics'!$C:$C,0))),"",INDEX('Policy Characteristics'!I:I,MATCH($C1177,'Policy Characteristics'!$C:$C,0)))</f>
        <v>연료 사용 감소 %</v>
      </c>
      <c r="P1177" t="str">
        <f>IF(ISBLANK(INDEX('Policy Characteristics'!J:J,MATCH($C1177,'Policy Characteristics'!$C:$C,0))),"",INDEX('Policy Characteristics'!J:J,MATCH($C1177,'Policy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7" t="str">
        <f>IF(ISBLANK(INDEX('Policy Characteristics'!K:K,MATCH($C1177,'Policy Characteristics'!$C:$C,0))),"",INDEX('Policy Characteristics'!K:K,MATCH($C1177,'Policy Characteristics'!$C:$C,0)))</f>
        <v>architectural-design.html#rnd</v>
      </c>
      <c r="R1177" t="str">
        <f>IF(ISBLANK(INDEX('Policy Characteristics'!L:L,MATCH($C1177,'Policy Characteristics'!$C:$C,0))),"",INDEX('Policy Characteristics'!L:L,MATCH($C1177,'Policy Characteristics'!$C:$C,0)))</f>
        <v>research-and-development.html</v>
      </c>
    </row>
    <row r="1178">
      <c r="A1178" t="str">
        <f>IF(ISBLANK(INDEX('Policy Characteristics'!A:A,MATCH($C1178,'Policy Characteristics'!$C:$C,0))),"",INDEX('Policy Characteristics'!A:A,MATCH($C1178,'Policy Characteristics'!$C:$C,0)))</f>
        <v>연구 및 개발</v>
      </c>
      <c r="B1178" t="str">
        <f>IF(ISBLANK(INDEX('Policy Characteristics'!B:B,MATCH($C1178,'Policy Characteristics'!$C:$C,0))),"",INDEX('Policy Characteristics'!B:B,MATCH($C1178,'Policy Characteristics'!$C:$C,0)))</f>
        <v>연료 사용 절감</v>
      </c>
      <c r="C1178" t="str">
        <f>C$1175</f>
        <v>RnD Transportation Fuel Use Perc Reduction</v>
      </c>
      <c r="D1178" t="str">
        <v>diesel vehicle</v>
      </c>
      <c r="F1178" t="str">
        <v>자동차: 디젤 엔진</v>
      </c>
      <c r="H1178">
        <v>136</v>
      </c>
      <c r="I1178" t="str">
        <v>Yes</v>
      </c>
      <c r="J1178" t="str">
        <f>IF(ISBLANK(INDEX('Policy Characteristics'!D:D,MATCH($C1178,'Policy Characteristics'!$C:$C,0))),"",INDEX('Policy Characteristics'!D:D,MATCH($C1178,'Policy Characteristics'!$C:$C,0)))</f>
        <v>R&amp;D 연료 사용 감소</v>
      </c>
      <c r="K1178" t="str">
        <f>IF(ISBLANK(INDEX('Policy Characteristics'!E:E,MATCH($C1178,'Policy Characteristics'!$C:$C,0))),"",INDEX('Policy Characteristics'!E:E,MATCH($C1178,'Policy Characteristics'!$C:$C,0)))</f>
        <v>RnD transportation fuel use reduction</v>
      </c>
      <c r="L1178">
        <f>IF(ISBLANK(INDEX('Policy Characteristics'!F:F,MATCH($C1178,'Policy Characteristics'!$C:$C,0))),"",INDEX('Policy Characteristics'!F:F,MATCH($C1178,'Policy Characteristics'!$C:$C,0)))</f>
        <v>0</v>
      </c>
      <c r="M1178">
        <f>IF(ISBLANK(INDEX('Policy Characteristics'!G:G,MATCH($C1178,'Policy Characteristics'!$C:$C,0))),"",INDEX('Policy Characteristics'!G:G,MATCH($C1178,'Policy Characteristics'!$C:$C,0)))</f>
        <v>0.4</v>
      </c>
      <c r="N1178">
        <f>IF(ISBLANK(INDEX('Policy Characteristics'!H:H,MATCH($C1178,'Policy Characteristics'!$C:$C,0))),"",INDEX('Policy Characteristics'!H:H,MATCH($C1178,'Policy Characteristics'!$C:$C,0)))</f>
        <v>0.01</v>
      </c>
      <c r="O1178" t="str">
        <f>IF(ISBLANK(INDEX('Policy Characteristics'!I:I,MATCH($C1178,'Policy Characteristics'!$C:$C,0))),"",INDEX('Policy Characteristics'!I:I,MATCH($C1178,'Policy Characteristics'!$C:$C,0)))</f>
        <v>연료 사용 감소 %</v>
      </c>
      <c r="P1178" t="str">
        <f>IF(ISBLANK(INDEX('Policy Characteristics'!J:J,MATCH($C1178,'Policy Characteristics'!$C:$C,0))),"",INDEX('Policy Characteristics'!J:J,MATCH($C1178,'Policy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8" t="str">
        <f>IF(ISBLANK(INDEX('Policy Characteristics'!K:K,MATCH($C1178,'Policy Characteristics'!$C:$C,0))),"",INDEX('Policy Characteristics'!K:K,MATCH($C1178,'Policy Characteristics'!$C:$C,0)))</f>
        <v>architectural-design.html#rnd</v>
      </c>
      <c r="R1178" t="str">
        <f>IF(ISBLANK(INDEX('Policy Characteristics'!L:L,MATCH($C1178,'Policy Characteristics'!$C:$C,0))),"",INDEX('Policy Characteristics'!L:L,MATCH($C1178,'Policy Characteristics'!$C:$C,0)))</f>
        <v>research-and-development.html</v>
      </c>
    </row>
    <row r="1179">
      <c r="A1179" t="str">
        <f>IF(ISBLANK(INDEX('Policy Characteristics'!A:A,MATCH($C1179,'Policy Characteristics'!$C:$C,0))),"",INDEX('Policy Characteristics'!A:A,MATCH($C1179,'Policy Characteristics'!$C:$C,0)))</f>
        <v>연구 및 개발</v>
      </c>
      <c r="B1179" t="str">
        <f>IF(ISBLANK(INDEX('Policy Characteristics'!B:B,MATCH($C1179,'Policy Characteristics'!$C:$C,0))),"",INDEX('Policy Characteristics'!B:B,MATCH($C1179,'Policy Characteristics'!$C:$C,0)))</f>
        <v>연료 사용 절감</v>
      </c>
      <c r="C1179" t="str">
        <f>C$1175</f>
        <v>RnD Transportation Fuel Use Perc Reduction</v>
      </c>
      <c r="D1179" t="str">
        <v>plugin hybrid vehicle</v>
      </c>
      <c r="F1179" t="str">
        <v>자동차: 플러그인 하이브리드</v>
      </c>
      <c r="H1179">
        <v>137</v>
      </c>
      <c r="I1179" t="str">
        <v>Yes</v>
      </c>
      <c r="J1179" t="str">
        <f>IF(ISBLANK(INDEX('Policy Characteristics'!D:D,MATCH($C1179,'Policy Characteristics'!$C:$C,0))),"",INDEX('Policy Characteristics'!D:D,MATCH($C1179,'Policy Characteristics'!$C:$C,0)))</f>
        <v>R&amp;D 연료 사용 감소</v>
      </c>
      <c r="K1179" t="str">
        <f>IF(ISBLANK(INDEX('Policy Characteristics'!E:E,MATCH($C1179,'Policy Characteristics'!$C:$C,0))),"",INDEX('Policy Characteristics'!E:E,MATCH($C1179,'Policy Characteristics'!$C:$C,0)))</f>
        <v>RnD transportation fuel use reduction</v>
      </c>
      <c r="L1179">
        <f>IF(ISBLANK(INDEX('Policy Characteristics'!F:F,MATCH($C1179,'Policy Characteristics'!$C:$C,0))),"",INDEX('Policy Characteristics'!F:F,MATCH($C1179,'Policy Characteristics'!$C:$C,0)))</f>
        <v>0</v>
      </c>
      <c r="M1179">
        <f>IF(ISBLANK(INDEX('Policy Characteristics'!G:G,MATCH($C1179,'Policy Characteristics'!$C:$C,0))),"",INDEX('Policy Characteristics'!G:G,MATCH($C1179,'Policy Characteristics'!$C:$C,0)))</f>
        <v>0.4</v>
      </c>
      <c r="N1179">
        <f>IF(ISBLANK(INDEX('Policy Characteristics'!H:H,MATCH($C1179,'Policy Characteristics'!$C:$C,0))),"",INDEX('Policy Characteristics'!H:H,MATCH($C1179,'Policy Characteristics'!$C:$C,0)))</f>
        <v>0.01</v>
      </c>
      <c r="O1179" t="str">
        <f>IF(ISBLANK(INDEX('Policy Characteristics'!I:I,MATCH($C1179,'Policy Characteristics'!$C:$C,0))),"",INDEX('Policy Characteristics'!I:I,MATCH($C1179,'Policy Characteristics'!$C:$C,0)))</f>
        <v>연료 사용 감소 %</v>
      </c>
      <c r="P1179" t="str">
        <f>IF(ISBLANK(INDEX('Policy Characteristics'!J:J,MATCH($C1179,'Policy Characteristics'!$C:$C,0))),"",INDEX('Policy Characteristics'!J:J,MATCH($C1179,'Policy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9" t="str">
        <f>IF(ISBLANK(INDEX('Policy Characteristics'!K:K,MATCH($C1179,'Policy Characteristics'!$C:$C,0))),"",INDEX('Policy Characteristics'!K:K,MATCH($C1179,'Policy Characteristics'!$C:$C,0)))</f>
        <v>architectural-design.html#rnd</v>
      </c>
      <c r="R1179" t="str">
        <f>IF(ISBLANK(INDEX('Policy Characteristics'!L:L,MATCH($C1179,'Policy Characteristics'!$C:$C,0))),"",INDEX('Policy Characteristics'!L:L,MATCH($C1179,'Policy Characteristics'!$C:$C,0)))</f>
        <v>research-and-development.html</v>
      </c>
    </row>
    <row r="1180">
      <c r="A1180" t="str">
        <f>IF(ISBLANK(INDEX('Policy Characteristics'!A:A,MATCH($C1180,'Policy Characteristics'!$C:$C,0))),"",INDEX('Policy Characteristics'!A:A,MATCH($C1180,'Policy Characteristics'!$C:$C,0)))</f>
        <v>연구 및 개발</v>
      </c>
      <c r="B1180" t="str">
        <f>IF(ISBLANK(INDEX('Policy Characteristics'!B:B,MATCH($C1180,'Policy Characteristics'!$C:$C,0))),"",INDEX('Policy Characteristics'!B:B,MATCH($C1180,'Policy Characteristics'!$C:$C,0)))</f>
        <v>연료 사용 절감</v>
      </c>
      <c r="C1180" t="str">
        <f>C$1175</f>
        <v>RnD Transportation Fuel Use Perc Reduction</v>
      </c>
      <c r="D1180" t="str">
        <v>LPG vehicle</v>
      </c>
      <c r="F1180" t="str">
        <v>자동차: LPG</v>
      </c>
      <c r="H1180">
        <v>138</v>
      </c>
      <c r="I1180" t="str">
        <v>Yes</v>
      </c>
      <c r="J1180" t="str">
        <f>IF(ISBLANK(INDEX('Policy Characteristics'!D:D,MATCH($C1180,'Policy Characteristics'!$C:$C,0))),"",INDEX('Policy Characteristics'!D:D,MATCH($C1180,'Policy Characteristics'!$C:$C,0)))</f>
        <v>R&amp;D 연료 사용 감소</v>
      </c>
      <c r="K1180" t="str">
        <f>IF(ISBLANK(INDEX('Policy Characteristics'!E:E,MATCH($C1180,'Policy Characteristics'!$C:$C,0))),"",INDEX('Policy Characteristics'!E:E,MATCH($C1180,'Policy Characteristics'!$C:$C,0)))</f>
        <v>RnD transportation fuel use reduction</v>
      </c>
      <c r="L1180">
        <f>IF(ISBLANK(INDEX('Policy Characteristics'!F:F,MATCH($C1180,'Policy Characteristics'!$C:$C,0))),"",INDEX('Policy Characteristics'!F:F,MATCH($C1180,'Policy Characteristics'!$C:$C,0)))</f>
        <v>0</v>
      </c>
      <c r="M1180">
        <f>IF(ISBLANK(INDEX('Policy Characteristics'!G:G,MATCH($C1180,'Policy Characteristics'!$C:$C,0))),"",INDEX('Policy Characteristics'!G:G,MATCH($C1180,'Policy Characteristics'!$C:$C,0)))</f>
        <v>0.4</v>
      </c>
      <c r="N1180">
        <f>IF(ISBLANK(INDEX('Policy Characteristics'!H:H,MATCH($C1180,'Policy Characteristics'!$C:$C,0))),"",INDEX('Policy Characteristics'!H:H,MATCH($C1180,'Policy Characteristics'!$C:$C,0)))</f>
        <v>0.01</v>
      </c>
      <c r="O1180" t="str">
        <f>IF(ISBLANK(INDEX('Policy Characteristics'!I:I,MATCH($C1180,'Policy Characteristics'!$C:$C,0))),"",INDEX('Policy Characteristics'!I:I,MATCH($C1180,'Policy Characteristics'!$C:$C,0)))</f>
        <v>연료 사용 감소 %</v>
      </c>
      <c r="P1180" t="str">
        <f>IF(ISBLANK(INDEX('Policy Characteristics'!J:J,MATCH($C1180,'Policy Characteristics'!$C:$C,0))),"",INDEX('Policy Characteristics'!J:J,MATCH($C1180,'Policy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0" t="str">
        <f>IF(ISBLANK(INDEX('Policy Characteristics'!K:K,MATCH($C1180,'Policy Characteristics'!$C:$C,0))),"",INDEX('Policy Characteristics'!K:K,MATCH($C1180,'Policy Characteristics'!$C:$C,0)))</f>
        <v>architectural-design.html#rnd</v>
      </c>
      <c r="R1180" t="str">
        <f>IF(ISBLANK(INDEX('Policy Characteristics'!L:L,MATCH($C1180,'Policy Characteristics'!$C:$C,0))),"",INDEX('Policy Characteristics'!L:L,MATCH($C1180,'Policy Characteristics'!$C:$C,0)))</f>
        <v>research-and-development.html</v>
      </c>
    </row>
    <row r="1181">
      <c r="A1181" t="str">
        <f>IF(ISBLANK(INDEX('Policy Characteristics'!A:A,MATCH($C1181,'Policy Characteristics'!$C:$C,0))),"",INDEX('Policy Characteristics'!A:A,MATCH($C1181,'Policy Characteristics'!$C:$C,0)))</f>
        <v>연구 및 개발</v>
      </c>
      <c r="B1181" t="str">
        <f>IF(ISBLANK(INDEX('Policy Characteristics'!B:B,MATCH($C1181,'Policy Characteristics'!$C:$C,0))),"",INDEX('Policy Characteristics'!B:B,MATCH($C1181,'Policy Characteristics'!$C:$C,0)))</f>
        <v>연료 사용 절감</v>
      </c>
      <c r="C1181" t="str">
        <f>C$1175</f>
        <v>RnD Transportation Fuel Use Perc Reduction</v>
      </c>
      <c r="D1181" t="str">
        <v>hydrogen vehicle</v>
      </c>
      <c r="F1181" t="str">
        <v>자동차: 수소</v>
      </c>
      <c r="H1181">
        <v>524</v>
      </c>
      <c r="I1181" t="str">
        <v>Yes</v>
      </c>
      <c r="J1181" t="str">
        <f>IF(ISBLANK(INDEX('Policy Characteristics'!D:D,MATCH($C1181,'Policy Characteristics'!$C:$C,0))),"",INDEX('Policy Characteristics'!D:D,MATCH($C1181,'Policy Characteristics'!$C:$C,0)))</f>
        <v>R&amp;D 연료 사용 감소</v>
      </c>
      <c r="K1181" t="str">
        <f>IF(ISBLANK(INDEX('Policy Characteristics'!E:E,MATCH($C1181,'Policy Characteristics'!$C:$C,0))),"",INDEX('Policy Characteristics'!E:E,MATCH($C1181,'Policy Characteristics'!$C:$C,0)))</f>
        <v>RnD transportation fuel use reduction</v>
      </c>
      <c r="L1181">
        <f>IF(ISBLANK(INDEX('Policy Characteristics'!F:F,MATCH($C1181,'Policy Characteristics'!$C:$C,0))),"",INDEX('Policy Characteristics'!F:F,MATCH($C1181,'Policy Characteristics'!$C:$C,0)))</f>
        <v>0</v>
      </c>
      <c r="M1181">
        <f>IF(ISBLANK(INDEX('Policy Characteristics'!G:G,MATCH($C1181,'Policy Characteristics'!$C:$C,0))),"",INDEX('Policy Characteristics'!G:G,MATCH($C1181,'Policy Characteristics'!$C:$C,0)))</f>
        <v>0.4</v>
      </c>
      <c r="N1181">
        <f>IF(ISBLANK(INDEX('Policy Characteristics'!H:H,MATCH($C1181,'Policy Characteristics'!$C:$C,0))),"",INDEX('Policy Characteristics'!H:H,MATCH($C1181,'Policy Characteristics'!$C:$C,0)))</f>
        <v>0.01</v>
      </c>
      <c r="O1181" t="str">
        <f>IF(ISBLANK(INDEX('Policy Characteristics'!I:I,MATCH($C1181,'Policy Characteristics'!$C:$C,0))),"",INDEX('Policy Characteristics'!I:I,MATCH($C1181,'Policy Characteristics'!$C:$C,0)))</f>
        <v>연료 사용 감소 %</v>
      </c>
      <c r="P1181" t="str">
        <f>IF(ISBLANK(INDEX('Policy Characteristics'!J:J,MATCH($C1181,'Policy Characteristics'!$C:$C,0))),"",INDEX('Policy Characteristics'!J:J,MATCH($C1181,'Policy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1" t="str">
        <f>IF(ISBLANK(INDEX('Policy Characteristics'!K:K,MATCH($C1181,'Policy Characteristics'!$C:$C,0))),"",INDEX('Policy Characteristics'!K:K,MATCH($C1181,'Policy Characteristics'!$C:$C,0)))</f>
        <v>architectural-design.html#rnd</v>
      </c>
      <c r="R1181" t="str">
        <f>IF(ISBLANK(INDEX('Policy Characteristics'!L:L,MATCH($C1181,'Policy Characteristics'!$C:$C,0))),"",INDEX('Policy Characteristics'!L:L,MATCH($C1181,'Policy Characteristics'!$C:$C,0)))</f>
        <v>research-and-development.html</v>
      </c>
    </row>
    <row r="1182">
      <c r="A1182" t="str">
        <f>IF(ISBLANK(INDEX('Policy Characteristics'!A:A,MATCH($C1182,'Policy Characteristics'!$C:$C,0))),"",INDEX('Policy Characteristics'!A:A,MATCH($C1182,'Policy Characteristics'!$C:$C,0)))</f>
        <v>제어 설정</v>
      </c>
      <c r="B1182" t="str">
        <f>IF(ISBLANK(INDEX('Policy Characteristics'!B:B,MATCH($C1182,'Policy Characteristics'!$C:$C,0))),"",INDEX('Policy Characteristics'!B:B,MATCH($C1182,'Policy Characteristics'!$C:$C,0)))</f>
        <v>COVID-19 경기 후퇴</v>
      </c>
      <c r="C1182" t="str">
        <v>GDPGR Alternative Base Case GDP Growth Rate</v>
      </c>
      <c r="H1182">
        <v>543</v>
      </c>
      <c r="I1182" t="str">
        <v>no</v>
      </c>
      <c r="J1182" t="str">
        <f>IF(ISBLANK(INDEX('Policy Characteristics'!D:D,MATCH($C1182,'Policy Characteristics'!$C:$C,0))),"",INDEX('Policy Characteristics'!D:D,MATCH($C1182,'Policy Characteristics'!$C:$C,0)))</f>
        <v/>
      </c>
      <c r="K1182" t="str">
        <f>IF(ISBLANK(INDEX('Policy Characteristics'!E:E,MATCH($C1182,'Policy Characteristics'!$C:$C,0))),"",INDEX('Policy Characteristics'!E:E,MATCH($C1182,'Policy Characteristics'!$C:$C,0)))</f>
        <v>settings exogenous GDP adjustment</v>
      </c>
      <c r="L1182">
        <f>IF(ISBLANK(INDEX('Policy Characteristics'!F:F,MATCH($C1182,'Policy Characteristics'!$C:$C,0))),"",INDEX('Policy Characteristics'!F:F,MATCH($C1182,'Policy Characteristics'!$C:$C,0)))</f>
        <v>-0.08</v>
      </c>
      <c r="M1182">
        <f>IF(ISBLANK(INDEX('Policy Characteristics'!G:G,MATCH($C1182,'Policy Characteristics'!$C:$C,0))),"",INDEX('Policy Characteristics'!G:G,MATCH($C1182,'Policy Characteristics'!$C:$C,0)))</f>
        <v>0.02</v>
      </c>
      <c r="N1182">
        <f>IF(ISBLANK(INDEX('Policy Characteristics'!H:H,MATCH($C1182,'Policy Characteristics'!$C:$C,0))),"",INDEX('Policy Characteristics'!H:H,MATCH($C1182,'Policy Characteristics'!$C:$C,0)))</f>
        <v>0.001</v>
      </c>
      <c r="O1182" t="str">
        <f>IF(ISBLANK(INDEX('Policy Characteristics'!I:I,MATCH($C1182,'Policy Characteristics'!$C:$C,0))),"",INDEX('Policy Characteristics'!I:I,MATCH($C1182,'Policy Characteristics'!$C:$C,0)))</f>
        <v>GDP 성장률(%)</v>
      </c>
      <c r="P1182" t="str">
        <f>IF(ISBLANK(INDEX('Policy Characteristics'!J:J,MATCH($C1182,'Policy Characteristics'!$C:$C,0))),"",INDEX('Policy Characteristics'!J:J,MATCH($C1182,'Policy Characteristics'!$C:$C,0)))</f>
        <v>**설명:** 이 제어 설정은 SARS-CoV-2(코로나바이러스감염증-19)가 GDP에 끼친 경기 후퇴 영향을 조절하며 2019년 대비 2020년의 GDP 성장률(음수 값은 GDP 축소를 의미)로 정의됩니다. 경기 후퇴 영향은 2020년 이후에도 지속되며, 제어 설정의 실행 계획(Implementation Schedule) 기능을 사용하여 조절할 수 있습니다.  // **설정값 관련 참고 정보:** 한국은GDP가(2.0% 성장할 것으로 예상했으나) 0.9% 축소될 것으로 예상되며 이는 기본 설정입니다.</v>
      </c>
      <c r="Q1182" t="str">
        <f>IF(ISBLANK(INDEX('Policy Characteristics'!K:K,MATCH($C1182,'Policy Characteristics'!$C:$C,0))),"",INDEX('Policy Characteristics'!K:K,MATCH($C1182,'Policy Characteristics'!$C:$C,0)))</f>
        <v/>
      </c>
      <c r="R1182" t="str">
        <f>IF(ISBLANK(INDEX('Policy Characteristics'!L:L,MATCH($C1182,'Policy Characteristics'!$C:$C,0))),"",INDEX('Policy Characteristics'!L:L,MATCH($C1182,'Policy Characteristics'!$C:$C,0)))</f>
        <v/>
      </c>
    </row>
    <row r="1183">
      <c r="A1183" t="str">
        <f>IF(ISBLANK(INDEX('Policy Characteristics'!A:A,MATCH($C1183,'Policy Characteristics'!$C:$C,0))),"",INDEX('Policy Characteristics'!A:A,MATCH($C1183,'Policy Characteristics'!$C:$C,0)))</f>
        <v>정부 수익 회계</v>
      </c>
      <c r="B1183" t="str">
        <f>IF(ISBLANK(INDEX('Policy Characteristics'!B:B,MATCH($C1183,'Policy Characteristics'!$C:$C,0))),"",INDEX('Policy Characteristics'!B:B,MATCH($C1183,'Policy Characteristics'!$C:$C,0)))</f>
        <v>탄소세 수입</v>
      </c>
      <c r="C1183" t="str">
        <v>GRA for Carbon Tax Revenue</v>
      </c>
      <c r="D1183" t="str">
        <v>regular spending</v>
      </c>
      <c r="F1183" t="str">
        <v>정기 지출</v>
      </c>
      <c r="H1183">
        <v>545</v>
      </c>
      <c r="I1183" t="str">
        <v>Yes</v>
      </c>
      <c r="J1183" t="str">
        <f>IF(ISBLANK(INDEX('Policy Characteristics'!D:D,MATCH($C1183,'Policy Characteristics'!$C:$C,0))),"",INDEX('Policy Characteristics'!D:D,MATCH($C1183,'Policy Characteristics'!$C:$C,0)))</f>
        <v/>
      </c>
      <c r="K1183" t="str">
        <f>IF(ISBLANK(INDEX('Policy Characteristics'!E:E,MATCH($C1183,'Policy Characteristics'!$C:$C,0))),"",INDEX('Policy Characteristics'!E:E,MATCH($C1183,'Policy Characteristics'!$C:$C,0)))</f>
        <v>GRA carbon tax revenue</v>
      </c>
      <c r="L1183">
        <f>IF(ISBLANK(INDEX('Policy Characteristics'!F:F,MATCH($C1183,'Policy Characteristics'!$C:$C,0))),"",INDEX('Policy Characteristics'!F:F,MATCH($C1183,'Policy Characteristics'!$C:$C,0)))</f>
        <v>0</v>
      </c>
      <c r="M1183">
        <f>IF(ISBLANK(INDEX('Policy Characteristics'!G:G,MATCH($C1183,'Policy Characteristics'!$C:$C,0))),"",INDEX('Policy Characteristics'!G:G,MATCH($C1183,'Policy Characteristics'!$C:$C,0)))</f>
        <v>10</v>
      </c>
      <c r="N1183">
        <f>IF(ISBLANK(INDEX('Policy Characteristics'!H:H,MATCH($C1183,'Policy Characteristics'!$C:$C,0))),"",INDEX('Policy Characteristics'!H:H,MATCH($C1183,'Policy Characteristics'!$C:$C,0)))</f>
        <v>1</v>
      </c>
      <c r="O1183" t="str">
        <f>IF(ISBLANK(INDEX('Policy Characteristics'!I:I,MATCH($C1183,'Policy Characteristics'!$C:$C,0))),"",INDEX('Policy Characteristics'!I:I,MATCH($C1183,'Policy Characteristics'!$C:$C,0)))</f>
        <v>무게</v>
      </c>
      <c r="P1183" t="str">
        <f>IF(ISBLANK(INDEX('Policy Characteristics'!J:J,MATCH($C1183,'Policy Characteristics'!$C:$C,0))),"",INDEX('Policy Characteristics'!J:J,MATCH($C1183,'Policy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3" t="str">
        <f>IF(ISBLANK(INDEX('Policy Characteristics'!K:K,MATCH($C1183,'Policy Characteristics'!$C:$C,0))),"",INDEX('Policy Characteristics'!K:K,MATCH($C1183,'Policy Characteristics'!$C:$C,0)))</f>
        <v>io-model.html</v>
      </c>
      <c r="R1183" t="str">
        <f>IF(ISBLANK(INDEX('Policy Characteristics'!L:L,MATCH($C1183,'Policy Characteristics'!$C:$C,0))),"",INDEX('Policy Characteristics'!L:L,MATCH($C1183,'Policy Characteristics'!$C:$C,0)))</f>
        <v/>
      </c>
    </row>
    <row r="1184">
      <c r="A1184" t="str">
        <f>IF(ISBLANK(INDEX('Policy Characteristics'!A:A,MATCH($C1184,'Policy Characteristics'!$C:$C,0))),"",INDEX('Policy Characteristics'!A:A,MATCH($C1184,'Policy Characteristics'!$C:$C,0)))</f>
        <v>정부 수익 회계</v>
      </c>
      <c r="B1184" t="str">
        <f>IF(ISBLANK(INDEX('Policy Characteristics'!B:B,MATCH($C1184,'Policy Characteristics'!$C:$C,0))),"",INDEX('Policy Characteristics'!B:B,MATCH($C1184,'Policy Characteristics'!$C:$C,0)))</f>
        <v>탄소세 수입</v>
      </c>
      <c r="C1184" t="str">
        <f>C$1183</f>
        <v>GRA for Carbon Tax Revenue</v>
      </c>
      <c r="D1184" t="str">
        <v>deficit spending</v>
      </c>
      <c r="F1184" t="str">
        <v>재정 적자</v>
      </c>
      <c r="H1184">
        <v>546</v>
      </c>
      <c r="I1184" t="str">
        <f>I$1183</f>
        <v>Yes</v>
      </c>
      <c r="J1184" t="str">
        <f>IF(ISBLANK(INDEX('Policy Characteristics'!D:D,MATCH($C1184,'Policy Characteristics'!$C:$C,0))),"",INDEX('Policy Characteristics'!D:D,MATCH($C1184,'Policy Characteristics'!$C:$C,0)))</f>
        <v/>
      </c>
      <c r="K1184" t="str">
        <f>IF(ISBLANK(INDEX('Policy Characteristics'!E:E,MATCH($C1184,'Policy Characteristics'!$C:$C,0))),"",INDEX('Policy Characteristics'!E:E,MATCH($C1184,'Policy Characteristics'!$C:$C,0)))</f>
        <v>GRA carbon tax revenue</v>
      </c>
      <c r="L1184">
        <f>IF(ISBLANK(INDEX('Policy Characteristics'!F:F,MATCH($C1184,'Policy Characteristics'!$C:$C,0))),"",INDEX('Policy Characteristics'!F:F,MATCH($C1184,'Policy Characteristics'!$C:$C,0)))</f>
        <v>0</v>
      </c>
      <c r="M1184">
        <f>IF(ISBLANK(INDEX('Policy Characteristics'!G:G,MATCH($C1184,'Policy Characteristics'!$C:$C,0))),"",INDEX('Policy Characteristics'!G:G,MATCH($C1184,'Policy Characteristics'!$C:$C,0)))</f>
        <v>10</v>
      </c>
      <c r="N1184">
        <f>IF(ISBLANK(INDEX('Policy Characteristics'!H:H,MATCH($C1184,'Policy Characteristics'!$C:$C,0))),"",INDEX('Policy Characteristics'!H:H,MATCH($C1184,'Policy Characteristics'!$C:$C,0)))</f>
        <v>1</v>
      </c>
      <c r="O1184" t="str">
        <f>IF(ISBLANK(INDEX('Policy Characteristics'!I:I,MATCH($C1184,'Policy Characteristics'!$C:$C,0))),"",INDEX('Policy Characteristics'!I:I,MATCH($C1184,'Policy Characteristics'!$C:$C,0)))</f>
        <v>무게</v>
      </c>
      <c r="P1184" t="str">
        <f>IF(ISBLANK(INDEX('Policy Characteristics'!J:J,MATCH($C1184,'Policy Characteristics'!$C:$C,0))),"",INDEX('Policy Characteristics'!J:J,MATCH($C1184,'Policy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4" t="str">
        <f>IF(ISBLANK(INDEX('Policy Characteristics'!K:K,MATCH($C1184,'Policy Characteristics'!$C:$C,0))),"",INDEX('Policy Characteristics'!K:K,MATCH($C1184,'Policy Characteristics'!$C:$C,0)))</f>
        <v>io-model.html</v>
      </c>
      <c r="R1184" t="str">
        <f>IF(ISBLANK(INDEX('Policy Characteristics'!L:L,MATCH($C1184,'Policy Characteristics'!$C:$C,0))),"",INDEX('Policy Characteristics'!L:L,MATCH($C1184,'Policy Characteristics'!$C:$C,0)))</f>
        <v/>
      </c>
    </row>
    <row r="1185">
      <c r="A1185" t="str">
        <f>IF(ISBLANK(INDEX('Policy Characteristics'!A:A,MATCH($C1185,'Policy Characteristics'!$C:$C,0))),"",INDEX('Policy Characteristics'!A:A,MATCH($C1185,'Policy Characteristics'!$C:$C,0)))</f>
        <v>정부 수익 회계</v>
      </c>
      <c r="B1185" t="str">
        <f>IF(ISBLANK(INDEX('Policy Characteristics'!B:B,MATCH($C1185,'Policy Characteristics'!$C:$C,0))),"",INDEX('Policy Characteristics'!B:B,MATCH($C1185,'Policy Characteristics'!$C:$C,0)))</f>
        <v>탄소세 수입</v>
      </c>
      <c r="C1185" t="str">
        <f>C$1183</f>
        <v>GRA for Carbon Tax Revenue</v>
      </c>
      <c r="D1185" t="str">
        <v>household taxes</v>
      </c>
      <c r="F1185" t="str">
        <v>가구별 세금</v>
      </c>
      <c r="H1185">
        <v>547</v>
      </c>
      <c r="I1185" t="str">
        <f>I$1183</f>
        <v>Yes</v>
      </c>
      <c r="J1185" t="str">
        <f>IF(ISBLANK(INDEX('Policy Characteristics'!D:D,MATCH($C1185,'Policy Characteristics'!$C:$C,0))),"",INDEX('Policy Characteristics'!D:D,MATCH($C1185,'Policy Characteristics'!$C:$C,0)))</f>
        <v/>
      </c>
      <c r="K1185" t="str">
        <f>IF(ISBLANK(INDEX('Policy Characteristics'!E:E,MATCH($C1185,'Policy Characteristics'!$C:$C,0))),"",INDEX('Policy Characteristics'!E:E,MATCH($C1185,'Policy Characteristics'!$C:$C,0)))</f>
        <v>GRA carbon tax revenue</v>
      </c>
      <c r="L1185">
        <f>IF(ISBLANK(INDEX('Policy Characteristics'!F:F,MATCH($C1185,'Policy Characteristics'!$C:$C,0))),"",INDEX('Policy Characteristics'!F:F,MATCH($C1185,'Policy Characteristics'!$C:$C,0)))</f>
        <v>0</v>
      </c>
      <c r="M1185">
        <f>IF(ISBLANK(INDEX('Policy Characteristics'!G:G,MATCH($C1185,'Policy Characteristics'!$C:$C,0))),"",INDEX('Policy Characteristics'!G:G,MATCH($C1185,'Policy Characteristics'!$C:$C,0)))</f>
        <v>10</v>
      </c>
      <c r="N1185">
        <f>IF(ISBLANK(INDEX('Policy Characteristics'!H:H,MATCH($C1185,'Policy Characteristics'!$C:$C,0))),"",INDEX('Policy Characteristics'!H:H,MATCH($C1185,'Policy Characteristics'!$C:$C,0)))</f>
        <v>1</v>
      </c>
      <c r="O1185" t="str">
        <f>IF(ISBLANK(INDEX('Policy Characteristics'!I:I,MATCH($C1185,'Policy Characteristics'!$C:$C,0))),"",INDEX('Policy Characteristics'!I:I,MATCH($C1185,'Policy Characteristics'!$C:$C,0)))</f>
        <v>무게</v>
      </c>
      <c r="P1185" t="str">
        <f>IF(ISBLANK(INDEX('Policy Characteristics'!J:J,MATCH($C1185,'Policy Characteristics'!$C:$C,0))),"",INDEX('Policy Characteristics'!J:J,MATCH($C1185,'Policy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5" t="str">
        <f>IF(ISBLANK(INDEX('Policy Characteristics'!K:K,MATCH($C1185,'Policy Characteristics'!$C:$C,0))),"",INDEX('Policy Characteristics'!K:K,MATCH($C1185,'Policy Characteristics'!$C:$C,0)))</f>
        <v>io-model.html</v>
      </c>
      <c r="R1185" t="str">
        <f>IF(ISBLANK(INDEX('Policy Characteristics'!L:L,MATCH($C1185,'Policy Characteristics'!$C:$C,0))),"",INDEX('Policy Characteristics'!L:L,MATCH($C1185,'Policy Characteristics'!$C:$C,0)))</f>
        <v/>
      </c>
    </row>
    <row r="1186">
      <c r="A1186" t="str">
        <f>IF(ISBLANK(INDEX('Policy Characteristics'!A:A,MATCH($C1186,'Policy Characteristics'!$C:$C,0))),"",INDEX('Policy Characteristics'!A:A,MATCH($C1186,'Policy Characteristics'!$C:$C,0)))</f>
        <v>정부 수익 회계</v>
      </c>
      <c r="B1186" t="str">
        <f>IF(ISBLANK(INDEX('Policy Characteristics'!B:B,MATCH($C1186,'Policy Characteristics'!$C:$C,0))),"",INDEX('Policy Characteristics'!B:B,MATCH($C1186,'Policy Characteristics'!$C:$C,0)))</f>
        <v>탄소세 수입</v>
      </c>
      <c r="C1186" t="str">
        <f>C$1183</f>
        <v>GRA for Carbon Tax Revenue</v>
      </c>
      <c r="D1186" t="str">
        <v>payroll taxes</v>
      </c>
      <c r="F1186" t="str">
        <v>근로소득세</v>
      </c>
      <c r="H1186">
        <v>548</v>
      </c>
      <c r="I1186" t="str">
        <f>I$1183</f>
        <v>Yes</v>
      </c>
      <c r="J1186" t="str">
        <f>IF(ISBLANK(INDEX('Policy Characteristics'!D:D,MATCH($C1186,'Policy Characteristics'!$C:$C,0))),"",INDEX('Policy Characteristics'!D:D,MATCH($C1186,'Policy Characteristics'!$C:$C,0)))</f>
        <v/>
      </c>
      <c r="K1186" t="str">
        <f>IF(ISBLANK(INDEX('Policy Characteristics'!E:E,MATCH($C1186,'Policy Characteristics'!$C:$C,0))),"",INDEX('Policy Characteristics'!E:E,MATCH($C1186,'Policy Characteristics'!$C:$C,0)))</f>
        <v>GRA carbon tax revenue</v>
      </c>
      <c r="L1186">
        <f>IF(ISBLANK(INDEX('Policy Characteristics'!F:F,MATCH($C1186,'Policy Characteristics'!$C:$C,0))),"",INDEX('Policy Characteristics'!F:F,MATCH($C1186,'Policy Characteristics'!$C:$C,0)))</f>
        <v>0</v>
      </c>
      <c r="M1186">
        <f>IF(ISBLANK(INDEX('Policy Characteristics'!G:G,MATCH($C1186,'Policy Characteristics'!$C:$C,0))),"",INDEX('Policy Characteristics'!G:G,MATCH($C1186,'Policy Characteristics'!$C:$C,0)))</f>
        <v>10</v>
      </c>
      <c r="N1186">
        <f>IF(ISBLANK(INDEX('Policy Characteristics'!H:H,MATCH($C1186,'Policy Characteristics'!$C:$C,0))),"",INDEX('Policy Characteristics'!H:H,MATCH($C1186,'Policy Characteristics'!$C:$C,0)))</f>
        <v>1</v>
      </c>
      <c r="O1186" t="str">
        <f>IF(ISBLANK(INDEX('Policy Characteristics'!I:I,MATCH($C1186,'Policy Characteristics'!$C:$C,0))),"",INDEX('Policy Characteristics'!I:I,MATCH($C1186,'Policy Characteristics'!$C:$C,0)))</f>
        <v>무게</v>
      </c>
      <c r="P1186" t="str">
        <f>IF(ISBLANK(INDEX('Policy Characteristics'!J:J,MATCH($C1186,'Policy Characteristics'!$C:$C,0))),"",INDEX('Policy Characteristics'!J:J,MATCH($C1186,'Policy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6" t="str">
        <f>IF(ISBLANK(INDEX('Policy Characteristics'!K:K,MATCH($C1186,'Policy Characteristics'!$C:$C,0))),"",INDEX('Policy Characteristics'!K:K,MATCH($C1186,'Policy Characteristics'!$C:$C,0)))</f>
        <v>io-model.html</v>
      </c>
      <c r="R1186" t="str">
        <f>IF(ISBLANK(INDEX('Policy Characteristics'!L:L,MATCH($C1186,'Policy Characteristics'!$C:$C,0))),"",INDEX('Policy Characteristics'!L:L,MATCH($C1186,'Policy Characteristics'!$C:$C,0)))</f>
        <v/>
      </c>
    </row>
    <row r="1187">
      <c r="A1187" t="str">
        <f>IF(ISBLANK(INDEX('Policy Characteristics'!A:A,MATCH($C1187,'Policy Characteristics'!$C:$C,0))),"",INDEX('Policy Characteristics'!A:A,MATCH($C1187,'Policy Characteristics'!$C:$C,0)))</f>
        <v>정부 수익 회계</v>
      </c>
      <c r="B1187" t="str">
        <f>IF(ISBLANK(INDEX('Policy Characteristics'!B:B,MATCH($C1187,'Policy Characteristics'!$C:$C,0))),"",INDEX('Policy Characteristics'!B:B,MATCH($C1187,'Policy Characteristics'!$C:$C,0)))</f>
        <v>탄소세 수입</v>
      </c>
      <c r="C1187" t="str">
        <f>C$1183</f>
        <v>GRA for Carbon Tax Revenue</v>
      </c>
      <c r="D1187" t="str">
        <v>corporate taxes</v>
      </c>
      <c r="F1187" t="str">
        <v>법인소득세</v>
      </c>
      <c r="H1187">
        <v>549</v>
      </c>
      <c r="I1187" t="str">
        <f>I$1183</f>
        <v>Yes</v>
      </c>
      <c r="J1187" t="str">
        <f>IF(ISBLANK(INDEX('Policy Characteristics'!D:D,MATCH($C1187,'Policy Characteristics'!$C:$C,0))),"",INDEX('Policy Characteristics'!D:D,MATCH($C1187,'Policy Characteristics'!$C:$C,0)))</f>
        <v/>
      </c>
      <c r="K1187" t="str">
        <f>IF(ISBLANK(INDEX('Policy Characteristics'!E:E,MATCH($C1187,'Policy Characteristics'!$C:$C,0))),"",INDEX('Policy Characteristics'!E:E,MATCH($C1187,'Policy Characteristics'!$C:$C,0)))</f>
        <v>GRA carbon tax revenue</v>
      </c>
      <c r="L1187">
        <f>IF(ISBLANK(INDEX('Policy Characteristics'!F:F,MATCH($C1187,'Policy Characteristics'!$C:$C,0))),"",INDEX('Policy Characteristics'!F:F,MATCH($C1187,'Policy Characteristics'!$C:$C,0)))</f>
        <v>0</v>
      </c>
      <c r="M1187">
        <f>IF(ISBLANK(INDEX('Policy Characteristics'!G:G,MATCH($C1187,'Policy Characteristics'!$C:$C,0))),"",INDEX('Policy Characteristics'!G:G,MATCH($C1187,'Policy Characteristics'!$C:$C,0)))</f>
        <v>10</v>
      </c>
      <c r="N1187">
        <f>IF(ISBLANK(INDEX('Policy Characteristics'!H:H,MATCH($C1187,'Policy Characteristics'!$C:$C,0))),"",INDEX('Policy Characteristics'!H:H,MATCH($C1187,'Policy Characteristics'!$C:$C,0)))</f>
        <v>1</v>
      </c>
      <c r="O1187" t="str">
        <f>IF(ISBLANK(INDEX('Policy Characteristics'!I:I,MATCH($C1187,'Policy Characteristics'!$C:$C,0))),"",INDEX('Policy Characteristics'!I:I,MATCH($C1187,'Policy Characteristics'!$C:$C,0)))</f>
        <v>무게</v>
      </c>
      <c r="P1187" t="str">
        <f>IF(ISBLANK(INDEX('Policy Characteristics'!J:J,MATCH($C1187,'Policy Characteristics'!$C:$C,0))),"",INDEX('Policy Characteristics'!J:J,MATCH($C1187,'Policy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7" t="str">
        <f>IF(ISBLANK(INDEX('Policy Characteristics'!K:K,MATCH($C1187,'Policy Characteristics'!$C:$C,0))),"",INDEX('Policy Characteristics'!K:K,MATCH($C1187,'Policy Characteristics'!$C:$C,0)))</f>
        <v>io-model.html</v>
      </c>
      <c r="R1187" t="str">
        <f>IF(ISBLANK(INDEX('Policy Characteristics'!L:L,MATCH($C1187,'Policy Characteristics'!$C:$C,0))),"",INDEX('Policy Characteristics'!L:L,MATCH($C1187,'Policy Characteristics'!$C:$C,0)))</f>
        <v/>
      </c>
    </row>
    <row r="1188">
      <c r="A1188" t="str">
        <f>IF(ISBLANK(INDEX('Policy Characteristics'!A:A,MATCH($C1188,'Policy Characteristics'!$C:$C,0))),"",INDEX('Policy Characteristics'!A:A,MATCH($C1188,'Policy Characteristics'!$C:$C,0)))</f>
        <v>정부 수익 회계</v>
      </c>
      <c r="B1188" t="str">
        <f>IF(ISBLANK(INDEX('Policy Characteristics'!B:B,MATCH($C1188,'Policy Characteristics'!$C:$C,0))),"",INDEX('Policy Characteristics'!B:B,MATCH($C1188,'Policy Characteristics'!$C:$C,0)))</f>
        <v>유류세 수익</v>
      </c>
      <c r="C1188" t="str">
        <v>GRA for Fuel Tax Revenue</v>
      </c>
      <c r="D1188" t="str">
        <v>regular spending</v>
      </c>
      <c r="F1188" t="str">
        <v>정기 지출</v>
      </c>
      <c r="H1188">
        <v>550</v>
      </c>
      <c r="I1188" t="str">
        <v>Yes</v>
      </c>
      <c r="J1188" t="str">
        <f>IF(ISBLANK(INDEX('Policy Characteristics'!D:D,MATCH($C1188,'Policy Characteristics'!$C:$C,0))),"",INDEX('Policy Characteristics'!D:D,MATCH($C1188,'Policy Characteristics'!$C:$C,0)))</f>
        <v/>
      </c>
      <c r="K1188" t="str">
        <f>IF(ISBLANK(INDEX('Policy Characteristics'!E:E,MATCH($C1188,'Policy Characteristics'!$C:$C,0))),"",INDEX('Policy Characteristics'!E:E,MATCH($C1188,'Policy Characteristics'!$C:$C,0)))</f>
        <v>GRA fuel tax revenue</v>
      </c>
      <c r="L1188">
        <f>IF(ISBLANK(INDEX('Policy Characteristics'!F:F,MATCH($C1188,'Policy Characteristics'!$C:$C,0))),"",INDEX('Policy Characteristics'!F:F,MATCH($C1188,'Policy Characteristics'!$C:$C,0)))</f>
        <v>0</v>
      </c>
      <c r="M1188">
        <f>IF(ISBLANK(INDEX('Policy Characteristics'!G:G,MATCH($C1188,'Policy Characteristics'!$C:$C,0))),"",INDEX('Policy Characteristics'!G:G,MATCH($C1188,'Policy Characteristics'!$C:$C,0)))</f>
        <v>10</v>
      </c>
      <c r="N1188">
        <f>IF(ISBLANK(INDEX('Policy Characteristics'!H:H,MATCH($C1188,'Policy Characteristics'!$C:$C,0))),"",INDEX('Policy Characteristics'!H:H,MATCH($C1188,'Policy Characteristics'!$C:$C,0)))</f>
        <v>1</v>
      </c>
      <c r="O1188" t="str">
        <f>IF(ISBLANK(INDEX('Policy Characteristics'!I:I,MATCH($C1188,'Policy Characteristics'!$C:$C,0))),"",INDEX('Policy Characteristics'!I:I,MATCH($C1188,'Policy Characteristics'!$C:$C,0)))</f>
        <v>무게</v>
      </c>
      <c r="P1188" t="str">
        <f>IF(ISBLANK(INDEX('Policy Characteristics'!J:J,MATCH($C1188,'Policy Characteristics'!$C:$C,0))),"",INDEX('Policy Characteristics'!J:J,MATCH($C1188,'Policy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8" t="str">
        <f>IF(ISBLANK(INDEX('Policy Characteristics'!K:K,MATCH($C1188,'Policy Characteristics'!$C:$C,0))),"",INDEX('Policy Characteristics'!K:K,MATCH($C1188,'Policy Characteristics'!$C:$C,0)))</f>
        <v>io-model.html</v>
      </c>
      <c r="R1188" t="str">
        <f>IF(ISBLANK(INDEX('Policy Characteristics'!L:L,MATCH($C1188,'Policy Characteristics'!$C:$C,0))),"",INDEX('Policy Characteristics'!L:L,MATCH($C1188,'Policy Characteristics'!$C:$C,0)))</f>
        <v/>
      </c>
    </row>
    <row r="1189">
      <c r="A1189" t="str">
        <f>IF(ISBLANK(INDEX('Policy Characteristics'!A:A,MATCH($C1189,'Policy Characteristics'!$C:$C,0))),"",INDEX('Policy Characteristics'!A:A,MATCH($C1189,'Policy Characteristics'!$C:$C,0)))</f>
        <v>정부 수익 회계</v>
      </c>
      <c r="B1189" t="str">
        <f>IF(ISBLANK(INDEX('Policy Characteristics'!B:B,MATCH($C1189,'Policy Characteristics'!$C:$C,0))),"",INDEX('Policy Characteristics'!B:B,MATCH($C1189,'Policy Characteristics'!$C:$C,0)))</f>
        <v>유류세 수익</v>
      </c>
      <c r="C1189" t="str">
        <f>C$1188</f>
        <v>GRA for Fuel Tax Revenue</v>
      </c>
      <c r="D1189" t="str">
        <v>deficit spending</v>
      </c>
      <c r="F1189" t="str">
        <v>재정 적자</v>
      </c>
      <c r="H1189">
        <v>551</v>
      </c>
      <c r="I1189" t="str">
        <f>I$1188</f>
        <v>Yes</v>
      </c>
      <c r="J1189" t="str">
        <f>IF(ISBLANK(INDEX('Policy Characteristics'!D:D,MATCH($C1189,'Policy Characteristics'!$C:$C,0))),"",INDEX('Policy Characteristics'!D:D,MATCH($C1189,'Policy Characteristics'!$C:$C,0)))</f>
        <v/>
      </c>
      <c r="K1189" t="str">
        <f>IF(ISBLANK(INDEX('Policy Characteristics'!E:E,MATCH($C1189,'Policy Characteristics'!$C:$C,0))),"",INDEX('Policy Characteristics'!E:E,MATCH($C1189,'Policy Characteristics'!$C:$C,0)))</f>
        <v>GRA fuel tax revenue</v>
      </c>
      <c r="L1189">
        <f>IF(ISBLANK(INDEX('Policy Characteristics'!F:F,MATCH($C1189,'Policy Characteristics'!$C:$C,0))),"",INDEX('Policy Characteristics'!F:F,MATCH($C1189,'Policy Characteristics'!$C:$C,0)))</f>
        <v>0</v>
      </c>
      <c r="M1189">
        <f>IF(ISBLANK(INDEX('Policy Characteristics'!G:G,MATCH($C1189,'Policy Characteristics'!$C:$C,0))),"",INDEX('Policy Characteristics'!G:G,MATCH($C1189,'Policy Characteristics'!$C:$C,0)))</f>
        <v>10</v>
      </c>
      <c r="N1189">
        <f>IF(ISBLANK(INDEX('Policy Characteristics'!H:H,MATCH($C1189,'Policy Characteristics'!$C:$C,0))),"",INDEX('Policy Characteristics'!H:H,MATCH($C1189,'Policy Characteristics'!$C:$C,0)))</f>
        <v>1</v>
      </c>
      <c r="O1189" t="str">
        <f>IF(ISBLANK(INDEX('Policy Characteristics'!I:I,MATCH($C1189,'Policy Characteristics'!$C:$C,0))),"",INDEX('Policy Characteristics'!I:I,MATCH($C1189,'Policy Characteristics'!$C:$C,0)))</f>
        <v>무게</v>
      </c>
      <c r="P1189" t="str">
        <f>IF(ISBLANK(INDEX('Policy Characteristics'!J:J,MATCH($C1189,'Policy Characteristics'!$C:$C,0))),"",INDEX('Policy Characteristics'!J:J,MATCH($C1189,'Policy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9" t="str">
        <f>IF(ISBLANK(INDEX('Policy Characteristics'!K:K,MATCH($C1189,'Policy Characteristics'!$C:$C,0))),"",INDEX('Policy Characteristics'!K:K,MATCH($C1189,'Policy Characteristics'!$C:$C,0)))</f>
        <v>io-model.html</v>
      </c>
      <c r="R1189" t="str">
        <f>IF(ISBLANK(INDEX('Policy Characteristics'!L:L,MATCH($C1189,'Policy Characteristics'!$C:$C,0))),"",INDEX('Policy Characteristics'!L:L,MATCH($C1189,'Policy Characteristics'!$C:$C,0)))</f>
        <v/>
      </c>
    </row>
    <row r="1190">
      <c r="A1190" t="str">
        <f>IF(ISBLANK(INDEX('Policy Characteristics'!A:A,MATCH($C1190,'Policy Characteristics'!$C:$C,0))),"",INDEX('Policy Characteristics'!A:A,MATCH($C1190,'Policy Characteristics'!$C:$C,0)))</f>
        <v>정부 수익 회계</v>
      </c>
      <c r="B1190" t="str">
        <f>IF(ISBLANK(INDEX('Policy Characteristics'!B:B,MATCH($C1190,'Policy Characteristics'!$C:$C,0))),"",INDEX('Policy Characteristics'!B:B,MATCH($C1190,'Policy Characteristics'!$C:$C,0)))</f>
        <v>유류세 수익</v>
      </c>
      <c r="C1190" t="str">
        <f>C$1188</f>
        <v>GRA for Fuel Tax Revenue</v>
      </c>
      <c r="D1190" t="str">
        <v>household taxes</v>
      </c>
      <c r="F1190" t="str">
        <v>가구별 세금</v>
      </c>
      <c r="H1190">
        <v>552</v>
      </c>
      <c r="I1190" t="str">
        <f>I$1188</f>
        <v>Yes</v>
      </c>
      <c r="J1190" t="str">
        <f>IF(ISBLANK(INDEX('Policy Characteristics'!D:D,MATCH($C1190,'Policy Characteristics'!$C:$C,0))),"",INDEX('Policy Characteristics'!D:D,MATCH($C1190,'Policy Characteristics'!$C:$C,0)))</f>
        <v/>
      </c>
      <c r="K1190" t="str">
        <f>IF(ISBLANK(INDEX('Policy Characteristics'!E:E,MATCH($C1190,'Policy Characteristics'!$C:$C,0))),"",INDEX('Policy Characteristics'!E:E,MATCH($C1190,'Policy Characteristics'!$C:$C,0)))</f>
        <v>GRA fuel tax revenue</v>
      </c>
      <c r="L1190">
        <f>IF(ISBLANK(INDEX('Policy Characteristics'!F:F,MATCH($C1190,'Policy Characteristics'!$C:$C,0))),"",INDEX('Policy Characteristics'!F:F,MATCH($C1190,'Policy Characteristics'!$C:$C,0)))</f>
        <v>0</v>
      </c>
      <c r="M1190">
        <f>IF(ISBLANK(INDEX('Policy Characteristics'!G:G,MATCH($C1190,'Policy Characteristics'!$C:$C,0))),"",INDEX('Policy Characteristics'!G:G,MATCH($C1190,'Policy Characteristics'!$C:$C,0)))</f>
        <v>10</v>
      </c>
      <c r="N1190">
        <f>IF(ISBLANK(INDEX('Policy Characteristics'!H:H,MATCH($C1190,'Policy Characteristics'!$C:$C,0))),"",INDEX('Policy Characteristics'!H:H,MATCH($C1190,'Policy Characteristics'!$C:$C,0)))</f>
        <v>1</v>
      </c>
      <c r="O1190" t="str">
        <f>IF(ISBLANK(INDEX('Policy Characteristics'!I:I,MATCH($C1190,'Policy Characteristics'!$C:$C,0))),"",INDEX('Policy Characteristics'!I:I,MATCH($C1190,'Policy Characteristics'!$C:$C,0)))</f>
        <v>무게</v>
      </c>
      <c r="P1190" t="str">
        <f>IF(ISBLANK(INDEX('Policy Characteristics'!J:J,MATCH($C1190,'Policy Characteristics'!$C:$C,0))),"",INDEX('Policy Characteristics'!J:J,MATCH($C1190,'Policy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0" t="str">
        <f>IF(ISBLANK(INDEX('Policy Characteristics'!K:K,MATCH($C1190,'Policy Characteristics'!$C:$C,0))),"",INDEX('Policy Characteristics'!K:K,MATCH($C1190,'Policy Characteristics'!$C:$C,0)))</f>
        <v>io-model.html</v>
      </c>
      <c r="R1190" t="str">
        <f>IF(ISBLANK(INDEX('Policy Characteristics'!L:L,MATCH($C1190,'Policy Characteristics'!$C:$C,0))),"",INDEX('Policy Characteristics'!L:L,MATCH($C1190,'Policy Characteristics'!$C:$C,0)))</f>
        <v/>
      </c>
    </row>
    <row r="1191">
      <c r="A1191" t="str">
        <f>IF(ISBLANK(INDEX('Policy Characteristics'!A:A,MATCH($C1191,'Policy Characteristics'!$C:$C,0))),"",INDEX('Policy Characteristics'!A:A,MATCH($C1191,'Policy Characteristics'!$C:$C,0)))</f>
        <v>정부 수익 회계</v>
      </c>
      <c r="B1191" t="str">
        <f>IF(ISBLANK(INDEX('Policy Characteristics'!B:B,MATCH($C1191,'Policy Characteristics'!$C:$C,0))),"",INDEX('Policy Characteristics'!B:B,MATCH($C1191,'Policy Characteristics'!$C:$C,0)))</f>
        <v>유류세 수익</v>
      </c>
      <c r="C1191" t="str">
        <f>C$1188</f>
        <v>GRA for Fuel Tax Revenue</v>
      </c>
      <c r="D1191" t="str">
        <v>payroll taxes</v>
      </c>
      <c r="F1191" t="str">
        <v>근로소득세</v>
      </c>
      <c r="H1191">
        <v>553</v>
      </c>
      <c r="I1191" t="str">
        <f>I$1188</f>
        <v>Yes</v>
      </c>
      <c r="J1191" t="str">
        <f>IF(ISBLANK(INDEX('Policy Characteristics'!D:D,MATCH($C1191,'Policy Characteristics'!$C:$C,0))),"",INDEX('Policy Characteristics'!D:D,MATCH($C1191,'Policy Characteristics'!$C:$C,0)))</f>
        <v/>
      </c>
      <c r="K1191" t="str">
        <f>IF(ISBLANK(INDEX('Policy Characteristics'!E:E,MATCH($C1191,'Policy Characteristics'!$C:$C,0))),"",INDEX('Policy Characteristics'!E:E,MATCH($C1191,'Policy Characteristics'!$C:$C,0)))</f>
        <v>GRA fuel tax revenue</v>
      </c>
      <c r="L1191">
        <f>IF(ISBLANK(INDEX('Policy Characteristics'!F:F,MATCH($C1191,'Policy Characteristics'!$C:$C,0))),"",INDEX('Policy Characteristics'!F:F,MATCH($C1191,'Policy Characteristics'!$C:$C,0)))</f>
        <v>0</v>
      </c>
      <c r="M1191">
        <f>IF(ISBLANK(INDEX('Policy Characteristics'!G:G,MATCH($C1191,'Policy Characteristics'!$C:$C,0))),"",INDEX('Policy Characteristics'!G:G,MATCH($C1191,'Policy Characteristics'!$C:$C,0)))</f>
        <v>10</v>
      </c>
      <c r="N1191">
        <f>IF(ISBLANK(INDEX('Policy Characteristics'!H:H,MATCH($C1191,'Policy Characteristics'!$C:$C,0))),"",INDEX('Policy Characteristics'!H:H,MATCH($C1191,'Policy Characteristics'!$C:$C,0)))</f>
        <v>1</v>
      </c>
      <c r="O1191" t="str">
        <f>IF(ISBLANK(INDEX('Policy Characteristics'!I:I,MATCH($C1191,'Policy Characteristics'!$C:$C,0))),"",INDEX('Policy Characteristics'!I:I,MATCH($C1191,'Policy Characteristics'!$C:$C,0)))</f>
        <v>무게</v>
      </c>
      <c r="P1191" t="str">
        <f>IF(ISBLANK(INDEX('Policy Characteristics'!J:J,MATCH($C1191,'Policy Characteristics'!$C:$C,0))),"",INDEX('Policy Characteristics'!J:J,MATCH($C1191,'Policy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1" t="str">
        <f>IF(ISBLANK(INDEX('Policy Characteristics'!K:K,MATCH($C1191,'Policy Characteristics'!$C:$C,0))),"",INDEX('Policy Characteristics'!K:K,MATCH($C1191,'Policy Characteristics'!$C:$C,0)))</f>
        <v>io-model.html</v>
      </c>
      <c r="R1191" t="str">
        <f>IF(ISBLANK(INDEX('Policy Characteristics'!L:L,MATCH($C1191,'Policy Characteristics'!$C:$C,0))),"",INDEX('Policy Characteristics'!L:L,MATCH($C1191,'Policy Characteristics'!$C:$C,0)))</f>
        <v/>
      </c>
    </row>
    <row r="1192">
      <c r="A1192" t="str">
        <f>IF(ISBLANK(INDEX('Policy Characteristics'!A:A,MATCH($C1192,'Policy Characteristics'!$C:$C,0))),"",INDEX('Policy Characteristics'!A:A,MATCH($C1192,'Policy Characteristics'!$C:$C,0)))</f>
        <v>정부 수익 회계</v>
      </c>
      <c r="B1192" t="str">
        <f>IF(ISBLANK(INDEX('Policy Characteristics'!B:B,MATCH($C1192,'Policy Characteristics'!$C:$C,0))),"",INDEX('Policy Characteristics'!B:B,MATCH($C1192,'Policy Characteristics'!$C:$C,0)))</f>
        <v>유류세 수익</v>
      </c>
      <c r="C1192" t="str">
        <f>C$1188</f>
        <v>GRA for Fuel Tax Revenue</v>
      </c>
      <c r="D1192" t="str">
        <v>corporate taxes</v>
      </c>
      <c r="F1192" t="str">
        <v>법인소득세</v>
      </c>
      <c r="H1192">
        <v>554</v>
      </c>
      <c r="I1192" t="str">
        <f>I$1188</f>
        <v>Yes</v>
      </c>
      <c r="J1192" t="str">
        <f>IF(ISBLANK(INDEX('Policy Characteristics'!D:D,MATCH($C1192,'Policy Characteristics'!$C:$C,0))),"",INDEX('Policy Characteristics'!D:D,MATCH($C1192,'Policy Characteristics'!$C:$C,0)))</f>
        <v/>
      </c>
      <c r="K1192" t="str">
        <f>IF(ISBLANK(INDEX('Policy Characteristics'!E:E,MATCH($C1192,'Policy Characteristics'!$C:$C,0))),"",INDEX('Policy Characteristics'!E:E,MATCH($C1192,'Policy Characteristics'!$C:$C,0)))</f>
        <v>GRA fuel tax revenue</v>
      </c>
      <c r="L1192">
        <f>IF(ISBLANK(INDEX('Policy Characteristics'!F:F,MATCH($C1192,'Policy Characteristics'!$C:$C,0))),"",INDEX('Policy Characteristics'!F:F,MATCH($C1192,'Policy Characteristics'!$C:$C,0)))</f>
        <v>0</v>
      </c>
      <c r="M1192">
        <f>IF(ISBLANK(INDEX('Policy Characteristics'!G:G,MATCH($C1192,'Policy Characteristics'!$C:$C,0))),"",INDEX('Policy Characteristics'!G:G,MATCH($C1192,'Policy Characteristics'!$C:$C,0)))</f>
        <v>10</v>
      </c>
      <c r="N1192">
        <f>IF(ISBLANK(INDEX('Policy Characteristics'!H:H,MATCH($C1192,'Policy Characteristics'!$C:$C,0))),"",INDEX('Policy Characteristics'!H:H,MATCH($C1192,'Policy Characteristics'!$C:$C,0)))</f>
        <v>1</v>
      </c>
      <c r="O1192" t="str">
        <f>IF(ISBLANK(INDEX('Policy Characteristics'!I:I,MATCH($C1192,'Policy Characteristics'!$C:$C,0))),"",INDEX('Policy Characteristics'!I:I,MATCH($C1192,'Policy Characteristics'!$C:$C,0)))</f>
        <v>무게</v>
      </c>
      <c r="P1192" t="str">
        <f>IF(ISBLANK(INDEX('Policy Characteristics'!J:J,MATCH($C1192,'Policy Characteristics'!$C:$C,0))),"",INDEX('Policy Characteristics'!J:J,MATCH($C1192,'Policy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2" t="str">
        <f>IF(ISBLANK(INDEX('Policy Characteristics'!K:K,MATCH($C1192,'Policy Characteristics'!$C:$C,0))),"",INDEX('Policy Characteristics'!K:K,MATCH($C1192,'Policy Characteristics'!$C:$C,0)))</f>
        <v>io-model.html</v>
      </c>
      <c r="R1192" t="str">
        <f>IF(ISBLANK(INDEX('Policy Characteristics'!L:L,MATCH($C1192,'Policy Characteristics'!$C:$C,0))),"",INDEX('Policy Characteristics'!L:L,MATCH($C1192,'Policy Characteristics'!$C:$C,0)))</f>
        <v/>
      </c>
    </row>
    <row r="1193">
      <c r="A1193" t="str">
        <f>IF(ISBLANK(INDEX('Policy Characteristics'!A:A,MATCH($C1193,'Policy Characteristics'!$C:$C,0))),"",INDEX('Policy Characteristics'!A:A,MATCH($C1193,'Policy Characteristics'!$C:$C,0)))</f>
        <v>정부 수익 회계</v>
      </c>
      <c r="B1193" t="str">
        <f>IF(ISBLANK(INDEX('Policy Characteristics'!B:B,MATCH($C1193,'Policy Characteristics'!$C:$C,0))),"",INDEX('Policy Characteristics'!B:B,MATCH($C1193,'Policy Characteristics'!$C:$C,0)))</f>
        <v>전기차 보조금</v>
      </c>
      <c r="C1193" t="str">
        <v>GRA for EV Subsidy</v>
      </c>
      <c r="D1193" t="str">
        <v>regular spending</v>
      </c>
      <c r="F1193" t="str">
        <v>정기 지출</v>
      </c>
      <c r="H1193">
        <v>555</v>
      </c>
      <c r="I1193" t="str">
        <v>Yes</v>
      </c>
      <c r="J1193" t="str">
        <f>IF(ISBLANK(INDEX('Policy Characteristics'!D:D,MATCH($C1193,'Policy Characteristics'!$C:$C,0))),"",INDEX('Policy Characteristics'!D:D,MATCH($C1193,'Policy Characteristics'!$C:$C,0)))</f>
        <v/>
      </c>
      <c r="K1193" t="str">
        <f>IF(ISBLANK(INDEX('Policy Characteristics'!E:E,MATCH($C1193,'Policy Characteristics'!$C:$C,0))),"",INDEX('Policy Characteristics'!E:E,MATCH($C1193,'Policy Characteristics'!$C:$C,0)))</f>
        <v>GRA EV subsidy</v>
      </c>
      <c r="L1193">
        <f>IF(ISBLANK(INDEX('Policy Characteristics'!F:F,MATCH($C1193,'Policy Characteristics'!$C:$C,0))),"",INDEX('Policy Characteristics'!F:F,MATCH($C1193,'Policy Characteristics'!$C:$C,0)))</f>
        <v>0</v>
      </c>
      <c r="M1193">
        <f>IF(ISBLANK(INDEX('Policy Characteristics'!G:G,MATCH($C1193,'Policy Characteristics'!$C:$C,0))),"",INDEX('Policy Characteristics'!G:G,MATCH($C1193,'Policy Characteristics'!$C:$C,0)))</f>
        <v>10</v>
      </c>
      <c r="N1193">
        <f>IF(ISBLANK(INDEX('Policy Characteristics'!H:H,MATCH($C1193,'Policy Characteristics'!$C:$C,0))),"",INDEX('Policy Characteristics'!H:H,MATCH($C1193,'Policy Characteristics'!$C:$C,0)))</f>
        <v>1</v>
      </c>
      <c r="O1193" t="str">
        <f>IF(ISBLANK(INDEX('Policy Characteristics'!I:I,MATCH($C1193,'Policy Characteristics'!$C:$C,0))),"",INDEX('Policy Characteristics'!I:I,MATCH($C1193,'Policy Characteristics'!$C:$C,0)))</f>
        <v>무게</v>
      </c>
      <c r="P1193" t="str">
        <f>IF(ISBLANK(INDEX('Policy Characteristics'!J:J,MATCH($C1193,'Policy Characteristics'!$C:$C,0))),"",INDEX('Policy Characteristics'!J:J,MATCH($C1193,'Policy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3" t="str">
        <f>IF(ISBLANK(INDEX('Policy Characteristics'!K:K,MATCH($C1193,'Policy Characteristics'!$C:$C,0))),"",INDEX('Policy Characteristics'!K:K,MATCH($C1193,'Policy Characteristics'!$C:$C,0)))</f>
        <v>io-model.html</v>
      </c>
      <c r="R1193" t="str">
        <f>IF(ISBLANK(INDEX('Policy Characteristics'!L:L,MATCH($C1193,'Policy Characteristics'!$C:$C,0))),"",INDEX('Policy Characteristics'!L:L,MATCH($C1193,'Policy Characteristics'!$C:$C,0)))</f>
        <v/>
      </c>
    </row>
    <row r="1194">
      <c r="A1194" t="str">
        <f>IF(ISBLANK(INDEX('Policy Characteristics'!A:A,MATCH($C1194,'Policy Characteristics'!$C:$C,0))),"",INDEX('Policy Characteristics'!A:A,MATCH($C1194,'Policy Characteristics'!$C:$C,0)))</f>
        <v>정부 수익 회계</v>
      </c>
      <c r="B1194" t="str">
        <f>IF(ISBLANK(INDEX('Policy Characteristics'!B:B,MATCH($C1194,'Policy Characteristics'!$C:$C,0))),"",INDEX('Policy Characteristics'!B:B,MATCH($C1194,'Policy Characteristics'!$C:$C,0)))</f>
        <v>전기차 보조금</v>
      </c>
      <c r="C1194" t="str">
        <f>C$1193</f>
        <v>GRA for EV Subsidy</v>
      </c>
      <c r="D1194" t="str">
        <v>deficit spending</v>
      </c>
      <c r="F1194" t="str">
        <v>재정 적자</v>
      </c>
      <c r="H1194">
        <v>556</v>
      </c>
      <c r="I1194" t="str">
        <f>I$1193</f>
        <v>Yes</v>
      </c>
      <c r="J1194" t="str">
        <f>IF(ISBLANK(INDEX('Policy Characteristics'!D:D,MATCH($C1194,'Policy Characteristics'!$C:$C,0))),"",INDEX('Policy Characteristics'!D:D,MATCH($C1194,'Policy Characteristics'!$C:$C,0)))</f>
        <v/>
      </c>
      <c r="K1194" t="str">
        <f>IF(ISBLANK(INDEX('Policy Characteristics'!E:E,MATCH($C1194,'Policy Characteristics'!$C:$C,0))),"",INDEX('Policy Characteristics'!E:E,MATCH($C1194,'Policy Characteristics'!$C:$C,0)))</f>
        <v>GRA EV subsidy</v>
      </c>
      <c r="L1194">
        <f>IF(ISBLANK(INDEX('Policy Characteristics'!F:F,MATCH($C1194,'Policy Characteristics'!$C:$C,0))),"",INDEX('Policy Characteristics'!F:F,MATCH($C1194,'Policy Characteristics'!$C:$C,0)))</f>
        <v>0</v>
      </c>
      <c r="M1194">
        <f>IF(ISBLANK(INDEX('Policy Characteristics'!G:G,MATCH($C1194,'Policy Characteristics'!$C:$C,0))),"",INDEX('Policy Characteristics'!G:G,MATCH($C1194,'Policy Characteristics'!$C:$C,0)))</f>
        <v>10</v>
      </c>
      <c r="N1194">
        <f>IF(ISBLANK(INDEX('Policy Characteristics'!H:H,MATCH($C1194,'Policy Characteristics'!$C:$C,0))),"",INDEX('Policy Characteristics'!H:H,MATCH($C1194,'Policy Characteristics'!$C:$C,0)))</f>
        <v>1</v>
      </c>
      <c r="O1194" t="str">
        <f>IF(ISBLANK(INDEX('Policy Characteristics'!I:I,MATCH($C1194,'Policy Characteristics'!$C:$C,0))),"",INDEX('Policy Characteristics'!I:I,MATCH($C1194,'Policy Characteristics'!$C:$C,0)))</f>
        <v>무게</v>
      </c>
      <c r="P1194" t="str">
        <f>IF(ISBLANK(INDEX('Policy Characteristics'!J:J,MATCH($C1194,'Policy Characteristics'!$C:$C,0))),"",INDEX('Policy Characteristics'!J:J,MATCH($C1194,'Policy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4" t="str">
        <f>IF(ISBLANK(INDEX('Policy Characteristics'!K:K,MATCH($C1194,'Policy Characteristics'!$C:$C,0))),"",INDEX('Policy Characteristics'!K:K,MATCH($C1194,'Policy Characteristics'!$C:$C,0)))</f>
        <v>io-model.html</v>
      </c>
      <c r="R1194" t="str">
        <f>IF(ISBLANK(INDEX('Policy Characteristics'!L:L,MATCH($C1194,'Policy Characteristics'!$C:$C,0))),"",INDEX('Policy Characteristics'!L:L,MATCH($C1194,'Policy Characteristics'!$C:$C,0)))</f>
        <v/>
      </c>
    </row>
    <row r="1195">
      <c r="A1195" t="str">
        <f>IF(ISBLANK(INDEX('Policy Characteristics'!A:A,MATCH($C1195,'Policy Characteristics'!$C:$C,0))),"",INDEX('Policy Characteristics'!A:A,MATCH($C1195,'Policy Characteristics'!$C:$C,0)))</f>
        <v>정부 수익 회계</v>
      </c>
      <c r="B1195" t="str">
        <f>IF(ISBLANK(INDEX('Policy Characteristics'!B:B,MATCH($C1195,'Policy Characteristics'!$C:$C,0))),"",INDEX('Policy Characteristics'!B:B,MATCH($C1195,'Policy Characteristics'!$C:$C,0)))</f>
        <v>전기차 보조금</v>
      </c>
      <c r="C1195" t="str">
        <f>C$1193</f>
        <v>GRA for EV Subsidy</v>
      </c>
      <c r="D1195" t="str">
        <v>household taxes</v>
      </c>
      <c r="F1195" t="str">
        <v>가구별 세금</v>
      </c>
      <c r="H1195">
        <v>557</v>
      </c>
      <c r="I1195" t="str">
        <f>I$1193</f>
        <v>Yes</v>
      </c>
      <c r="J1195" t="str">
        <f>IF(ISBLANK(INDEX('Policy Characteristics'!D:D,MATCH($C1195,'Policy Characteristics'!$C:$C,0))),"",INDEX('Policy Characteristics'!D:D,MATCH($C1195,'Policy Characteristics'!$C:$C,0)))</f>
        <v/>
      </c>
      <c r="K1195" t="str">
        <f>IF(ISBLANK(INDEX('Policy Characteristics'!E:E,MATCH($C1195,'Policy Characteristics'!$C:$C,0))),"",INDEX('Policy Characteristics'!E:E,MATCH($C1195,'Policy Characteristics'!$C:$C,0)))</f>
        <v>GRA EV subsidy</v>
      </c>
      <c r="L1195">
        <f>IF(ISBLANK(INDEX('Policy Characteristics'!F:F,MATCH($C1195,'Policy Characteristics'!$C:$C,0))),"",INDEX('Policy Characteristics'!F:F,MATCH($C1195,'Policy Characteristics'!$C:$C,0)))</f>
        <v>0</v>
      </c>
      <c r="M1195">
        <f>IF(ISBLANK(INDEX('Policy Characteristics'!G:G,MATCH($C1195,'Policy Characteristics'!$C:$C,0))),"",INDEX('Policy Characteristics'!G:G,MATCH($C1195,'Policy Characteristics'!$C:$C,0)))</f>
        <v>10</v>
      </c>
      <c r="N1195">
        <f>IF(ISBLANK(INDEX('Policy Characteristics'!H:H,MATCH($C1195,'Policy Characteristics'!$C:$C,0))),"",INDEX('Policy Characteristics'!H:H,MATCH($C1195,'Policy Characteristics'!$C:$C,0)))</f>
        <v>1</v>
      </c>
      <c r="O1195" t="str">
        <f>IF(ISBLANK(INDEX('Policy Characteristics'!I:I,MATCH($C1195,'Policy Characteristics'!$C:$C,0))),"",INDEX('Policy Characteristics'!I:I,MATCH($C1195,'Policy Characteristics'!$C:$C,0)))</f>
        <v>무게</v>
      </c>
      <c r="P1195" t="str">
        <f>IF(ISBLANK(INDEX('Policy Characteristics'!J:J,MATCH($C1195,'Policy Characteristics'!$C:$C,0))),"",INDEX('Policy Characteristics'!J:J,MATCH($C1195,'Policy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5" t="str">
        <f>IF(ISBLANK(INDEX('Policy Characteristics'!K:K,MATCH($C1195,'Policy Characteristics'!$C:$C,0))),"",INDEX('Policy Characteristics'!K:K,MATCH($C1195,'Policy Characteristics'!$C:$C,0)))</f>
        <v>io-model.html</v>
      </c>
      <c r="R1195" t="str">
        <f>IF(ISBLANK(INDEX('Policy Characteristics'!L:L,MATCH($C1195,'Policy Characteristics'!$C:$C,0))),"",INDEX('Policy Characteristics'!L:L,MATCH($C1195,'Policy Characteristics'!$C:$C,0)))</f>
        <v/>
      </c>
    </row>
    <row r="1196">
      <c r="A1196" t="str">
        <f>IF(ISBLANK(INDEX('Policy Characteristics'!A:A,MATCH($C1196,'Policy Characteristics'!$C:$C,0))),"",INDEX('Policy Characteristics'!A:A,MATCH($C1196,'Policy Characteristics'!$C:$C,0)))</f>
        <v>정부 수익 회계</v>
      </c>
      <c r="B1196" t="str">
        <f>IF(ISBLANK(INDEX('Policy Characteristics'!B:B,MATCH($C1196,'Policy Characteristics'!$C:$C,0))),"",INDEX('Policy Characteristics'!B:B,MATCH($C1196,'Policy Characteristics'!$C:$C,0)))</f>
        <v>전기차 보조금</v>
      </c>
      <c r="C1196" t="str">
        <f>C$1193</f>
        <v>GRA for EV Subsidy</v>
      </c>
      <c r="D1196" t="str">
        <v>payroll taxes</v>
      </c>
      <c r="F1196" t="str">
        <v>근로소득세</v>
      </c>
      <c r="H1196">
        <v>558</v>
      </c>
      <c r="I1196" t="str">
        <f>I$1193</f>
        <v>Yes</v>
      </c>
      <c r="J1196" t="str">
        <f>IF(ISBLANK(INDEX('Policy Characteristics'!D:D,MATCH($C1196,'Policy Characteristics'!$C:$C,0))),"",INDEX('Policy Characteristics'!D:D,MATCH($C1196,'Policy Characteristics'!$C:$C,0)))</f>
        <v/>
      </c>
      <c r="K1196" t="str">
        <f>IF(ISBLANK(INDEX('Policy Characteristics'!E:E,MATCH($C1196,'Policy Characteristics'!$C:$C,0))),"",INDEX('Policy Characteristics'!E:E,MATCH($C1196,'Policy Characteristics'!$C:$C,0)))</f>
        <v>GRA EV subsidy</v>
      </c>
      <c r="L1196">
        <f>IF(ISBLANK(INDEX('Policy Characteristics'!F:F,MATCH($C1196,'Policy Characteristics'!$C:$C,0))),"",INDEX('Policy Characteristics'!F:F,MATCH($C1196,'Policy Characteristics'!$C:$C,0)))</f>
        <v>0</v>
      </c>
      <c r="M1196">
        <f>IF(ISBLANK(INDEX('Policy Characteristics'!G:G,MATCH($C1196,'Policy Characteristics'!$C:$C,0))),"",INDEX('Policy Characteristics'!G:G,MATCH($C1196,'Policy Characteristics'!$C:$C,0)))</f>
        <v>10</v>
      </c>
      <c r="N1196">
        <f>IF(ISBLANK(INDEX('Policy Characteristics'!H:H,MATCH($C1196,'Policy Characteristics'!$C:$C,0))),"",INDEX('Policy Characteristics'!H:H,MATCH($C1196,'Policy Characteristics'!$C:$C,0)))</f>
        <v>1</v>
      </c>
      <c r="O1196" t="str">
        <f>IF(ISBLANK(INDEX('Policy Characteristics'!I:I,MATCH($C1196,'Policy Characteristics'!$C:$C,0))),"",INDEX('Policy Characteristics'!I:I,MATCH($C1196,'Policy Characteristics'!$C:$C,0)))</f>
        <v>무게</v>
      </c>
      <c r="P1196" t="str">
        <f>IF(ISBLANK(INDEX('Policy Characteristics'!J:J,MATCH($C1196,'Policy Characteristics'!$C:$C,0))),"",INDEX('Policy Characteristics'!J:J,MATCH($C1196,'Policy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6" t="str">
        <f>IF(ISBLANK(INDEX('Policy Characteristics'!K:K,MATCH($C1196,'Policy Characteristics'!$C:$C,0))),"",INDEX('Policy Characteristics'!K:K,MATCH($C1196,'Policy Characteristics'!$C:$C,0)))</f>
        <v>io-model.html</v>
      </c>
      <c r="R1196" t="str">
        <f>IF(ISBLANK(INDEX('Policy Characteristics'!L:L,MATCH($C1196,'Policy Characteristics'!$C:$C,0))),"",INDEX('Policy Characteristics'!L:L,MATCH($C1196,'Policy Characteristics'!$C:$C,0)))</f>
        <v/>
      </c>
    </row>
    <row r="1197">
      <c r="A1197" t="str">
        <f>IF(ISBLANK(INDEX('Policy Characteristics'!A:A,MATCH($C1197,'Policy Characteristics'!$C:$C,0))),"",INDEX('Policy Characteristics'!A:A,MATCH($C1197,'Policy Characteristics'!$C:$C,0)))</f>
        <v>정부 수익 회계</v>
      </c>
      <c r="B1197" t="str">
        <f>IF(ISBLANK(INDEX('Policy Characteristics'!B:B,MATCH($C1197,'Policy Characteristics'!$C:$C,0))),"",INDEX('Policy Characteristics'!B:B,MATCH($C1197,'Policy Characteristics'!$C:$C,0)))</f>
        <v>전기차 보조금</v>
      </c>
      <c r="C1197" t="str">
        <f>C$1193</f>
        <v>GRA for EV Subsidy</v>
      </c>
      <c r="D1197" t="str">
        <v>corporate taxes</v>
      </c>
      <c r="F1197" t="str">
        <v>법인소득세</v>
      </c>
      <c r="H1197">
        <v>559</v>
      </c>
      <c r="I1197" t="str">
        <f>I$1193</f>
        <v>Yes</v>
      </c>
      <c r="J1197" t="str">
        <f>IF(ISBLANK(INDEX('Policy Characteristics'!D:D,MATCH($C1197,'Policy Characteristics'!$C:$C,0))),"",INDEX('Policy Characteristics'!D:D,MATCH($C1197,'Policy Characteristics'!$C:$C,0)))</f>
        <v/>
      </c>
      <c r="K1197" t="str">
        <f>IF(ISBLANK(INDEX('Policy Characteristics'!E:E,MATCH($C1197,'Policy Characteristics'!$C:$C,0))),"",INDEX('Policy Characteristics'!E:E,MATCH($C1197,'Policy Characteristics'!$C:$C,0)))</f>
        <v>GRA EV subsidy</v>
      </c>
      <c r="L1197">
        <f>IF(ISBLANK(INDEX('Policy Characteristics'!F:F,MATCH($C1197,'Policy Characteristics'!$C:$C,0))),"",INDEX('Policy Characteristics'!F:F,MATCH($C1197,'Policy Characteristics'!$C:$C,0)))</f>
        <v>0</v>
      </c>
      <c r="M1197">
        <f>IF(ISBLANK(INDEX('Policy Characteristics'!G:G,MATCH($C1197,'Policy Characteristics'!$C:$C,0))),"",INDEX('Policy Characteristics'!G:G,MATCH($C1197,'Policy Characteristics'!$C:$C,0)))</f>
        <v>10</v>
      </c>
      <c r="N1197">
        <f>IF(ISBLANK(INDEX('Policy Characteristics'!H:H,MATCH($C1197,'Policy Characteristics'!$C:$C,0))),"",INDEX('Policy Characteristics'!H:H,MATCH($C1197,'Policy Characteristics'!$C:$C,0)))</f>
        <v>1</v>
      </c>
      <c r="O1197" t="str">
        <f>IF(ISBLANK(INDEX('Policy Characteristics'!I:I,MATCH($C1197,'Policy Characteristics'!$C:$C,0))),"",INDEX('Policy Characteristics'!I:I,MATCH($C1197,'Policy Characteristics'!$C:$C,0)))</f>
        <v>무게</v>
      </c>
      <c r="P1197" t="str">
        <f>IF(ISBLANK(INDEX('Policy Characteristics'!J:J,MATCH($C1197,'Policy Characteristics'!$C:$C,0))),"",INDEX('Policy Characteristics'!J:J,MATCH($C1197,'Policy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7" t="str">
        <f>IF(ISBLANK(INDEX('Policy Characteristics'!K:K,MATCH($C1197,'Policy Characteristics'!$C:$C,0))),"",INDEX('Policy Characteristics'!K:K,MATCH($C1197,'Policy Characteristics'!$C:$C,0)))</f>
        <v>io-model.html</v>
      </c>
      <c r="R1197" t="str">
        <f>IF(ISBLANK(INDEX('Policy Characteristics'!L:L,MATCH($C1197,'Policy Characteristics'!$C:$C,0))),"",INDEX('Policy Characteristics'!L:L,MATCH($C1197,'Policy Characteristics'!$C:$C,0)))</f>
        <v/>
      </c>
    </row>
    <row r="1198">
      <c r="A1198" t="str">
        <f>IF(ISBLANK(INDEX('Policy Characteristics'!A:A,MATCH($C1198,'Policy Characteristics'!$C:$C,0))),"",INDEX('Policy Characteristics'!A:A,MATCH($C1198,'Policy Characteristics'!$C:$C,0)))</f>
        <v>정부 수익 회계</v>
      </c>
      <c r="B1198" t="str">
        <f>IF(ISBLANK(INDEX('Policy Characteristics'!B:B,MATCH($C1198,'Policy Characteristics'!$C:$C,0))),"",INDEX('Policy Characteristics'!B:B,MATCH($C1198,'Policy Characteristics'!$C:$C,0)))</f>
        <v>전력 생산 보조금</v>
      </c>
      <c r="C1198" t="str">
        <v>GRA for Electricity Generation Subsidies</v>
      </c>
      <c r="D1198" t="str">
        <v>regular spending</v>
      </c>
      <c r="F1198" t="str">
        <v>정기 지출</v>
      </c>
      <c r="H1198">
        <v>560</v>
      </c>
      <c r="I1198" t="str">
        <v>Yes</v>
      </c>
      <c r="J1198" t="str">
        <f>IF(ISBLANK(INDEX('Policy Characteristics'!D:D,MATCH($C1198,'Policy Characteristics'!$C:$C,0))),"",INDEX('Policy Characteristics'!D:D,MATCH($C1198,'Policy Characteristics'!$C:$C,0)))</f>
        <v/>
      </c>
      <c r="K1198" t="str">
        <f>IF(ISBLANK(INDEX('Policy Characteristics'!E:E,MATCH($C1198,'Policy Characteristics'!$C:$C,0))),"",INDEX('Policy Characteristics'!E:E,MATCH($C1198,'Policy Characteristics'!$C:$C,0)))</f>
        <v>GRA elec gen subsidy</v>
      </c>
      <c r="L1198">
        <f>IF(ISBLANK(INDEX('Policy Characteristics'!F:F,MATCH($C1198,'Policy Characteristics'!$C:$C,0))),"",INDEX('Policy Characteristics'!F:F,MATCH($C1198,'Policy Characteristics'!$C:$C,0)))</f>
        <v>0</v>
      </c>
      <c r="M1198">
        <f>IF(ISBLANK(INDEX('Policy Characteristics'!G:G,MATCH($C1198,'Policy Characteristics'!$C:$C,0))),"",INDEX('Policy Characteristics'!G:G,MATCH($C1198,'Policy Characteristics'!$C:$C,0)))</f>
        <v>10</v>
      </c>
      <c r="N1198">
        <f>IF(ISBLANK(INDEX('Policy Characteristics'!H:H,MATCH($C1198,'Policy Characteristics'!$C:$C,0))),"",INDEX('Policy Characteristics'!H:H,MATCH($C1198,'Policy Characteristics'!$C:$C,0)))</f>
        <v>1</v>
      </c>
      <c r="O1198" t="str">
        <f>IF(ISBLANK(INDEX('Policy Characteristics'!I:I,MATCH($C1198,'Policy Characteristics'!$C:$C,0))),"",INDEX('Policy Characteristics'!I:I,MATCH($C1198,'Policy Characteristics'!$C:$C,0)))</f>
        <v>무게</v>
      </c>
      <c r="P1198" t="str">
        <f>IF(ISBLANK(INDEX('Policy Characteristics'!J:J,MATCH($C1198,'Policy Characteristics'!$C:$C,0))),"",INDEX('Policy Characteristics'!J:J,MATCH($C1198,'Policy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8" t="str">
        <f>IF(ISBLANK(INDEX('Policy Characteristics'!K:K,MATCH($C1198,'Policy Characteristics'!$C:$C,0))),"",INDEX('Policy Characteristics'!K:K,MATCH($C1198,'Policy Characteristics'!$C:$C,0)))</f>
        <v>io-model.html</v>
      </c>
      <c r="R1198" t="str">
        <f>IF(ISBLANK(INDEX('Policy Characteristics'!L:L,MATCH($C1198,'Policy Characteristics'!$C:$C,0))),"",INDEX('Policy Characteristics'!L:L,MATCH($C1198,'Policy Characteristics'!$C:$C,0)))</f>
        <v/>
      </c>
    </row>
    <row r="1199">
      <c r="A1199" t="str">
        <f>IF(ISBLANK(INDEX('Policy Characteristics'!A:A,MATCH($C1199,'Policy Characteristics'!$C:$C,0))),"",INDEX('Policy Characteristics'!A:A,MATCH($C1199,'Policy Characteristics'!$C:$C,0)))</f>
        <v>정부 수익 회계</v>
      </c>
      <c r="B1199" t="str">
        <f>IF(ISBLANK(INDEX('Policy Characteristics'!B:B,MATCH($C1199,'Policy Characteristics'!$C:$C,0))),"",INDEX('Policy Characteristics'!B:B,MATCH($C1199,'Policy Characteristics'!$C:$C,0)))</f>
        <v>전력 생산 보조금</v>
      </c>
      <c r="C1199" t="str">
        <f>C$1198</f>
        <v>GRA for Electricity Generation Subsidies</v>
      </c>
      <c r="D1199" t="str">
        <v>deficit spending</v>
      </c>
      <c r="F1199" t="str">
        <v>재정 적자</v>
      </c>
      <c r="H1199">
        <v>561</v>
      </c>
      <c r="I1199" t="str">
        <f>I$1198</f>
        <v>Yes</v>
      </c>
      <c r="J1199" t="str">
        <f>IF(ISBLANK(INDEX('Policy Characteristics'!D:D,MATCH($C1199,'Policy Characteristics'!$C:$C,0))),"",INDEX('Policy Characteristics'!D:D,MATCH($C1199,'Policy Characteristics'!$C:$C,0)))</f>
        <v/>
      </c>
      <c r="K1199" t="str">
        <f>IF(ISBLANK(INDEX('Policy Characteristics'!E:E,MATCH($C1199,'Policy Characteristics'!$C:$C,0))),"",INDEX('Policy Characteristics'!E:E,MATCH($C1199,'Policy Characteristics'!$C:$C,0)))</f>
        <v>GRA elec gen subsidy</v>
      </c>
      <c r="L1199">
        <f>IF(ISBLANK(INDEX('Policy Characteristics'!F:F,MATCH($C1199,'Policy Characteristics'!$C:$C,0))),"",INDEX('Policy Characteristics'!F:F,MATCH($C1199,'Policy Characteristics'!$C:$C,0)))</f>
        <v>0</v>
      </c>
      <c r="M1199">
        <f>IF(ISBLANK(INDEX('Policy Characteristics'!G:G,MATCH($C1199,'Policy Characteristics'!$C:$C,0))),"",INDEX('Policy Characteristics'!G:G,MATCH($C1199,'Policy Characteristics'!$C:$C,0)))</f>
        <v>10</v>
      </c>
      <c r="N1199">
        <f>IF(ISBLANK(INDEX('Policy Characteristics'!H:H,MATCH($C1199,'Policy Characteristics'!$C:$C,0))),"",INDEX('Policy Characteristics'!H:H,MATCH($C1199,'Policy Characteristics'!$C:$C,0)))</f>
        <v>1</v>
      </c>
      <c r="O1199" t="str">
        <f>IF(ISBLANK(INDEX('Policy Characteristics'!I:I,MATCH($C1199,'Policy Characteristics'!$C:$C,0))),"",INDEX('Policy Characteristics'!I:I,MATCH($C1199,'Policy Characteristics'!$C:$C,0)))</f>
        <v>무게</v>
      </c>
      <c r="P1199" t="str">
        <f>IF(ISBLANK(INDEX('Policy Characteristics'!J:J,MATCH($C1199,'Policy Characteristics'!$C:$C,0))),"",INDEX('Policy Characteristics'!J:J,MATCH($C1199,'Policy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9" t="str">
        <f>IF(ISBLANK(INDEX('Policy Characteristics'!K:K,MATCH($C1199,'Policy Characteristics'!$C:$C,0))),"",INDEX('Policy Characteristics'!K:K,MATCH($C1199,'Policy Characteristics'!$C:$C,0)))</f>
        <v>io-model.html</v>
      </c>
      <c r="R1199" t="str">
        <f>IF(ISBLANK(INDEX('Policy Characteristics'!L:L,MATCH($C1199,'Policy Characteristics'!$C:$C,0))),"",INDEX('Policy Characteristics'!L:L,MATCH($C1199,'Policy Characteristics'!$C:$C,0)))</f>
        <v/>
      </c>
    </row>
    <row r="1200">
      <c r="A1200" t="str">
        <f>IF(ISBLANK(INDEX('Policy Characteristics'!A:A,MATCH($C1200,'Policy Characteristics'!$C:$C,0))),"",INDEX('Policy Characteristics'!A:A,MATCH($C1200,'Policy Characteristics'!$C:$C,0)))</f>
        <v>정부 수익 회계</v>
      </c>
      <c r="B1200" t="str">
        <f>IF(ISBLANK(INDEX('Policy Characteristics'!B:B,MATCH($C1200,'Policy Characteristics'!$C:$C,0))),"",INDEX('Policy Characteristics'!B:B,MATCH($C1200,'Policy Characteristics'!$C:$C,0)))</f>
        <v>전력 생산 보조금</v>
      </c>
      <c r="C1200" t="str">
        <f>C$1198</f>
        <v>GRA for Electricity Generation Subsidies</v>
      </c>
      <c r="D1200" t="str">
        <v>household taxes</v>
      </c>
      <c r="F1200" t="str">
        <v>가구별 세금</v>
      </c>
      <c r="H1200">
        <v>562</v>
      </c>
      <c r="I1200" t="str">
        <f>I$1198</f>
        <v>Yes</v>
      </c>
      <c r="J1200" t="str">
        <f>IF(ISBLANK(INDEX('Policy Characteristics'!D:D,MATCH($C1200,'Policy Characteristics'!$C:$C,0))),"",INDEX('Policy Characteristics'!D:D,MATCH($C1200,'Policy Characteristics'!$C:$C,0)))</f>
        <v/>
      </c>
      <c r="K1200" t="str">
        <f>IF(ISBLANK(INDEX('Policy Characteristics'!E:E,MATCH($C1200,'Policy Characteristics'!$C:$C,0))),"",INDEX('Policy Characteristics'!E:E,MATCH($C1200,'Policy Characteristics'!$C:$C,0)))</f>
        <v>GRA elec gen subsidy</v>
      </c>
      <c r="L1200">
        <f>IF(ISBLANK(INDEX('Policy Characteristics'!F:F,MATCH($C1200,'Policy Characteristics'!$C:$C,0))),"",INDEX('Policy Characteristics'!F:F,MATCH($C1200,'Policy Characteristics'!$C:$C,0)))</f>
        <v>0</v>
      </c>
      <c r="M1200">
        <f>IF(ISBLANK(INDEX('Policy Characteristics'!G:G,MATCH($C1200,'Policy Characteristics'!$C:$C,0))),"",INDEX('Policy Characteristics'!G:G,MATCH($C1200,'Policy Characteristics'!$C:$C,0)))</f>
        <v>10</v>
      </c>
      <c r="N1200">
        <f>IF(ISBLANK(INDEX('Policy Characteristics'!H:H,MATCH($C1200,'Policy Characteristics'!$C:$C,0))),"",INDEX('Policy Characteristics'!H:H,MATCH($C1200,'Policy Characteristics'!$C:$C,0)))</f>
        <v>1</v>
      </c>
      <c r="O1200" t="str">
        <f>IF(ISBLANK(INDEX('Policy Characteristics'!I:I,MATCH($C1200,'Policy Characteristics'!$C:$C,0))),"",INDEX('Policy Characteristics'!I:I,MATCH($C1200,'Policy Characteristics'!$C:$C,0)))</f>
        <v>무게</v>
      </c>
      <c r="P1200" t="str">
        <f>IF(ISBLANK(INDEX('Policy Characteristics'!J:J,MATCH($C1200,'Policy Characteristics'!$C:$C,0))),"",INDEX('Policy Characteristics'!J:J,MATCH($C1200,'Policy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0" t="str">
        <f>IF(ISBLANK(INDEX('Policy Characteristics'!K:K,MATCH($C1200,'Policy Characteristics'!$C:$C,0))),"",INDEX('Policy Characteristics'!K:K,MATCH($C1200,'Policy Characteristics'!$C:$C,0)))</f>
        <v>io-model.html</v>
      </c>
      <c r="R1200" t="str">
        <f>IF(ISBLANK(INDEX('Policy Characteristics'!L:L,MATCH($C1200,'Policy Characteristics'!$C:$C,0))),"",INDEX('Policy Characteristics'!L:L,MATCH($C1200,'Policy Characteristics'!$C:$C,0)))</f>
        <v/>
      </c>
    </row>
    <row r="1201">
      <c r="A1201" t="str">
        <f>IF(ISBLANK(INDEX('Policy Characteristics'!A:A,MATCH($C1201,'Policy Characteristics'!$C:$C,0))),"",INDEX('Policy Characteristics'!A:A,MATCH($C1201,'Policy Characteristics'!$C:$C,0)))</f>
        <v>정부 수익 회계</v>
      </c>
      <c r="B1201" t="str">
        <f>IF(ISBLANK(INDEX('Policy Characteristics'!B:B,MATCH($C1201,'Policy Characteristics'!$C:$C,0))),"",INDEX('Policy Characteristics'!B:B,MATCH($C1201,'Policy Characteristics'!$C:$C,0)))</f>
        <v>전력 생산 보조금</v>
      </c>
      <c r="C1201" t="str">
        <f>C$1198</f>
        <v>GRA for Electricity Generation Subsidies</v>
      </c>
      <c r="D1201" t="str">
        <v>payroll taxes</v>
      </c>
      <c r="F1201" t="str">
        <v>근로소득세</v>
      </c>
      <c r="H1201">
        <v>563</v>
      </c>
      <c r="I1201" t="str">
        <f>I$1198</f>
        <v>Yes</v>
      </c>
      <c r="J1201" t="str">
        <f>IF(ISBLANK(INDEX('Policy Characteristics'!D:D,MATCH($C1201,'Policy Characteristics'!$C:$C,0))),"",INDEX('Policy Characteristics'!D:D,MATCH($C1201,'Policy Characteristics'!$C:$C,0)))</f>
        <v/>
      </c>
      <c r="K1201" t="str">
        <f>IF(ISBLANK(INDEX('Policy Characteristics'!E:E,MATCH($C1201,'Policy Characteristics'!$C:$C,0))),"",INDEX('Policy Characteristics'!E:E,MATCH($C1201,'Policy Characteristics'!$C:$C,0)))</f>
        <v>GRA elec gen subsidy</v>
      </c>
      <c r="L1201">
        <f>IF(ISBLANK(INDEX('Policy Characteristics'!F:F,MATCH($C1201,'Policy Characteristics'!$C:$C,0))),"",INDEX('Policy Characteristics'!F:F,MATCH($C1201,'Policy Characteristics'!$C:$C,0)))</f>
        <v>0</v>
      </c>
      <c r="M1201">
        <f>IF(ISBLANK(INDEX('Policy Characteristics'!G:G,MATCH($C1201,'Policy Characteristics'!$C:$C,0))),"",INDEX('Policy Characteristics'!G:G,MATCH($C1201,'Policy Characteristics'!$C:$C,0)))</f>
        <v>10</v>
      </c>
      <c r="N1201">
        <f>IF(ISBLANK(INDEX('Policy Characteristics'!H:H,MATCH($C1201,'Policy Characteristics'!$C:$C,0))),"",INDEX('Policy Characteristics'!H:H,MATCH($C1201,'Policy Characteristics'!$C:$C,0)))</f>
        <v>1</v>
      </c>
      <c r="O1201" t="str">
        <f>IF(ISBLANK(INDEX('Policy Characteristics'!I:I,MATCH($C1201,'Policy Characteristics'!$C:$C,0))),"",INDEX('Policy Characteristics'!I:I,MATCH($C1201,'Policy Characteristics'!$C:$C,0)))</f>
        <v>무게</v>
      </c>
      <c r="P1201" t="str">
        <f>IF(ISBLANK(INDEX('Policy Characteristics'!J:J,MATCH($C1201,'Policy Characteristics'!$C:$C,0))),"",INDEX('Policy Characteristics'!J:J,MATCH($C1201,'Policy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1" t="str">
        <f>IF(ISBLANK(INDEX('Policy Characteristics'!K:K,MATCH($C1201,'Policy Characteristics'!$C:$C,0))),"",INDEX('Policy Characteristics'!K:K,MATCH($C1201,'Policy Characteristics'!$C:$C,0)))</f>
        <v>io-model.html</v>
      </c>
      <c r="R1201" t="str">
        <f>IF(ISBLANK(INDEX('Policy Characteristics'!L:L,MATCH($C1201,'Policy Characteristics'!$C:$C,0))),"",INDEX('Policy Characteristics'!L:L,MATCH($C1201,'Policy Characteristics'!$C:$C,0)))</f>
        <v/>
      </c>
    </row>
    <row r="1202">
      <c r="A1202" t="str">
        <f>IF(ISBLANK(INDEX('Policy Characteristics'!A:A,MATCH($C1202,'Policy Characteristics'!$C:$C,0))),"",INDEX('Policy Characteristics'!A:A,MATCH($C1202,'Policy Characteristics'!$C:$C,0)))</f>
        <v>정부 수익 회계</v>
      </c>
      <c r="B1202" t="str">
        <f>IF(ISBLANK(INDEX('Policy Characteristics'!B:B,MATCH($C1202,'Policy Characteristics'!$C:$C,0))),"",INDEX('Policy Characteristics'!B:B,MATCH($C1202,'Policy Characteristics'!$C:$C,0)))</f>
        <v>전력 생산 보조금</v>
      </c>
      <c r="C1202" t="str">
        <f>C$1198</f>
        <v>GRA for Electricity Generation Subsidies</v>
      </c>
      <c r="D1202" t="str">
        <v>corporate taxes</v>
      </c>
      <c r="F1202" t="str">
        <v>법인소득세</v>
      </c>
      <c r="H1202">
        <v>564</v>
      </c>
      <c r="I1202" t="str">
        <f>I$1198</f>
        <v>Yes</v>
      </c>
      <c r="J1202" t="str">
        <f>IF(ISBLANK(INDEX('Policy Characteristics'!D:D,MATCH($C1202,'Policy Characteristics'!$C:$C,0))),"",INDEX('Policy Characteristics'!D:D,MATCH($C1202,'Policy Characteristics'!$C:$C,0)))</f>
        <v/>
      </c>
      <c r="K1202" t="str">
        <f>IF(ISBLANK(INDEX('Policy Characteristics'!E:E,MATCH($C1202,'Policy Characteristics'!$C:$C,0))),"",INDEX('Policy Characteristics'!E:E,MATCH($C1202,'Policy Characteristics'!$C:$C,0)))</f>
        <v>GRA elec gen subsidy</v>
      </c>
      <c r="L1202">
        <f>IF(ISBLANK(INDEX('Policy Characteristics'!F:F,MATCH($C1202,'Policy Characteristics'!$C:$C,0))),"",INDEX('Policy Characteristics'!F:F,MATCH($C1202,'Policy Characteristics'!$C:$C,0)))</f>
        <v>0</v>
      </c>
      <c r="M1202">
        <f>IF(ISBLANK(INDEX('Policy Characteristics'!G:G,MATCH($C1202,'Policy Characteristics'!$C:$C,0))),"",INDEX('Policy Characteristics'!G:G,MATCH($C1202,'Policy Characteristics'!$C:$C,0)))</f>
        <v>10</v>
      </c>
      <c r="N1202">
        <f>IF(ISBLANK(INDEX('Policy Characteristics'!H:H,MATCH($C1202,'Policy Characteristics'!$C:$C,0))),"",INDEX('Policy Characteristics'!H:H,MATCH($C1202,'Policy Characteristics'!$C:$C,0)))</f>
        <v>1</v>
      </c>
      <c r="O1202" t="str">
        <f>IF(ISBLANK(INDEX('Policy Characteristics'!I:I,MATCH($C1202,'Policy Characteristics'!$C:$C,0))),"",INDEX('Policy Characteristics'!I:I,MATCH($C1202,'Policy Characteristics'!$C:$C,0)))</f>
        <v>무게</v>
      </c>
      <c r="P1202" t="str">
        <f>IF(ISBLANK(INDEX('Policy Characteristics'!J:J,MATCH($C1202,'Policy Characteristics'!$C:$C,0))),"",INDEX('Policy Characteristics'!J:J,MATCH($C1202,'Policy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2" t="str">
        <f>IF(ISBLANK(INDEX('Policy Characteristics'!K:K,MATCH($C1202,'Policy Characteristics'!$C:$C,0))),"",INDEX('Policy Characteristics'!K:K,MATCH($C1202,'Policy Characteristics'!$C:$C,0)))</f>
        <v>io-model.html</v>
      </c>
      <c r="R1202" t="str">
        <f>IF(ISBLANK(INDEX('Policy Characteristics'!L:L,MATCH($C1202,'Policy Characteristics'!$C:$C,0))),"",INDEX('Policy Characteristics'!L:L,MATCH($C1202,'Policy Characteristics'!$C:$C,0)))</f>
        <v/>
      </c>
    </row>
    <row r="1203">
      <c r="A1203" t="str">
        <f>IF(ISBLANK(INDEX('Policy Characteristics'!A:A,MATCH($C1203,'Policy Characteristics'!$C:$C,0))),"",INDEX('Policy Characteristics'!A:A,MATCH($C1203,'Policy Characteristics'!$C:$C,0)))</f>
        <v>정부 수익 회계</v>
      </c>
      <c r="B1203" t="str">
        <f>IF(ISBLANK(INDEX('Policy Characteristics'!B:B,MATCH($C1203,'Policy Characteristics'!$C:$C,0))),"",INDEX('Policy Characteristics'!B:B,MATCH($C1203,'Policy Characteristics'!$C:$C,0)))</f>
        <v>전력 용량 증설 보조금</v>
      </c>
      <c r="C1203" t="str">
        <v>GRA for Electricity Capacity Construction Subsidies</v>
      </c>
      <c r="D1203" t="str">
        <v>regular spending</v>
      </c>
      <c r="F1203" t="str">
        <v>정기 지출</v>
      </c>
      <c r="H1203">
        <v>565</v>
      </c>
      <c r="I1203" t="str">
        <v>Yes</v>
      </c>
      <c r="J1203" t="str">
        <f>IF(ISBLANK(INDEX('Policy Characteristics'!D:D,MATCH($C1203,'Policy Characteristics'!$C:$C,0))),"",INDEX('Policy Characteristics'!D:D,MATCH($C1203,'Policy Characteristics'!$C:$C,0)))</f>
        <v/>
      </c>
      <c r="K1203" t="str">
        <f>IF(ISBLANK(INDEX('Policy Characteristics'!E:E,MATCH($C1203,'Policy Characteristics'!$C:$C,0))),"",INDEX('Policy Characteristics'!E:E,MATCH($C1203,'Policy Characteristics'!$C:$C,0)))</f>
        <v>GRA elec cap const subsidy</v>
      </c>
      <c r="L1203">
        <f>IF(ISBLANK(INDEX('Policy Characteristics'!F:F,MATCH($C1203,'Policy Characteristics'!$C:$C,0))),"",INDEX('Policy Characteristics'!F:F,MATCH($C1203,'Policy Characteristics'!$C:$C,0)))</f>
        <v>0</v>
      </c>
      <c r="M1203">
        <f>IF(ISBLANK(INDEX('Policy Characteristics'!G:G,MATCH($C1203,'Policy Characteristics'!$C:$C,0))),"",INDEX('Policy Characteristics'!G:G,MATCH($C1203,'Policy Characteristics'!$C:$C,0)))</f>
        <v>10</v>
      </c>
      <c r="N1203">
        <f>IF(ISBLANK(INDEX('Policy Characteristics'!H:H,MATCH($C1203,'Policy Characteristics'!$C:$C,0))),"",INDEX('Policy Characteristics'!H:H,MATCH($C1203,'Policy Characteristics'!$C:$C,0)))</f>
        <v>1</v>
      </c>
      <c r="O1203" t="str">
        <f>IF(ISBLANK(INDEX('Policy Characteristics'!I:I,MATCH($C1203,'Policy Characteristics'!$C:$C,0))),"",INDEX('Policy Characteristics'!I:I,MATCH($C1203,'Policy Characteristics'!$C:$C,0)))</f>
        <v>무게</v>
      </c>
      <c r="P1203" t="str">
        <f>IF(ISBLANK(INDEX('Policy Characteristics'!J:J,MATCH($C1203,'Policy Characteristics'!$C:$C,0))),"",INDEX('Policy Characteristics'!J:J,MATCH($C1203,'Policy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3" t="str">
        <f>IF(ISBLANK(INDEX('Policy Characteristics'!K:K,MATCH($C1203,'Policy Characteristics'!$C:$C,0))),"",INDEX('Policy Characteristics'!K:K,MATCH($C1203,'Policy Characteristics'!$C:$C,0)))</f>
        <v>io-model.html</v>
      </c>
      <c r="R1203" t="str">
        <f>IF(ISBLANK(INDEX('Policy Characteristics'!L:L,MATCH($C1203,'Policy Characteristics'!$C:$C,0))),"",INDEX('Policy Characteristics'!L:L,MATCH($C1203,'Policy Characteristics'!$C:$C,0)))</f>
        <v/>
      </c>
    </row>
    <row r="1204">
      <c r="A1204" t="str">
        <f>IF(ISBLANK(INDEX('Policy Characteristics'!A:A,MATCH($C1204,'Policy Characteristics'!$C:$C,0))),"",INDEX('Policy Characteristics'!A:A,MATCH($C1204,'Policy Characteristics'!$C:$C,0)))</f>
        <v>정부 수익 회계</v>
      </c>
      <c r="B1204" t="str">
        <f>IF(ISBLANK(INDEX('Policy Characteristics'!B:B,MATCH($C1204,'Policy Characteristics'!$C:$C,0))),"",INDEX('Policy Characteristics'!B:B,MATCH($C1204,'Policy Characteristics'!$C:$C,0)))</f>
        <v>전력 용량 증설 보조금</v>
      </c>
      <c r="C1204" t="str">
        <f>C$1203</f>
        <v>GRA for Electricity Capacity Construction Subsidies</v>
      </c>
      <c r="D1204" t="str">
        <v>deficit spending</v>
      </c>
      <c r="F1204" t="str">
        <v>재정 적자</v>
      </c>
      <c r="H1204">
        <v>566</v>
      </c>
      <c r="I1204" t="str">
        <f>I$1203</f>
        <v>Yes</v>
      </c>
      <c r="J1204" t="str">
        <f>IF(ISBLANK(INDEX('Policy Characteristics'!D:D,MATCH($C1204,'Policy Characteristics'!$C:$C,0))),"",INDEX('Policy Characteristics'!D:D,MATCH($C1204,'Policy Characteristics'!$C:$C,0)))</f>
        <v/>
      </c>
      <c r="K1204" t="str">
        <f>IF(ISBLANK(INDEX('Policy Characteristics'!E:E,MATCH($C1204,'Policy Characteristics'!$C:$C,0))),"",INDEX('Policy Characteristics'!E:E,MATCH($C1204,'Policy Characteristics'!$C:$C,0)))</f>
        <v>GRA elec cap const subsidy</v>
      </c>
      <c r="L1204">
        <f>IF(ISBLANK(INDEX('Policy Characteristics'!F:F,MATCH($C1204,'Policy Characteristics'!$C:$C,0))),"",INDEX('Policy Characteristics'!F:F,MATCH($C1204,'Policy Characteristics'!$C:$C,0)))</f>
        <v>0</v>
      </c>
      <c r="M1204">
        <f>IF(ISBLANK(INDEX('Policy Characteristics'!G:G,MATCH($C1204,'Policy Characteristics'!$C:$C,0))),"",INDEX('Policy Characteristics'!G:G,MATCH($C1204,'Policy Characteristics'!$C:$C,0)))</f>
        <v>10</v>
      </c>
      <c r="N1204">
        <f>IF(ISBLANK(INDEX('Policy Characteristics'!H:H,MATCH($C1204,'Policy Characteristics'!$C:$C,0))),"",INDEX('Policy Characteristics'!H:H,MATCH($C1204,'Policy Characteristics'!$C:$C,0)))</f>
        <v>1</v>
      </c>
      <c r="O1204" t="str">
        <f>IF(ISBLANK(INDEX('Policy Characteristics'!I:I,MATCH($C1204,'Policy Characteristics'!$C:$C,0))),"",INDEX('Policy Characteristics'!I:I,MATCH($C1204,'Policy Characteristics'!$C:$C,0)))</f>
        <v>무게</v>
      </c>
      <c r="P1204" t="str">
        <f>IF(ISBLANK(INDEX('Policy Characteristics'!J:J,MATCH($C1204,'Policy Characteristics'!$C:$C,0))),"",INDEX('Policy Characteristics'!J:J,MATCH($C1204,'Policy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4" t="str">
        <f>IF(ISBLANK(INDEX('Policy Characteristics'!K:K,MATCH($C1204,'Policy Characteristics'!$C:$C,0))),"",INDEX('Policy Characteristics'!K:K,MATCH($C1204,'Policy Characteristics'!$C:$C,0)))</f>
        <v>io-model.html</v>
      </c>
      <c r="R1204" t="str">
        <f>IF(ISBLANK(INDEX('Policy Characteristics'!L:L,MATCH($C1204,'Policy Characteristics'!$C:$C,0))),"",INDEX('Policy Characteristics'!L:L,MATCH($C1204,'Policy Characteristics'!$C:$C,0)))</f>
        <v/>
      </c>
    </row>
    <row r="1205">
      <c r="A1205" t="str">
        <f>IF(ISBLANK(INDEX('Policy Characteristics'!A:A,MATCH($C1205,'Policy Characteristics'!$C:$C,0))),"",INDEX('Policy Characteristics'!A:A,MATCH($C1205,'Policy Characteristics'!$C:$C,0)))</f>
        <v>정부 수익 회계</v>
      </c>
      <c r="B1205" t="str">
        <f>IF(ISBLANK(INDEX('Policy Characteristics'!B:B,MATCH($C1205,'Policy Characteristics'!$C:$C,0))),"",INDEX('Policy Characteristics'!B:B,MATCH($C1205,'Policy Characteristics'!$C:$C,0)))</f>
        <v>전력 용량 증설 보조금</v>
      </c>
      <c r="C1205" t="str">
        <f>C$1203</f>
        <v>GRA for Electricity Capacity Construction Subsidies</v>
      </c>
      <c r="D1205" t="str">
        <v>household taxes</v>
      </c>
      <c r="F1205" t="str">
        <v>가구별 세금</v>
      </c>
      <c r="H1205">
        <v>567</v>
      </c>
      <c r="I1205" t="str">
        <f>I$1203</f>
        <v>Yes</v>
      </c>
      <c r="J1205" t="str">
        <f>IF(ISBLANK(INDEX('Policy Characteristics'!D:D,MATCH($C1205,'Policy Characteristics'!$C:$C,0))),"",INDEX('Policy Characteristics'!D:D,MATCH($C1205,'Policy Characteristics'!$C:$C,0)))</f>
        <v/>
      </c>
      <c r="K1205" t="str">
        <f>IF(ISBLANK(INDEX('Policy Characteristics'!E:E,MATCH($C1205,'Policy Characteristics'!$C:$C,0))),"",INDEX('Policy Characteristics'!E:E,MATCH($C1205,'Policy Characteristics'!$C:$C,0)))</f>
        <v>GRA elec cap const subsidy</v>
      </c>
      <c r="L1205">
        <f>IF(ISBLANK(INDEX('Policy Characteristics'!F:F,MATCH($C1205,'Policy Characteristics'!$C:$C,0))),"",INDEX('Policy Characteristics'!F:F,MATCH($C1205,'Policy Characteristics'!$C:$C,0)))</f>
        <v>0</v>
      </c>
      <c r="M1205">
        <f>IF(ISBLANK(INDEX('Policy Characteristics'!G:G,MATCH($C1205,'Policy Characteristics'!$C:$C,0))),"",INDEX('Policy Characteristics'!G:G,MATCH($C1205,'Policy Characteristics'!$C:$C,0)))</f>
        <v>10</v>
      </c>
      <c r="N1205">
        <f>IF(ISBLANK(INDEX('Policy Characteristics'!H:H,MATCH($C1205,'Policy Characteristics'!$C:$C,0))),"",INDEX('Policy Characteristics'!H:H,MATCH($C1205,'Policy Characteristics'!$C:$C,0)))</f>
        <v>1</v>
      </c>
      <c r="O1205" t="str">
        <f>IF(ISBLANK(INDEX('Policy Characteristics'!I:I,MATCH($C1205,'Policy Characteristics'!$C:$C,0))),"",INDEX('Policy Characteristics'!I:I,MATCH($C1205,'Policy Characteristics'!$C:$C,0)))</f>
        <v>무게</v>
      </c>
      <c r="P1205" t="str">
        <f>IF(ISBLANK(INDEX('Policy Characteristics'!J:J,MATCH($C1205,'Policy Characteristics'!$C:$C,0))),"",INDEX('Policy Characteristics'!J:J,MATCH($C1205,'Policy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5" t="str">
        <f>IF(ISBLANK(INDEX('Policy Characteristics'!K:K,MATCH($C1205,'Policy Characteristics'!$C:$C,0))),"",INDEX('Policy Characteristics'!K:K,MATCH($C1205,'Policy Characteristics'!$C:$C,0)))</f>
        <v>io-model.html</v>
      </c>
      <c r="R1205" t="str">
        <f>IF(ISBLANK(INDEX('Policy Characteristics'!L:L,MATCH($C1205,'Policy Characteristics'!$C:$C,0))),"",INDEX('Policy Characteristics'!L:L,MATCH($C1205,'Policy Characteristics'!$C:$C,0)))</f>
        <v/>
      </c>
    </row>
    <row r="1206">
      <c r="A1206" t="str">
        <f>IF(ISBLANK(INDEX('Policy Characteristics'!A:A,MATCH($C1206,'Policy Characteristics'!$C:$C,0))),"",INDEX('Policy Characteristics'!A:A,MATCH($C1206,'Policy Characteristics'!$C:$C,0)))</f>
        <v>정부 수익 회계</v>
      </c>
      <c r="B1206" t="str">
        <f>IF(ISBLANK(INDEX('Policy Characteristics'!B:B,MATCH($C1206,'Policy Characteristics'!$C:$C,0))),"",INDEX('Policy Characteristics'!B:B,MATCH($C1206,'Policy Characteristics'!$C:$C,0)))</f>
        <v>전력 용량 증설 보조금</v>
      </c>
      <c r="C1206" t="str">
        <f>C$1203</f>
        <v>GRA for Electricity Capacity Construction Subsidies</v>
      </c>
      <c r="D1206" t="str">
        <v>payroll taxes</v>
      </c>
      <c r="F1206" t="str">
        <v>근로소득세</v>
      </c>
      <c r="H1206">
        <v>568</v>
      </c>
      <c r="I1206" t="str">
        <f>I$1203</f>
        <v>Yes</v>
      </c>
      <c r="J1206" t="str">
        <f>IF(ISBLANK(INDEX('Policy Characteristics'!D:D,MATCH($C1206,'Policy Characteristics'!$C:$C,0))),"",INDEX('Policy Characteristics'!D:D,MATCH($C1206,'Policy Characteristics'!$C:$C,0)))</f>
        <v/>
      </c>
      <c r="K1206" t="str">
        <f>IF(ISBLANK(INDEX('Policy Characteristics'!E:E,MATCH($C1206,'Policy Characteristics'!$C:$C,0))),"",INDEX('Policy Characteristics'!E:E,MATCH($C1206,'Policy Characteristics'!$C:$C,0)))</f>
        <v>GRA elec cap const subsidy</v>
      </c>
      <c r="L1206">
        <f>IF(ISBLANK(INDEX('Policy Characteristics'!F:F,MATCH($C1206,'Policy Characteristics'!$C:$C,0))),"",INDEX('Policy Characteristics'!F:F,MATCH($C1206,'Policy Characteristics'!$C:$C,0)))</f>
        <v>0</v>
      </c>
      <c r="M1206">
        <f>IF(ISBLANK(INDEX('Policy Characteristics'!G:G,MATCH($C1206,'Policy Characteristics'!$C:$C,0))),"",INDEX('Policy Characteristics'!G:G,MATCH($C1206,'Policy Characteristics'!$C:$C,0)))</f>
        <v>10</v>
      </c>
      <c r="N1206">
        <f>IF(ISBLANK(INDEX('Policy Characteristics'!H:H,MATCH($C1206,'Policy Characteristics'!$C:$C,0))),"",INDEX('Policy Characteristics'!H:H,MATCH($C1206,'Policy Characteristics'!$C:$C,0)))</f>
        <v>1</v>
      </c>
      <c r="O1206" t="str">
        <f>IF(ISBLANK(INDEX('Policy Characteristics'!I:I,MATCH($C1206,'Policy Characteristics'!$C:$C,0))),"",INDEX('Policy Characteristics'!I:I,MATCH($C1206,'Policy Characteristics'!$C:$C,0)))</f>
        <v>무게</v>
      </c>
      <c r="P1206" t="str">
        <f>IF(ISBLANK(INDEX('Policy Characteristics'!J:J,MATCH($C1206,'Policy Characteristics'!$C:$C,0))),"",INDEX('Policy Characteristics'!J:J,MATCH($C1206,'Policy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6" t="str">
        <f>IF(ISBLANK(INDEX('Policy Characteristics'!K:K,MATCH($C1206,'Policy Characteristics'!$C:$C,0))),"",INDEX('Policy Characteristics'!K:K,MATCH($C1206,'Policy Characteristics'!$C:$C,0)))</f>
        <v>io-model.html</v>
      </c>
      <c r="R1206" t="str">
        <f>IF(ISBLANK(INDEX('Policy Characteristics'!L:L,MATCH($C1206,'Policy Characteristics'!$C:$C,0))),"",INDEX('Policy Characteristics'!L:L,MATCH($C1206,'Policy Characteristics'!$C:$C,0)))</f>
        <v/>
      </c>
    </row>
    <row r="1207">
      <c r="A1207" t="str">
        <f>IF(ISBLANK(INDEX('Policy Characteristics'!A:A,MATCH($C1207,'Policy Characteristics'!$C:$C,0))),"",INDEX('Policy Characteristics'!A:A,MATCH($C1207,'Policy Characteristics'!$C:$C,0)))</f>
        <v>정부 수익 회계</v>
      </c>
      <c r="B1207" t="str">
        <f>IF(ISBLANK(INDEX('Policy Characteristics'!B:B,MATCH($C1207,'Policy Characteristics'!$C:$C,0))),"",INDEX('Policy Characteristics'!B:B,MATCH($C1207,'Policy Characteristics'!$C:$C,0)))</f>
        <v>전력 용량 증설 보조금</v>
      </c>
      <c r="C1207" t="str">
        <f>C$1203</f>
        <v>GRA for Electricity Capacity Construction Subsidies</v>
      </c>
      <c r="D1207" t="str">
        <v>corporate taxes</v>
      </c>
      <c r="F1207" t="str">
        <v>법인소득세</v>
      </c>
      <c r="H1207">
        <v>569</v>
      </c>
      <c r="I1207" t="str">
        <f>I$1203</f>
        <v>Yes</v>
      </c>
      <c r="J1207" t="str">
        <f>IF(ISBLANK(INDEX('Policy Characteristics'!D:D,MATCH($C1207,'Policy Characteristics'!$C:$C,0))),"",INDEX('Policy Characteristics'!D:D,MATCH($C1207,'Policy Characteristics'!$C:$C,0)))</f>
        <v/>
      </c>
      <c r="K1207" t="str">
        <f>IF(ISBLANK(INDEX('Policy Characteristics'!E:E,MATCH($C1207,'Policy Characteristics'!$C:$C,0))),"",INDEX('Policy Characteristics'!E:E,MATCH($C1207,'Policy Characteristics'!$C:$C,0)))</f>
        <v>GRA elec cap const subsidy</v>
      </c>
      <c r="L1207">
        <f>IF(ISBLANK(INDEX('Policy Characteristics'!F:F,MATCH($C1207,'Policy Characteristics'!$C:$C,0))),"",INDEX('Policy Characteristics'!F:F,MATCH($C1207,'Policy Characteristics'!$C:$C,0)))</f>
        <v>0</v>
      </c>
      <c r="M1207">
        <f>IF(ISBLANK(INDEX('Policy Characteristics'!G:G,MATCH($C1207,'Policy Characteristics'!$C:$C,0))),"",INDEX('Policy Characteristics'!G:G,MATCH($C1207,'Policy Characteristics'!$C:$C,0)))</f>
        <v>10</v>
      </c>
      <c r="N1207">
        <f>IF(ISBLANK(INDEX('Policy Characteristics'!H:H,MATCH($C1207,'Policy Characteristics'!$C:$C,0))),"",INDEX('Policy Characteristics'!H:H,MATCH($C1207,'Policy Characteristics'!$C:$C,0)))</f>
        <v>1</v>
      </c>
      <c r="O1207" t="str">
        <f>IF(ISBLANK(INDEX('Policy Characteristics'!I:I,MATCH($C1207,'Policy Characteristics'!$C:$C,0))),"",INDEX('Policy Characteristics'!I:I,MATCH($C1207,'Policy Characteristics'!$C:$C,0)))</f>
        <v>무게</v>
      </c>
      <c r="P1207" t="str">
        <f>IF(ISBLANK(INDEX('Policy Characteristics'!J:J,MATCH($C1207,'Policy Characteristics'!$C:$C,0))),"",INDEX('Policy Characteristics'!J:J,MATCH($C1207,'Policy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7" t="str">
        <f>IF(ISBLANK(INDEX('Policy Characteristics'!K:K,MATCH($C1207,'Policy Characteristics'!$C:$C,0))),"",INDEX('Policy Characteristics'!K:K,MATCH($C1207,'Policy Characteristics'!$C:$C,0)))</f>
        <v>io-model.html</v>
      </c>
      <c r="R1207" t="str">
        <f>IF(ISBLANK(INDEX('Policy Characteristics'!L:L,MATCH($C1207,'Policy Characteristics'!$C:$C,0))),"",INDEX('Policy Characteristics'!L:L,MATCH($C1207,'Policy Characteristics'!$C:$C,0)))</f>
        <v/>
      </c>
    </row>
    <row r="1208">
      <c r="A1208" t="str">
        <f>IF(ISBLANK(INDEX('Policy Characteristics'!A:A,MATCH($C1208,'Policy Characteristics'!$C:$C,0))),"",INDEX('Policy Characteristics'!A:A,MATCH($C1208,'Policy Characteristics'!$C:$C,0)))</f>
        <v>정부 수익 회계</v>
      </c>
      <c r="B1208" t="str">
        <f>IF(ISBLANK(INDEX('Policy Characteristics'!B:B,MATCH($C1208,'Policy Characteristics'!$C:$C,0))),"",INDEX('Policy Characteristics'!B:B,MATCH($C1208,'Policy Characteristics'!$C:$C,0)))</f>
        <v>분산형 태양광 보조금</v>
      </c>
      <c r="C1208" t="str">
        <v>GRA for Distributed Solar Subsidy</v>
      </c>
      <c r="D1208" t="str">
        <v>regular spending</v>
      </c>
      <c r="F1208" t="str">
        <v>정기 지출</v>
      </c>
      <c r="H1208">
        <v>570</v>
      </c>
      <c r="I1208" t="str">
        <v>Yes</v>
      </c>
      <c r="J1208" t="str">
        <f>IF(ISBLANK(INDEX('Policy Characteristics'!D:D,MATCH($C1208,'Policy Characteristics'!$C:$C,0))),"",INDEX('Policy Characteristics'!D:D,MATCH($C1208,'Policy Characteristics'!$C:$C,0)))</f>
        <v/>
      </c>
      <c r="K1208" t="str">
        <f>IF(ISBLANK(INDEX('Policy Characteristics'!E:E,MATCH($C1208,'Policy Characteristics'!$C:$C,0))),"",INDEX('Policy Characteristics'!E:E,MATCH($C1208,'Policy Characteristics'!$C:$C,0)))</f>
        <v>GRA dist solar subsidy</v>
      </c>
      <c r="L1208">
        <f>IF(ISBLANK(INDEX('Policy Characteristics'!F:F,MATCH($C1208,'Policy Characteristics'!$C:$C,0))),"",INDEX('Policy Characteristics'!F:F,MATCH($C1208,'Policy Characteristics'!$C:$C,0)))</f>
        <v>0</v>
      </c>
      <c r="M1208">
        <f>IF(ISBLANK(INDEX('Policy Characteristics'!G:G,MATCH($C1208,'Policy Characteristics'!$C:$C,0))),"",INDEX('Policy Characteristics'!G:G,MATCH($C1208,'Policy Characteristics'!$C:$C,0)))</f>
        <v>10</v>
      </c>
      <c r="N1208">
        <f>IF(ISBLANK(INDEX('Policy Characteristics'!H:H,MATCH($C1208,'Policy Characteristics'!$C:$C,0))),"",INDEX('Policy Characteristics'!H:H,MATCH($C1208,'Policy Characteristics'!$C:$C,0)))</f>
        <v>1</v>
      </c>
      <c r="O1208" t="str">
        <f>IF(ISBLANK(INDEX('Policy Characteristics'!I:I,MATCH($C1208,'Policy Characteristics'!$C:$C,0))),"",INDEX('Policy Characteristics'!I:I,MATCH($C1208,'Policy Characteristics'!$C:$C,0)))</f>
        <v>무게</v>
      </c>
      <c r="P1208" t="str">
        <f>IF(ISBLANK(INDEX('Policy Characteristics'!J:J,MATCH($C1208,'Policy Characteristics'!$C:$C,0))),"",INDEX('Policy Characteristics'!J:J,MATCH($C1208,'Policy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8" t="str">
        <f>IF(ISBLANK(INDEX('Policy Characteristics'!K:K,MATCH($C1208,'Policy Characteristics'!$C:$C,0))),"",INDEX('Policy Characteristics'!K:K,MATCH($C1208,'Policy Characteristics'!$C:$C,0)))</f>
        <v>io-model.html</v>
      </c>
      <c r="R1208" t="str">
        <f>IF(ISBLANK(INDEX('Policy Characteristics'!L:L,MATCH($C1208,'Policy Characteristics'!$C:$C,0))),"",INDEX('Policy Characteristics'!L:L,MATCH($C1208,'Policy Characteristics'!$C:$C,0)))</f>
        <v/>
      </c>
    </row>
    <row r="1209">
      <c r="A1209" t="str">
        <f>IF(ISBLANK(INDEX('Policy Characteristics'!A:A,MATCH($C1209,'Policy Characteristics'!$C:$C,0))),"",INDEX('Policy Characteristics'!A:A,MATCH($C1209,'Policy Characteristics'!$C:$C,0)))</f>
        <v>정부 수익 회계</v>
      </c>
      <c r="B1209" t="str">
        <f>IF(ISBLANK(INDEX('Policy Characteristics'!B:B,MATCH($C1209,'Policy Characteristics'!$C:$C,0))),"",INDEX('Policy Characteristics'!B:B,MATCH($C1209,'Policy Characteristics'!$C:$C,0)))</f>
        <v>분산형 태양광 보조금</v>
      </c>
      <c r="C1209" t="str">
        <f>C$1208</f>
        <v>GRA for Distributed Solar Subsidy</v>
      </c>
      <c r="D1209" t="str">
        <v>deficit spending</v>
      </c>
      <c r="F1209" t="str">
        <v>재정 적자</v>
      </c>
      <c r="H1209">
        <v>571</v>
      </c>
      <c r="I1209" t="str">
        <f>I$1208</f>
        <v>Yes</v>
      </c>
      <c r="J1209" t="str">
        <f>IF(ISBLANK(INDEX('Policy Characteristics'!D:D,MATCH($C1209,'Policy Characteristics'!$C:$C,0))),"",INDEX('Policy Characteristics'!D:D,MATCH($C1209,'Policy Characteristics'!$C:$C,0)))</f>
        <v/>
      </c>
      <c r="K1209" t="str">
        <f>IF(ISBLANK(INDEX('Policy Characteristics'!E:E,MATCH($C1209,'Policy Characteristics'!$C:$C,0))),"",INDEX('Policy Characteristics'!E:E,MATCH($C1209,'Policy Characteristics'!$C:$C,0)))</f>
        <v>GRA dist solar subsidy</v>
      </c>
      <c r="L1209">
        <f>IF(ISBLANK(INDEX('Policy Characteristics'!F:F,MATCH($C1209,'Policy Characteristics'!$C:$C,0))),"",INDEX('Policy Characteristics'!F:F,MATCH($C1209,'Policy Characteristics'!$C:$C,0)))</f>
        <v>0</v>
      </c>
      <c r="M1209">
        <f>IF(ISBLANK(INDEX('Policy Characteristics'!G:G,MATCH($C1209,'Policy Characteristics'!$C:$C,0))),"",INDEX('Policy Characteristics'!G:G,MATCH($C1209,'Policy Characteristics'!$C:$C,0)))</f>
        <v>10</v>
      </c>
      <c r="N1209">
        <f>IF(ISBLANK(INDEX('Policy Characteristics'!H:H,MATCH($C1209,'Policy Characteristics'!$C:$C,0))),"",INDEX('Policy Characteristics'!H:H,MATCH($C1209,'Policy Characteristics'!$C:$C,0)))</f>
        <v>1</v>
      </c>
      <c r="O1209" t="str">
        <f>IF(ISBLANK(INDEX('Policy Characteristics'!I:I,MATCH($C1209,'Policy Characteristics'!$C:$C,0))),"",INDEX('Policy Characteristics'!I:I,MATCH($C1209,'Policy Characteristics'!$C:$C,0)))</f>
        <v>무게</v>
      </c>
      <c r="P1209" t="str">
        <f>IF(ISBLANK(INDEX('Policy Characteristics'!J:J,MATCH($C1209,'Policy Characteristics'!$C:$C,0))),"",INDEX('Policy Characteristics'!J:J,MATCH($C1209,'Policy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9" t="str">
        <f>IF(ISBLANK(INDEX('Policy Characteristics'!K:K,MATCH($C1209,'Policy Characteristics'!$C:$C,0))),"",INDEX('Policy Characteristics'!K:K,MATCH($C1209,'Policy Characteristics'!$C:$C,0)))</f>
        <v>io-model.html</v>
      </c>
      <c r="R1209" t="str">
        <f>IF(ISBLANK(INDEX('Policy Characteristics'!L:L,MATCH($C1209,'Policy Characteristics'!$C:$C,0))),"",INDEX('Policy Characteristics'!L:L,MATCH($C1209,'Policy Characteristics'!$C:$C,0)))</f>
        <v/>
      </c>
    </row>
    <row r="1210">
      <c r="A1210" t="str">
        <f>IF(ISBLANK(INDEX('Policy Characteristics'!A:A,MATCH($C1210,'Policy Characteristics'!$C:$C,0))),"",INDEX('Policy Characteristics'!A:A,MATCH($C1210,'Policy Characteristics'!$C:$C,0)))</f>
        <v>정부 수익 회계</v>
      </c>
      <c r="B1210" t="str">
        <f>IF(ISBLANK(INDEX('Policy Characteristics'!B:B,MATCH($C1210,'Policy Characteristics'!$C:$C,0))),"",INDEX('Policy Characteristics'!B:B,MATCH($C1210,'Policy Characteristics'!$C:$C,0)))</f>
        <v>분산형 태양광 보조금</v>
      </c>
      <c r="C1210" t="str">
        <f>C$1208</f>
        <v>GRA for Distributed Solar Subsidy</v>
      </c>
      <c r="D1210" t="str">
        <v>household taxes</v>
      </c>
      <c r="F1210" t="str">
        <v>가구별 세금</v>
      </c>
      <c r="H1210">
        <v>572</v>
      </c>
      <c r="I1210" t="str">
        <f>I$1208</f>
        <v>Yes</v>
      </c>
      <c r="J1210" t="str">
        <f>IF(ISBLANK(INDEX('Policy Characteristics'!D:D,MATCH($C1210,'Policy Characteristics'!$C:$C,0))),"",INDEX('Policy Characteristics'!D:D,MATCH($C1210,'Policy Characteristics'!$C:$C,0)))</f>
        <v/>
      </c>
      <c r="K1210" t="str">
        <f>IF(ISBLANK(INDEX('Policy Characteristics'!E:E,MATCH($C1210,'Policy Characteristics'!$C:$C,0))),"",INDEX('Policy Characteristics'!E:E,MATCH($C1210,'Policy Characteristics'!$C:$C,0)))</f>
        <v>GRA dist solar subsidy</v>
      </c>
      <c r="L1210">
        <f>IF(ISBLANK(INDEX('Policy Characteristics'!F:F,MATCH($C1210,'Policy Characteristics'!$C:$C,0))),"",INDEX('Policy Characteristics'!F:F,MATCH($C1210,'Policy Characteristics'!$C:$C,0)))</f>
        <v>0</v>
      </c>
      <c r="M1210">
        <f>IF(ISBLANK(INDEX('Policy Characteristics'!G:G,MATCH($C1210,'Policy Characteristics'!$C:$C,0))),"",INDEX('Policy Characteristics'!G:G,MATCH($C1210,'Policy Characteristics'!$C:$C,0)))</f>
        <v>10</v>
      </c>
      <c r="N1210">
        <f>IF(ISBLANK(INDEX('Policy Characteristics'!H:H,MATCH($C1210,'Policy Characteristics'!$C:$C,0))),"",INDEX('Policy Characteristics'!H:H,MATCH($C1210,'Policy Characteristics'!$C:$C,0)))</f>
        <v>1</v>
      </c>
      <c r="O1210" t="str">
        <f>IF(ISBLANK(INDEX('Policy Characteristics'!I:I,MATCH($C1210,'Policy Characteristics'!$C:$C,0))),"",INDEX('Policy Characteristics'!I:I,MATCH($C1210,'Policy Characteristics'!$C:$C,0)))</f>
        <v>무게</v>
      </c>
      <c r="P1210" t="str">
        <f>IF(ISBLANK(INDEX('Policy Characteristics'!J:J,MATCH($C1210,'Policy Characteristics'!$C:$C,0))),"",INDEX('Policy Characteristics'!J:J,MATCH($C1210,'Policy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0" t="str">
        <f>IF(ISBLANK(INDEX('Policy Characteristics'!K:K,MATCH($C1210,'Policy Characteristics'!$C:$C,0))),"",INDEX('Policy Characteristics'!K:K,MATCH($C1210,'Policy Characteristics'!$C:$C,0)))</f>
        <v>io-model.html</v>
      </c>
      <c r="R1210" t="str">
        <f>IF(ISBLANK(INDEX('Policy Characteristics'!L:L,MATCH($C1210,'Policy Characteristics'!$C:$C,0))),"",INDEX('Policy Characteristics'!L:L,MATCH($C1210,'Policy Characteristics'!$C:$C,0)))</f>
        <v/>
      </c>
    </row>
    <row r="1211">
      <c r="A1211" t="str">
        <f>IF(ISBLANK(INDEX('Policy Characteristics'!A:A,MATCH($C1211,'Policy Characteristics'!$C:$C,0))),"",INDEX('Policy Characteristics'!A:A,MATCH($C1211,'Policy Characteristics'!$C:$C,0)))</f>
        <v>정부 수익 회계</v>
      </c>
      <c r="B1211" t="str">
        <f>IF(ISBLANK(INDEX('Policy Characteristics'!B:B,MATCH($C1211,'Policy Characteristics'!$C:$C,0))),"",INDEX('Policy Characteristics'!B:B,MATCH($C1211,'Policy Characteristics'!$C:$C,0)))</f>
        <v>분산형 태양광 보조금</v>
      </c>
      <c r="C1211" t="str">
        <f>C$1208</f>
        <v>GRA for Distributed Solar Subsidy</v>
      </c>
      <c r="D1211" t="str">
        <v>payroll taxes</v>
      </c>
      <c r="F1211" t="str">
        <v>근로소득세</v>
      </c>
      <c r="H1211">
        <v>573</v>
      </c>
      <c r="I1211" t="str">
        <f>I$1208</f>
        <v>Yes</v>
      </c>
      <c r="J1211" t="str">
        <f>IF(ISBLANK(INDEX('Policy Characteristics'!D:D,MATCH($C1211,'Policy Characteristics'!$C:$C,0))),"",INDEX('Policy Characteristics'!D:D,MATCH($C1211,'Policy Characteristics'!$C:$C,0)))</f>
        <v/>
      </c>
      <c r="K1211" t="str">
        <f>IF(ISBLANK(INDEX('Policy Characteristics'!E:E,MATCH($C1211,'Policy Characteristics'!$C:$C,0))),"",INDEX('Policy Characteristics'!E:E,MATCH($C1211,'Policy Characteristics'!$C:$C,0)))</f>
        <v>GRA dist solar subsidy</v>
      </c>
      <c r="L1211">
        <f>IF(ISBLANK(INDEX('Policy Characteristics'!F:F,MATCH($C1211,'Policy Characteristics'!$C:$C,0))),"",INDEX('Policy Characteristics'!F:F,MATCH($C1211,'Policy Characteristics'!$C:$C,0)))</f>
        <v>0</v>
      </c>
      <c r="M1211">
        <f>IF(ISBLANK(INDEX('Policy Characteristics'!G:G,MATCH($C1211,'Policy Characteristics'!$C:$C,0))),"",INDEX('Policy Characteristics'!G:G,MATCH($C1211,'Policy Characteristics'!$C:$C,0)))</f>
        <v>10</v>
      </c>
      <c r="N1211">
        <f>IF(ISBLANK(INDEX('Policy Characteristics'!H:H,MATCH($C1211,'Policy Characteristics'!$C:$C,0))),"",INDEX('Policy Characteristics'!H:H,MATCH($C1211,'Policy Characteristics'!$C:$C,0)))</f>
        <v>1</v>
      </c>
      <c r="O1211" t="str">
        <f>IF(ISBLANK(INDEX('Policy Characteristics'!I:I,MATCH($C1211,'Policy Characteristics'!$C:$C,0))),"",INDEX('Policy Characteristics'!I:I,MATCH($C1211,'Policy Characteristics'!$C:$C,0)))</f>
        <v>무게</v>
      </c>
      <c r="P1211" t="str">
        <f>IF(ISBLANK(INDEX('Policy Characteristics'!J:J,MATCH($C1211,'Policy Characteristics'!$C:$C,0))),"",INDEX('Policy Characteristics'!J:J,MATCH($C1211,'Policy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1" t="str">
        <f>IF(ISBLANK(INDEX('Policy Characteristics'!K:K,MATCH($C1211,'Policy Characteristics'!$C:$C,0))),"",INDEX('Policy Characteristics'!K:K,MATCH($C1211,'Policy Characteristics'!$C:$C,0)))</f>
        <v>io-model.html</v>
      </c>
      <c r="R1211" t="str">
        <f>IF(ISBLANK(INDEX('Policy Characteristics'!L:L,MATCH($C1211,'Policy Characteristics'!$C:$C,0))),"",INDEX('Policy Characteristics'!L:L,MATCH($C1211,'Policy Characteristics'!$C:$C,0)))</f>
        <v/>
      </c>
    </row>
    <row r="1212">
      <c r="A1212" t="str">
        <f>IF(ISBLANK(INDEX('Policy Characteristics'!A:A,MATCH($C1212,'Policy Characteristics'!$C:$C,0))),"",INDEX('Policy Characteristics'!A:A,MATCH($C1212,'Policy Characteristics'!$C:$C,0)))</f>
        <v>정부 수익 회계</v>
      </c>
      <c r="B1212" t="str">
        <f>IF(ISBLANK(INDEX('Policy Characteristics'!B:B,MATCH($C1212,'Policy Characteristics'!$C:$C,0))),"",INDEX('Policy Characteristics'!B:B,MATCH($C1212,'Policy Characteristics'!$C:$C,0)))</f>
        <v>분산형 태양광 보조금</v>
      </c>
      <c r="C1212" t="str">
        <f>C$1208</f>
        <v>GRA for Distributed Solar Subsidy</v>
      </c>
      <c r="D1212" t="str">
        <v>corporate taxes</v>
      </c>
      <c r="F1212" t="str">
        <v>법인소득세</v>
      </c>
      <c r="H1212">
        <v>574</v>
      </c>
      <c r="I1212" t="str">
        <f>I$1208</f>
        <v>Yes</v>
      </c>
      <c r="J1212" t="str">
        <f>IF(ISBLANK(INDEX('Policy Characteristics'!D:D,MATCH($C1212,'Policy Characteristics'!$C:$C,0))),"",INDEX('Policy Characteristics'!D:D,MATCH($C1212,'Policy Characteristics'!$C:$C,0)))</f>
        <v/>
      </c>
      <c r="K1212" t="str">
        <f>IF(ISBLANK(INDEX('Policy Characteristics'!E:E,MATCH($C1212,'Policy Characteristics'!$C:$C,0))),"",INDEX('Policy Characteristics'!E:E,MATCH($C1212,'Policy Characteristics'!$C:$C,0)))</f>
        <v>GRA dist solar subsidy</v>
      </c>
      <c r="L1212">
        <f>IF(ISBLANK(INDEX('Policy Characteristics'!F:F,MATCH($C1212,'Policy Characteristics'!$C:$C,0))),"",INDEX('Policy Characteristics'!F:F,MATCH($C1212,'Policy Characteristics'!$C:$C,0)))</f>
        <v>0</v>
      </c>
      <c r="M1212">
        <f>IF(ISBLANK(INDEX('Policy Characteristics'!G:G,MATCH($C1212,'Policy Characteristics'!$C:$C,0))),"",INDEX('Policy Characteristics'!G:G,MATCH($C1212,'Policy Characteristics'!$C:$C,0)))</f>
        <v>10</v>
      </c>
      <c r="N1212">
        <f>IF(ISBLANK(INDEX('Policy Characteristics'!H:H,MATCH($C1212,'Policy Characteristics'!$C:$C,0))),"",INDEX('Policy Characteristics'!H:H,MATCH($C1212,'Policy Characteristics'!$C:$C,0)))</f>
        <v>1</v>
      </c>
      <c r="O1212" t="str">
        <f>IF(ISBLANK(INDEX('Policy Characteristics'!I:I,MATCH($C1212,'Policy Characteristics'!$C:$C,0))),"",INDEX('Policy Characteristics'!I:I,MATCH($C1212,'Policy Characteristics'!$C:$C,0)))</f>
        <v>무게</v>
      </c>
      <c r="P1212" t="str">
        <f>IF(ISBLANK(INDEX('Policy Characteristics'!J:J,MATCH($C1212,'Policy Characteristics'!$C:$C,0))),"",INDEX('Policy Characteristics'!J:J,MATCH($C1212,'Policy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2" t="str">
        <f>IF(ISBLANK(INDEX('Policy Characteristics'!K:K,MATCH($C1212,'Policy Characteristics'!$C:$C,0))),"",INDEX('Policy Characteristics'!K:K,MATCH($C1212,'Policy Characteristics'!$C:$C,0)))</f>
        <v>io-model.html</v>
      </c>
      <c r="R1212" t="str">
        <f>IF(ISBLANK(INDEX('Policy Characteristics'!L:L,MATCH($C1212,'Policy Characteristics'!$C:$C,0))),"",INDEX('Policy Characteristics'!L:L,MATCH($C1212,'Policy Characteristics'!$C:$C,0)))</f>
        <v/>
      </c>
    </row>
    <row r="1213">
      <c r="A1213" t="str">
        <f>IF(ISBLANK(INDEX('Policy Characteristics'!A:A,MATCH($C1213,'Policy Characteristics'!$C:$C,0))),"",INDEX('Policy Characteristics'!A:A,MATCH($C1213,'Policy Characteristics'!$C:$C,0)))</f>
        <v>정부 수익 회계</v>
      </c>
      <c r="B1213" t="str">
        <f>IF(ISBLANK(INDEX('Policy Characteristics'!B:B,MATCH($C1213,'Policy Characteristics'!$C:$C,0))),"",INDEX('Policy Characteristics'!B:B,MATCH($C1213,'Policy Characteristics'!$C:$C,0)))</f>
        <v>연료 보조금</v>
      </c>
      <c r="C1213" t="str">
        <v>GRA for Fuel Subsidies</v>
      </c>
      <c r="D1213" t="str">
        <v>regular spending</v>
      </c>
      <c r="F1213" t="str">
        <v>정기 지출</v>
      </c>
      <c r="H1213">
        <v>575</v>
      </c>
      <c r="I1213" t="str">
        <v>Yes</v>
      </c>
      <c r="J1213" t="str">
        <f>IF(ISBLANK(INDEX('Policy Characteristics'!D:D,MATCH($C1213,'Policy Characteristics'!$C:$C,0))),"",INDEX('Policy Characteristics'!D:D,MATCH($C1213,'Policy Characteristics'!$C:$C,0)))</f>
        <v/>
      </c>
      <c r="K1213" t="str">
        <f>IF(ISBLANK(INDEX('Policy Characteristics'!E:E,MATCH($C1213,'Policy Characteristics'!$C:$C,0))),"",INDEX('Policy Characteristics'!E:E,MATCH($C1213,'Policy Characteristics'!$C:$C,0)))</f>
        <v>GRA fuel subsidy</v>
      </c>
      <c r="L1213">
        <f>IF(ISBLANK(INDEX('Policy Characteristics'!F:F,MATCH($C1213,'Policy Characteristics'!$C:$C,0))),"",INDEX('Policy Characteristics'!F:F,MATCH($C1213,'Policy Characteristics'!$C:$C,0)))</f>
        <v>0</v>
      </c>
      <c r="M1213">
        <f>IF(ISBLANK(INDEX('Policy Characteristics'!G:G,MATCH($C1213,'Policy Characteristics'!$C:$C,0))),"",INDEX('Policy Characteristics'!G:G,MATCH($C1213,'Policy Characteristics'!$C:$C,0)))</f>
        <v>10</v>
      </c>
      <c r="N1213">
        <f>IF(ISBLANK(INDEX('Policy Characteristics'!H:H,MATCH($C1213,'Policy Characteristics'!$C:$C,0))),"",INDEX('Policy Characteristics'!H:H,MATCH($C1213,'Policy Characteristics'!$C:$C,0)))</f>
        <v>1</v>
      </c>
      <c r="O1213" t="str">
        <f>IF(ISBLANK(INDEX('Policy Characteristics'!I:I,MATCH($C1213,'Policy Characteristics'!$C:$C,0))),"",INDEX('Policy Characteristics'!I:I,MATCH($C1213,'Policy Characteristics'!$C:$C,0)))</f>
        <v>무게</v>
      </c>
      <c r="P1213" t="str">
        <f>IF(ISBLANK(INDEX('Policy Characteristics'!J:J,MATCH($C1213,'Policy Characteristics'!$C:$C,0))),"",INDEX('Policy Characteristics'!J:J,MATCH($C1213,'Policy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3" t="str">
        <f>IF(ISBLANK(INDEX('Policy Characteristics'!K:K,MATCH($C1213,'Policy Characteristics'!$C:$C,0))),"",INDEX('Policy Characteristics'!K:K,MATCH($C1213,'Policy Characteristics'!$C:$C,0)))</f>
        <v>io-model.html</v>
      </c>
      <c r="R1213" t="str">
        <f>IF(ISBLANK(INDEX('Policy Characteristics'!L:L,MATCH($C1213,'Policy Characteristics'!$C:$C,0))),"",INDEX('Policy Characteristics'!L:L,MATCH($C1213,'Policy Characteristics'!$C:$C,0)))</f>
        <v/>
      </c>
    </row>
    <row r="1214">
      <c r="A1214" t="str">
        <f>IF(ISBLANK(INDEX('Policy Characteristics'!A:A,MATCH($C1214,'Policy Characteristics'!$C:$C,0))),"",INDEX('Policy Characteristics'!A:A,MATCH($C1214,'Policy Characteristics'!$C:$C,0)))</f>
        <v>정부 수익 회계</v>
      </c>
      <c r="B1214" t="str">
        <f>IF(ISBLANK(INDEX('Policy Characteristics'!B:B,MATCH($C1214,'Policy Characteristics'!$C:$C,0))),"",INDEX('Policy Characteristics'!B:B,MATCH($C1214,'Policy Characteristics'!$C:$C,0)))</f>
        <v>연료 보조금</v>
      </c>
      <c r="C1214" t="str">
        <f>C$1213</f>
        <v>GRA for Fuel Subsidies</v>
      </c>
      <c r="D1214" t="str">
        <v>deficit spending</v>
      </c>
      <c r="F1214" t="str">
        <v>재정 적자</v>
      </c>
      <c r="H1214">
        <v>576</v>
      </c>
      <c r="I1214" t="str">
        <f>I$1213</f>
        <v>Yes</v>
      </c>
      <c r="J1214" t="str">
        <f>IF(ISBLANK(INDEX('Policy Characteristics'!D:D,MATCH($C1214,'Policy Characteristics'!$C:$C,0))),"",INDEX('Policy Characteristics'!D:D,MATCH($C1214,'Policy Characteristics'!$C:$C,0)))</f>
        <v/>
      </c>
      <c r="K1214" t="str">
        <f>IF(ISBLANK(INDEX('Policy Characteristics'!E:E,MATCH($C1214,'Policy Characteristics'!$C:$C,0))),"",INDEX('Policy Characteristics'!E:E,MATCH($C1214,'Policy Characteristics'!$C:$C,0)))</f>
        <v>GRA fuel subsidy</v>
      </c>
      <c r="L1214">
        <f>IF(ISBLANK(INDEX('Policy Characteristics'!F:F,MATCH($C1214,'Policy Characteristics'!$C:$C,0))),"",INDEX('Policy Characteristics'!F:F,MATCH($C1214,'Policy Characteristics'!$C:$C,0)))</f>
        <v>0</v>
      </c>
      <c r="M1214">
        <f>IF(ISBLANK(INDEX('Policy Characteristics'!G:G,MATCH($C1214,'Policy Characteristics'!$C:$C,0))),"",INDEX('Policy Characteristics'!G:G,MATCH($C1214,'Policy Characteristics'!$C:$C,0)))</f>
        <v>10</v>
      </c>
      <c r="N1214">
        <f>IF(ISBLANK(INDEX('Policy Characteristics'!H:H,MATCH($C1214,'Policy Characteristics'!$C:$C,0))),"",INDEX('Policy Characteristics'!H:H,MATCH($C1214,'Policy Characteristics'!$C:$C,0)))</f>
        <v>1</v>
      </c>
      <c r="O1214" t="str">
        <f>IF(ISBLANK(INDEX('Policy Characteristics'!I:I,MATCH($C1214,'Policy Characteristics'!$C:$C,0))),"",INDEX('Policy Characteristics'!I:I,MATCH($C1214,'Policy Characteristics'!$C:$C,0)))</f>
        <v>무게</v>
      </c>
      <c r="P1214" t="str">
        <f>IF(ISBLANK(INDEX('Policy Characteristics'!J:J,MATCH($C1214,'Policy Characteristics'!$C:$C,0))),"",INDEX('Policy Characteristics'!J:J,MATCH($C1214,'Policy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4" t="str">
        <f>IF(ISBLANK(INDEX('Policy Characteristics'!K:K,MATCH($C1214,'Policy Characteristics'!$C:$C,0))),"",INDEX('Policy Characteristics'!K:K,MATCH($C1214,'Policy Characteristics'!$C:$C,0)))</f>
        <v>io-model.html</v>
      </c>
      <c r="R1214" t="str">
        <f>IF(ISBLANK(INDEX('Policy Characteristics'!L:L,MATCH($C1214,'Policy Characteristics'!$C:$C,0))),"",INDEX('Policy Characteristics'!L:L,MATCH($C1214,'Policy Characteristics'!$C:$C,0)))</f>
        <v/>
      </c>
    </row>
    <row r="1215">
      <c r="A1215" t="str">
        <f>IF(ISBLANK(INDEX('Policy Characteristics'!A:A,MATCH($C1215,'Policy Characteristics'!$C:$C,0))),"",INDEX('Policy Characteristics'!A:A,MATCH($C1215,'Policy Characteristics'!$C:$C,0)))</f>
        <v>정부 수익 회계</v>
      </c>
      <c r="B1215" t="str">
        <f>IF(ISBLANK(INDEX('Policy Characteristics'!B:B,MATCH($C1215,'Policy Characteristics'!$C:$C,0))),"",INDEX('Policy Characteristics'!B:B,MATCH($C1215,'Policy Characteristics'!$C:$C,0)))</f>
        <v>연료 보조금</v>
      </c>
      <c r="C1215" t="str">
        <f>C$1213</f>
        <v>GRA for Fuel Subsidies</v>
      </c>
      <c r="D1215" t="str">
        <v>household taxes</v>
      </c>
      <c r="F1215" t="str">
        <v>가구별 세금</v>
      </c>
      <c r="H1215">
        <v>577</v>
      </c>
      <c r="I1215" t="str">
        <f>I$1213</f>
        <v>Yes</v>
      </c>
      <c r="J1215" t="str">
        <f>IF(ISBLANK(INDEX('Policy Characteristics'!D:D,MATCH($C1215,'Policy Characteristics'!$C:$C,0))),"",INDEX('Policy Characteristics'!D:D,MATCH($C1215,'Policy Characteristics'!$C:$C,0)))</f>
        <v/>
      </c>
      <c r="K1215" t="str">
        <f>IF(ISBLANK(INDEX('Policy Characteristics'!E:E,MATCH($C1215,'Policy Characteristics'!$C:$C,0))),"",INDEX('Policy Characteristics'!E:E,MATCH($C1215,'Policy Characteristics'!$C:$C,0)))</f>
        <v>GRA fuel subsidy</v>
      </c>
      <c r="L1215">
        <f>IF(ISBLANK(INDEX('Policy Characteristics'!F:F,MATCH($C1215,'Policy Characteristics'!$C:$C,0))),"",INDEX('Policy Characteristics'!F:F,MATCH($C1215,'Policy Characteristics'!$C:$C,0)))</f>
        <v>0</v>
      </c>
      <c r="M1215">
        <f>IF(ISBLANK(INDEX('Policy Characteristics'!G:G,MATCH($C1215,'Policy Characteristics'!$C:$C,0))),"",INDEX('Policy Characteristics'!G:G,MATCH($C1215,'Policy Characteristics'!$C:$C,0)))</f>
        <v>10</v>
      </c>
      <c r="N1215">
        <f>IF(ISBLANK(INDEX('Policy Characteristics'!H:H,MATCH($C1215,'Policy Characteristics'!$C:$C,0))),"",INDEX('Policy Characteristics'!H:H,MATCH($C1215,'Policy Characteristics'!$C:$C,0)))</f>
        <v>1</v>
      </c>
      <c r="O1215" t="str">
        <f>IF(ISBLANK(INDEX('Policy Characteristics'!I:I,MATCH($C1215,'Policy Characteristics'!$C:$C,0))),"",INDEX('Policy Characteristics'!I:I,MATCH($C1215,'Policy Characteristics'!$C:$C,0)))</f>
        <v>무게</v>
      </c>
      <c r="P1215" t="str">
        <f>IF(ISBLANK(INDEX('Policy Characteristics'!J:J,MATCH($C1215,'Policy Characteristics'!$C:$C,0))),"",INDEX('Policy Characteristics'!J:J,MATCH($C1215,'Policy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5" t="str">
        <f>IF(ISBLANK(INDEX('Policy Characteristics'!K:K,MATCH($C1215,'Policy Characteristics'!$C:$C,0))),"",INDEX('Policy Characteristics'!K:K,MATCH($C1215,'Policy Characteristics'!$C:$C,0)))</f>
        <v>io-model.html</v>
      </c>
      <c r="R1215" t="str">
        <f>IF(ISBLANK(INDEX('Policy Characteristics'!L:L,MATCH($C1215,'Policy Characteristics'!$C:$C,0))),"",INDEX('Policy Characteristics'!L:L,MATCH($C1215,'Policy Characteristics'!$C:$C,0)))</f>
        <v/>
      </c>
    </row>
    <row r="1216">
      <c r="A1216" t="str">
        <f>IF(ISBLANK(INDEX('Policy Characteristics'!A:A,MATCH($C1216,'Policy Characteristics'!$C:$C,0))),"",INDEX('Policy Characteristics'!A:A,MATCH($C1216,'Policy Characteristics'!$C:$C,0)))</f>
        <v>정부 수익 회계</v>
      </c>
      <c r="B1216" t="str">
        <f>IF(ISBLANK(INDEX('Policy Characteristics'!B:B,MATCH($C1216,'Policy Characteristics'!$C:$C,0))),"",INDEX('Policy Characteristics'!B:B,MATCH($C1216,'Policy Characteristics'!$C:$C,0)))</f>
        <v>연료 보조금</v>
      </c>
      <c r="C1216" t="str">
        <f>C$1213</f>
        <v>GRA for Fuel Subsidies</v>
      </c>
      <c r="D1216" t="str">
        <v>payroll taxes</v>
      </c>
      <c r="F1216" t="str">
        <v>근로소득세</v>
      </c>
      <c r="H1216">
        <v>578</v>
      </c>
      <c r="I1216" t="str">
        <f>I$1213</f>
        <v>Yes</v>
      </c>
      <c r="J1216" t="str">
        <f>IF(ISBLANK(INDEX('Policy Characteristics'!D:D,MATCH($C1216,'Policy Characteristics'!$C:$C,0))),"",INDEX('Policy Characteristics'!D:D,MATCH($C1216,'Policy Characteristics'!$C:$C,0)))</f>
        <v/>
      </c>
      <c r="K1216" t="str">
        <f>IF(ISBLANK(INDEX('Policy Characteristics'!E:E,MATCH($C1216,'Policy Characteristics'!$C:$C,0))),"",INDEX('Policy Characteristics'!E:E,MATCH($C1216,'Policy Characteristics'!$C:$C,0)))</f>
        <v>GRA fuel subsidy</v>
      </c>
      <c r="L1216">
        <f>IF(ISBLANK(INDEX('Policy Characteristics'!F:F,MATCH($C1216,'Policy Characteristics'!$C:$C,0))),"",INDEX('Policy Characteristics'!F:F,MATCH($C1216,'Policy Characteristics'!$C:$C,0)))</f>
        <v>0</v>
      </c>
      <c r="M1216">
        <f>IF(ISBLANK(INDEX('Policy Characteristics'!G:G,MATCH($C1216,'Policy Characteristics'!$C:$C,0))),"",INDEX('Policy Characteristics'!G:G,MATCH($C1216,'Policy Characteristics'!$C:$C,0)))</f>
        <v>10</v>
      </c>
      <c r="N1216">
        <f>IF(ISBLANK(INDEX('Policy Characteristics'!H:H,MATCH($C1216,'Policy Characteristics'!$C:$C,0))),"",INDEX('Policy Characteristics'!H:H,MATCH($C1216,'Policy Characteristics'!$C:$C,0)))</f>
        <v>1</v>
      </c>
      <c r="O1216" t="str">
        <f>IF(ISBLANK(INDEX('Policy Characteristics'!I:I,MATCH($C1216,'Policy Characteristics'!$C:$C,0))),"",INDEX('Policy Characteristics'!I:I,MATCH($C1216,'Policy Characteristics'!$C:$C,0)))</f>
        <v>무게</v>
      </c>
      <c r="P1216" t="str">
        <f>IF(ISBLANK(INDEX('Policy Characteristics'!J:J,MATCH($C1216,'Policy Characteristics'!$C:$C,0))),"",INDEX('Policy Characteristics'!J:J,MATCH($C1216,'Policy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6" t="str">
        <f>IF(ISBLANK(INDEX('Policy Characteristics'!K:K,MATCH($C1216,'Policy Characteristics'!$C:$C,0))),"",INDEX('Policy Characteristics'!K:K,MATCH($C1216,'Policy Characteristics'!$C:$C,0)))</f>
        <v>io-model.html</v>
      </c>
      <c r="R1216" t="str">
        <f>IF(ISBLANK(INDEX('Policy Characteristics'!L:L,MATCH($C1216,'Policy Characteristics'!$C:$C,0))),"",INDEX('Policy Characteristics'!L:L,MATCH($C1216,'Policy Characteristics'!$C:$C,0)))</f>
        <v/>
      </c>
    </row>
    <row r="1217">
      <c r="A1217" t="str">
        <f>IF(ISBLANK(INDEX('Policy Characteristics'!A:A,MATCH($C1217,'Policy Characteristics'!$C:$C,0))),"",INDEX('Policy Characteristics'!A:A,MATCH($C1217,'Policy Characteristics'!$C:$C,0)))</f>
        <v>정부 수익 회계</v>
      </c>
      <c r="B1217" t="str">
        <f>IF(ISBLANK(INDEX('Policy Characteristics'!B:B,MATCH($C1217,'Policy Characteristics'!$C:$C,0))),"",INDEX('Policy Characteristics'!B:B,MATCH($C1217,'Policy Characteristics'!$C:$C,0)))</f>
        <v>연료 보조금</v>
      </c>
      <c r="C1217" t="str">
        <f>C$1213</f>
        <v>GRA for Fuel Subsidies</v>
      </c>
      <c r="D1217" t="str">
        <v>corporate taxes</v>
      </c>
      <c r="F1217" t="str">
        <v>법인소득세</v>
      </c>
      <c r="H1217">
        <v>579</v>
      </c>
      <c r="I1217" t="str">
        <f>I$1213</f>
        <v>Yes</v>
      </c>
      <c r="J1217" t="str">
        <f>IF(ISBLANK(INDEX('Policy Characteristics'!D:D,MATCH($C1217,'Policy Characteristics'!$C:$C,0))),"",INDEX('Policy Characteristics'!D:D,MATCH($C1217,'Policy Characteristics'!$C:$C,0)))</f>
        <v/>
      </c>
      <c r="K1217" t="str">
        <f>IF(ISBLANK(INDEX('Policy Characteristics'!E:E,MATCH($C1217,'Policy Characteristics'!$C:$C,0))),"",INDEX('Policy Characteristics'!E:E,MATCH($C1217,'Policy Characteristics'!$C:$C,0)))</f>
        <v>GRA fuel subsidy</v>
      </c>
      <c r="L1217">
        <f>IF(ISBLANK(INDEX('Policy Characteristics'!F:F,MATCH($C1217,'Policy Characteristics'!$C:$C,0))),"",INDEX('Policy Characteristics'!F:F,MATCH($C1217,'Policy Characteristics'!$C:$C,0)))</f>
        <v>0</v>
      </c>
      <c r="M1217">
        <f>IF(ISBLANK(INDEX('Policy Characteristics'!G:G,MATCH($C1217,'Policy Characteristics'!$C:$C,0))),"",INDEX('Policy Characteristics'!G:G,MATCH($C1217,'Policy Characteristics'!$C:$C,0)))</f>
        <v>10</v>
      </c>
      <c r="N1217">
        <f>IF(ISBLANK(INDEX('Policy Characteristics'!H:H,MATCH($C1217,'Policy Characteristics'!$C:$C,0))),"",INDEX('Policy Characteristics'!H:H,MATCH($C1217,'Policy Characteristics'!$C:$C,0)))</f>
        <v>1</v>
      </c>
      <c r="O1217" t="str">
        <f>IF(ISBLANK(INDEX('Policy Characteristics'!I:I,MATCH($C1217,'Policy Characteristics'!$C:$C,0))),"",INDEX('Policy Characteristics'!I:I,MATCH($C1217,'Policy Characteristics'!$C:$C,0)))</f>
        <v>무게</v>
      </c>
      <c r="P1217" t="str">
        <f>IF(ISBLANK(INDEX('Policy Characteristics'!J:J,MATCH($C1217,'Policy Characteristics'!$C:$C,0))),"",INDEX('Policy Characteristics'!J:J,MATCH($C1217,'Policy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7" t="str">
        <f>IF(ISBLANK(INDEX('Policy Characteristics'!K:K,MATCH($C1217,'Policy Characteristics'!$C:$C,0))),"",INDEX('Policy Characteristics'!K:K,MATCH($C1217,'Policy Characteristics'!$C:$C,0)))</f>
        <v>io-model.html</v>
      </c>
      <c r="R1217" t="str">
        <f>IF(ISBLANK(INDEX('Policy Characteristics'!L:L,MATCH($C1217,'Policy Characteristics'!$C:$C,0))),"",INDEX('Policy Characteristics'!L:L,MATCH($C1217,'Policy Characteristics'!$C:$C,0)))</f>
        <v/>
      </c>
    </row>
    <row r="1218">
      <c r="A1218" t="str">
        <f>IF(ISBLANK(INDEX('Policy Characteristics'!A:A,MATCH($C1218,'Policy Characteristics'!$C:$C,0))),"",INDEX('Policy Characteristics'!A:A,MATCH($C1218,'Policy Characteristics'!$C:$C,0)))</f>
        <v>정부 수익 회계</v>
      </c>
      <c r="B1218" t="str">
        <f>IF(ISBLANK(INDEX('Policy Characteristics'!B:B,MATCH($C1218,'Policy Characteristics'!$C:$C,0))),"",INDEX('Policy Characteristics'!B:B,MATCH($C1218,'Policy Characteristics'!$C:$C,0)))</f>
        <v>국채 이자</v>
      </c>
      <c r="C1218" t="str">
        <v>GRA for National Debt Interest</v>
      </c>
      <c r="D1218" t="str">
        <v>regular spending</v>
      </c>
      <c r="F1218" t="str">
        <v>정기 지출</v>
      </c>
      <c r="H1218">
        <v>580</v>
      </c>
      <c r="I1218" t="str">
        <v>Yes</v>
      </c>
      <c r="J1218" t="str">
        <f>IF(ISBLANK(INDEX('Policy Characteristics'!D:D,MATCH($C1218,'Policy Characteristics'!$C:$C,0))),"",INDEX('Policy Characteristics'!D:D,MATCH($C1218,'Policy Characteristics'!$C:$C,0)))</f>
        <v/>
      </c>
      <c r="K1218" t="str">
        <f>IF(ISBLANK(INDEX('Policy Characteristics'!E:E,MATCH($C1218,'Policy Characteristics'!$C:$C,0))),"",INDEX('Policy Characteristics'!E:E,MATCH($C1218,'Policy Characteristics'!$C:$C,0)))</f>
        <v>GRA national debt interest</v>
      </c>
      <c r="L1218">
        <f>IF(ISBLANK(INDEX('Policy Characteristics'!F:F,MATCH($C1218,'Policy Characteristics'!$C:$C,0))),"",INDEX('Policy Characteristics'!F:F,MATCH($C1218,'Policy Characteristics'!$C:$C,0)))</f>
        <v>0</v>
      </c>
      <c r="M1218">
        <f>IF(ISBLANK(INDEX('Policy Characteristics'!G:G,MATCH($C1218,'Policy Characteristics'!$C:$C,0))),"",INDEX('Policy Characteristics'!G:G,MATCH($C1218,'Policy Characteristics'!$C:$C,0)))</f>
        <v>10</v>
      </c>
      <c r="N1218">
        <f>IF(ISBLANK(INDEX('Policy Characteristics'!H:H,MATCH($C1218,'Policy Characteristics'!$C:$C,0))),"",INDEX('Policy Characteristics'!H:H,MATCH($C1218,'Policy Characteristics'!$C:$C,0)))</f>
        <v>1</v>
      </c>
      <c r="O1218" t="str">
        <f>IF(ISBLANK(INDEX('Policy Characteristics'!I:I,MATCH($C1218,'Policy Characteristics'!$C:$C,0))),"",INDEX('Policy Characteristics'!I:I,MATCH($C1218,'Policy Characteristics'!$C:$C,0)))</f>
        <v>무게</v>
      </c>
      <c r="P1218" t="str">
        <f>IF(ISBLANK(INDEX('Policy Characteristics'!J:J,MATCH($C1218,'Policy Characteristics'!$C:$C,0))),"",INDEX('Policy Characteristics'!J:J,MATCH($C1218,'Policy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8" t="str">
        <f>IF(ISBLANK(INDEX('Policy Characteristics'!K:K,MATCH($C1218,'Policy Characteristics'!$C:$C,0))),"",INDEX('Policy Characteristics'!K:K,MATCH($C1218,'Policy Characteristics'!$C:$C,0)))</f>
        <v>io-model.html</v>
      </c>
      <c r="R1218" t="str">
        <f>IF(ISBLANK(INDEX('Policy Characteristics'!L:L,MATCH($C1218,'Policy Characteristics'!$C:$C,0))),"",INDEX('Policy Characteristics'!L:L,MATCH($C1218,'Policy Characteristics'!$C:$C,0)))</f>
        <v/>
      </c>
    </row>
    <row r="1219">
      <c r="A1219" t="str">
        <f>IF(ISBLANK(INDEX('Policy Characteristics'!A:A,MATCH($C1219,'Policy Characteristics'!$C:$C,0))),"",INDEX('Policy Characteristics'!A:A,MATCH($C1219,'Policy Characteristics'!$C:$C,0)))</f>
        <v>정부 수익 회계</v>
      </c>
      <c r="B1219" t="str">
        <f>IF(ISBLANK(INDEX('Policy Characteristics'!B:B,MATCH($C1219,'Policy Characteristics'!$C:$C,0))),"",INDEX('Policy Characteristics'!B:B,MATCH($C1219,'Policy Characteristics'!$C:$C,0)))</f>
        <v>국채 이자</v>
      </c>
      <c r="C1219" t="str">
        <f>C$1218</f>
        <v>GRA for National Debt Interest</v>
      </c>
      <c r="D1219" t="str">
        <v>deficit spending</v>
      </c>
      <c r="F1219" t="str">
        <v>재정 적자</v>
      </c>
      <c r="H1219">
        <v>581</v>
      </c>
      <c r="I1219" t="str">
        <f>I$1218</f>
        <v>Yes</v>
      </c>
      <c r="J1219" t="str">
        <f>IF(ISBLANK(INDEX('Policy Characteristics'!D:D,MATCH($C1219,'Policy Characteristics'!$C:$C,0))),"",INDEX('Policy Characteristics'!D:D,MATCH($C1219,'Policy Characteristics'!$C:$C,0)))</f>
        <v/>
      </c>
      <c r="K1219" t="str">
        <f>IF(ISBLANK(INDEX('Policy Characteristics'!E:E,MATCH($C1219,'Policy Characteristics'!$C:$C,0))),"",INDEX('Policy Characteristics'!E:E,MATCH($C1219,'Policy Characteristics'!$C:$C,0)))</f>
        <v>GRA national debt interest</v>
      </c>
      <c r="L1219">
        <f>IF(ISBLANK(INDEX('Policy Characteristics'!F:F,MATCH($C1219,'Policy Characteristics'!$C:$C,0))),"",INDEX('Policy Characteristics'!F:F,MATCH($C1219,'Policy Characteristics'!$C:$C,0)))</f>
        <v>0</v>
      </c>
      <c r="M1219">
        <f>IF(ISBLANK(INDEX('Policy Characteristics'!G:G,MATCH($C1219,'Policy Characteristics'!$C:$C,0))),"",INDEX('Policy Characteristics'!G:G,MATCH($C1219,'Policy Characteristics'!$C:$C,0)))</f>
        <v>10</v>
      </c>
      <c r="N1219">
        <f>IF(ISBLANK(INDEX('Policy Characteristics'!H:H,MATCH($C1219,'Policy Characteristics'!$C:$C,0))),"",INDEX('Policy Characteristics'!H:H,MATCH($C1219,'Policy Characteristics'!$C:$C,0)))</f>
        <v>1</v>
      </c>
      <c r="O1219" t="str">
        <f>IF(ISBLANK(INDEX('Policy Characteristics'!I:I,MATCH($C1219,'Policy Characteristics'!$C:$C,0))),"",INDEX('Policy Characteristics'!I:I,MATCH($C1219,'Policy Characteristics'!$C:$C,0)))</f>
        <v>무게</v>
      </c>
      <c r="P1219" t="str">
        <f>IF(ISBLANK(INDEX('Policy Characteristics'!J:J,MATCH($C1219,'Policy Characteristics'!$C:$C,0))),"",INDEX('Policy Characteristics'!J:J,MATCH($C1219,'Policy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9" t="str">
        <f>IF(ISBLANK(INDEX('Policy Characteristics'!K:K,MATCH($C1219,'Policy Characteristics'!$C:$C,0))),"",INDEX('Policy Characteristics'!K:K,MATCH($C1219,'Policy Characteristics'!$C:$C,0)))</f>
        <v>io-model.html</v>
      </c>
      <c r="R1219" t="str">
        <f>IF(ISBLANK(INDEX('Policy Characteristics'!L:L,MATCH($C1219,'Policy Characteristics'!$C:$C,0))),"",INDEX('Policy Characteristics'!L:L,MATCH($C1219,'Policy Characteristics'!$C:$C,0)))</f>
        <v/>
      </c>
    </row>
    <row r="1220">
      <c r="A1220" t="str">
        <f>IF(ISBLANK(INDEX('Policy Characteristics'!A:A,MATCH($C1220,'Policy Characteristics'!$C:$C,0))),"",INDEX('Policy Characteristics'!A:A,MATCH($C1220,'Policy Characteristics'!$C:$C,0)))</f>
        <v>정부 수익 회계</v>
      </c>
      <c r="B1220" t="str">
        <f>IF(ISBLANK(INDEX('Policy Characteristics'!B:B,MATCH($C1220,'Policy Characteristics'!$C:$C,0))),"",INDEX('Policy Characteristics'!B:B,MATCH($C1220,'Policy Characteristics'!$C:$C,0)))</f>
        <v>국채 이자</v>
      </c>
      <c r="C1220" t="str">
        <f>C$1218</f>
        <v>GRA for National Debt Interest</v>
      </c>
      <c r="D1220" t="str">
        <v>household taxes</v>
      </c>
      <c r="F1220" t="str">
        <v>가구별 세금</v>
      </c>
      <c r="H1220">
        <v>582</v>
      </c>
      <c r="I1220" t="str">
        <f>I$1218</f>
        <v>Yes</v>
      </c>
      <c r="J1220" t="str">
        <f>IF(ISBLANK(INDEX('Policy Characteristics'!D:D,MATCH($C1220,'Policy Characteristics'!$C:$C,0))),"",INDEX('Policy Characteristics'!D:D,MATCH($C1220,'Policy Characteristics'!$C:$C,0)))</f>
        <v/>
      </c>
      <c r="K1220" t="str">
        <f>IF(ISBLANK(INDEX('Policy Characteristics'!E:E,MATCH($C1220,'Policy Characteristics'!$C:$C,0))),"",INDEX('Policy Characteristics'!E:E,MATCH($C1220,'Policy Characteristics'!$C:$C,0)))</f>
        <v>GRA national debt interest</v>
      </c>
      <c r="L1220">
        <f>IF(ISBLANK(INDEX('Policy Characteristics'!F:F,MATCH($C1220,'Policy Characteristics'!$C:$C,0))),"",INDEX('Policy Characteristics'!F:F,MATCH($C1220,'Policy Characteristics'!$C:$C,0)))</f>
        <v>0</v>
      </c>
      <c r="M1220">
        <f>IF(ISBLANK(INDEX('Policy Characteristics'!G:G,MATCH($C1220,'Policy Characteristics'!$C:$C,0))),"",INDEX('Policy Characteristics'!G:G,MATCH($C1220,'Policy Characteristics'!$C:$C,0)))</f>
        <v>10</v>
      </c>
      <c r="N1220">
        <f>IF(ISBLANK(INDEX('Policy Characteristics'!H:H,MATCH($C1220,'Policy Characteristics'!$C:$C,0))),"",INDEX('Policy Characteristics'!H:H,MATCH($C1220,'Policy Characteristics'!$C:$C,0)))</f>
        <v>1</v>
      </c>
      <c r="O1220" t="str">
        <f>IF(ISBLANK(INDEX('Policy Characteristics'!I:I,MATCH($C1220,'Policy Characteristics'!$C:$C,0))),"",INDEX('Policy Characteristics'!I:I,MATCH($C1220,'Policy Characteristics'!$C:$C,0)))</f>
        <v>무게</v>
      </c>
      <c r="P1220" t="str">
        <f>IF(ISBLANK(INDEX('Policy Characteristics'!J:J,MATCH($C1220,'Policy Characteristics'!$C:$C,0))),"",INDEX('Policy Characteristics'!J:J,MATCH($C1220,'Policy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0" t="str">
        <f>IF(ISBLANK(INDEX('Policy Characteristics'!K:K,MATCH($C1220,'Policy Characteristics'!$C:$C,0))),"",INDEX('Policy Characteristics'!K:K,MATCH($C1220,'Policy Characteristics'!$C:$C,0)))</f>
        <v>io-model.html</v>
      </c>
      <c r="R1220" t="str">
        <f>IF(ISBLANK(INDEX('Policy Characteristics'!L:L,MATCH($C1220,'Policy Characteristics'!$C:$C,0))),"",INDEX('Policy Characteristics'!L:L,MATCH($C1220,'Policy Characteristics'!$C:$C,0)))</f>
        <v/>
      </c>
    </row>
    <row r="1221">
      <c r="A1221" t="str">
        <f>IF(ISBLANK(INDEX('Policy Characteristics'!A:A,MATCH($C1221,'Policy Characteristics'!$C:$C,0))),"",INDEX('Policy Characteristics'!A:A,MATCH($C1221,'Policy Characteristics'!$C:$C,0)))</f>
        <v>정부 수익 회계</v>
      </c>
      <c r="B1221" t="str">
        <f>IF(ISBLANK(INDEX('Policy Characteristics'!B:B,MATCH($C1221,'Policy Characteristics'!$C:$C,0))),"",INDEX('Policy Characteristics'!B:B,MATCH($C1221,'Policy Characteristics'!$C:$C,0)))</f>
        <v>국채 이자</v>
      </c>
      <c r="C1221" t="str">
        <f>C$1218</f>
        <v>GRA for National Debt Interest</v>
      </c>
      <c r="D1221" t="str">
        <v>payroll taxes</v>
      </c>
      <c r="F1221" t="str">
        <v>근로소득세</v>
      </c>
      <c r="H1221">
        <v>583</v>
      </c>
      <c r="I1221" t="str">
        <f>I$1218</f>
        <v>Yes</v>
      </c>
      <c r="J1221" t="str">
        <f>IF(ISBLANK(INDEX('Policy Characteristics'!D:D,MATCH($C1221,'Policy Characteristics'!$C:$C,0))),"",INDEX('Policy Characteristics'!D:D,MATCH($C1221,'Policy Characteristics'!$C:$C,0)))</f>
        <v/>
      </c>
      <c r="K1221" t="str">
        <f>IF(ISBLANK(INDEX('Policy Characteristics'!E:E,MATCH($C1221,'Policy Characteristics'!$C:$C,0))),"",INDEX('Policy Characteristics'!E:E,MATCH($C1221,'Policy Characteristics'!$C:$C,0)))</f>
        <v>GRA national debt interest</v>
      </c>
      <c r="L1221">
        <f>IF(ISBLANK(INDEX('Policy Characteristics'!F:F,MATCH($C1221,'Policy Characteristics'!$C:$C,0))),"",INDEX('Policy Characteristics'!F:F,MATCH($C1221,'Policy Characteristics'!$C:$C,0)))</f>
        <v>0</v>
      </c>
      <c r="M1221">
        <f>IF(ISBLANK(INDEX('Policy Characteristics'!G:G,MATCH($C1221,'Policy Characteristics'!$C:$C,0))),"",INDEX('Policy Characteristics'!G:G,MATCH($C1221,'Policy Characteristics'!$C:$C,0)))</f>
        <v>10</v>
      </c>
      <c r="N1221">
        <f>IF(ISBLANK(INDEX('Policy Characteristics'!H:H,MATCH($C1221,'Policy Characteristics'!$C:$C,0))),"",INDEX('Policy Characteristics'!H:H,MATCH($C1221,'Policy Characteristics'!$C:$C,0)))</f>
        <v>1</v>
      </c>
      <c r="O1221" t="str">
        <f>IF(ISBLANK(INDEX('Policy Characteristics'!I:I,MATCH($C1221,'Policy Characteristics'!$C:$C,0))),"",INDEX('Policy Characteristics'!I:I,MATCH($C1221,'Policy Characteristics'!$C:$C,0)))</f>
        <v>무게</v>
      </c>
      <c r="P1221" t="str">
        <f>IF(ISBLANK(INDEX('Policy Characteristics'!J:J,MATCH($C1221,'Policy Characteristics'!$C:$C,0))),"",INDEX('Policy Characteristics'!J:J,MATCH($C1221,'Policy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1" t="str">
        <f>IF(ISBLANK(INDEX('Policy Characteristics'!K:K,MATCH($C1221,'Policy Characteristics'!$C:$C,0))),"",INDEX('Policy Characteristics'!K:K,MATCH($C1221,'Policy Characteristics'!$C:$C,0)))</f>
        <v>io-model.html</v>
      </c>
      <c r="R1221" t="str">
        <f>IF(ISBLANK(INDEX('Policy Characteristics'!L:L,MATCH($C1221,'Policy Characteristics'!$C:$C,0))),"",INDEX('Policy Characteristics'!L:L,MATCH($C1221,'Policy Characteristics'!$C:$C,0)))</f>
        <v/>
      </c>
    </row>
    <row r="1222">
      <c r="A1222" t="str">
        <f>IF(ISBLANK(INDEX('Policy Characteristics'!A:A,MATCH($C1222,'Policy Characteristics'!$C:$C,0))),"",INDEX('Policy Characteristics'!A:A,MATCH($C1222,'Policy Characteristics'!$C:$C,0)))</f>
        <v>정부 수익 회계</v>
      </c>
      <c r="B1222" t="str">
        <f>IF(ISBLANK(INDEX('Policy Characteristics'!B:B,MATCH($C1222,'Policy Characteristics'!$C:$C,0))),"",INDEX('Policy Characteristics'!B:B,MATCH($C1222,'Policy Characteristics'!$C:$C,0)))</f>
        <v>국채 이자</v>
      </c>
      <c r="C1222" t="str">
        <f>C$1218</f>
        <v>GRA for National Debt Interest</v>
      </c>
      <c r="D1222" t="str">
        <v>corporate taxes</v>
      </c>
      <c r="F1222" t="str">
        <v>법인소득세</v>
      </c>
      <c r="H1222">
        <v>584</v>
      </c>
      <c r="I1222" t="str">
        <f>I$1218</f>
        <v>Yes</v>
      </c>
      <c r="J1222" t="str">
        <f>IF(ISBLANK(INDEX('Policy Characteristics'!D:D,MATCH($C1222,'Policy Characteristics'!$C:$C,0))),"",INDEX('Policy Characteristics'!D:D,MATCH($C1222,'Policy Characteristics'!$C:$C,0)))</f>
        <v/>
      </c>
      <c r="K1222" t="str">
        <f>IF(ISBLANK(INDEX('Policy Characteristics'!E:E,MATCH($C1222,'Policy Characteristics'!$C:$C,0))),"",INDEX('Policy Characteristics'!E:E,MATCH($C1222,'Policy Characteristics'!$C:$C,0)))</f>
        <v>GRA national debt interest</v>
      </c>
      <c r="L1222">
        <f>IF(ISBLANK(INDEX('Policy Characteristics'!F:F,MATCH($C1222,'Policy Characteristics'!$C:$C,0))),"",INDEX('Policy Characteristics'!F:F,MATCH($C1222,'Policy Characteristics'!$C:$C,0)))</f>
        <v>0</v>
      </c>
      <c r="M1222">
        <f>IF(ISBLANK(INDEX('Policy Characteristics'!G:G,MATCH($C1222,'Policy Characteristics'!$C:$C,0))),"",INDEX('Policy Characteristics'!G:G,MATCH($C1222,'Policy Characteristics'!$C:$C,0)))</f>
        <v>10</v>
      </c>
      <c r="N1222">
        <f>IF(ISBLANK(INDEX('Policy Characteristics'!H:H,MATCH($C1222,'Policy Characteristics'!$C:$C,0))),"",INDEX('Policy Characteristics'!H:H,MATCH($C1222,'Policy Characteristics'!$C:$C,0)))</f>
        <v>1</v>
      </c>
      <c r="O1222" t="str">
        <f>IF(ISBLANK(INDEX('Policy Characteristics'!I:I,MATCH($C1222,'Policy Characteristics'!$C:$C,0))),"",INDEX('Policy Characteristics'!I:I,MATCH($C1222,'Policy Characteristics'!$C:$C,0)))</f>
        <v>무게</v>
      </c>
      <c r="P1222" t="str">
        <f>IF(ISBLANK(INDEX('Policy Characteristics'!J:J,MATCH($C1222,'Policy Characteristics'!$C:$C,0))),"",INDEX('Policy Characteristics'!J:J,MATCH($C1222,'Policy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2" t="str">
        <f>IF(ISBLANK(INDEX('Policy Characteristics'!K:K,MATCH($C1222,'Policy Characteristics'!$C:$C,0))),"",INDEX('Policy Characteristics'!K:K,MATCH($C1222,'Policy Characteristics'!$C:$C,0)))</f>
        <v>io-model.html</v>
      </c>
      <c r="R1222" t="str">
        <f>IF(ISBLANK(INDEX('Policy Characteristics'!L:L,MATCH($C1222,'Policy Characteristics'!$C:$C,0))),"",INDEX('Policy Characteristics'!L:L,MATCH($C1222,'Policy Characteristics'!$C:$C,0)))</f>
        <v/>
      </c>
    </row>
    <row r="1223">
      <c r="A1223" t="str">
        <f>IF(ISBLANK(INDEX('Policy Characteristics'!A:A,MATCH($C1223,'Policy Characteristics'!$C:$C,0))),"",INDEX('Policy Characteristics'!A:A,MATCH($C1223,'Policy Characteristics'!$C:$C,0)))</f>
        <v>정부 수익 회계</v>
      </c>
      <c r="B1223" t="str">
        <f>IF(ISBLANK(INDEX('Policy Characteristics'!B:B,MATCH($C1223,'Policy Characteristics'!$C:$C,0))),"",INDEX('Policy Characteristics'!B:B,MATCH($C1223,'Policy Characteristics'!$C:$C,0)))</f>
        <v>잔여 정부 현금 흐름</v>
      </c>
      <c r="C1223" t="str">
        <v>GRA for Remaining Government Cash Flow Changes</v>
      </c>
      <c r="D1223" t="str">
        <v>regular spending</v>
      </c>
      <c r="F1223" t="str">
        <v>정기 지출</v>
      </c>
      <c r="H1223">
        <v>585</v>
      </c>
      <c r="I1223" t="str">
        <v>Yes</v>
      </c>
      <c r="J1223" t="str">
        <f>IF(ISBLANK(INDEX('Policy Characteristics'!D:D,MATCH($C1223,'Policy Characteristics'!$C:$C,0))),"",INDEX('Policy Characteristics'!D:D,MATCH($C1223,'Policy Characteristics'!$C:$C,0)))</f>
        <v/>
      </c>
      <c r="K1223" t="str">
        <f>IF(ISBLANK(INDEX('Policy Characteristics'!E:E,MATCH($C1223,'Policy Characteristics'!$C:$C,0))),"",INDEX('Policy Characteristics'!E:E,MATCH($C1223,'Policy Characteristics'!$C:$C,0)))</f>
        <v>GRA remaining cash flow changes</v>
      </c>
      <c r="L1223">
        <f>IF(ISBLANK(INDEX('Policy Characteristics'!F:F,MATCH($C1223,'Policy Characteristics'!$C:$C,0))),"",INDEX('Policy Characteristics'!F:F,MATCH($C1223,'Policy Characteristics'!$C:$C,0)))</f>
        <v>0</v>
      </c>
      <c r="M1223">
        <f>IF(ISBLANK(INDEX('Policy Characteristics'!G:G,MATCH($C1223,'Policy Characteristics'!$C:$C,0))),"",INDEX('Policy Characteristics'!G:G,MATCH($C1223,'Policy Characteristics'!$C:$C,0)))</f>
        <v>10</v>
      </c>
      <c r="N1223">
        <f>IF(ISBLANK(INDEX('Policy Characteristics'!H:H,MATCH($C1223,'Policy Characteristics'!$C:$C,0))),"",INDEX('Policy Characteristics'!H:H,MATCH($C1223,'Policy Characteristics'!$C:$C,0)))</f>
        <v>1</v>
      </c>
      <c r="O1223" t="str">
        <f>IF(ISBLANK(INDEX('Policy Characteristics'!I:I,MATCH($C1223,'Policy Characteristics'!$C:$C,0))),"",INDEX('Policy Characteristics'!I:I,MATCH($C1223,'Policy Characteristics'!$C:$C,0)))</f>
        <v>무게</v>
      </c>
      <c r="P1223" t="str">
        <f>IF(ISBLANK(INDEX('Policy Characteristics'!J:J,MATCH($C1223,'Policy Characteristics'!$C:$C,0))),"",INDEX('Policy Characteristics'!J:J,MATCH($C1223,'Policy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3" t="str">
        <f>IF(ISBLANK(INDEX('Policy Characteristics'!K:K,MATCH($C1223,'Policy Characteristics'!$C:$C,0))),"",INDEX('Policy Characteristics'!K:K,MATCH($C1223,'Policy Characteristics'!$C:$C,0)))</f>
        <v>io-model.html</v>
      </c>
      <c r="R1223" t="str">
        <f>IF(ISBLANK(INDEX('Policy Characteristics'!L:L,MATCH($C1223,'Policy Characteristics'!$C:$C,0))),"",INDEX('Policy Characteristics'!L:L,MATCH($C1223,'Policy Characteristics'!$C:$C,0)))</f>
        <v/>
      </c>
    </row>
    <row r="1224">
      <c r="A1224" t="str">
        <f>IF(ISBLANK(INDEX('Policy Characteristics'!A:A,MATCH($C1224,'Policy Characteristics'!$C:$C,0))),"",INDEX('Policy Characteristics'!A:A,MATCH($C1224,'Policy Characteristics'!$C:$C,0)))</f>
        <v>정부 수익 회계</v>
      </c>
      <c r="B1224" t="str">
        <f>IF(ISBLANK(INDEX('Policy Characteristics'!B:B,MATCH($C1224,'Policy Characteristics'!$C:$C,0))),"",INDEX('Policy Characteristics'!B:B,MATCH($C1224,'Policy Characteristics'!$C:$C,0)))</f>
        <v>잔여 정부 현금 흐름</v>
      </c>
      <c r="C1224" t="str">
        <f>C$1223</f>
        <v>GRA for Remaining Government Cash Flow Changes</v>
      </c>
      <c r="D1224" t="str">
        <v>deficit spending</v>
      </c>
      <c r="F1224" t="str">
        <v>재정 적자</v>
      </c>
      <c r="H1224">
        <v>586</v>
      </c>
      <c r="I1224" t="str">
        <f>I$1223</f>
        <v>Yes</v>
      </c>
      <c r="J1224" t="str">
        <f>IF(ISBLANK(INDEX('Policy Characteristics'!D:D,MATCH($C1224,'Policy Characteristics'!$C:$C,0))),"",INDEX('Policy Characteristics'!D:D,MATCH($C1224,'Policy Characteristics'!$C:$C,0)))</f>
        <v/>
      </c>
      <c r="K1224" t="str">
        <f>IF(ISBLANK(INDEX('Policy Characteristics'!E:E,MATCH($C1224,'Policy Characteristics'!$C:$C,0))),"",INDEX('Policy Characteristics'!E:E,MATCH($C1224,'Policy Characteristics'!$C:$C,0)))</f>
        <v>GRA remaining cash flow changes</v>
      </c>
      <c r="L1224">
        <f>IF(ISBLANK(INDEX('Policy Characteristics'!F:F,MATCH($C1224,'Policy Characteristics'!$C:$C,0))),"",INDEX('Policy Characteristics'!F:F,MATCH($C1224,'Policy Characteristics'!$C:$C,0)))</f>
        <v>0</v>
      </c>
      <c r="M1224">
        <f>IF(ISBLANK(INDEX('Policy Characteristics'!G:G,MATCH($C1224,'Policy Characteristics'!$C:$C,0))),"",INDEX('Policy Characteristics'!G:G,MATCH($C1224,'Policy Characteristics'!$C:$C,0)))</f>
        <v>10</v>
      </c>
      <c r="N1224">
        <f>IF(ISBLANK(INDEX('Policy Characteristics'!H:H,MATCH($C1224,'Policy Characteristics'!$C:$C,0))),"",INDEX('Policy Characteristics'!H:H,MATCH($C1224,'Policy Characteristics'!$C:$C,0)))</f>
        <v>1</v>
      </c>
      <c r="O1224" t="str">
        <f>IF(ISBLANK(INDEX('Policy Characteristics'!I:I,MATCH($C1224,'Policy Characteristics'!$C:$C,0))),"",INDEX('Policy Characteristics'!I:I,MATCH($C1224,'Policy Characteristics'!$C:$C,0)))</f>
        <v>무게</v>
      </c>
      <c r="P1224" t="str">
        <f>IF(ISBLANK(INDEX('Policy Characteristics'!J:J,MATCH($C1224,'Policy Characteristics'!$C:$C,0))),"",INDEX('Policy Characteristics'!J:J,MATCH($C1224,'Policy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4" t="str">
        <f>IF(ISBLANK(INDEX('Policy Characteristics'!K:K,MATCH($C1224,'Policy Characteristics'!$C:$C,0))),"",INDEX('Policy Characteristics'!K:K,MATCH($C1224,'Policy Characteristics'!$C:$C,0)))</f>
        <v>io-model.html</v>
      </c>
      <c r="R1224" t="str">
        <f>IF(ISBLANK(INDEX('Policy Characteristics'!L:L,MATCH($C1224,'Policy Characteristics'!$C:$C,0))),"",INDEX('Policy Characteristics'!L:L,MATCH($C1224,'Policy Characteristics'!$C:$C,0)))</f>
        <v/>
      </c>
    </row>
    <row r="1225">
      <c r="A1225" t="str">
        <f>IF(ISBLANK(INDEX('Policy Characteristics'!A:A,MATCH($C1225,'Policy Characteristics'!$C:$C,0))),"",INDEX('Policy Characteristics'!A:A,MATCH($C1225,'Policy Characteristics'!$C:$C,0)))</f>
        <v>정부 수익 회계</v>
      </c>
      <c r="B1225" t="str">
        <f>IF(ISBLANK(INDEX('Policy Characteristics'!B:B,MATCH($C1225,'Policy Characteristics'!$C:$C,0))),"",INDEX('Policy Characteristics'!B:B,MATCH($C1225,'Policy Characteristics'!$C:$C,0)))</f>
        <v>잔여 정부 현금 흐름</v>
      </c>
      <c r="C1225" t="str">
        <f>C$1223</f>
        <v>GRA for Remaining Government Cash Flow Changes</v>
      </c>
      <c r="D1225" t="str">
        <v>household taxes</v>
      </c>
      <c r="F1225" t="str">
        <v>가구별 세금</v>
      </c>
      <c r="H1225">
        <v>587</v>
      </c>
      <c r="I1225" t="str">
        <f>I$1223</f>
        <v>Yes</v>
      </c>
      <c r="J1225" t="str">
        <f>IF(ISBLANK(INDEX('Policy Characteristics'!D:D,MATCH($C1225,'Policy Characteristics'!$C:$C,0))),"",INDEX('Policy Characteristics'!D:D,MATCH($C1225,'Policy Characteristics'!$C:$C,0)))</f>
        <v/>
      </c>
      <c r="K1225" t="str">
        <f>IF(ISBLANK(INDEX('Policy Characteristics'!E:E,MATCH($C1225,'Policy Characteristics'!$C:$C,0))),"",INDEX('Policy Characteristics'!E:E,MATCH($C1225,'Policy Characteristics'!$C:$C,0)))</f>
        <v>GRA remaining cash flow changes</v>
      </c>
      <c r="L1225">
        <f>IF(ISBLANK(INDEX('Policy Characteristics'!F:F,MATCH($C1225,'Policy Characteristics'!$C:$C,0))),"",INDEX('Policy Characteristics'!F:F,MATCH($C1225,'Policy Characteristics'!$C:$C,0)))</f>
        <v>0</v>
      </c>
      <c r="M1225">
        <f>IF(ISBLANK(INDEX('Policy Characteristics'!G:G,MATCH($C1225,'Policy Characteristics'!$C:$C,0))),"",INDEX('Policy Characteristics'!G:G,MATCH($C1225,'Policy Characteristics'!$C:$C,0)))</f>
        <v>10</v>
      </c>
      <c r="N1225">
        <f>IF(ISBLANK(INDEX('Policy Characteristics'!H:H,MATCH($C1225,'Policy Characteristics'!$C:$C,0))),"",INDEX('Policy Characteristics'!H:H,MATCH($C1225,'Policy Characteristics'!$C:$C,0)))</f>
        <v>1</v>
      </c>
      <c r="O1225" t="str">
        <f>IF(ISBLANK(INDEX('Policy Characteristics'!I:I,MATCH($C1225,'Policy Characteristics'!$C:$C,0))),"",INDEX('Policy Characteristics'!I:I,MATCH($C1225,'Policy Characteristics'!$C:$C,0)))</f>
        <v>무게</v>
      </c>
      <c r="P1225" t="str">
        <f>IF(ISBLANK(INDEX('Policy Characteristics'!J:J,MATCH($C1225,'Policy Characteristics'!$C:$C,0))),"",INDEX('Policy Characteristics'!J:J,MATCH($C1225,'Policy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5" t="str">
        <f>IF(ISBLANK(INDEX('Policy Characteristics'!K:K,MATCH($C1225,'Policy Characteristics'!$C:$C,0))),"",INDEX('Policy Characteristics'!K:K,MATCH($C1225,'Policy Characteristics'!$C:$C,0)))</f>
        <v>io-model.html</v>
      </c>
      <c r="R1225" t="str">
        <f>IF(ISBLANK(INDEX('Policy Characteristics'!L:L,MATCH($C1225,'Policy Characteristics'!$C:$C,0))),"",INDEX('Policy Characteristics'!L:L,MATCH($C1225,'Policy Characteristics'!$C:$C,0)))</f>
        <v/>
      </c>
    </row>
    <row r="1226">
      <c r="A1226" t="str">
        <f>IF(ISBLANK(INDEX('Policy Characteristics'!A:A,MATCH($C1226,'Policy Characteristics'!$C:$C,0))),"",INDEX('Policy Characteristics'!A:A,MATCH($C1226,'Policy Characteristics'!$C:$C,0)))</f>
        <v>정부 수익 회계</v>
      </c>
      <c r="B1226" t="str">
        <f>IF(ISBLANK(INDEX('Policy Characteristics'!B:B,MATCH($C1226,'Policy Characteristics'!$C:$C,0))),"",INDEX('Policy Characteristics'!B:B,MATCH($C1226,'Policy Characteristics'!$C:$C,0)))</f>
        <v>잔여 정부 현금 흐름</v>
      </c>
      <c r="C1226" t="str">
        <f>C$1223</f>
        <v>GRA for Remaining Government Cash Flow Changes</v>
      </c>
      <c r="D1226" t="str">
        <v>payroll taxes</v>
      </c>
      <c r="F1226" t="str">
        <v>근로소득세</v>
      </c>
      <c r="H1226">
        <v>588</v>
      </c>
      <c r="I1226" t="str">
        <f>I$1223</f>
        <v>Yes</v>
      </c>
      <c r="J1226" t="str">
        <f>IF(ISBLANK(INDEX('Policy Characteristics'!D:D,MATCH($C1226,'Policy Characteristics'!$C:$C,0))),"",INDEX('Policy Characteristics'!D:D,MATCH($C1226,'Policy Characteristics'!$C:$C,0)))</f>
        <v/>
      </c>
      <c r="K1226" t="str">
        <f>IF(ISBLANK(INDEX('Policy Characteristics'!E:E,MATCH($C1226,'Policy Characteristics'!$C:$C,0))),"",INDEX('Policy Characteristics'!E:E,MATCH($C1226,'Policy Characteristics'!$C:$C,0)))</f>
        <v>GRA remaining cash flow changes</v>
      </c>
      <c r="L1226">
        <f>IF(ISBLANK(INDEX('Policy Characteristics'!F:F,MATCH($C1226,'Policy Characteristics'!$C:$C,0))),"",INDEX('Policy Characteristics'!F:F,MATCH($C1226,'Policy Characteristics'!$C:$C,0)))</f>
        <v>0</v>
      </c>
      <c r="M1226">
        <f>IF(ISBLANK(INDEX('Policy Characteristics'!G:G,MATCH($C1226,'Policy Characteristics'!$C:$C,0))),"",INDEX('Policy Characteristics'!G:G,MATCH($C1226,'Policy Characteristics'!$C:$C,0)))</f>
        <v>10</v>
      </c>
      <c r="N1226">
        <f>IF(ISBLANK(INDEX('Policy Characteristics'!H:H,MATCH($C1226,'Policy Characteristics'!$C:$C,0))),"",INDEX('Policy Characteristics'!H:H,MATCH($C1226,'Policy Characteristics'!$C:$C,0)))</f>
        <v>1</v>
      </c>
      <c r="O1226" t="str">
        <f>IF(ISBLANK(INDEX('Policy Characteristics'!I:I,MATCH($C1226,'Policy Characteristics'!$C:$C,0))),"",INDEX('Policy Characteristics'!I:I,MATCH($C1226,'Policy Characteristics'!$C:$C,0)))</f>
        <v>무게</v>
      </c>
      <c r="P1226" t="str">
        <f>IF(ISBLANK(INDEX('Policy Characteristics'!J:J,MATCH($C1226,'Policy Characteristics'!$C:$C,0))),"",INDEX('Policy Characteristics'!J:J,MATCH($C1226,'Policy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6" t="str">
        <f>IF(ISBLANK(INDEX('Policy Characteristics'!K:K,MATCH($C1226,'Policy Characteristics'!$C:$C,0))),"",INDEX('Policy Characteristics'!K:K,MATCH($C1226,'Policy Characteristics'!$C:$C,0)))</f>
        <v>io-model.html</v>
      </c>
      <c r="R1226" t="str">
        <f>IF(ISBLANK(INDEX('Policy Characteristics'!L:L,MATCH($C1226,'Policy Characteristics'!$C:$C,0))),"",INDEX('Policy Characteristics'!L:L,MATCH($C1226,'Policy Characteristics'!$C:$C,0)))</f>
        <v/>
      </c>
    </row>
    <row r="1227">
      <c r="A1227" t="str">
        <f>IF(ISBLANK(INDEX('Policy Characteristics'!A:A,MATCH($C1227,'Policy Characteristics'!$C:$C,0))),"",INDEX('Policy Characteristics'!A:A,MATCH($C1227,'Policy Characteristics'!$C:$C,0)))</f>
        <v>정부 수익 회계</v>
      </c>
      <c r="B1227" t="str">
        <f>IF(ISBLANK(INDEX('Policy Characteristics'!B:B,MATCH($C1227,'Policy Characteristics'!$C:$C,0))),"",INDEX('Policy Characteristics'!B:B,MATCH($C1227,'Policy Characteristics'!$C:$C,0)))</f>
        <v>잔여 정부 현금 흐름</v>
      </c>
      <c r="C1227" t="str">
        <f>C$1223</f>
        <v>GRA for Remaining Government Cash Flow Changes</v>
      </c>
      <c r="D1227" t="str">
        <v>corporate taxes</v>
      </c>
      <c r="F1227" t="str">
        <v>법인소득세</v>
      </c>
      <c r="H1227">
        <v>589</v>
      </c>
      <c r="I1227" t="str">
        <f>I$1223</f>
        <v>Yes</v>
      </c>
      <c r="J1227" t="str">
        <f>IF(ISBLANK(INDEX('Policy Characteristics'!D:D,MATCH($C1227,'Policy Characteristics'!$C:$C,0))),"",INDEX('Policy Characteristics'!D:D,MATCH($C1227,'Policy Characteristics'!$C:$C,0)))</f>
        <v/>
      </c>
      <c r="K1227" t="str">
        <f>IF(ISBLANK(INDEX('Policy Characteristics'!E:E,MATCH($C1227,'Policy Characteristics'!$C:$C,0))),"",INDEX('Policy Characteristics'!E:E,MATCH($C1227,'Policy Characteristics'!$C:$C,0)))</f>
        <v>GRA remaining cash flow changes</v>
      </c>
      <c r="L1227">
        <f>IF(ISBLANK(INDEX('Policy Characteristics'!F:F,MATCH($C1227,'Policy Characteristics'!$C:$C,0))),"",INDEX('Policy Characteristics'!F:F,MATCH($C1227,'Policy Characteristics'!$C:$C,0)))</f>
        <v>0</v>
      </c>
      <c r="M1227">
        <f>IF(ISBLANK(INDEX('Policy Characteristics'!G:G,MATCH($C1227,'Policy Characteristics'!$C:$C,0))),"",INDEX('Policy Characteristics'!G:G,MATCH($C1227,'Policy Characteristics'!$C:$C,0)))</f>
        <v>10</v>
      </c>
      <c r="N1227">
        <f>IF(ISBLANK(INDEX('Policy Characteristics'!H:H,MATCH($C1227,'Policy Characteristics'!$C:$C,0))),"",INDEX('Policy Characteristics'!H:H,MATCH($C1227,'Policy Characteristics'!$C:$C,0)))</f>
        <v>1</v>
      </c>
      <c r="O1227" t="str">
        <f>IF(ISBLANK(INDEX('Policy Characteristics'!I:I,MATCH($C1227,'Policy Characteristics'!$C:$C,0))),"",INDEX('Policy Characteristics'!I:I,MATCH($C1227,'Policy Characteristics'!$C:$C,0)))</f>
        <v>무게</v>
      </c>
      <c r="P1227" t="str">
        <f>IF(ISBLANK(INDEX('Policy Characteristics'!J:J,MATCH($C1227,'Policy Characteristics'!$C:$C,0))),"",INDEX('Policy Characteristics'!J:J,MATCH($C1227,'Policy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7" t="str">
        <f>IF(ISBLANK(INDEX('Policy Characteristics'!K:K,MATCH($C1227,'Policy Characteristics'!$C:$C,0))),"",INDEX('Policy Characteristics'!K:K,MATCH($C1227,'Policy Characteristics'!$C:$C,0)))</f>
        <v>io-model.html</v>
      </c>
      <c r="R1227" t="str">
        <f>IF(ISBLANK(INDEX('Policy Characteristics'!L:L,MATCH($C1227,'Policy Characteristics'!$C:$C,0))),"",INDEX('Policy Characteristics'!L:L,MATCH($C1227,'Policy Characteristics'!$C:$C,0)))</f>
        <v/>
      </c>
    </row>
    <row r="1228">
      <c r="A1228" t="str">
        <f>IF(ISBLANK(INDEX('Policy Characteristics'!A:A,MATCH($C1228,'Policy Characteristics'!$C:$C,0))),"",INDEX('Policy Characteristics'!A:A,MATCH($C1228,'Policy Characteristics'!$C:$C,0)))</f>
        <v>제어 설정</v>
      </c>
      <c r="B1228" t="str">
        <f>IF(ISBLANK(INDEX('Policy Characteristics'!B:B,MATCH($C1228,'Policy Characteristics'!$C:$C,0))),"",INDEX('Policy Characteristics'!B:B,MATCH($C1228,'Policy Characteristics'!$C:$C,0)))</f>
        <v>20년간 온난화지수(GWP) 값 사용</v>
      </c>
      <c r="C1228" t="str">
        <v>BUTYGV Boolean Use Twenty Year GWP Values</v>
      </c>
      <c r="H1228">
        <v>1601</v>
      </c>
      <c r="I1228" t="str">
        <v>No</v>
      </c>
      <c r="J1228" t="str">
        <f>IF(ISBLANK(INDEX('Policy Characteristics'!D:D,MATCH($C1228,'Policy Characteristics'!$C:$C,0))),"",INDEX('Policy Characteristics'!D:D,MATCH($C1228,'Policy Characteristics'!$C:$C,0)))</f>
        <v/>
      </c>
      <c r="K1228" t="str">
        <f>IF(ISBLANK(INDEX('Policy Characteristics'!E:E,MATCH($C1228,'Policy Characteristics'!$C:$C,0))),"",INDEX('Policy Characteristics'!E:E,MATCH($C1228,'Policy Characteristics'!$C:$C,0)))</f>
        <v/>
      </c>
      <c r="L1228">
        <f>IF(ISBLANK(INDEX('Policy Characteristics'!F:F,MATCH($C1228,'Policy Characteristics'!$C:$C,0))),"",INDEX('Policy Characteristics'!F:F,MATCH($C1228,'Policy Characteristics'!$C:$C,0)))</f>
        <v>0</v>
      </c>
      <c r="M1228">
        <f>IF(ISBLANK(INDEX('Policy Characteristics'!G:G,MATCH($C1228,'Policy Characteristics'!$C:$C,0))),"",INDEX('Policy Characteristics'!G:G,MATCH($C1228,'Policy Characteristics'!$C:$C,0)))</f>
        <v>1</v>
      </c>
      <c r="N1228">
        <f>IF(ISBLANK(INDEX('Policy Characteristics'!H:H,MATCH($C1228,'Policy Characteristics'!$C:$C,0))),"",INDEX('Policy Characteristics'!H:H,MATCH($C1228,'Policy Characteristics'!$C:$C,0)))</f>
        <v>1</v>
      </c>
      <c r="O1228" t="str">
        <f>IF(ISBLANK(INDEX('Policy Characteristics'!I:I,MATCH($C1228,'Policy Characteristics'!$C:$C,0))),"",INDEX('Policy Characteristics'!I:I,MATCH($C1228,'Policy Characteristics'!$C:$C,0)))</f>
        <v>켜짐/꺼짐</v>
      </c>
      <c r="P1228" t="str">
        <f>IF(ISBLANK(INDEX('Policy Characteristics'!J:J,MATCH($C1228,'Policy Characteristics'!$C:$C,0))),"",INDEX('Policy Characteristics'!J:J,MATCH($C1228,'Policy Characteristics'!$C:$C,0)))</f>
        <v>**설명:** 비이산화탄소 온실가스(Non-CO2 GHGs)는 각 온실가스의 단위 질량당 온난화 성능을 CO2의 온난화 성능과 비교하여 CO2 등가치로 전환합니다. 이 값을 지구온난화지수(GWP)라고 합니다. 각 온실가스의 대기 중 수명이 다르기 때문에 GWP 값을 고정값으로 환산할 수가 없으므로, GWP값은 일정 시간 동안의 누적 온난화 효과로 정의합니다. EPS는 기본 GWP 값으로 100년을 사용합니다. 즉, 오염원이 배출된 이후 100년 동안 비이산화탄소 온실가스가 CO2 대비 초래하는 온난화 비율을 반영합니다. 이 100년의 기간은 정책 결정이나 문헌자료에서 가장 일반적으로 사용하는 기간입니다. 이 제어 설정을 켜면 문헌자료에서 두 번째로 많이 사용하는 기간인 20년간의 GWP 값으로 변경할 수 있습니다. 불소화합물(F-가스)을 제외한 비이산화탄소 온실가스의 대기 중 수명이 CO2보다 짧기 때문에 GWP 값 20년을 사용했을 때 그 중요성이 더 잘 나타납니다. // 예측 모형에서 사용하는 F-가스는 단일 화합물이 아니라 여러 가스의 혼합물이라는 사실에 주목해야 합니다. F-가스의 입력 데이터는 GWP 값 100년에서만 유효하며, F-가스 혼합물의 분해 시간이 알려져 있지 않기 때문에 GWP 값 20년으로 변환할 수 없습니다. 따라서, F-가스는 정책 설정에 상관없이 항상 GWP값100년으로 표시됩니다.</v>
      </c>
      <c r="Q1228" t="str">
        <f>IF(ISBLANK(INDEX('Policy Characteristics'!K:K,MATCH($C1228,'Policy Characteristics'!$C:$C,0))),"",INDEX('Policy Characteristics'!K:K,MATCH($C1228,'Policy Characteristics'!$C:$C,0)))</f>
        <v/>
      </c>
      <c r="R1228" t="str">
        <v/>
      </c>
    </row>
  </sheetData>
  <pageMargins left="0.7" right="0.7" top="0.75" bottom="0.75" header="0.3" footer="0.3"/>
  <ignoredErrors>
    <ignoredError numberStoredAsText="1" sqref="A1:S1228"/>
  </ignoredErrors>
</worksheet>
</file>

<file path=xl/worksheets/sheet4.xml><?xml version="1.0" encoding="utf-8"?>
<worksheet xmlns="http://schemas.openxmlformats.org/spreadsheetml/2006/main" xmlns:r="http://schemas.openxmlformats.org/officeDocument/2006/relationships">
  <dimension ref="A1:B56"/>
  <sheetViews>
    <sheetView workbookViewId="0" rightToLeft="0"/>
  </sheetViews>
  <sheetData>
    <row r="1">
      <c r="A1" t="str">
        <v>Graph Units</v>
      </c>
    </row>
    <row r="2">
      <c r="A2" t="str">
        <v>Default Unit</v>
      </c>
      <c r="B2" t="str">
        <v>New Unit</v>
      </c>
    </row>
    <row r="3">
      <c r="A3" t="str">
        <v>million metric tons / year</v>
      </c>
      <c r="B3" t="str">
        <v>million metric tons / year</v>
      </c>
    </row>
    <row r="4">
      <c r="A4" t="str">
        <v>g CO2e / 2019 dollar</v>
      </c>
      <c r="B4" t="str">
        <v>g CO2e / 2019 KRW</v>
      </c>
    </row>
    <row r="5">
      <c r="A5" t="str">
        <v>thousand metric tons / year</v>
      </c>
      <c r="B5" t="str">
        <v>thousand metric tons / year</v>
      </c>
    </row>
    <row r="6">
      <c r="A6" t="str">
        <v>g CO2 / 2019 dollar</v>
      </c>
      <c r="B6" t="str">
        <v>g CO2 / 2019 KRW</v>
      </c>
    </row>
    <row r="7">
      <c r="A7" t="str">
        <v>2019 dollars / ton CO2e abated, Annual average abatement (MtCO2e)</v>
      </c>
      <c r="B7" t="str">
        <v>2019 KRW / ton CO2e abated, Annual average abatement (MtCO2e)</v>
      </c>
    </row>
    <row r="8">
      <c r="A8" t="str">
        <v>billion 2019 dollars / year</v>
      </c>
      <c r="B8" t="str">
        <v>billion 2019 KRW / year</v>
      </c>
    </row>
    <row r="9">
      <c r="A9" t="str">
        <v>billion 2019 dollars</v>
      </c>
      <c r="B9" t="str">
        <v>billion 2019 KRW</v>
      </c>
    </row>
    <row r="10">
      <c r="A10" t="str">
        <v>jobs</v>
      </c>
      <c r="B10" t="str">
        <v>jobs</v>
      </c>
    </row>
    <row r="11">
      <c r="A11" t="str">
        <v>incidents / year</v>
      </c>
      <c r="B11" t="str">
        <v>incidents / year</v>
      </c>
    </row>
    <row r="12">
      <c r="A12" t="str">
        <v>% change</v>
      </c>
      <c r="B12" t="str">
        <v>% change</v>
      </c>
    </row>
    <row r="13">
      <c r="A13" t="str">
        <v>2019 dollars / employee-year</v>
      </c>
      <c r="B13" t="str">
        <v>2019 KRW / employee-year</v>
      </c>
    </row>
    <row r="14">
      <c r="A14" t="str">
        <v>lives / year</v>
      </c>
      <c r="B14" t="str">
        <v>lives / year</v>
      </c>
    </row>
    <row r="15">
      <c r="A15" t="str">
        <v>terawatt-hours (TWh) / year</v>
      </c>
      <c r="B15" t="str">
        <v>terawatt-hours (TWh) / year</v>
      </c>
    </row>
    <row r="16">
      <c r="A16" t="str">
        <v>gigawatts (GW) / year</v>
      </c>
      <c r="B16" t="str">
        <v>gigawatts (GW) / year</v>
      </c>
    </row>
    <row r="17">
      <c r="A17" t="str">
        <v>2019 dollars / megawatt-hour (MWh)</v>
      </c>
      <c r="B17" t="str">
        <v>2019 KRW / megawatt-hour (MWh)</v>
      </c>
    </row>
    <row r="18">
      <c r="A18" t="str">
        <v>cubic km / yr</v>
      </c>
      <c r="B18" t="str">
        <v>cubic km / yr</v>
      </c>
    </row>
    <row r="19">
      <c r="A19" t="str">
        <v>trillion passenger-miles / year</v>
      </c>
      <c r="B19" t="str">
        <v>million passenger-km / year</v>
      </c>
    </row>
    <row r="20">
      <c r="A20" t="str">
        <v>trillion freight ton-miles / year</v>
      </c>
      <c r="B20" t="str">
        <v>million freight ton-km / year</v>
      </c>
    </row>
    <row r="21">
      <c r="A21" t="str">
        <v>million vehicles / year</v>
      </c>
      <c r="B21" t="str">
        <f>A21</f>
        <v>million vehicles / year</v>
      </c>
    </row>
    <row r="22">
      <c r="A22" t="str">
        <v>thousand vehicles / year</v>
      </c>
      <c r="B22" t="str">
        <f>A22</f>
        <v>thousand vehicles / year</v>
      </c>
    </row>
    <row r="23">
      <c r="A23" t="str">
        <v>million vehicles</v>
      </c>
      <c r="B23" t="str">
        <f>A23</f>
        <v>million vehicles</v>
      </c>
    </row>
    <row r="24">
      <c r="A24" t="str">
        <v>thousand vehicles</v>
      </c>
      <c r="B24" t="str">
        <f>A24</f>
        <v>thousand vehicles</v>
      </c>
    </row>
    <row r="25">
      <c r="A25" t="str">
        <v>quads / year</v>
      </c>
      <c r="B25" t="str">
        <v>million TOE / year</v>
      </c>
    </row>
    <row r="26">
      <c r="A26" t="str">
        <v>thousand BTU / 2019 dollar</v>
      </c>
      <c r="B26" t="str">
        <v>MJ / 2019 KRW</v>
      </c>
    </row>
    <row r="27">
      <c r="A27" t="str">
        <v>millions of short tons / year</v>
      </c>
      <c r="B27" t="str">
        <v>millions of metric tons / year</v>
      </c>
    </row>
    <row r="28">
      <c r="A28" t="str">
        <v>trillion cubic feet / year</v>
      </c>
      <c r="B28" t="str">
        <v>trillion cubic meter / year</v>
      </c>
    </row>
    <row r="29">
      <c r="A29" t="str">
        <v>million barrels / year</v>
      </c>
      <c r="B29" t="str">
        <v>million barrels / year</v>
      </c>
    </row>
    <row r="30">
      <c r="A30" t="str">
        <v>million gallons / year</v>
      </c>
      <c r="B30" t="str">
        <v>million liters / year</v>
      </c>
    </row>
    <row r="31">
      <c r="A31" t="str">
        <v>trillion BTU / year</v>
      </c>
      <c r="B31" t="str">
        <v>TJ / year</v>
      </c>
    </row>
    <row r="32">
      <c r="A32" t="str">
        <v>2019 dollars / short ton</v>
      </c>
      <c r="B32" t="str">
        <v>2019 KRW / metric ton</v>
      </c>
    </row>
    <row r="33">
      <c r="A33" t="str">
        <v>2019 dollars / thousand cubic feet</v>
      </c>
      <c r="B33" t="str">
        <v>2019 KRW / thousand cubic meter</v>
      </c>
    </row>
    <row r="34">
      <c r="A34" t="str">
        <v>2019 dollars / gallon</v>
      </c>
      <c r="B34" t="str">
        <v>2019 KRW / liter</v>
      </c>
    </row>
    <row r="35">
      <c r="A35" t="str">
        <v>2019 dollars / barrel</v>
      </c>
      <c r="B35" t="str">
        <v>2019 KRW / barrel</v>
      </c>
    </row>
    <row r="36">
      <c r="A36" t="str">
        <v>2019 dollars / kg</v>
      </c>
      <c r="B36" t="str">
        <v>2019 KRW / kg</v>
      </c>
    </row>
    <row r="37">
      <c r="A37" t="str">
        <v>2019 dollars / kilowatt-hour (kWh)</v>
      </c>
      <c r="B37" t="str">
        <v>2019 KRW / kilowatt-hour (kWh)</v>
      </c>
    </row>
    <row r="38">
      <c r="A38" t="str">
        <v>cost of eqpt. to capture 1 metric ton CO2e/yr (2019 dollars)</v>
      </c>
      <c r="B38" t="str">
        <v>cost of eqpt. to capture 1 metric ton CO2e/yr (2019 KRW)</v>
      </c>
    </row>
    <row r="39">
      <c r="A39" t="str">
        <v>million 2019 dollars / megawatt (MW)</v>
      </c>
      <c r="B39" t="str">
        <v>million 2019 KRW / megawatt (MW)</v>
      </c>
    </row>
    <row r="40">
      <c r="A40" t="str">
        <v>cost of eqpt. to produce 1 kg H2/yr (2019 dollars)</v>
      </c>
      <c r="B40" t="str">
        <v>cost of eqpt. to produce 1 kg H2/yr (2019 KRW)</v>
      </c>
    </row>
    <row r="42">
      <c r="A42" t="str">
        <v>Policy Lever Units</v>
      </c>
    </row>
    <row r="43">
      <c r="A43" t="str">
        <v>Default Unit</v>
      </c>
      <c r="B43" t="str">
        <v>New Unit</v>
      </c>
    </row>
    <row r="44">
      <c r="A44" t="str">
        <v>$/metric ton CO2e</v>
      </c>
      <c r="B44" t="str">
        <f>A44</f>
        <v>$/metric ton CO2e</v>
      </c>
    </row>
    <row r="45">
      <c r="A45" t="str">
        <v>$/MWh</v>
      </c>
      <c r="B45" t="str">
        <f>A45</f>
        <v>$/MWh</v>
      </c>
    </row>
  </sheetData>
  <mergeCells count="2">
    <mergeCell ref="A1:B1"/>
    <mergeCell ref="A42:B42"/>
  </mergeCells>
  <pageMargins left="0.7" right="0.7" top="0.75" bottom="0.75" header="0.3" footer="0.3"/>
  <ignoredErrors>
    <ignoredError numberStoredAsText="1" sqref="A1:B56"/>
  </ignoredErrors>
</worksheet>
</file>

<file path=xl/worksheets/sheet5.xml><?xml version="1.0" encoding="utf-8"?>
<worksheet xmlns="http://schemas.openxmlformats.org/spreadsheetml/2006/main" xmlns:r="http://schemas.openxmlformats.org/officeDocument/2006/relationships">
  <dimension ref="A1:S175"/>
  <sheetViews>
    <sheetView workbookViewId="0" rightToLeft="0"/>
  </sheetViews>
  <sheetData>
    <row r="1">
      <c r="A1" t="str">
        <v>First Tier Menu Name</v>
      </c>
      <c r="B1" t="str">
        <v>Second Tier Menu Name</v>
      </c>
      <c r="C1" t="str">
        <v>Include?</v>
      </c>
      <c r="D1" t="str">
        <v>Single or Multiple Variable</v>
      </c>
      <c r="E1" t="str">
        <v>Graph Style</v>
      </c>
      <c r="F1" t="str">
        <v>Axis Unit Label(s)</v>
      </c>
      <c r="G1" t="str">
        <v>Vensim Names of Graphed Variables</v>
      </c>
      <c r="H1" t="str">
        <v>Variable Names in Graph Key (for multiple variable graphs)</v>
      </c>
      <c r="I1" t="str">
        <v>Colors for Variables (for multiple variable graphs)</v>
      </c>
      <c r="J1" t="str">
        <v>Target 1 Title</v>
      </c>
      <c r="K1" t="str">
        <v>Target 1 Year</v>
      </c>
      <c r="L1" t="str">
        <v>Target 1 Min Value</v>
      </c>
      <c r="M1" t="str">
        <v>Target 1 Max Value</v>
      </c>
      <c r="N1" t="str">
        <v>Target 1 Description</v>
      </c>
      <c r="O1" t="str">
        <v>Target 2 Title</v>
      </c>
      <c r="P1" t="str">
        <v>Target 2 Year</v>
      </c>
      <c r="Q1" t="str">
        <v>Target 2 Min Value</v>
      </c>
      <c r="R1" t="str">
        <v>Target 2 Max Value</v>
      </c>
      <c r="S1" t="str">
        <v>Target 2 Description</v>
      </c>
    </row>
    <row r="2">
      <c r="A2" t="str">
        <v>배출: CO2e</v>
      </c>
      <c r="B2" t="str">
        <v>총합 (토지 사용 포함)</v>
      </c>
      <c r="C2">
        <v>1</v>
      </c>
      <c r="D2" t="str">
        <v>single</v>
      </c>
      <c r="E2" t="str">
        <v>line</v>
      </c>
      <c r="F2" t="str">
        <f>UnitControlCenter!$B$3</f>
        <v>백만 미터 톤/연</v>
      </c>
      <c r="G2" t="str">
        <v>Output Total CO2e Emissions</v>
      </c>
      <c r="J2" t="str">
        <v>2030년 국가 온실가스 감축 목표(NDC)</v>
      </c>
      <c r="K2">
        <v>2030</v>
      </c>
      <c r="L2">
        <f>'NDC Targets'!E23</f>
        <v>436.6</v>
      </c>
      <c r="M2">
        <f>L2</f>
        <v>436.6</v>
      </c>
      <c r="O2" t="str">
        <v>2050년 국가 온실가스 감축 목표(NDC)</v>
      </c>
      <c r="P2">
        <v>2050</v>
      </c>
      <c r="Q2">
        <f>'NDC Targets'!F23</f>
        <v>0</v>
      </c>
      <c r="R2">
        <f>Q2</f>
        <v>0</v>
      </c>
    </row>
    <row r="3">
      <c r="A3" t="str">
        <v>배출: CO2e</v>
      </c>
      <c r="B3" t="str">
        <v>총합 (토지 사용 제외)</v>
      </c>
      <c r="C3">
        <v>1</v>
      </c>
      <c r="D3" t="str">
        <v>single</v>
      </c>
      <c r="E3" t="str">
        <v>line</v>
      </c>
      <c r="F3" t="str">
        <f>UnitControlCenter!$B$3</f>
        <v>백만 미터 톤/연</v>
      </c>
      <c r="G3" t="str">
        <v>Output Total CO2e Emissions Excluding LULUCF</v>
      </c>
      <c r="J3" t="str">
        <v>2030년 국가 온실가스 감축 목표(NDC)</v>
      </c>
      <c r="K3">
        <v>2030</v>
      </c>
      <c r="L3">
        <f>'NDC Targets'!E24</f>
        <v>507.1</v>
      </c>
      <c r="M3">
        <f>L3</f>
        <v>507.1</v>
      </c>
      <c r="O3" t="str">
        <v>2050년 국가 온실가스 감축 목표(NDC)</v>
      </c>
      <c r="P3">
        <v>2050</v>
      </c>
      <c r="Q3">
        <f>'NDC Targets'!F24</f>
        <v>80.4</v>
      </c>
      <c r="R3">
        <f>Q3</f>
        <v>80.4</v>
      </c>
    </row>
    <row r="4">
      <c r="A4" t="str">
        <v>배출: CO2e</v>
      </c>
      <c r="B4" t="str">
        <v>부문별</v>
      </c>
      <c r="C4">
        <v>1</v>
      </c>
      <c r="D4" t="str">
        <v>multiple</v>
      </c>
      <c r="E4" t="str">
        <v>stacked area</v>
      </c>
      <c r="F4" t="str">
        <f>UnitControlCenter!$B$3</f>
        <v>백만 미터 톤/연</v>
      </c>
      <c r="G4" t="str">
        <v>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v>
      </c>
      <c r="H4" t="str">
        <v>지역난방 및 수소, 물과 폐기물, 농업, 건물, 수송, 전력, 산업, 지구공학, 토지 사용</v>
      </c>
      <c r="I4" t="str">
        <v>620e7a, f593e0, 04ffaf, 087bf1, c01b00, f1bb18, 969696, ad6600, 00b050</v>
      </c>
    </row>
    <row r="5">
      <c r="A5" t="str">
        <v>배출: CO2e</v>
      </c>
      <c r="B5" t="str">
        <v>원료 유형별</v>
      </c>
      <c r="C5">
        <v>1</v>
      </c>
      <c r="D5" t="str">
        <v>multiple</v>
      </c>
      <c r="E5" t="str">
        <v>stacked area</v>
      </c>
      <c r="F5" t="str">
        <f>UnitControlCenter!$B$3</f>
        <v>백만 미터 톤/연</v>
      </c>
      <c r="G5" t="str">
        <v>Output Process Emissions in CO2e; Output Energy Related CO2e Emissions; Output Total CO2e Emissions by Sector[geoengineering sector]; Output Total CO2e Emissions by Sector[LULUCF sector]</v>
      </c>
      <c r="H5" t="str">
        <v>공정 배출, 에너지, 지구공학, 토지 사용</v>
      </c>
      <c r="I5" t="str">
        <v>969696, c01b00, ad6600, 00b050</v>
      </c>
    </row>
    <row r="6">
      <c r="A6" t="str">
        <v>배출: CO2e</v>
      </c>
      <c r="B6" t="str">
        <v>오염원별</v>
      </c>
      <c r="C6">
        <v>1</v>
      </c>
      <c r="D6" t="str">
        <v>multiple</v>
      </c>
      <c r="E6" t="str">
        <v>stacked area</v>
      </c>
      <c r="F6" t="str">
        <f>UnitControlCenter!$B$3</f>
        <v>백만 미터 톤/연</v>
      </c>
      <c r="G6" t="str">
        <v>Output Total CO2e Emissions by Pollutant[N2O]; Output Total CO2e Emissions by Pollutant[F gases]; Output Total CO2e Emissions by Pollutant[CH4]; Output Total CO2e Emissions by Pollutant[CO2]</v>
      </c>
      <c r="H6" t="str">
        <v>N2O, F-가스, CH4, CO2</v>
      </c>
      <c r="I6" t="str">
        <v>00b050, 000000, c01b00, 969696</v>
      </c>
    </row>
    <row r="7">
      <c r="A7" t="str">
        <v>배출: CO2e</v>
      </c>
      <c r="B7" t="str">
        <v>단위당 GDP</v>
      </c>
      <c r="C7">
        <v>0</v>
      </c>
      <c r="D7" t="str">
        <v>single</v>
      </c>
      <c r="E7" t="str">
        <v>line</v>
      </c>
      <c r="F7" t="str">
        <f>UnitControlCenter!$B$4</f>
        <v>g CO2e/2019년 원화</v>
      </c>
      <c r="G7" t="str">
        <v>Output Total CO2e Emissions per Unit GDP</v>
      </c>
    </row>
    <row r="8">
      <c r="A8" t="str">
        <v>배출: CO2e</v>
      </c>
      <c r="B8" t="str">
        <v>농업</v>
      </c>
      <c r="C8">
        <v>1</v>
      </c>
      <c r="D8" t="str">
        <v>single</v>
      </c>
      <c r="E8" t="str">
        <v>line</v>
      </c>
      <c r="F8" t="str">
        <f>UnitControlCenter!$B$3</f>
        <v>백만 미터 톤/연</v>
      </c>
      <c r="G8" t="str">
        <v>Output Agriculture CO2e Emissions</v>
      </c>
      <c r="J8" t="str">
        <v>2030년 국가 온실가스 감축 목표(NDC)</v>
      </c>
      <c r="K8">
        <v>2030</v>
      </c>
      <c r="L8">
        <f>'NDC Targets'!E14</f>
        <v>18</v>
      </c>
      <c r="M8">
        <f>L8</f>
        <v>18</v>
      </c>
      <c r="O8" t="str">
        <v>2050년 국가 온실가스 감축 목표(NDC)</v>
      </c>
      <c r="P8">
        <v>2050</v>
      </c>
      <c r="Q8">
        <f>'NDC Targets'!F14</f>
        <v>15.4</v>
      </c>
      <c r="R8">
        <f>Q8</f>
        <v>15.4</v>
      </c>
    </row>
    <row r="9">
      <c r="A9" t="str">
        <v>배출: CO2e</v>
      </c>
      <c r="B9" t="str">
        <v>건물</v>
      </c>
      <c r="C9">
        <v>1</v>
      </c>
      <c r="D9" t="str">
        <v>single</v>
      </c>
      <c r="E9" t="str">
        <v>line</v>
      </c>
      <c r="F9" t="str">
        <f>UnitControlCenter!$B$3</f>
        <v>백만 미터 톤/연</v>
      </c>
      <c r="G9" t="str">
        <v>Output Buildings Sector CO2e Emissions</v>
      </c>
      <c r="J9" t="str">
        <v>2030년 국가 온실가스 감축 목표(NDC)</v>
      </c>
      <c r="K9">
        <v>2030</v>
      </c>
      <c r="L9">
        <f>'NDC Targets'!E12</f>
        <v>35</v>
      </c>
      <c r="M9">
        <f>L9</f>
        <v>35</v>
      </c>
      <c r="O9" t="str">
        <v>2050년 국가 온실가스 감축 목표(NDC)</v>
      </c>
      <c r="P9">
        <v>2050</v>
      </c>
      <c r="Q9">
        <f>'NDC Targets'!F12</f>
        <v>6.2</v>
      </c>
      <c r="R9">
        <f>Q9</f>
        <v>6.2</v>
      </c>
    </row>
    <row r="10">
      <c r="A10" t="str">
        <v>배출: CO2e</v>
      </c>
      <c r="B10" t="str">
        <v>지역난방 및 수소</v>
      </c>
      <c r="C10">
        <v>1</v>
      </c>
      <c r="D10" t="str">
        <v>single</v>
      </c>
      <c r="E10" t="str">
        <v>line</v>
      </c>
      <c r="F10" t="str">
        <f>UnitControlCenter!$B$3</f>
        <v>백만 미터 톤/연</v>
      </c>
      <c r="G10" t="str">
        <v>Output Total CO2e Emissions by Sector[district heat and hydrogen sector]</v>
      </c>
    </row>
    <row r="11">
      <c r="A11" t="str">
        <v>배출: CO2e</v>
      </c>
      <c r="B11" t="str">
        <v>전력</v>
      </c>
      <c r="C11">
        <v>1</v>
      </c>
      <c r="D11" t="str">
        <v>single</v>
      </c>
      <c r="E11" t="str">
        <v>line</v>
      </c>
      <c r="F11" t="str">
        <f>UnitControlCenter!$B$3</f>
        <v>백만 미터 톤/연</v>
      </c>
      <c r="G11" t="str">
        <v>Output Total CO2e Emissions by Sector[electricity sector]</v>
      </c>
      <c r="J11" t="str">
        <v>2030년 국가 온실가스 감축 목표(NDC)</v>
      </c>
      <c r="K11">
        <v>2030</v>
      </c>
      <c r="L11">
        <f>'NDC Targets'!E10</f>
        <v>149.9</v>
      </c>
      <c r="M11">
        <f>L11</f>
        <v>149.9</v>
      </c>
      <c r="O11" t="str">
        <v>2050년 국가 온실가스 감축 목표(NDC)</v>
      </c>
      <c r="P11">
        <v>2050</v>
      </c>
      <c r="Q11">
        <f>'NDC Targets'!F10</f>
        <v>0</v>
      </c>
      <c r="R11">
        <f>Q11</f>
        <v>0</v>
      </c>
    </row>
    <row r="12">
      <c r="A12" t="str">
        <v>배출: CO2e</v>
      </c>
      <c r="B12" t="str">
        <v>산업</v>
      </c>
      <c r="C12">
        <v>1</v>
      </c>
      <c r="D12" t="str">
        <v>single</v>
      </c>
      <c r="E12" t="str">
        <v>line</v>
      </c>
      <c r="F12" t="str">
        <f>UnitControlCenter!$B$3</f>
        <v>백만 미터 톤/연</v>
      </c>
      <c r="G12" t="str">
        <v>Output Industry Sector Excluding Ag and Waste CO2e Emissions</v>
      </c>
      <c r="J12" t="str">
        <v>2030년 국가 온실가스 감축 목표(NDC)</v>
      </c>
      <c r="K12">
        <v>2030</v>
      </c>
      <c r="L12">
        <f>'NDC Targets'!E11+'NDC Targets'!E17</f>
        <v>226.5</v>
      </c>
      <c r="M12">
        <f>L12</f>
        <v>226.5</v>
      </c>
      <c r="O12" t="str">
        <v>2050년 국가 온실가스 감축 목표(NDC)</v>
      </c>
      <c r="P12">
        <v>2050</v>
      </c>
      <c r="Q12">
        <f>'NDC Targets'!F11+'NDC Targets'!F17</f>
        <v>51.6</v>
      </c>
      <c r="R12">
        <f>Q12</f>
        <v>51.6</v>
      </c>
    </row>
    <row r="13">
      <c r="A13" t="str">
        <v>배출: CO2e</v>
      </c>
      <c r="B13" t="str">
        <v>토지 사용</v>
      </c>
      <c r="C13">
        <v>1</v>
      </c>
      <c r="D13" t="str">
        <v>single</v>
      </c>
      <c r="E13" t="str">
        <v>line</v>
      </c>
      <c r="F13" t="str">
        <f>UnitControlCenter!$B$3</f>
        <v>백만 미터 톤/연</v>
      </c>
      <c r="G13" t="str">
        <v>Output Total CO2e Emissions by Sector[LULUCF sector]</v>
      </c>
    </row>
    <row r="14">
      <c r="A14" t="str">
        <v>배출: CO2e</v>
      </c>
      <c r="B14" t="str">
        <v>수송</v>
      </c>
      <c r="C14">
        <v>1</v>
      </c>
      <c r="D14" t="str">
        <v>single</v>
      </c>
      <c r="E14" t="str">
        <v>line</v>
      </c>
      <c r="F14" t="str">
        <f>UnitControlCenter!$B$3</f>
        <v>백만 미터 톤/연</v>
      </c>
      <c r="G14" t="str">
        <v>Output Total CO2e Emissions by Sector[transportation sector]</v>
      </c>
      <c r="J14" t="str">
        <v>2030년 국가 온실가스 감축 목표(NDC)</v>
      </c>
      <c r="K14">
        <v>2030</v>
      </c>
      <c r="L14">
        <f>'NDC Targets'!E13</f>
        <v>61</v>
      </c>
      <c r="M14">
        <f>L14</f>
        <v>61</v>
      </c>
      <c r="O14" t="str">
        <v>2050년 국가 온실가스 감축 목표(NDC)</v>
      </c>
      <c r="P14">
        <v>2050</v>
      </c>
      <c r="Q14">
        <f>'NDC Targets'!F13</f>
        <v>2.8</v>
      </c>
      <c r="R14">
        <f>Q14</f>
        <v>2.8</v>
      </c>
    </row>
    <row r="15">
      <c r="A15" t="str">
        <v>배출: CO2e</v>
      </c>
      <c r="B15" t="str">
        <v>물 및 폐기물</v>
      </c>
      <c r="C15">
        <v>1</v>
      </c>
      <c r="D15" t="str">
        <v>single</v>
      </c>
      <c r="E15" t="str">
        <v>line</v>
      </c>
      <c r="F15" t="str">
        <f>UnitControlCenter!$B$3</f>
        <v>백만 미터 톤/연</v>
      </c>
      <c r="G15" t="str">
        <v>Output Waste Management CO2e Emissions</v>
      </c>
      <c r="J15" t="str">
        <v>2030년 국가 온실가스 감축 목표(NDC)</v>
      </c>
      <c r="K15">
        <v>2030</v>
      </c>
      <c r="L15">
        <f>'NDC Targets'!E15</f>
        <v>9.1</v>
      </c>
      <c r="M15">
        <f>L15</f>
        <v>9.1</v>
      </c>
      <c r="O15" t="str">
        <v>2050년 국가 온실가스 감축 목표(NDC)</v>
      </c>
      <c r="P15">
        <v>2050</v>
      </c>
      <c r="Q15">
        <f>'NDC Targets'!F15</f>
        <v>4.4</v>
      </c>
      <c r="R15">
        <f>Q15</f>
        <v>4.4</v>
      </c>
    </row>
    <row r="16">
      <c r="A16" t="str">
        <v>배출(오염원별)</v>
      </c>
      <c r="B16" t="str">
        <v>CO2</v>
      </c>
      <c r="C16">
        <v>1</v>
      </c>
      <c r="D16" t="str">
        <v>single</v>
      </c>
      <c r="E16" t="str">
        <v>line</v>
      </c>
      <c r="F16" t="str">
        <f>UnitControlCenter!$B$3</f>
        <v>백만 미터 톤/연</v>
      </c>
      <c r="G16" t="str">
        <v>Output Total CO2 Emissions</v>
      </c>
    </row>
    <row r="17">
      <c r="A17" t="str">
        <v>배출(오염원별)</v>
      </c>
      <c r="B17" t="str">
        <v>CH4</v>
      </c>
      <c r="C17">
        <v>1</v>
      </c>
      <c r="D17" t="str">
        <v>single</v>
      </c>
      <c r="E17" t="str">
        <v>line</v>
      </c>
      <c r="F17" t="str">
        <f>UnitControlCenter!$B$3</f>
        <v>백만 미터 톤/연</v>
      </c>
      <c r="G17" t="str">
        <v>Output Total CH4 Emissions</v>
      </c>
    </row>
    <row r="18">
      <c r="A18" t="str">
        <v>배출(오염원별)</v>
      </c>
      <c r="B18" t="str">
        <v>N2O</v>
      </c>
      <c r="C18">
        <v>1</v>
      </c>
      <c r="D18" t="str">
        <v>single</v>
      </c>
      <c r="E18" t="str">
        <v>line</v>
      </c>
      <c r="F18" t="str">
        <f>UnitControlCenter!$B$3</f>
        <v>백만 미터 톤/연</v>
      </c>
      <c r="G18" t="str">
        <v>Output Total N2O Emissions</v>
      </c>
    </row>
    <row r="19">
      <c r="A19" t="str">
        <v>배출(오염원별)</v>
      </c>
      <c r="B19" t="str">
        <v>F-가스(CO2e)</v>
      </c>
      <c r="C19">
        <v>1</v>
      </c>
      <c r="D19" t="str">
        <v>single</v>
      </c>
      <c r="E19" t="str">
        <v>line</v>
      </c>
      <c r="F19" t="str">
        <f>UnitControlCenter!$B$3</f>
        <v>백만 미터 톤/연</v>
      </c>
      <c r="G19" t="str">
        <v>Output Total F Gas Emissions in CO2e</v>
      </c>
    </row>
    <row r="20">
      <c r="A20" t="str">
        <v>배출(오염원별)</v>
      </c>
      <c r="B20" t="str">
        <v>PM2.5</v>
      </c>
      <c r="C20">
        <v>1</v>
      </c>
      <c r="D20" t="str">
        <v>single</v>
      </c>
      <c r="E20" t="str">
        <v>line</v>
      </c>
      <c r="F20" t="str">
        <f>UnitControlCenter!$B$5</f>
        <v>천 미터 톤/연</v>
      </c>
      <c r="G20" t="str">
        <v>Output Total PM25 Emissions</v>
      </c>
    </row>
    <row r="21">
      <c r="A21" t="str">
        <v>배출(오염원별)</v>
      </c>
      <c r="B21" t="str">
        <v>PM10</v>
      </c>
      <c r="C21">
        <v>1</v>
      </c>
      <c r="D21" t="str">
        <v>single</v>
      </c>
      <c r="E21" t="str">
        <v>line</v>
      </c>
      <c r="F21" t="str">
        <f>UnitControlCenter!$B$5</f>
        <v>천 미터 톤/연</v>
      </c>
      <c r="G21" t="str">
        <v>Output Total PM10 Emissions</v>
      </c>
    </row>
    <row r="22">
      <c r="A22" t="str">
        <v>배출(오염원별)</v>
      </c>
      <c r="B22" t="str">
        <v>BC</v>
      </c>
      <c r="C22">
        <v>1</v>
      </c>
      <c r="D22" t="str">
        <v>single</v>
      </c>
      <c r="E22" t="str">
        <v>line</v>
      </c>
      <c r="F22" t="str">
        <f>UnitControlCenter!$B$5</f>
        <v>천 미터 톤/연</v>
      </c>
      <c r="G22" t="str">
        <v>Output Total BC Emissions</v>
      </c>
    </row>
    <row r="23">
      <c r="A23" t="str">
        <v>배출(오염원별)</v>
      </c>
      <c r="B23" t="str">
        <v>OC</v>
      </c>
      <c r="C23">
        <v>1</v>
      </c>
      <c r="D23" t="str">
        <v>single</v>
      </c>
      <c r="E23" t="str">
        <v>line</v>
      </c>
      <c r="F23" t="str">
        <f>UnitControlCenter!$B$5</f>
        <v>천 미터 톤/연</v>
      </c>
      <c r="G23" t="str">
        <v>Output Total OC Emissions</v>
      </c>
    </row>
    <row r="24">
      <c r="A24" t="str">
        <v>배출(오염원별)</v>
      </c>
      <c r="B24" t="str">
        <v>NOx</v>
      </c>
      <c r="C24">
        <v>1</v>
      </c>
      <c r="D24" t="str">
        <v>single</v>
      </c>
      <c r="E24" t="str">
        <v>line</v>
      </c>
      <c r="F24" t="str">
        <f>UnitControlCenter!$B$3</f>
        <v>백만 미터 톤/연</v>
      </c>
      <c r="G24" t="str">
        <v>Output Total NOx Emissions</v>
      </c>
    </row>
    <row r="25">
      <c r="A25" t="str">
        <v>배출(오염원별)</v>
      </c>
      <c r="B25" t="str">
        <v>VOC</v>
      </c>
      <c r="C25">
        <v>1</v>
      </c>
      <c r="D25" t="str">
        <v>single</v>
      </c>
      <c r="E25" t="str">
        <v>line</v>
      </c>
      <c r="F25" t="str">
        <f>UnitControlCenter!$B$5</f>
        <v>천 미터 톤/연</v>
      </c>
      <c r="G25" t="str">
        <v>Output Total VOC Emissions</v>
      </c>
    </row>
    <row r="26">
      <c r="A26" t="str">
        <v>배출(오염원별)</v>
      </c>
      <c r="B26" t="str">
        <v>SOx</v>
      </c>
      <c r="C26">
        <v>1</v>
      </c>
      <c r="D26" t="str">
        <v>single</v>
      </c>
      <c r="E26" t="str">
        <v>line</v>
      </c>
      <c r="F26" t="str">
        <f>UnitControlCenter!$B$3</f>
        <v>백만 미터 톤/연</v>
      </c>
      <c r="G26" t="str">
        <v>Output Total SOx Emissions</v>
      </c>
    </row>
    <row r="27">
      <c r="A27" t="str">
        <v>배출(오염원별)</v>
      </c>
      <c r="B27" t="str">
        <v>CO</v>
      </c>
      <c r="C27">
        <v>1</v>
      </c>
      <c r="D27" t="str">
        <v>single</v>
      </c>
      <c r="E27" t="str">
        <v>line</v>
      </c>
      <c r="F27" t="str">
        <f>UnitControlCenter!$B$3</f>
        <v>백만 미터 톤/연</v>
      </c>
      <c r="G27" t="str">
        <v>Output Total CO Emissions</v>
      </c>
    </row>
    <row r="28">
      <c r="A28" t="str">
        <v>배출: 에너지 관련 CO2</v>
      </c>
      <c r="B28" t="str">
        <v>부문별</v>
      </c>
      <c r="C28">
        <v>1</v>
      </c>
      <c r="D28" t="str">
        <v>multiple</v>
      </c>
      <c r="E28" t="str">
        <v>stacked area</v>
      </c>
      <c r="F28" t="str">
        <f>UnitControlCenter!$B$3</f>
        <v>백만 미터 톤/연</v>
      </c>
      <c r="G28" t="str">
        <v>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v>
      </c>
      <c r="H28" t="str">
        <v>지구공학, 농업, 지역난방 및 수소, 건물, 수송, 전력, 산업</v>
      </c>
      <c r="I28" t="str">
        <v>ad6600, 04ffaf, 620e7a, 087bf1, c01b00, f1bb18, 969696</v>
      </c>
    </row>
    <row r="29">
      <c r="A29" t="str">
        <v>배출: 에너지 관련 CO2</v>
      </c>
      <c r="B29" t="str">
        <v>부문별(재할당된 에너지 운반체)</v>
      </c>
      <c r="C29">
        <v>1</v>
      </c>
      <c r="D29" t="str">
        <v>multiple</v>
      </c>
      <c r="E29" t="str">
        <v>stacked area</v>
      </c>
      <c r="F29" t="str">
        <f>UnitControlCenter!$B$3</f>
        <v>백만 미터 톤/연</v>
      </c>
      <c r="G29" t="str">
        <v>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v>
      </c>
      <c r="H29" t="str">
        <v>지구공학, 물 및 폐기물, 농업, 건물, 수송, 산업</v>
      </c>
      <c r="I29" t="str">
        <v xml:space="preserve"> ad6600, f593e0, 04ffaf, 087bf1, c01b00, 969696</v>
      </c>
    </row>
    <row r="30">
      <c r="A30" t="str">
        <v>배출: 에너지 관련 CO2</v>
      </c>
      <c r="B30" t="str">
        <v>연료 유형별</v>
      </c>
      <c r="C30">
        <v>1</v>
      </c>
      <c r="D30" t="str">
        <v>multiple</v>
      </c>
      <c r="E30" t="str">
        <v>stacked area</v>
      </c>
      <c r="F30" t="str">
        <f>UnitControlCenter!$B$3</f>
        <v>백만 미터 톤/연</v>
      </c>
      <c r="G30" t="str">
        <v>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v>
      </c>
      <c r="H30" t="str">
        <v>직접공기포집(지구공학), 바이오매스 바이오 연료 및 도시 고형 폐기물(순), 정제 석유 연료, 원유, 천연가스, 무연탄 및 갈탄</v>
      </c>
      <c r="I30" t="str">
        <v>ad6600, 00b050, 000000, 740000, c01b00, 969696</v>
      </c>
    </row>
    <row r="31">
      <c r="A31" t="str">
        <v>배출: 에너지 관련 CO2</v>
      </c>
      <c r="B31" t="str">
        <v>단위당 GDP</v>
      </c>
      <c r="C31">
        <v>0</v>
      </c>
      <c r="D31" t="str">
        <v>single</v>
      </c>
      <c r="E31" t="str">
        <v>line</v>
      </c>
      <c r="F31" t="str">
        <f>UnitControlCenter!$B$6</f>
        <v>g CO2/2019년 원화</v>
      </c>
      <c r="G31" t="str">
        <v>Output Energy Related CO2 per Unit GDP</v>
      </c>
    </row>
    <row r="32">
      <c r="A32" t="str">
        <v>정책별 효과: CO2e 웨지 다이어그램</v>
      </c>
      <c r="B32" t="str">
        <v>총합</v>
      </c>
      <c r="C32">
        <v>1</v>
      </c>
      <c r="D32" t="str">
        <v>single</v>
      </c>
      <c r="E32" t="str">
        <v>reduction wedge</v>
      </c>
      <c r="F32" t="str">
        <f>UnitControlCenter!$B$3</f>
        <v>백만 미터 톤/연</v>
      </c>
      <c r="G32" t="str">
        <v>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v>
      </c>
    </row>
    <row r="33">
      <c r="A33" t="str">
        <v>정책별 효과: CO2e 웨지 다이어그램</v>
      </c>
      <c r="B33" t="str">
        <v>농업</v>
      </c>
      <c r="C33">
        <v>1</v>
      </c>
      <c r="D33" t="str">
        <v>single</v>
      </c>
      <c r="E33" t="str">
        <v>reduction wedge</v>
      </c>
      <c r="F33" t="str">
        <f>UnitControlCenter!$B$3</f>
        <v>백만 미터 톤/연</v>
      </c>
      <c r="G33" t="str">
        <v>Output Agriculture CO2e Emissions</v>
      </c>
    </row>
    <row r="34">
      <c r="A34" t="str">
        <v>정책별 효과: CO2e 웨지 다이어그램</v>
      </c>
      <c r="B34" t="str">
        <v>건물</v>
      </c>
      <c r="C34">
        <v>1</v>
      </c>
      <c r="D34" t="str">
        <v>single</v>
      </c>
      <c r="E34" t="str">
        <v>reduction wedge</v>
      </c>
      <c r="F34" t="str">
        <f>UnitControlCenter!$B$3</f>
        <v>백만 미터 톤/연</v>
      </c>
      <c r="G34" t="str">
        <v>Output Buildings Sector CO2e Emissions</v>
      </c>
    </row>
    <row r="35">
      <c r="A35" t="str">
        <v>정책별 효과: CO2e 웨지 다이어그램</v>
      </c>
      <c r="B35" t="str">
        <v>지역난방 및 수소</v>
      </c>
      <c r="C35">
        <v>1</v>
      </c>
      <c r="D35" t="str">
        <v>single</v>
      </c>
      <c r="E35" t="str">
        <v>reduction wedge</v>
      </c>
      <c r="F35" t="str">
        <f>UnitControlCenter!$B$3</f>
        <v>백만 미터 톤/연</v>
      </c>
      <c r="G35" t="str">
        <v>Output Total CO2e Emissions by Sector[district heat and hydrogen sector]</v>
      </c>
    </row>
    <row r="36">
      <c r="A36" t="str">
        <v>정책별 효과: CO2e 웨지 다이어그램</v>
      </c>
      <c r="B36" t="str">
        <v>전력</v>
      </c>
      <c r="C36">
        <v>1</v>
      </c>
      <c r="D36" t="str">
        <v>single</v>
      </c>
      <c r="E36" t="str">
        <v>reduction wedge</v>
      </c>
      <c r="F36" t="str">
        <f>UnitControlCenter!$B$3</f>
        <v>백만 미터 톤/연</v>
      </c>
      <c r="G36" t="str">
        <v>Output Total CO2e Emissions by Sector[electricity sector]</v>
      </c>
    </row>
    <row r="37">
      <c r="A37" t="str">
        <v>정책별 효과: CO2e 웨지 다이어그램</v>
      </c>
      <c r="B37" t="str">
        <v>산업</v>
      </c>
      <c r="C37">
        <v>1</v>
      </c>
      <c r="D37" t="str">
        <v>single</v>
      </c>
      <c r="E37" t="str">
        <v>reduction wedge</v>
      </c>
      <c r="F37" t="str">
        <f>UnitControlCenter!$B$3</f>
        <v>백만 미터 톤/연</v>
      </c>
      <c r="G37" t="str">
        <v>Output Industry Sector Process Emissions in CO2e Excluding Ag and Waste; Output Industry Sector Energy Related CO2e Emissions Excluding Ag and Waste</v>
      </c>
    </row>
    <row r="38">
      <c r="A38" t="str">
        <v>정책별 효과: CO2e 웨지 다이어그램</v>
      </c>
      <c r="B38" t="str">
        <v>수송</v>
      </c>
      <c r="C38">
        <v>1</v>
      </c>
      <c r="D38" t="str">
        <v>single</v>
      </c>
      <c r="E38" t="str">
        <v>reduction wedge</v>
      </c>
      <c r="F38" t="str">
        <f>UnitControlCenter!$B$3</f>
        <v>백만 미터 톤/연</v>
      </c>
      <c r="G38" t="str">
        <v>Output Total CO2e Emissions by Sector[transportation sector]</v>
      </c>
    </row>
    <row r="39">
      <c r="A39" t="str">
        <v>정책별 효과: CO2e 감소 비용 곡선</v>
      </c>
      <c r="B39" t="str">
        <v>2050년까지 NPV</v>
      </c>
      <c r="C39">
        <v>1</v>
      </c>
      <c r="D39" t="str">
        <v>multiple</v>
      </c>
      <c r="E39" t="str">
        <v>cost curve</v>
      </c>
      <c r="F39" t="str">
        <f>UnitControlCenter!$B$7</f>
        <v>2019년 원/톤 CO2e 감소, 연간 평균 감소(MtCO2e)</v>
      </c>
      <c r="G39" t="str">
        <v>Output First Year NPV of CapEx and OpEx through This Year</v>
      </c>
    </row>
    <row r="40">
      <c r="A40" t="str">
        <v>정책별 효과: CO2e 감소 비용 곡선</v>
      </c>
      <c r="B40" t="str">
        <v>2030년까지 NPV</v>
      </c>
      <c r="C40">
        <v>1</v>
      </c>
      <c r="D40" t="str">
        <v>multiple</v>
      </c>
      <c r="E40" t="str">
        <v>cost curve</v>
      </c>
      <c r="F40" t="str">
        <f>UnitControlCenter!$B$7</f>
        <v>2019년 원/톤 CO2e 감소, 연간 평균 감소(MtCO2e)</v>
      </c>
      <c r="G40" t="str">
        <v>Output First Year NPV of CapEx and OpEx through This Year</v>
      </c>
    </row>
    <row r="41">
      <c r="A41" t="str">
        <v>재정: 정책 패키지 비용/절약</v>
      </c>
      <c r="B41" t="str">
        <v>CapEx + OpEx 변화</v>
      </c>
      <c r="C41">
        <v>1</v>
      </c>
      <c r="D41" t="str">
        <v>multiple</v>
      </c>
      <c r="E41" t="str">
        <v>line</v>
      </c>
      <c r="F41" t="str">
        <f>UnitControlCenter!$B$8</f>
        <v>10억원(2019년)/연</v>
      </c>
      <c r="G41" t="str">
        <v>Output Total Change in Fuel and OM Expenditures; Output Total Change in Capital Expenditures; Output Carbon Tax on Process Emissions; Output Rebate of Taxes Less Subsidies; Output Total Change in CapEx and OpEx</v>
      </c>
      <c r="H41" t="str">
        <v>연료 + O&amp;M, 자본 설비, 공정 배출량에 대한 탄소세, 세금 순환급금, 총합</v>
      </c>
      <c r="I41" t="str">
        <v>c01b00, 087bf1, f1bb18, 00b050, 000000</v>
      </c>
    </row>
    <row r="42">
      <c r="A42" t="str">
        <v>재정: 정책 패키지 비용/절약</v>
      </c>
      <c r="B42" t="str">
        <v>^ 총합만 표기</v>
      </c>
      <c r="C42">
        <v>1</v>
      </c>
      <c r="D42" t="str">
        <v>single</v>
      </c>
      <c r="E42" t="str">
        <v>line</v>
      </c>
      <c r="F42" t="str">
        <f>UnitControlCenter!$B$8</f>
        <v>10억원(2019년)/연</v>
      </c>
      <c r="G42" t="str">
        <v>Output Total Change in CapEx and OpEx</v>
      </c>
    </row>
    <row r="43">
      <c r="A43" t="str">
        <v>재정: 정책 패키지 비용/절약</v>
      </c>
      <c r="B43" t="str">
        <v>정부 현금 흐름 회계</v>
      </c>
      <c r="C43">
        <v>1</v>
      </c>
      <c r="D43" t="str">
        <v>multiple</v>
      </c>
      <c r="E43" t="str">
        <v>stacked area</v>
      </c>
      <c r="F43" t="str">
        <f>UnitControlCenter!$B$8</f>
        <v>10억원(2019년)/연</v>
      </c>
      <c r="G43" t="str">
        <v>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v>
      </c>
      <c r="H43" t="str">
        <v>법인소득세 변화, 급여소득세 변화, 가구별 세금 변화, 재정 적자 변화, 정부 지출 변화</v>
      </c>
      <c r="I43" t="str">
        <v>f593e0, af64ff, 620e7a, c01b00, 087bf1</v>
      </c>
    </row>
    <row r="44">
      <c r="A44" t="str">
        <v>재정: 정책 패키지 비용/절약</v>
      </c>
      <c r="B44" t="str">
        <v>국채 누적 변화</v>
      </c>
      <c r="C44">
        <v>1</v>
      </c>
      <c r="D44" t="str">
        <v>single</v>
      </c>
      <c r="E44" t="str">
        <v>line</v>
      </c>
      <c r="F44" t="str">
        <f>UnitControlCenter!$B$9</f>
        <v>10억원(2019년)</v>
      </c>
      <c r="G44" t="str">
        <v>Output Cumulative Change in National Debt</v>
      </c>
    </row>
    <row r="45">
      <c r="A45" t="str">
        <v>재정: 정책 패키지 비용/절약</v>
      </c>
      <c r="B45" t="str">
        <v>국채 이자 변화</v>
      </c>
      <c r="C45">
        <v>1</v>
      </c>
      <c r="D45" t="str">
        <v>single</v>
      </c>
      <c r="E45" t="str">
        <v>line</v>
      </c>
      <c r="F45" t="str">
        <f>UnitControlCenter!$B$8</f>
        <v>10억원(2019년)/연</v>
      </c>
      <c r="G45" t="str">
        <v>Output Change in Interest Paid on National Debt</v>
      </c>
    </row>
    <row r="46">
      <c r="A46" t="str">
        <v>재정: 정책 패키지 비용/절약</v>
      </c>
      <c r="B46" t="str">
        <v>원료별 정부 현금 흐름 변화</v>
      </c>
      <c r="C46">
        <v>1</v>
      </c>
      <c r="D46" t="str">
        <v>multiple</v>
      </c>
      <c r="E46" t="str">
        <v>line</v>
      </c>
      <c r="F46" t="str">
        <f>UnitControlCenter!$B$8</f>
        <v>10억원(2019년)/연</v>
      </c>
      <c r="G46" t="str">
        <v>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v>
      </c>
      <c r="H46" t="str">
        <v>탄소세 수입, 유류세 수입, 전기차 보조금, 전력 생산 보조금, 전력 용량 증설 보조금, 분산형 태양광 보조금, 연료 보조금, 국채 이자, 잔여 정부 현금 흐름, 총합</v>
      </c>
      <c r="I46" t="str">
        <v>ad6600, 087bf1, f593e0, 04ffaf, f1bb18, 969696, c01b00, 00b050, 620e7a, 000000</v>
      </c>
    </row>
    <row r="47">
      <c r="A47" t="str">
        <v>재정: 직업, GDP, 소득</v>
      </c>
      <c r="B47" t="str">
        <v>직업 변화</v>
      </c>
      <c r="C47">
        <v>1</v>
      </c>
      <c r="D47" t="str">
        <v>multiple</v>
      </c>
      <c r="E47" t="str">
        <v>line</v>
      </c>
      <c r="F47" t="str">
        <f>UnitControlCenter!$B$10</f>
        <v>직업</v>
      </c>
      <c r="G47" t="str">
        <v>Output Change in Fossil and Utility Domestic Jobs; Output Change in Manufacturing and Construction Domestic Jobs; Output Change in Other Domestic Jobs; Output Change in Domestic Jobs</v>
      </c>
      <c r="H47" t="str">
        <v>화석연료 및 공익사업 일자리, 제조업 및 건설업, 기타 직업, 총합</v>
      </c>
      <c r="I47" t="str">
        <v>c01b00, 087bf1, f1bb18, 000000</v>
      </c>
    </row>
    <row r="48">
      <c r="A48" t="str">
        <v>재정: 직업, GDP, 소득</v>
      </c>
      <c r="B48" t="str">
        <v>성별 직업 변화</v>
      </c>
      <c r="C48">
        <v>0</v>
      </c>
      <c r="D48" t="str">
        <v>multiple</v>
      </c>
      <c r="E48" t="str">
        <v>stacked area</v>
      </c>
      <c r="F48" t="str">
        <f>UnitControlCenter!$B$10</f>
        <v>직업</v>
      </c>
      <c r="G48" t="str">
        <v>Output Change in Domestic Jobs by Demographic Trait[female]; Output Change in Domestic Jobs by Demographic Trait[male]</v>
      </c>
      <c r="H48" t="str">
        <v>여성, 남성</v>
      </c>
      <c r="I48" t="str">
        <v>00b050, ff6400</v>
      </c>
    </row>
    <row r="49">
      <c r="A49" t="str">
        <v>재정: 직업, GDP, 소득</v>
      </c>
      <c r="B49" t="str">
        <v>성별 직업 비율 변화</v>
      </c>
      <c r="C49">
        <v>0</v>
      </c>
      <c r="D49" t="str">
        <v>multiple</v>
      </c>
      <c r="E49" t="str">
        <v>line</v>
      </c>
      <c r="F49" t="str">
        <f>UnitControlCenter!$B$12</f>
        <v>변화 %</v>
      </c>
      <c r="G49" t="str">
        <v>Output Percent Change in Employment by Demographic Trait[female]; Output Percent Change in Employment by Demographic Trait[male]</v>
      </c>
      <c r="H49" t="str">
        <v>여성, 남성</v>
      </c>
      <c r="I49" t="str">
        <v>00b050, ff6400</v>
      </c>
    </row>
    <row r="50">
      <c r="A50" t="str">
        <v>재정: 직업, GDP, 소득</v>
      </c>
      <c r="B50" t="str">
        <v>인종별 직업 변화</v>
      </c>
      <c r="C50">
        <v>0</v>
      </c>
      <c r="D50" t="str">
        <v>multiple</v>
      </c>
      <c r="E50" t="str">
        <v>stacked area</v>
      </c>
      <c r="F50" t="str">
        <f>UnitControlCenter!$B$10</f>
        <v>직업</v>
      </c>
      <c r="G50" t="str">
        <v>Output Change in Domestic Jobs by Demographic Trait[other race]; Output Change in Domestic Jobs by Demographic Trait[asian]; Output Change in Domestic Jobs by Demographic Trait[black]; Output Change in Domestic Jobs by Demographic Trait[white]</v>
      </c>
      <c r="H50" t="str">
        <v>다른 인종 또는 다중 인종, 아시아계, 흑인, 백인</v>
      </c>
      <c r="I50" t="str">
        <v>087bf1, 00b050, f1bb18, c01b00</v>
      </c>
    </row>
    <row r="51">
      <c r="A51" t="str">
        <v>재정: 직업, GDP, 소득</v>
      </c>
      <c r="B51" t="str">
        <v>인종별 직업 비율 변화</v>
      </c>
      <c r="C51">
        <v>0</v>
      </c>
      <c r="D51" t="str">
        <v>multiple</v>
      </c>
      <c r="E51" t="str">
        <v>line</v>
      </c>
      <c r="F51" t="str">
        <f>UnitControlCenter!$B$12</f>
        <v>변화 %</v>
      </c>
      <c r="G51" t="str">
        <v>Output Percent Change in Employment by Demographic Trait[other race]; Output Percent Change in Employment by Demographic Trait[asian]; Output Percent Change in Employment by Demographic Trait[black]; Output Percent Change in Employment by Demographic Trait[white]</v>
      </c>
      <c r="H51" t="str">
        <v>다른 인종 또는 다중 인종, 아시아계, 흑인, 백인</v>
      </c>
      <c r="I51" t="str">
        <v>087bf1, 00b050, f1bb18, c01b00</v>
      </c>
    </row>
    <row r="52">
      <c r="A52" t="str">
        <v>재정: 직업, GDP, 소득</v>
      </c>
      <c r="B52" t="str">
        <v>히스패닉 또는 라틴계 직업 변화</v>
      </c>
      <c r="C52">
        <v>0</v>
      </c>
      <c r="D52" t="str">
        <v>multiple</v>
      </c>
      <c r="E52" t="str">
        <v>stacked area</v>
      </c>
      <c r="F52" t="str">
        <f>UnitControlCenter!$B$10</f>
        <v>직업</v>
      </c>
      <c r="G52" t="str">
        <v>Output Change in Domestic Jobs by Demographic Trait[hispanic]; Output Change in Domestic Jobs by Demographic Trait[nonhispanic]</v>
      </c>
      <c r="H52" t="str">
        <v>히스패닉 또는 라틴계, 비히스패닉 또는 비라틴계</v>
      </c>
      <c r="I52" t="str">
        <v>af64ff, 04ffaf</v>
      </c>
    </row>
    <row r="53">
      <c r="A53" t="str">
        <v>재정: 직업, GDP, 소득</v>
      </c>
      <c r="B53" t="str">
        <v>히스패닉 또는 라틴계 직업 비율 변화</v>
      </c>
      <c r="C53">
        <v>0</v>
      </c>
      <c r="D53" t="str">
        <v>multiple</v>
      </c>
      <c r="E53" t="str">
        <v>line</v>
      </c>
      <c r="F53" t="str">
        <f>UnitControlCenter!$B$12</f>
        <v>변화 %</v>
      </c>
      <c r="G53" t="str">
        <v>Output Percent Change in Employment by Demographic Trait[hispanic]; Output Percent Change in Employment by Demographic Trait[nonhispanic]</v>
      </c>
      <c r="H53" t="str">
        <v>히스패닉 또는 라틴계, 비히스패닉 또는 비라틴계</v>
      </c>
      <c r="I53" t="str">
        <v>af64ff, 04ffaf</v>
      </c>
    </row>
    <row r="54">
      <c r="A54" t="str">
        <v>재정: 직업, GDP, 소득</v>
      </c>
      <c r="B54" t="str">
        <v>연령대별 직업 변화</v>
      </c>
      <c r="C54">
        <v>0</v>
      </c>
      <c r="D54" t="str">
        <v>multiple</v>
      </c>
      <c r="E54" t="str">
        <v>stacked area</v>
      </c>
      <c r="F54" t="str">
        <f>UnitControlCenter!$B$10</f>
        <v>직업</v>
      </c>
      <c r="G54" t="str">
        <v>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v>
      </c>
      <c r="H54" t="str">
        <v>65세 이상, 55~64세, 45~54세, 35~44세, 25~34세, 20~24세, 16~19세</v>
      </c>
      <c r="I54" t="str">
        <v>c01b00, 969696, f1bb18, 00b050, f593e0, 087bf1, ff6400</v>
      </c>
    </row>
    <row r="55">
      <c r="A55" t="str">
        <v>재정: 직업, GDP, 소득</v>
      </c>
      <c r="B55" t="str">
        <v>연령대별 직업 비율 변화</v>
      </c>
      <c r="C55">
        <v>0</v>
      </c>
      <c r="D55" t="str">
        <v>multiple</v>
      </c>
      <c r="E55" t="str">
        <v>line</v>
      </c>
      <c r="F55" t="str">
        <f>UnitControlCenter!$B$12</f>
        <v>변화 %</v>
      </c>
      <c r="G55" t="str">
        <v>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v>
      </c>
      <c r="H55" t="str">
        <v>65세 이상, 55~64세, 45~54세, 35~44세, 25~34세, 20~24세, 16~19세</v>
      </c>
      <c r="I55" t="str">
        <v>c01b00, 969696, f1bb18, 00b050, f593e0, 087bf1, ff6400</v>
      </c>
    </row>
    <row r="56">
      <c r="A56" t="str">
        <v>재정: 직업, GDP, 소득</v>
      </c>
      <c r="B56" t="str">
        <v>조합 상태별 직업 변화</v>
      </c>
      <c r="C56">
        <v>1</v>
      </c>
      <c r="D56" t="str">
        <v>multiple</v>
      </c>
      <c r="E56" t="str">
        <v>stacked area</v>
      </c>
      <c r="F56" t="str">
        <f>UnitControlCenter!$B$10</f>
        <v>직업</v>
      </c>
      <c r="G56" t="str">
        <v>Output Change in Domestic Jobs by Union Status[union]; Output Change in Domestic Jobs by Union Status[nonunion]</v>
      </c>
      <c r="H56" t="str">
        <v>조합 직업, 비조합 직업</v>
      </c>
      <c r="I56" t="str">
        <v>087bf1, 00b050</v>
      </c>
    </row>
    <row r="57">
      <c r="A57" t="str">
        <v>재정: 직업, GDP, 소득</v>
      </c>
      <c r="B57" t="str">
        <v>조합 상태별 직업 비율 변화</v>
      </c>
      <c r="C57">
        <v>1</v>
      </c>
      <c r="D57" t="str">
        <v>multiple</v>
      </c>
      <c r="E57" t="str">
        <v>line</v>
      </c>
      <c r="F57" t="str">
        <f>UnitControlCenter!$B$12</f>
        <v>변화 %</v>
      </c>
      <c r="G57" t="str">
        <v>Output Percent Change in Domestic Jobs by Union Status[union]; Output Percent Change in Domestic Jobs by Union Status[nonunion]</v>
      </c>
      <c r="H57" t="str">
        <v>조합 직업, 비조합 직업</v>
      </c>
      <c r="I57" t="str">
        <v>087bf1, 00b050</v>
      </c>
    </row>
    <row r="58">
      <c r="A58" t="str">
        <v>재정: 직업, GDP, 소득</v>
      </c>
      <c r="B58" t="str">
        <v>직업의 직접/간접/유도 변화</v>
      </c>
      <c r="C58">
        <v>1</v>
      </c>
      <c r="D58" t="str">
        <v>multiple</v>
      </c>
      <c r="E58" t="str">
        <v>line</v>
      </c>
      <c r="F58" t="str">
        <f>UnitControlCenter!$B$10</f>
        <v>직업</v>
      </c>
      <c r="G58" t="str">
        <v>Output Direct Change in Jobs; Output Indirect Change in Jobs; Output Induced Change in Jobs; Output Change in Domestic Jobs</v>
      </c>
      <c r="H58" t="str">
        <v>직접, 간접, 유도, 총합</v>
      </c>
      <c r="I58" t="str">
        <v>c01b00, af64ff, f593e0, 000000</v>
      </c>
    </row>
    <row r="59">
      <c r="A59" t="str">
        <v>재정: 직업, GDP, 소득</v>
      </c>
      <c r="B59" t="str">
        <v>직업의 직접/간접 변화</v>
      </c>
      <c r="C59">
        <v>1</v>
      </c>
      <c r="D59" t="str">
        <v>multiple</v>
      </c>
      <c r="E59" t="str">
        <v>line</v>
      </c>
      <c r="F59" t="str">
        <f>UnitControlCenter!$B$10</f>
        <v>직업</v>
      </c>
      <c r="G59" t="str">
        <v>Output Change in Fossil and Utility Direct and Indirect Jobs; Output Change in Manufacturing and Construction Direct and Indirect Jobs; Output Change in Other Direct and Indirect Jobs; Output Change in Direct and Indirect Jobs</v>
      </c>
      <c r="H59" t="str">
        <v>화석연료 및 공익사업 일자리, 제조업 및 건설업, 기타 직업, 총합</v>
      </c>
      <c r="I59" t="str">
        <v>c01b00, 087bf1, f1bb18, 000000</v>
      </c>
    </row>
    <row r="60">
      <c r="A60" t="str">
        <v>재정: 직업, GDP, 소득</v>
      </c>
      <c r="B60" t="str">
        <v>GDP 변화</v>
      </c>
      <c r="C60">
        <v>1</v>
      </c>
      <c r="D60" t="str">
        <v>multiple</v>
      </c>
      <c r="E60" t="str">
        <v>line</v>
      </c>
      <c r="F60" t="str">
        <f>UnitControlCenter!$B$8</f>
        <v>10억원(2019년)/연</v>
      </c>
      <c r="G60" t="str">
        <v>Output Change in Fossil and Utility GDP Contribution; Output Change in Manufacturing and Construction GDP Contribution; Output Change in Other GDP Contribution; Output Change in GDP</v>
      </c>
      <c r="H60" t="str">
        <v>화석연료 및 대규모 공익사업, 제조업 및 건설업, 기타 업종, 총합</v>
      </c>
      <c r="I60" t="str">
        <v>c01b00, 087bf1, f1bb18, 000000</v>
      </c>
    </row>
    <row r="61">
      <c r="A61" t="str">
        <v>재정: 직업, GDP, 소득</v>
      </c>
      <c r="B61" t="str">
        <v>GDP 비율 변화</v>
      </c>
      <c r="C61">
        <v>1</v>
      </c>
      <c r="D61" t="str">
        <v>multiple</v>
      </c>
      <c r="E61" t="str">
        <v>line</v>
      </c>
      <c r="F61" t="str">
        <f>UnitControlCenter!$B$12</f>
        <v>변화 %</v>
      </c>
      <c r="G61" t="str">
        <v>Output Fossil and Utility Contribution to Perc Change in GDP; Output Manufacturing and Construction Contribution to Perc Change in GDP; Output Other Contribution to Perc Change in GDP; Output Perc Change in GDP</v>
      </c>
      <c r="H61" t="str">
        <v>화석연료 및 대규모 공익사업, 제조업 및 건설업, 기타 업종, 총합</v>
      </c>
      <c r="I61" t="str">
        <v>c01b00, 087bf1, f1bb18, 000000</v>
      </c>
    </row>
    <row r="62">
      <c r="A62" t="str">
        <v>재정: 직업, GDP, 소득</v>
      </c>
      <c r="B62" t="str">
        <v>GDP의 직접/간접/유도 변화</v>
      </c>
      <c r="C62">
        <v>1</v>
      </c>
      <c r="D62" t="str">
        <v>multiple</v>
      </c>
      <c r="E62" t="str">
        <v>line</v>
      </c>
      <c r="F62" t="str">
        <f>UnitControlCenter!$B$8</f>
        <v>10억원(2019년)/연</v>
      </c>
      <c r="G62" t="str">
        <v>Output Direct Change in GDP; Output Indirect Change in GDP; Output Induced Change in GDP; Output Change in GDP</v>
      </c>
      <c r="H62" t="str">
        <v>직접, 간접, 유도, 총합</v>
      </c>
      <c r="I62" t="str">
        <v>c01b00, af64ff, f593e0, 000000</v>
      </c>
    </row>
    <row r="63">
      <c r="A63" t="str">
        <v>재정: 직업, GDP, 소득</v>
      </c>
      <c r="B63" t="str">
        <v>직원 보상 변화</v>
      </c>
      <c r="C63">
        <v>1</v>
      </c>
      <c r="D63" t="str">
        <v>multiple</v>
      </c>
      <c r="E63" t="str">
        <v>line</v>
      </c>
      <c r="F63" t="str">
        <f>UnitControlCenter!$B$8</f>
        <v>10억원(2019년)/연</v>
      </c>
      <c r="G63" t="str">
        <v>Output Change in Fossil and Utility Domestic Employee Compensation; Output Change in Manufacturing and Construction Domestic Employee Compensation; Output Change in Other Domestic Employee Compensation; Output Change in Domestic Employee Compensation</v>
      </c>
      <c r="H63" t="str">
        <v>화석연료 및 대규모 공익사업, 제조업 및 건설업, 기타, 총합</v>
      </c>
      <c r="I63" t="str">
        <v>c01b00, 087bf1, f1bb18, 000000</v>
      </c>
    </row>
    <row r="64">
      <c r="A64" t="str">
        <v>재정: 직업, GDP, 소득</v>
      </c>
      <c r="B64" t="str">
        <v>직원별 보상 변화</v>
      </c>
      <c r="C64">
        <v>1</v>
      </c>
      <c r="D64" t="str">
        <v>single</v>
      </c>
      <c r="E64" t="str">
        <v>line</v>
      </c>
      <c r="F64" t="str">
        <f>UnitControlCenter!$B$13</f>
        <v>2019년 원/근무연수</v>
      </c>
      <c r="G64" t="str">
        <v>Output Change in Compensation per Domestic Employee</v>
      </c>
    </row>
    <row r="65">
      <c r="A65" t="str">
        <v>재정: 직업, GDP, 소득</v>
      </c>
      <c r="B65" t="str">
        <v>보상의 직접/간접/유도 변화</v>
      </c>
      <c r="C65">
        <v>1</v>
      </c>
      <c r="D65" t="str">
        <v>multiple</v>
      </c>
      <c r="E65" t="str">
        <v>line</v>
      </c>
      <c r="F65" t="str">
        <f>UnitControlCenter!$B$8</f>
        <v>10억원(2019년)/연</v>
      </c>
      <c r="G65" t="str">
        <v>Output Direct Change in Compensation; Output Indirect Change in Compensation; Output Induced Change in Compensation; Output Change in Domestic Employee Compensation</v>
      </c>
      <c r="H65" t="str">
        <v>직접, 간접, 유도, 총합</v>
      </c>
      <c r="I65" t="str">
        <v>c01b00, af64ff, f593e0, 000000</v>
      </c>
    </row>
    <row r="66">
      <c r="A66" t="str">
        <v>재정: 직접 현금 흐름 변화</v>
      </c>
      <c r="B66" t="str">
        <v>현금 흐름 변화(개체별)</v>
      </c>
      <c r="C66">
        <v>1</v>
      </c>
      <c r="D66" t="str">
        <v>multiple</v>
      </c>
      <c r="E66" t="str">
        <v>line</v>
      </c>
      <c r="F66" t="str">
        <f>UnitControlCenter!$B$8</f>
        <v>10억원(2019년)/연</v>
      </c>
      <c r="G66" t="str">
        <v>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v>
      </c>
      <c r="H66" t="str">
        <v>정부, 에너지 외 산업, 노동 및 소비, 외국 기업, 전력 공급자, 석탄 공급자, 천연가스 및 석유 공급자, 바이오매스 및 바이오 연료 공급자, 기타 에너지 공급자</v>
      </c>
      <c r="I66" t="str">
        <v>000000, 087bf1, f593e0, 04ffaf, f1bb18, 969696, c01b00, 00b050, 620e7a</v>
      </c>
    </row>
    <row r="67">
      <c r="A67" t="str">
        <v>재정: 직접 현금 흐름 변화</v>
      </c>
      <c r="B67" t="str">
        <v>정부 현금 흐름 구성</v>
      </c>
      <c r="C67">
        <v>1</v>
      </c>
      <c r="D67" t="str">
        <v>multiple</v>
      </c>
      <c r="E67" t="str">
        <v>line</v>
      </c>
      <c r="F67" t="str">
        <f>UnitControlCenter!$B$8</f>
        <v>10억원(2019년)/연</v>
      </c>
      <c r="G67" t="str">
        <v>Output Change in Revenue by Entity[government]; Output Change in Energy Expenditures by Entity Inverted[government]; Output Change in Nonenergy Expenditures by Entity Inverted[government]; Output Change in Cash Flow by Entity[government]</v>
      </c>
      <c r="H67" t="str">
        <v>수익 변화, 에너지 지출 변화(반전), 에너지 외 지출 변화(반전), 총합</v>
      </c>
      <c r="I67" t="str">
        <v>00b050, c01b00, 087bf1, 000000</v>
      </c>
    </row>
    <row r="68">
      <c r="A68" t="str">
        <v>재정: 직접 현금 흐름 변화</v>
      </c>
      <c r="B68" t="str">
        <v>비에너지 산업 현금 흐름 구성</v>
      </c>
      <c r="C68">
        <v>1</v>
      </c>
      <c r="D68" t="str">
        <v>multiple</v>
      </c>
      <c r="E68" t="str">
        <v>line</v>
      </c>
      <c r="F68" t="str">
        <f>UnitControlCenter!$B$8</f>
        <v>10억원(2019년)/연</v>
      </c>
      <c r="G68" t="str">
        <v>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v>
      </c>
      <c r="H68" t="str">
        <v>국내 수익 변화, 수출 수익 변화, 에너지 지출 변화(반전), 에너지 외 지출 변화(반전), 총합</v>
      </c>
      <c r="I68" t="str">
        <v>00b050, f1bb18, c01b00, 087bf1, 000001</v>
      </c>
    </row>
    <row r="69">
      <c r="A69" t="str">
        <v>재정: 직접 현금 흐름 변화</v>
      </c>
      <c r="B69" t="str">
        <v>노동 및 소비자 현금 흐름 구성</v>
      </c>
      <c r="C69">
        <v>1</v>
      </c>
      <c r="D69" t="str">
        <v>multiple</v>
      </c>
      <c r="E69" t="str">
        <v>line</v>
      </c>
      <c r="F69" t="str">
        <f>UnitControlCenter!$B$8</f>
        <v>10억원(2019년)/연</v>
      </c>
      <c r="G69" t="str">
        <v>Output Change in Revenue by Entity[labor and consumers]; Output Change in Energy Expenditures by Entity Inverted[labor and consumers]; Output Change in Nonenergy Expenditures by Entity Inverted[labor and consumers]; Output Change in Cash Flow by Entity[labor and consumers]</v>
      </c>
      <c r="H69" t="str">
        <v>수익 변화, 에너지 지출 변화(반전), 에너지 외 지출 변화(반전), 총합</v>
      </c>
      <c r="I69" t="str">
        <v>00b050, c01b00, 087bf1, 000002</v>
      </c>
    </row>
    <row r="70">
      <c r="A70" t="str">
        <v>재정: 직접 현금 흐름 변화</v>
      </c>
      <c r="B70" t="str">
        <v>외부 개체 현금 흐름 구성</v>
      </c>
      <c r="C70">
        <v>1</v>
      </c>
      <c r="D70" t="str">
        <v>multiple</v>
      </c>
      <c r="E70" t="str">
        <v>line</v>
      </c>
      <c r="F70" t="str">
        <f>UnitControlCenter!$B$8</f>
        <v>10억원(2019년)/연</v>
      </c>
      <c r="G70" t="str">
        <v>Output Change in Revenue by Entity[foreign entities]; Output Change in Energy Expenditures by Entity Inverted[foreign entities]; Output Change in Nonenergy Expenditures by Entity Inverted[foreign entities]; Output Change in Cash Flow by Entity[foreign entities]</v>
      </c>
      <c r="H70" t="str">
        <v>수익 변화, 에너지 지출 변화(반전), 에너지 외 지출 변화(반전), 총합</v>
      </c>
      <c r="I70" t="str">
        <v>00b050, c01b00, 087bf1, 000003</v>
      </c>
    </row>
    <row r="71">
      <c r="A71" t="str">
        <v>재정: 직접 현금 흐름 변화</v>
      </c>
      <c r="B71" t="str">
        <v>전력 공급자 현금 흐름 구성</v>
      </c>
      <c r="C71">
        <v>1</v>
      </c>
      <c r="D71" t="str">
        <v>multiple</v>
      </c>
      <c r="E71" t="str">
        <v>line</v>
      </c>
      <c r="F71" t="str">
        <f>UnitControlCenter!$B$8</f>
        <v>10억원(2019년)/연</v>
      </c>
      <c r="G71" t="str">
        <v>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v>
      </c>
      <c r="H71" t="str">
        <v>국내 수익 변화, 수출 수익 변화, 에너지 지출 변화(반전), 에너지 외 지출 변화(반전), 총합</v>
      </c>
      <c r="I71" t="str">
        <v>00b050, f1bb18, c01b00, 087bf1, 000001</v>
      </c>
    </row>
    <row r="72">
      <c r="A72" t="str">
        <v>재정: 직접 현금 흐름 변화</v>
      </c>
      <c r="B72" t="str">
        <v>석탄 공급자 현금 흐름 구성</v>
      </c>
      <c r="C72">
        <v>1</v>
      </c>
      <c r="D72" t="str">
        <v>multiple</v>
      </c>
      <c r="E72" t="str">
        <v>line</v>
      </c>
      <c r="F72" t="str">
        <f>UnitControlCenter!$B$8</f>
        <v>10억원(2019년)/연</v>
      </c>
      <c r="G72" t="str">
        <v>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v>
      </c>
      <c r="H72" t="str">
        <v>국내 수익 변화, 수출 수익 변화, 에너지 지출 변화(반전), 에너지 외 지출 변화(반전), 총합</v>
      </c>
      <c r="I72" t="str">
        <v>00b050, f1bb18, c01b00, 087bf1, 000001</v>
      </c>
    </row>
    <row r="73">
      <c r="A73" t="str">
        <v>재정: 직접 현금 흐름 변화</v>
      </c>
      <c r="B73" t="str">
        <v>천연가스 및 석유 공급자 현금 흐름 구성</v>
      </c>
      <c r="C73">
        <v>1</v>
      </c>
      <c r="D73" t="str">
        <v>multiple</v>
      </c>
      <c r="E73" t="str">
        <v>line</v>
      </c>
      <c r="F73" t="str">
        <f>UnitControlCenter!$B$8</f>
        <v>10억원(2019년)/연</v>
      </c>
      <c r="G73" t="str">
        <v>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v>
      </c>
      <c r="H73" t="str">
        <v>국내 수익 변화, 수출 수익 변화, 에너지 지출 변화(반전), 에너지 외 지출 변화(반전), 총합</v>
      </c>
      <c r="I73" t="str">
        <v>00b050, f1bb18, c01b00, 087bf1, 000001</v>
      </c>
    </row>
    <row r="74">
      <c r="A74" t="str">
        <v>재정: 직접 현금 흐름 변화</v>
      </c>
      <c r="B74" t="str">
        <v>바이오매스 및 바이오 연료 공급자 현금 흐름 구성요소</v>
      </c>
      <c r="C74">
        <v>1</v>
      </c>
      <c r="D74" t="str">
        <v>multiple</v>
      </c>
      <c r="E74" t="str">
        <v>line</v>
      </c>
      <c r="F74" t="str">
        <f>UnitControlCenter!$B$8</f>
        <v>10억원(2019년)/연</v>
      </c>
      <c r="G74" t="str">
        <v>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v>
      </c>
      <c r="H74" t="str">
        <v>국내 수익 변화, 수출 수익 변화, 에너지 지출 변화(반전), 에너지 외 지출 변화(반전), 총합</v>
      </c>
      <c r="I74" t="str">
        <v>00b050, f1bb18, c01b00, 087bf1, 000002</v>
      </c>
    </row>
    <row r="75">
      <c r="A75" t="str">
        <v>재정: 직접 현금 흐름 변화</v>
      </c>
      <c r="B75" t="str">
        <v>기타 에너지 공급자 현금 흐름 구성</v>
      </c>
      <c r="C75">
        <v>1</v>
      </c>
      <c r="D75" t="str">
        <v>multiple</v>
      </c>
      <c r="E75" t="str">
        <v>line</v>
      </c>
      <c r="F75" t="str">
        <f>UnitControlCenter!$B$8</f>
        <v>10억원(2019년)/연</v>
      </c>
      <c r="G75" t="str">
        <v>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v>
      </c>
      <c r="H75" t="str">
        <v>국내 수익 변화, 수출 수익 변화, 에너지 지출 변화(반전), 에너지 외 지출 변화(반전), 총합</v>
      </c>
      <c r="I75" t="str">
        <v>00b050, f1bb18, c01b00, 087bf1, 000003</v>
      </c>
    </row>
    <row r="76">
      <c r="A76" t="str">
        <v>보건 및 사회복지</v>
      </c>
      <c r="B76" t="str">
        <v>방지된 사망 웨지 다이어그램</v>
      </c>
      <c r="C76">
        <v>1</v>
      </c>
      <c r="D76" t="str">
        <v>single</v>
      </c>
      <c r="E76" t="str">
        <v>increase wedge</v>
      </c>
      <c r="F76" t="str">
        <f>UnitControlCenter!$B$11</f>
        <v>건수/연</v>
      </c>
      <c r="G76" t="str">
        <v>Output Avoided Premature Mortality</v>
      </c>
    </row>
    <row r="77">
      <c r="A77" t="str">
        <v>보건 및 사회복지</v>
      </c>
      <c r="B77" t="str">
        <v>사망 비율 변화</v>
      </c>
      <c r="C77">
        <v>1</v>
      </c>
      <c r="D77" t="str">
        <v>single</v>
      </c>
      <c r="E77" t="str">
        <v>line</v>
      </c>
      <c r="F77" t="str">
        <f>UnitControlCenter!$B$12</f>
        <v>변화 %</v>
      </c>
      <c r="G77" t="str">
        <v>Output Percent Change in Deaths</v>
      </c>
    </row>
    <row r="78">
      <c r="A78" t="str">
        <v>보건 및 사회복지</v>
      </c>
      <c r="B78" t="str">
        <v>방지된 성별 사망</v>
      </c>
      <c r="C78">
        <v>1</v>
      </c>
      <c r="D78" t="str">
        <v>multiple</v>
      </c>
      <c r="E78" t="str">
        <v>stacked area</v>
      </c>
      <c r="F78" t="str">
        <f>UnitControlCenter!$B$11</f>
        <v>건수/연</v>
      </c>
      <c r="G78" t="str">
        <v>Output Avoided Premature Mortality by Demographic Trait[female]; Output Avoided Premature Mortality by Demographic Trait[male]</v>
      </c>
      <c r="H78" t="str">
        <v>여성, 남성</v>
      </c>
      <c r="I78" t="str">
        <v>00b050, ff6400</v>
      </c>
    </row>
    <row r="79">
      <c r="A79" t="str">
        <v>보건 및 사회복지</v>
      </c>
      <c r="B79" t="str">
        <v>성별 사망 비율 변화</v>
      </c>
      <c r="C79">
        <v>1</v>
      </c>
      <c r="D79" t="str">
        <v>multiple</v>
      </c>
      <c r="E79" t="str">
        <v>line</v>
      </c>
      <c r="F79" t="str">
        <f>UnitControlCenter!$B$12</f>
        <v>변화 %</v>
      </c>
      <c r="G79" t="str">
        <v>Output Percent Change in Deaths by Demographic Trait[female]; Output Percent Change in Deaths by Demographic Trait[male]</v>
      </c>
      <c r="H79" t="str">
        <v>여성, 남성</v>
      </c>
      <c r="I79" t="str">
        <v>00b050, ff6400</v>
      </c>
    </row>
    <row r="80">
      <c r="A80" t="str">
        <v>보건 및 사회복지</v>
      </c>
      <c r="B80" t="str">
        <v>방지된 인종별 사망</v>
      </c>
      <c r="C80">
        <v>1</v>
      </c>
      <c r="D80" t="str">
        <v>multiple</v>
      </c>
      <c r="E80" t="str">
        <v>stacked area</v>
      </c>
      <c r="F80" t="str">
        <f>UnitControlCenter!$B$11</f>
        <v>건수/연</v>
      </c>
      <c r="G80" t="str">
        <v>Output Avoided Premature Mortality by Demographic Trait[other race]; Output Avoided Premature Mortality by Demographic Trait[asian]; Output Avoided Premature Mortality by Demographic Trait[black]; Output Avoided Premature Mortality by Demographic Trait[white]</v>
      </c>
      <c r="H80" t="str">
        <v>다른 인종 또는 다중 인종, 아시아계, 흑인, 백인</v>
      </c>
      <c r="I80" t="str">
        <v>087bf1, 00b050, f1bb18, c01b00</v>
      </c>
    </row>
    <row r="81">
      <c r="A81" t="str">
        <v>보건 및 사회복지</v>
      </c>
      <c r="B81" t="str">
        <v>인종별 사망 비율 변화</v>
      </c>
      <c r="C81">
        <v>1</v>
      </c>
      <c r="D81" t="str">
        <v>multiple</v>
      </c>
      <c r="E81" t="str">
        <v>line</v>
      </c>
      <c r="F81" t="str">
        <f>UnitControlCenter!$B$12</f>
        <v>변화 %</v>
      </c>
      <c r="G81" t="str">
        <v>Output Percent Change in Deaths by Demographic Trait[other race]; Output Percent Change in Deaths by Demographic Trait[asian]; Output Percent Change in Deaths by Demographic Trait[black]; Output Percent Change in Deaths by Demographic Trait[white]</v>
      </c>
      <c r="H81" t="str">
        <v>다른 인종 또는 다중 인종, 아시아계, 흑인, 백인</v>
      </c>
      <c r="I81" t="str">
        <v>087bf1, 00b050, f1bb18, c01b00</v>
      </c>
    </row>
    <row r="82">
      <c r="A82" t="str">
        <v>보건 및 사회복지</v>
      </c>
      <c r="B82" t="str">
        <v>방지된 히스패닉 또는 라틴계 사망</v>
      </c>
      <c r="C82">
        <v>1</v>
      </c>
      <c r="D82" t="str">
        <v>multiple</v>
      </c>
      <c r="E82" t="str">
        <v>stacked area</v>
      </c>
      <c r="F82" t="str">
        <f>UnitControlCenter!$B$11</f>
        <v>건수/연</v>
      </c>
      <c r="G82" t="str">
        <v>Output Avoided Premature Mortality by Demographic Trait[hispanic]; Output Avoided Premature Mortality by Demographic Trait[nonhispanic]</v>
      </c>
      <c r="H82" t="str">
        <v>히스패닉 또는 라틴계, 비히스패닉 또는 비라틴계</v>
      </c>
      <c r="I82" t="str">
        <v>af64ff, 04ffaf</v>
      </c>
    </row>
    <row r="83">
      <c r="A83" t="str">
        <v>보건 및 사회복지</v>
      </c>
      <c r="B83" t="str">
        <v>히스패닉 또는 라틴계 사망 비율 변화</v>
      </c>
      <c r="C83">
        <v>1</v>
      </c>
      <c r="D83" t="str">
        <v>multiple</v>
      </c>
      <c r="E83" t="str">
        <v>line</v>
      </c>
      <c r="F83" t="str">
        <f>UnitControlCenter!$B$12</f>
        <v>변화 %</v>
      </c>
      <c r="G83" t="str">
        <v>Output Percent Change in Deaths by Demographic Trait[hispanic]; Output Percent Change in Deaths by Demographic Trait[nonhispanic]</v>
      </c>
      <c r="H83" t="str">
        <v>히스패닉 또는 라틴계, 비히스패닉 또는 비라틴계</v>
      </c>
      <c r="I83" t="str">
        <v>af64ff, 04ffaf</v>
      </c>
    </row>
    <row r="84">
      <c r="A84" t="str">
        <v>보건 및 사회복지</v>
      </c>
      <c r="B84" t="str">
        <v>방지된 조기 사망</v>
      </c>
      <c r="C84">
        <v>0</v>
      </c>
      <c r="D84" t="str">
        <v>single</v>
      </c>
      <c r="E84" t="str">
        <v>line</v>
      </c>
      <c r="F84" t="str">
        <f>UnitControlCenter!$B$11</f>
        <v>건수/연</v>
      </c>
      <c r="G84" t="str">
        <v>Output Avoided Premature Mortality</v>
      </c>
    </row>
    <row r="85">
      <c r="A85" t="str">
        <v>보건 및 사회복지</v>
      </c>
      <c r="B85" t="str">
        <v>사망 방지 및 기후 혜택의 가치화</v>
      </c>
      <c r="C85">
        <v>1</v>
      </c>
      <c r="D85" t="str">
        <v>single</v>
      </c>
      <c r="E85" t="str">
        <v>line</v>
      </c>
      <c r="F85" t="str">
        <f>UnitControlCenter!$B$8</f>
        <v>10억원(2019년)/연</v>
      </c>
      <c r="G85" t="str">
        <v>Output Social Benefits from Emissions Reduction</v>
      </c>
    </row>
    <row r="86">
      <c r="A86" t="str">
        <v>보건 및 사회복지</v>
      </c>
      <c r="B86" t="str">
        <v>방지된 휴업일</v>
      </c>
      <c r="C86">
        <v>1</v>
      </c>
      <c r="D86" t="str">
        <v>single</v>
      </c>
      <c r="E86" t="str">
        <v>line</v>
      </c>
      <c r="F86" t="str">
        <f>UnitControlCenter!$B$11</f>
        <v>건수/연</v>
      </c>
      <c r="G86" t="str">
        <v>Output Avoided Lost Workdays</v>
      </c>
    </row>
    <row r="87">
      <c r="A87" t="str">
        <v>보건 및 사회복지</v>
      </c>
      <c r="B87" t="str">
        <v>방지된 호흡기 증상 및 기관지염</v>
      </c>
      <c r="C87">
        <v>1</v>
      </c>
      <c r="D87" t="str">
        <v>single</v>
      </c>
      <c r="E87" t="str">
        <v>line</v>
      </c>
      <c r="F87" t="str">
        <f>UnitControlCenter!$B$11</f>
        <v>건수/연</v>
      </c>
      <c r="G87" t="str">
        <v>Output Avoided Respiratory Symptoms and Bronchitis</v>
      </c>
    </row>
    <row r="88">
      <c r="A88" t="str">
        <v>보건 및 사회복지</v>
      </c>
      <c r="B88" t="str">
        <v>방지된 천식 발작</v>
      </c>
      <c r="C88">
        <v>1</v>
      </c>
      <c r="D88" t="str">
        <v>single</v>
      </c>
      <c r="E88" t="str">
        <v>line</v>
      </c>
      <c r="F88" t="str">
        <f>UnitControlCenter!$B$11</f>
        <v>건수/연</v>
      </c>
      <c r="G88" t="str">
        <v>Output Avoided Asthma Attacks</v>
      </c>
    </row>
    <row r="89">
      <c r="A89" t="str">
        <v>보건 및 사회복지</v>
      </c>
      <c r="B89" t="str">
        <v>방지된 비치명적 심장마비</v>
      </c>
      <c r="C89">
        <v>1</v>
      </c>
      <c r="D89" t="str">
        <v>single</v>
      </c>
      <c r="E89" t="str">
        <v>line</v>
      </c>
      <c r="F89" t="str">
        <f>UnitControlCenter!$B$11</f>
        <v>건수/연</v>
      </c>
      <c r="G89" t="str">
        <v>Output Avoided Nonfatal Heart Attacks</v>
      </c>
    </row>
    <row r="90">
      <c r="A90" t="str">
        <v>보건 및 사회복지</v>
      </c>
      <c r="B90" t="str">
        <v>방지된 입원</v>
      </c>
      <c r="C90">
        <v>1</v>
      </c>
      <c r="D90" t="str">
        <v>single</v>
      </c>
      <c r="E90" t="str">
        <v>line</v>
      </c>
      <c r="F90" t="str">
        <f>UnitControlCenter!$B$11</f>
        <v>건수/연</v>
      </c>
      <c r="G90" t="str">
        <v>Output Avoided Hospital Admissions</v>
      </c>
    </row>
    <row r="91">
      <c r="A91" t="str">
        <v>보건 및 사회복지</v>
      </c>
      <c r="B91" t="str">
        <v>방지된 호흡기 질환에 따른 응급실 방문</v>
      </c>
      <c r="C91">
        <v>1</v>
      </c>
      <c r="D91" t="str">
        <v>single</v>
      </c>
      <c r="E91" t="str">
        <v>line</v>
      </c>
      <c r="F91" t="str">
        <f>UnitControlCenter!$B$11</f>
        <v>건수/연</v>
      </c>
      <c r="G91" t="str">
        <v>Output Avoided Respiratory ER Visits</v>
      </c>
    </row>
    <row r="92">
      <c r="A92" t="str">
        <v>보건 및 사회복지</v>
      </c>
      <c r="B92" t="str">
        <v>방지된 미성년자 활동 제한 일수</v>
      </c>
      <c r="C92">
        <v>1</v>
      </c>
      <c r="D92" t="str">
        <v>single</v>
      </c>
      <c r="E92" t="str">
        <v>line</v>
      </c>
      <c r="F92" t="str">
        <f>UnitControlCenter!$B$11</f>
        <v>건수/연</v>
      </c>
      <c r="G92" t="str">
        <v>Output Avoided Minor Restricted Activity Days</v>
      </c>
    </row>
    <row r="93">
      <c r="A93" t="str">
        <v>전력 생산, 용량, 수요</v>
      </c>
      <c r="B93" t="str">
        <v>생산</v>
      </c>
      <c r="C93">
        <v>1</v>
      </c>
      <c r="D93" t="str">
        <v>multiple</v>
      </c>
      <c r="E93" t="str">
        <v>stacked area</v>
      </c>
      <c r="F93" t="str">
        <f>UnitControlCenter!$B$15</f>
        <v>TWh/연</v>
      </c>
      <c r="G93" t="str">
        <v>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v>
      </c>
      <c r="H93" t="str">
        <v>지열, 바이오매스, 태양열, 분산형 태양광 PV, 공익사업용 태양광 PV, 육상풍력, 해상풍력, 수력, 원자력, 분산형 비태양광, 도시 고형 폐기물, 석유, 천연가스 피커, 천연가스 논피커, 갈탄, 무연탄, 수입전력</v>
      </c>
      <c r="I93" t="str">
        <v>620e7a, 00b050, ff6400, f1bb18, ffff00, c2dffd, 087bf1, 004185, 04ffaf, bfb088, ff00ff, 000000, f593e0, c01b00, 004d10, 969696, af64ff</v>
      </c>
    </row>
    <row r="94">
      <c r="A94" t="str">
        <v>전력 생산, 용량, 수요</v>
      </c>
      <c r="B94" t="str">
        <v>정책에 따른 발전량 변화</v>
      </c>
      <c r="C94">
        <v>1</v>
      </c>
      <c r="D94" t="str">
        <v>multiple</v>
      </c>
      <c r="E94" t="str">
        <v>line</v>
      </c>
      <c r="F94" t="str">
        <f>UnitControlCenter!$B$15</f>
        <v>TWh/연</v>
      </c>
      <c r="G94" t="str">
        <v>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v>
      </c>
      <c r="H94" t="str">
        <v>지열, 바이오매스, 태양열, 분산형 태양광 PV, 공익사업용 태양광 PV, 육상풍력, 해상풍력, 수력, 원자력, 도시 고형 폐기물, 석유, 천연가스 피커, 천연가스 논피커, 갈탄, 무연탄, 수입전력</v>
      </c>
      <c r="I94" t="str">
        <v>620e7a, 00b050, ff6400, f1bb18, ffff00, c2dffd, 087bf1, 004185, 04ffaf, ff00ff, 000000, f593e0, c01b00, 004d10, 969696, af64ff</v>
      </c>
    </row>
    <row r="95">
      <c r="A95" t="str">
        <v>전력 생산, 용량, 수요</v>
      </c>
      <c r="B95" t="str">
        <v>용량</v>
      </c>
      <c r="C95">
        <v>1</v>
      </c>
      <c r="D95" t="str">
        <v>multiple</v>
      </c>
      <c r="E95" t="str">
        <v>stacked area</v>
      </c>
      <c r="F95" t="str">
        <f>UnitControlCenter!$B$16</f>
        <v>GW/연</v>
      </c>
      <c r="G95" t="str">
        <v>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v>
      </c>
      <c r="H95" t="str">
        <v>지열, 바이오매스, 태양열, 분산형 태양광 PV, 공익사업용 태양광 PV, 육상 풍력, 해상 풍력, 수력, 원자력, 분산형 비태양광, 도시 고형 폐기물, 석유, 천연가스 피커, 천연가스 논피커, 갈탄, 무연탄</v>
      </c>
      <c r="I95" t="str">
        <v>620e7a, 00b050, ff6400, f1bb18, ffff00, c2dffd, 087bf1, 004185, 04ffaf, bfb088, ff00ff, 000000, f593e0, c01b00, 004d10, 969696</v>
      </c>
    </row>
    <row r="96">
      <c r="A96" t="str">
        <v>전력 생산, 용량, 수요</v>
      </c>
      <c r="B96" t="str">
        <v>정책에 따른 용량 변화</v>
      </c>
      <c r="C96">
        <v>1</v>
      </c>
      <c r="D96" t="str">
        <v>multiple</v>
      </c>
      <c r="E96" t="str">
        <v>line</v>
      </c>
      <c r="F96" t="str">
        <f>UnitControlCenter!$B$16</f>
        <v>GW/연</v>
      </c>
      <c r="G96" t="str">
        <v>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v>
      </c>
      <c r="H96" t="str">
        <v>지열, 바이오매스, 태양열, 분산형 태양광 PV, 공익사업용 태양광 PV, 육상풍력, 해상풍력, 수력, 원자력, 도시 고형 폐기물, 석유, 천연가스 피커, 천연가스 논피커, 갈탄, 무연탄</v>
      </c>
      <c r="I96" t="str">
        <v>620e7a, 00b050, ff6400, f1bb18, ffff00, c2dffd, 087bf1, 004185, 04ffaf, ff00ff, 000000, f593e0, c01b00, 004d10, 969696</v>
      </c>
    </row>
    <row r="97">
      <c r="A97" t="str">
        <v>전력 생산, 용량, 수요</v>
      </c>
      <c r="B97" t="str">
        <v>부문별 전력 수요</v>
      </c>
      <c r="C97">
        <v>1</v>
      </c>
      <c r="D97" t="str">
        <v>multiple</v>
      </c>
      <c r="E97" t="str">
        <v>stacked area</v>
      </c>
      <c r="F97" t="str">
        <f>UnitControlCenter!$B$15</f>
        <v>TWh/연</v>
      </c>
      <c r="G97" t="str">
        <v>Output District Heat and Hydrogen Electricity Use; Output Waste Management Electricity Use; Output Agriculture Electricity Use; Output Transportation Sector Electricity Use; Output Industry Sector Electricity Use; Output Buildings Sector Electricity Use</v>
      </c>
      <c r="H97" t="str">
        <v>지역난방 및 수소, 물 및 폐기물, 농업, 수송, 산업, 건물</v>
      </c>
      <c r="I97" t="str">
        <v>620e7a, f593e0, 04ffaf, c01b00, 969696, 087bf1</v>
      </c>
    </row>
    <row r="98">
      <c r="A98" t="str">
        <v>전력: 균등화발전원가, 출력제한, 배출 및 물 사용</v>
      </c>
      <c r="B98" t="str">
        <v>균등화발전원가(보조금 이후)</v>
      </c>
      <c r="C98">
        <v>1</v>
      </c>
      <c r="D98" t="str">
        <v>multiple</v>
      </c>
      <c r="E98" t="str">
        <v>decadal column</v>
      </c>
      <c r="F98" t="str">
        <f>UnitControlCenter!$B$17</f>
        <v>2019년 원/MWh</v>
      </c>
      <c r="G98" t="str">
        <v>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v>
      </c>
      <c r="H98" t="str">
        <v>지열, 바이오매스, 태양열, 공익사업용 태양광 PV, 육상풍력, 해상풍력, 수력, 원자력, 도시 고형 폐기물, 석유, 천연가스 피커, 천연가스 논피커, 갈탄, 무연탄</v>
      </c>
      <c r="I98" t="str">
        <v>620e7a, 00b050, ff6400, ffff00, c2dffd, 087bf1, 004185, 04ffaf, ff00ff, 000000, f593e0, c01b00, 004d10, 969696</v>
      </c>
    </row>
    <row r="99">
      <c r="A99" t="str">
        <v>전력: 균등화발전원가, 출력제한, 배출 및 물 사용</v>
      </c>
      <c r="B99" t="str">
        <v>재생에너지로 인한 출력제한</v>
      </c>
      <c r="C99">
        <v>1</v>
      </c>
      <c r="D99" t="str">
        <v>multiple</v>
      </c>
      <c r="E99" t="str">
        <v>stacked area</v>
      </c>
      <c r="F99" t="str">
        <f>UnitControlCenter!$B$15</f>
        <v>TWh/연</v>
      </c>
      <c r="G99" t="str">
        <v>Output Curtailed Electricity Output[offshore wind es];  Output Curtailed Electricity Output[onshore wind es]; Output Curtailed Electricity Output[solar PV es]</v>
      </c>
      <c r="H99" t="str">
        <v>해상 풍력, 육상 풍력, 공익사업용 태양광 PV</v>
      </c>
      <c r="I99" t="str">
        <v>087bf1, c2dffd, ffff00</v>
      </c>
    </row>
    <row r="100">
      <c r="A100" t="str">
        <v>전력: 균등화발전원가, 출력제한, 배출 및 물 사용</v>
      </c>
      <c r="B100" t="str">
        <v>공장 유형별 CO2e 배출량</v>
      </c>
      <c r="C100">
        <v>1</v>
      </c>
      <c r="D100" t="str">
        <v>multiple</v>
      </c>
      <c r="E100" t="str">
        <v>stacked area</v>
      </c>
      <c r="F100" t="str">
        <f>UnitControlCenter!$B$3</f>
        <v>백만 미터 톤/연</v>
      </c>
      <c r="G100" t="str">
        <v>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v>
      </c>
      <c r="H100" t="str">
        <v>바이오매스, 도시 고형 폐기물, 석유, 천연가스 피커, 천연가스 논피커, 갈탄, 무연탄</v>
      </c>
      <c r="I100" t="str">
        <v>00b050, ff00ff, 000000, f593e0, c01b00, 004d10, 969696</v>
      </c>
    </row>
    <row r="101">
      <c r="A101" t="str">
        <v>전력: 균등화발전원가, 출력제한, 배출 및 물 사용</v>
      </c>
      <c r="B101" t="str">
        <v>발전소별 물 회수량</v>
      </c>
      <c r="C101">
        <v>1</v>
      </c>
      <c r="D101" t="str">
        <v>multiple</v>
      </c>
      <c r="E101" t="str">
        <v>stacked area</v>
      </c>
      <c r="F101" t="str">
        <f>UnitControlCenter!$B$18</f>
        <v>세제곱 km/년</v>
      </c>
      <c r="G101" t="str">
        <v>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v>
      </c>
      <c r="H101" t="str">
        <v>지열, 바이오매스, 태양열, 공익사업용 태양광 PV, 원자력, 도시 고형 폐기물, 석유, 천연가스 피커, 천연가스 논피커, 갈탄, 무연탄</v>
      </c>
      <c r="I101" t="str">
        <v>620e7a, 00b050, ff6400, ffff00, 04ffaf, ff00ff, 000000, f593e0, c01b00, 004d10, 969696</v>
      </c>
    </row>
    <row r="102">
      <c r="A102" t="str">
        <v>전력: 균등화발전원가, 출력제한, 배출 및 물 사용</v>
      </c>
      <c r="B102" t="str">
        <v>발전소별 물 소비량</v>
      </c>
      <c r="C102">
        <v>1</v>
      </c>
      <c r="D102" t="str">
        <v>multiple</v>
      </c>
      <c r="E102" t="str">
        <v>stacked area</v>
      </c>
      <c r="F102" t="str">
        <f>UnitControlCenter!$B$18</f>
        <v>세제곱 km/년</v>
      </c>
      <c r="G102" t="str">
        <v>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v>
      </c>
      <c r="H102" t="str">
        <v>지열, 바이오매스, 태양열, 공익사업용 태양광 PV, 수력, 원자력, 도시 고형 폐기물, 석유, 천연가스 피커, 천연가스 논피커, 갈탄, 무연탄</v>
      </c>
      <c r="I102" t="str">
        <v>620e7a, 00b050, ff6400, ffff00, 004185, 04ffaf, ff00ff, 000000, f593e0, c01b00, 004d10, 969696</v>
      </c>
    </row>
    <row r="103">
      <c r="A103" t="str">
        <v>수송: 기술별 차량</v>
      </c>
      <c r="B103" t="str">
        <v>판매: 자동차 및 SUV</v>
      </c>
      <c r="C103">
        <v>1</v>
      </c>
      <c r="D103" t="str">
        <v>multiple</v>
      </c>
      <c r="E103" t="str">
        <v>stacked area</v>
      </c>
      <c r="F103" t="str">
        <f>UnitControlCenter!$B$21</f>
        <v>백만 차량/연</v>
      </c>
      <c r="G103" t="str">
        <v>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v>
      </c>
      <c r="H103" t="str">
        <v>수소자동차, 배터리 전기자동차, 플러그인 하이브리드 자동차, 천연가스 자동차, LPG 자동차, 디젤엔진 자동차, 가솔린엔진 자동차</v>
      </c>
      <c r="I103" t="str">
        <v>620e7a, f1bb18, 00b050, c01b00, 087bf1, 000000, 969696</v>
      </c>
    </row>
    <row r="104">
      <c r="A104" t="str">
        <v>수송: 기술별 차량</v>
      </c>
      <c r="B104" t="str">
        <v>판매: 버스</v>
      </c>
      <c r="C104">
        <v>1</v>
      </c>
      <c r="D104" t="str">
        <v>multiple</v>
      </c>
      <c r="E104" t="str">
        <v>stacked area</v>
      </c>
      <c r="F104" t="str">
        <f>UnitControlCenter!$B$22</f>
        <v>천 대 차량/연</v>
      </c>
      <c r="G104" t="str">
        <v>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v>
      </c>
      <c r="H104" t="str">
        <v>수소자동차, 배터리 전기자동차, 플러그인 하이브리드 자동차, 천연가스 자동차, LPG 자동차, 가솔린엔진 자동차, 디젤엔진 자동차</v>
      </c>
      <c r="I104" t="str">
        <v>620e7a, f1bb18, 00b050, c01b00, 087bf1, 969696, 000000</v>
      </c>
    </row>
    <row r="105">
      <c r="A105" t="str">
        <v>수송: 기술별 차량</v>
      </c>
      <c r="B105" t="str">
        <v>판매: 중소형 화물 트럭</v>
      </c>
      <c r="C105">
        <v>1</v>
      </c>
      <c r="D105" t="str">
        <v>multiple</v>
      </c>
      <c r="E105" t="str">
        <v>stacked area</v>
      </c>
      <c r="F105" t="str">
        <f>UnitControlCenter!$B$22</f>
        <v>천 대 차량/연</v>
      </c>
      <c r="G105" t="str">
        <v>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v>
      </c>
      <c r="H105" t="str">
        <v>수소자동차, 배터리 전기자동차, 플러그인 하이브리드 자동차, 천연가스 자동차, LPG 자동차, 디젤엔진 자동차, 가솔린엔진 자동차</v>
      </c>
      <c r="I105" t="str">
        <v>620e7a, f1bb18, 00b050, c01b00, 087bf1, 000000, 969696</v>
      </c>
    </row>
    <row r="106">
      <c r="A106" t="str">
        <v>수송: 기술별 차량</v>
      </c>
      <c r="B106" t="str">
        <v>판매: 대형 화물 트럭</v>
      </c>
      <c r="C106">
        <v>1</v>
      </c>
      <c r="D106" t="str">
        <v>multiple</v>
      </c>
      <c r="E106" t="str">
        <v>stacked area</v>
      </c>
      <c r="F106" t="str">
        <f>UnitControlCenter!$B$22</f>
        <v>천 대 차량/연</v>
      </c>
      <c r="G106" t="str">
        <v>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v>
      </c>
      <c r="H106" t="str">
        <v>수소자동차, 배터리 전기자동차, 플러그인 하이브리드 자동차, 천연가스 자동차, LPG 자동차, 가솔린엔진 자동차, 디젤엔진 자동차</v>
      </c>
      <c r="I106" t="str">
        <v>620e7a, f1bb18, 00b050, c01b00, 087bf1, 969696, 000000</v>
      </c>
    </row>
    <row r="107">
      <c r="A107" t="str">
        <v>수송: 기술별 차량</v>
      </c>
      <c r="B107" t="str">
        <v>판매: 오토바이</v>
      </c>
      <c r="C107">
        <v>1</v>
      </c>
      <c r="D107" t="str">
        <v>multiple</v>
      </c>
      <c r="E107" t="str">
        <v>stacked area</v>
      </c>
      <c r="F107" t="str">
        <f>UnitControlCenter!$B$22</f>
        <v>천 대 차량/연</v>
      </c>
      <c r="G107" t="str">
        <v>Output New Vehicles in Thousands[motorbikes,passenger,battery electric vehicle]; Output New Vehicles in Thousands[motorbikes,passenger,gasoline vehicle]</v>
      </c>
      <c r="H107" t="str">
        <v>배터리 전기차, 가솔린 엔진 자동차</v>
      </c>
      <c r="I107" t="str">
        <v>f1bb18, 969696</v>
      </c>
    </row>
    <row r="108">
      <c r="A108" t="str">
        <v>수송: 기술별 차량</v>
      </c>
      <c r="B108" t="str">
        <v>선대 구성: 자동차 및 SUV</v>
      </c>
      <c r="C108">
        <v>1</v>
      </c>
      <c r="D108" t="str">
        <v>multiple</v>
      </c>
      <c r="E108" t="str">
        <v>stacked area</v>
      </c>
      <c r="F108" t="str">
        <f>UnitControlCenter!$B$23</f>
        <v>백만 차량</v>
      </c>
      <c r="G108" t="str">
        <v>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v>
      </c>
      <c r="H108" t="str">
        <v>수소자동차, 배터리 전기자동차, 플러그인 하이브리드 자동차, 천연가스 자동차, LPG 자동차, 디젤엔진 자동차, 가솔린엔진 자동차</v>
      </c>
      <c r="I108" t="str">
        <v>620e7a, f1bb18, 00b050, c01b00, 087bf1, 000000, 969696</v>
      </c>
    </row>
    <row r="109">
      <c r="A109" t="str">
        <v>수송: 기술별 차량</v>
      </c>
      <c r="B109" t="str">
        <v>선대 구성: 버스</v>
      </c>
      <c r="C109">
        <v>1</v>
      </c>
      <c r="D109" t="str">
        <v>multiple</v>
      </c>
      <c r="E109" t="str">
        <v>stacked area</v>
      </c>
      <c r="F109" t="str">
        <f>UnitControlCenter!$B$24</f>
        <v>천 대 차량</v>
      </c>
      <c r="G109" t="str">
        <v>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v>
      </c>
      <c r="H109" t="str">
        <v>수소자동차, 배터리 전기자동차, 플러그인 하이브리드 자동차, 천연가스 자동차, LPG 자동차, 가솔린엔진 자동차, 디젤엔진 자동차</v>
      </c>
      <c r="I109" t="str">
        <v>620e7a, f1bb18, 00b050, c01b00, 087bf1, 969696, 000000</v>
      </c>
    </row>
    <row r="110">
      <c r="A110" t="str">
        <v>수송: 기술별 차량</v>
      </c>
      <c r="B110" t="str">
        <v>선대 구성: 중소형 화물 트럭</v>
      </c>
      <c r="C110">
        <v>1</v>
      </c>
      <c r="D110" t="str">
        <v>multiple</v>
      </c>
      <c r="E110" t="str">
        <v>stacked area</v>
      </c>
      <c r="F110" t="str">
        <f>UnitControlCenter!$B$23</f>
        <v>백만 차량</v>
      </c>
      <c r="G110" t="str">
        <v>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v>
      </c>
      <c r="H110" t="str">
        <v>수소자동차, 배터리 전기자동차, 플러그인 하이브리드 자동차, 천연가스 자동차, LPG 자동차, 디젤엔진 자동차, 가솔린엔진 자동차</v>
      </c>
      <c r="I110" t="str">
        <v>620e7a, f1bb18, 00b050, c01b00, 087bf1, 000000, 969696</v>
      </c>
    </row>
    <row r="111">
      <c r="A111" t="str">
        <v>수송: 기술별 차량</v>
      </c>
      <c r="B111" t="str">
        <v>선대 구성: 대형 화물 트럭</v>
      </c>
      <c r="C111">
        <v>1</v>
      </c>
      <c r="D111" t="str">
        <v>multiple</v>
      </c>
      <c r="E111" t="str">
        <v>stacked area</v>
      </c>
      <c r="F111" t="str">
        <f>UnitControlCenter!$B$23</f>
        <v>백만 차량</v>
      </c>
      <c r="G111" t="str">
        <v>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v>
      </c>
      <c r="H111" t="str">
        <v>수소자동차, 배터리 전기자동차, 플러그인 하이브리드 자동차, 천연가스 자동차, LPG 자동차, 가솔린엔진 자동차, 디젤엔진 자동차</v>
      </c>
      <c r="I111" t="str">
        <v>620e7a, f1bb18, 00b050, c01b00, 087bf1, 969696, 000000</v>
      </c>
    </row>
    <row r="112">
      <c r="A112" t="str">
        <v>수송: 기술별 차량</v>
      </c>
      <c r="B112" t="str">
        <v>선대 구성: 오토바이</v>
      </c>
      <c r="C112">
        <v>1</v>
      </c>
      <c r="D112" t="str">
        <v>multiple</v>
      </c>
      <c r="E112" t="str">
        <v>stacked area</v>
      </c>
      <c r="F112" t="str">
        <f>UnitControlCenter!$B$23</f>
        <v>백만 차량</v>
      </c>
      <c r="G112" t="str">
        <v>Output Vehicles in Millions[motorbikes,passenger,battery electric vehicle]; Output Vehicles in Millions[motorbikes,passenger,gasoline vehicle]</v>
      </c>
      <c r="H112" t="str">
        <v>배터리 전기차, 가솔린 엔진 자동차</v>
      </c>
      <c r="I112" t="str">
        <v>f1bb18, 969696</v>
      </c>
    </row>
    <row r="113">
      <c r="A113" t="str">
        <v>수송: 이동 수요, 연료 사용, 배출량</v>
      </c>
      <c r="B113" t="str">
        <v>차량 유형별 CO2 배출량</v>
      </c>
      <c r="C113">
        <v>1</v>
      </c>
      <c r="D113" t="str">
        <v>multiple</v>
      </c>
      <c r="E113" t="str">
        <v>stacked area</v>
      </c>
      <c r="F113" t="str">
        <f>UnitControlCenter!$B$3</f>
        <v>백만 미터 톤/연</v>
      </c>
      <c r="G113" t="str">
        <v>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v>
      </c>
      <c r="H113" t="str">
        <v>오토바이, 화물선, 레저용 보트, 화물열차, 여객열차, 화물비행기, 버스, 중소형 화물트럭, 여객비행기, 대형트럭, 자동차 및 SUV</v>
      </c>
      <c r="I113" t="str">
        <v>c01b00, 004185, af64ff, 00b050, 04ffaf, 087bf1, f1bb18, f593e0, c2dffd, 000000, 969696</v>
      </c>
    </row>
    <row r="114">
      <c r="A114" t="str">
        <v>수송: 이동 수요, 연료 사용, 배출량</v>
      </c>
      <c r="B114" t="str">
        <v>연료 유형별 연료 사용</v>
      </c>
      <c r="C114">
        <v>1</v>
      </c>
      <c r="D114" t="str">
        <v>multiple</v>
      </c>
      <c r="E114" t="str">
        <v>stacked area</v>
      </c>
      <c r="F114" t="str">
        <f>UnitControlCenter!$B$25</f>
        <v>백만 TOE/연</v>
      </c>
      <c r="G114" t="str">
        <v>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v>
      </c>
      <c r="H114" t="str">
        <v>수소, 전력, 천연가스, 제트 연료, LPG, 바이오 연료 디젤, 바이오 연료 휘발유, 석유 디젤, 석유 가솔린</v>
      </c>
      <c r="I114" t="str">
        <v>620e7a, f1bb18, c01b00, c2dffd, 087bf1, 00b050, 04ffaf, 000000, 969696</v>
      </c>
    </row>
    <row r="115">
      <c r="A115" t="str">
        <v>수송: 이동 수요, 연료 사용, 배출량</v>
      </c>
      <c r="B115" t="str">
        <v>차량 유형별 연료 사용</v>
      </c>
      <c r="C115">
        <v>1</v>
      </c>
      <c r="D115" t="str">
        <v>multiple</v>
      </c>
      <c r="E115" t="str">
        <v>stacked area</v>
      </c>
      <c r="F115" t="str">
        <f>UnitControlCenter!$B$25</f>
        <v>백만 TOE/연</v>
      </c>
      <c r="G115" t="str">
        <v>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v>
      </c>
      <c r="H115" t="str">
        <v>오토바이, 화물선, 레저용 보트, 화물열차, 여객열차, 화물비행기, 버스, 중소형 화물트럭, 여객비행기, 대형트럭, 자동차 및 SUV</v>
      </c>
      <c r="I115" t="str">
        <v>c01b00, 004185, af64ff, 00b050, 04ffaf, 087bf1, f1bb18, f593e0, c2dffd, 000000, 969696</v>
      </c>
    </row>
    <row r="116">
      <c r="A116" t="str">
        <v>수송: 이동 수요, 연료 사용, 배출량</v>
      </c>
      <c r="B116" t="str">
        <v>연료 사용(총합)</v>
      </c>
      <c r="C116">
        <v>1</v>
      </c>
      <c r="D116" t="str">
        <v>single</v>
      </c>
      <c r="E116" t="str">
        <v>line</v>
      </c>
      <c r="F116" t="str">
        <v>쿼드/연</v>
      </c>
      <c r="G116" t="str">
        <v>Output Transportation Sector Fuel Used</v>
      </c>
    </row>
    <row r="117">
      <c r="A117" t="str">
        <v>수송: 이동 수요, 연료 사용, 배출량</v>
      </c>
      <c r="B117" t="str">
        <v>이동 수요 (여객 모드)</v>
      </c>
      <c r="C117">
        <v>1</v>
      </c>
      <c r="D117" t="str">
        <v>multiple</v>
      </c>
      <c r="E117" t="str">
        <v>stacked area</v>
      </c>
      <c r="F117" t="str">
        <f>UnitControlCenter!$B$19</f>
        <v>백만 승객-km/연</v>
      </c>
      <c r="G117" t="str">
        <v>Output Passenger Dist Transported[motorbikes,passenger]; Output Passenger Dist Transported[rail,passenger]; Output Passenger Dist Transported[aircraft,passenger]; Output Passenger Dist Transported[HDVs,passenger]; Output Passenger Dist Transported[LDVs,passenger]</v>
      </c>
      <c r="H117" t="str">
        <v>오토바이, 여객열차, 여객비행기, 버스, 자동차 및 SUV</v>
      </c>
      <c r="I117" t="str">
        <v>c01b00, 04ffaf, c2dffd, f1bb18, 969696</v>
      </c>
    </row>
    <row r="118">
      <c r="A118" t="str">
        <v>수송: 이동 수요, 연료 사용, 배출량</v>
      </c>
      <c r="B118" t="str">
        <v>이동 수요 (화물 모드)</v>
      </c>
      <c r="C118">
        <v>1</v>
      </c>
      <c r="D118" t="str">
        <v>multiple</v>
      </c>
      <c r="E118" t="str">
        <v>stacked area</v>
      </c>
      <c r="F118" t="str">
        <f>UnitControlCenter!$B$20</f>
        <v>백만 화물 톤-km/연</v>
      </c>
      <c r="G118" t="str">
        <v>Output Freight Dist Transported[aircraft,freight]; Output Freight Dist Transported[LDVs,freight]; Output Freight Dist Transported[ships,freight]; Output Freight Dist Transported[rail,freight]; Output Freight Dist Transported[HDVs,freight]</v>
      </c>
      <c r="H118" t="str">
        <v>화물 비행기, 중소형 화물 트럭, 화물선, 화물 열차, 대형 트럭</v>
      </c>
      <c r="I118" t="str">
        <v>087bf1, f593e0, 004185, 00b050, 000000</v>
      </c>
    </row>
    <row r="119">
      <c r="A119" t="str">
        <v>산업: 연료 사용</v>
      </c>
      <c r="B119" t="str">
        <v>산업별(공급원료 제외)</v>
      </c>
      <c r="C119">
        <v>1</v>
      </c>
      <c r="D119" t="str">
        <v>multiple</v>
      </c>
      <c r="E119" t="str">
        <v>stacked area</v>
      </c>
      <c r="F119" t="str">
        <f>UnitControlCenter!$B$25</f>
        <v>백만 TOE/연</v>
      </c>
      <c r="G119" t="str">
        <v>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v>
      </c>
      <c r="H11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19" t="str">
        <v>6E8000, CCFF33, FF9999, 009999, bfb088, af64ff, 004d10, f593e0, 740000, 087bf1, 004185, c2dffd, ad6600, ff00ff, f1bb18, 000000, 04ffaf, 00b050, ffff00, ff6400, 620e7a, c01b00, 969696</v>
      </c>
    </row>
    <row r="120">
      <c r="A120" t="str">
        <v>산업: 연료 사용</v>
      </c>
      <c r="B120" t="str">
        <v>연료별(공급원료 제외)</v>
      </c>
      <c r="C120">
        <v>1</v>
      </c>
      <c r="D120" t="str">
        <v>multiple</v>
      </c>
      <c r="E120" t="str">
        <v>stacked area</v>
      </c>
      <c r="F120" t="str">
        <f>UnitControlCenter!$B$25</f>
        <v>백만 TOE/연</v>
      </c>
      <c r="G120" t="str">
        <v>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v>
      </c>
      <c r="H120" t="str">
        <v>수소, 지역난방, 바이오매스, 전력, 천연가스, LPG 프로판 및 부탄, 무연탄, 중유 또는 잔여 연료유, 원유, 기타 석유</v>
      </c>
      <c r="I120" t="str">
        <v>620e7a, f593e0, 00b050, f1bb18, c01b00, 087bf1, 969696, ad6600, 740000, 000000</v>
      </c>
    </row>
    <row r="121">
      <c r="A121" t="str">
        <v>산업: 연료 사용</v>
      </c>
      <c r="B121" t="str">
        <v>총합 (공급원료 제외)</v>
      </c>
      <c r="C121">
        <v>1</v>
      </c>
      <c r="D121" t="str">
        <v>single</v>
      </c>
      <c r="E121" t="str">
        <v>line</v>
      </c>
      <c r="F121" t="str">
        <v>쿼드/연</v>
      </c>
      <c r="G121" t="str">
        <v>Output Total Industrial Fuel Use for Energy Purposes</v>
      </c>
    </row>
    <row r="122">
      <c r="A122" t="str">
        <v>산업: 연료 사용</v>
      </c>
      <c r="B122" t="str">
        <v>산업별(공급원료 포함)</v>
      </c>
      <c r="C122">
        <v>1</v>
      </c>
      <c r="D122" t="str">
        <v>multiple</v>
      </c>
      <c r="E122" t="str">
        <v>stacked area</v>
      </c>
      <c r="F122" t="str">
        <f>UnitControlCenter!$B$25</f>
        <v>백만 TOE/연</v>
      </c>
      <c r="G122" t="str">
        <v>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v>
      </c>
      <c r="H122"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2" t="str">
        <v>6E8000, CCFF33, FF9999, 009999, bfb088, af64ff, 004d10, f593e0, 740000, 087bf1, 004185, c2dffd, ad6600, ff00ff, f1bb18, 000000, 04ffaf, 00b050, ffff00, ff6400, 620e7a, c01b00, 969696</v>
      </c>
    </row>
    <row r="123">
      <c r="A123" t="str">
        <v>산업: 연료 사용</v>
      </c>
      <c r="B123" t="str">
        <v>연료별(공급원료 포함)</v>
      </c>
      <c r="C123">
        <v>1</v>
      </c>
      <c r="D123" t="str">
        <v>multiple</v>
      </c>
      <c r="E123" t="str">
        <v>stacked area</v>
      </c>
      <c r="F123" t="str">
        <f>UnitControlCenter!$B$25</f>
        <v>백만 TOE/연</v>
      </c>
      <c r="G123" t="str">
        <v>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v>
      </c>
      <c r="H123" t="str">
        <v>수소, 지역난방, 바이오매스, 전력, 천연가스, LPG 프로판 및 부탄, 무연탄, 중유 또는 잔여 연료유, 원유, 기타 석유</v>
      </c>
      <c r="I123" t="str">
        <v>620e7a, f593e0, 00b050, f1bb18, c01b00, 087bf1, 969696, ad6600, 740000, 000000</v>
      </c>
    </row>
    <row r="124">
      <c r="A124" t="str">
        <v>산업: 연료 사용</v>
      </c>
      <c r="B124" t="str">
        <v>총합 (공급원료 포함)</v>
      </c>
      <c r="C124">
        <v>1</v>
      </c>
      <c r="D124" t="str">
        <v>single</v>
      </c>
      <c r="E124" t="str">
        <v>line</v>
      </c>
      <c r="F124" t="str">
        <v>쿼드/연</v>
      </c>
      <c r="G124" t="str">
        <v>Output Total Industrial Fuel Use</v>
      </c>
    </row>
    <row r="125">
      <c r="A125" t="str">
        <v>산업: CO2e 배출량</v>
      </c>
      <c r="B125" t="str">
        <v>산업별 총합</v>
      </c>
      <c r="C125">
        <v>1</v>
      </c>
      <c r="D125" t="str">
        <v>multiple</v>
      </c>
      <c r="E125" t="str">
        <v>stacked area</v>
      </c>
      <c r="F125" t="str">
        <f>UnitControlCenter!$B$3</f>
        <v>백만 미터 톤/연</v>
      </c>
      <c r="G125" t="str">
        <v>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v>
      </c>
      <c r="H125"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5" t="str">
        <v>6E8000, CCFF33, FF9999, 009999, bfb088, af64ff, 004d10, f593e0, 740000, 087bf1, 004185, c2dffd, ad6600, ff00ff, f1bb18, 000000, 04ffaf, 00b050, ffff00, ff6400, 620e7a, c01b00, 969696</v>
      </c>
    </row>
    <row r="126">
      <c r="A126" t="str">
        <v>산업: CO2e 배출량</v>
      </c>
      <c r="B126" t="str">
        <v>오염원별 총합</v>
      </c>
      <c r="C126">
        <v>1</v>
      </c>
      <c r="D126" t="str">
        <v>multiple</v>
      </c>
      <c r="E126" t="str">
        <v>stacked area</v>
      </c>
      <c r="F126" t="str">
        <f>UnitControlCenter!$B$3</f>
        <v>백만 미터 톤/연</v>
      </c>
      <c r="G126" t="str">
        <v>Output Industry Sector CO2e Emissions by Pollutant[N2O]; Output Industry Sector CO2e Emissions by Pollutant[F gases]; Output Industry Sector CO2e Emissions by Pollutant[CH4]; Output Industry Sector CO2e Emissions by Pollutant[CO2]</v>
      </c>
      <c r="H126" t="str">
        <v>N2O, F-가스, CH4, CO2</v>
      </c>
      <c r="I126" t="str">
        <v>00b050, 000000, c01b00, 969696</v>
      </c>
    </row>
    <row r="127">
      <c r="A127" t="str">
        <v>산업: CO2e 배출량</v>
      </c>
      <c r="B127" t="str">
        <v>산업별 공정 배출</v>
      </c>
      <c r="C127">
        <v>1</v>
      </c>
      <c r="D127" t="str">
        <v>multiple</v>
      </c>
      <c r="E127" t="str">
        <v>stacked area</v>
      </c>
      <c r="F127" t="str">
        <f>UnitControlCenter!$B$3</f>
        <v>백만 미터 톤/연</v>
      </c>
      <c r="G127" t="str">
        <v>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v>
      </c>
      <c r="H127"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7" t="str">
        <v>6E8000, CCFF33, FF9999, 009999, bfb088, af64ff, 004d10, f593e0, 740000, 087bf1, 004185, c2dffd, ad6600, ff00ff, f1bb18, 000000, 04ffaf, 00b050, ffff00, ff6400, 620e7a, c01b00, 969696</v>
      </c>
    </row>
    <row r="128">
      <c r="A128" t="str">
        <v>산업: CO2e 배출량</v>
      </c>
      <c r="B128" t="str">
        <v>오염원별 공정 배출</v>
      </c>
      <c r="C128">
        <v>1</v>
      </c>
      <c r="D128" t="str">
        <v>multiple</v>
      </c>
      <c r="E128" t="str">
        <v>stacked area</v>
      </c>
      <c r="F128" t="str">
        <f>UnitControlCenter!$B$3</f>
        <v>백만 미터 톤/연</v>
      </c>
      <c r="G128" t="str">
        <v>Output Process Emissions in CO2e by Pollutant[N2O]; Output Process Emissions in CO2e by Pollutant[F gases]; Output Process Emissions in CO2e by Pollutant[CH4]; Output Process Emissions in CO2e by Pollutant[CO2]</v>
      </c>
      <c r="H128" t="str">
        <v>N2O, F-가스, CH4, CO2</v>
      </c>
      <c r="I128" t="str">
        <v>00b050, 000000, c01b00, 969696</v>
      </c>
    </row>
    <row r="129">
      <c r="A129" t="str">
        <v>산업: CO2e 배출량</v>
      </c>
      <c r="B129" t="str">
        <v>산업별 에너지 관련 배출</v>
      </c>
      <c r="C129">
        <v>1</v>
      </c>
      <c r="D129" t="str">
        <v>multiple</v>
      </c>
      <c r="E129" t="str">
        <v>stacked area</v>
      </c>
      <c r="F129" t="str">
        <f>UnitControlCenter!$B$3</f>
        <v>백만 미터 톤/연</v>
      </c>
      <c r="G129" t="str">
        <v>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v>
      </c>
      <c r="H12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9" t="str">
        <v>6E8000, CCFF33, FF9999, 009999, bfb088, af64ff, 004d10, f593e0, 740000, 087bf1, 004185, c2dffd, ad6600, ff00ff, f1bb18, 000000, 04ffaf, 00b050, ffff00, ff6400, 620e7a, c01b00, 969696</v>
      </c>
    </row>
    <row r="130">
      <c r="A130" t="str">
        <v>산업: CO2e 배출량</v>
      </c>
      <c r="B130" t="str">
        <v>오염원별 에너지 관련 배출</v>
      </c>
      <c r="C130">
        <v>1</v>
      </c>
      <c r="D130" t="str">
        <v>multiple</v>
      </c>
      <c r="E130" t="str">
        <v>stacked area</v>
      </c>
      <c r="F130" t="str">
        <f>UnitControlCenter!$B$3</f>
        <v>백만 미터 톤/연</v>
      </c>
      <c r="G130" t="str">
        <v>Output Industry Sector Energy Related CO2e Emissions by Pollutant[N2O]; Output Industry Sector Energy Related CO2e Emissions by Pollutant[CH4]; Output Industry Sector Energy Related CO2e Emissions by Pollutant[CO2]</v>
      </c>
      <c r="H130" t="str">
        <v>N2O, CH4, CO2</v>
      </c>
      <c r="I130" t="str">
        <v>00b050, c01b00, 969696</v>
      </c>
    </row>
    <row r="131">
      <c r="A131" t="str">
        <v>건물: 에너지 사용</v>
      </c>
      <c r="B131" t="str">
        <v>건물 구성요소별</v>
      </c>
      <c r="C131">
        <v>1</v>
      </c>
      <c r="D131" t="str">
        <v>multiple</v>
      </c>
      <c r="E131" t="str">
        <v>stacked area</v>
      </c>
      <c r="F131" t="str">
        <f>UnitControlCenter!$B$25</f>
        <v>백만 TOE/연</v>
      </c>
      <c r="G131" t="str">
        <v>Output Components Energy Use by Component[other component]; Output Components Energy Use by Component[appliances]; Output Components Energy Use by Component[lighting]; Output Components Energy Use by Component[cooling and ventilation]; Output Components Energy Use by Component[heating]</v>
      </c>
      <c r="H131" t="str">
        <v>기타 구성요소, 가전제품, 조명, 냉방 및 환기, 난방</v>
      </c>
      <c r="I131" t="str">
        <v>000000, 00b050, f1bb18, 087bf1, c01b00</v>
      </c>
    </row>
    <row r="132">
      <c r="A132" t="str">
        <v>건물: 에너지 사용</v>
      </c>
      <c r="B132" t="str">
        <v>건물 유형별</v>
      </c>
      <c r="C132">
        <v>1</v>
      </c>
      <c r="D132" t="str">
        <v>multiple</v>
      </c>
      <c r="E132" t="str">
        <v>stacked area</v>
      </c>
      <c r="F132" t="str">
        <f>UnitControlCenter!$B$25</f>
        <v>백만 TOE/연</v>
      </c>
      <c r="G132" t="str">
        <v>Output Components Energy Use by Building Type[commercial]; Output Components Energy Use by Building Type[rural residential]; Output Components Energy Use by Building Type[urban residential]</v>
      </c>
      <c r="H132" t="str">
        <v>상업용, 지방 주거용, 도시 주거용</v>
      </c>
      <c r="I132" t="str">
        <v>004185, 00b050, 969696</v>
      </c>
    </row>
    <row r="133">
      <c r="A133" t="str">
        <v>건물: 에너지 사용</v>
      </c>
      <c r="B133" t="str">
        <v>에너지원별</v>
      </c>
      <c r="C133">
        <v>1</v>
      </c>
      <c r="D133" t="str">
        <v>multiple</v>
      </c>
      <c r="E133" t="str">
        <v>stacked area</v>
      </c>
      <c r="F133" t="str">
        <f>UnitControlCenter!$B$25</f>
        <v>백만 TOE/연</v>
      </c>
      <c r="G133" t="str">
        <v>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v>
      </c>
      <c r="H133" t="str">
        <v>수소, 무연탄, 지역난방, 바이오매스, 기타 석유, LPG 프로판 및 부탄, 천연가스, 전력</v>
      </c>
      <c r="I133" t="str">
        <v>620e7a, 969696, f593e0, 00b050, 000000, 087bf1, c01b00, f1bb18</v>
      </c>
    </row>
    <row r="134">
      <c r="A134" t="str">
        <v>건물: 에너지 사용</v>
      </c>
      <c r="B134" t="str">
        <v>총합</v>
      </c>
      <c r="C134">
        <v>1</v>
      </c>
      <c r="D134" t="str">
        <v>single</v>
      </c>
      <c r="E134" t="str">
        <v>line</v>
      </c>
      <c r="F134" t="str">
        <v>쿼드/연</v>
      </c>
      <c r="G134" t="str">
        <v>Output Total Buildings Energy Use</v>
      </c>
    </row>
    <row r="135">
      <c r="A135" t="str">
        <v>에너지 소비</v>
      </c>
      <c r="B135" t="str">
        <v>원료별 1차 에너지</v>
      </c>
      <c r="C135">
        <v>1</v>
      </c>
      <c r="D135" t="str">
        <v>multiple</v>
      </c>
      <c r="E135" t="str">
        <v>stacked area</v>
      </c>
      <c r="F135" t="str">
        <f>UnitControlCenter!$B$25</f>
        <v>백만 TOE/연</v>
      </c>
      <c r="G135" t="str">
        <v>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v>
      </c>
      <c r="H135" t="str">
        <v>지열, 액체 바이오 연료, 도시 고형 폐기물, 바이오매스, 태양광, 풍력, 수력, 원자력, 정제 석유 연료, 원유, 천연가스, 갈탄, 무연탄</v>
      </c>
      <c r="I135" t="str">
        <v>620e7a, af64ff, ff00ff, 00b050, f1bb18, c2dffd, 004185, 04ffaf, 000000, 740000, c01b00, 004d10, 969696</v>
      </c>
    </row>
    <row r="136">
      <c r="A136" t="str">
        <v>에너지 소비</v>
      </c>
      <c r="B136" t="str">
        <v>최종 사용 부문별 1차 에너지</v>
      </c>
      <c r="C136">
        <v>1</v>
      </c>
      <c r="D136" t="str">
        <v>multiple</v>
      </c>
      <c r="E136" t="str">
        <v>stacked area</v>
      </c>
      <c r="F136" t="str">
        <f>UnitControlCenter!$B$25</f>
        <v>백만 TOE/연</v>
      </c>
      <c r="G136" t="str">
        <v>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v>
      </c>
      <c r="H136" t="str">
        <v>지역난방 및 수소, 농업, 건물, 물 및 폐기물, 수송, 전력, 산업</v>
      </c>
      <c r="I136" t="str">
        <v>620e7a, 04ffaf, 087bf1, f593e0, c01b00, f1bb18, 969696</v>
      </c>
    </row>
    <row r="137">
      <c r="A137" t="str">
        <v>에너지 소비</v>
      </c>
      <c r="B137" t="str">
        <v>단위당 GDP</v>
      </c>
      <c r="C137">
        <v>0</v>
      </c>
      <c r="D137" t="str">
        <v>single</v>
      </c>
      <c r="E137" t="str">
        <v>line</v>
      </c>
      <c r="F137" t="str">
        <f>UnitControlCenter!$B$26</f>
        <v>MJ/2019년 원</v>
      </c>
      <c r="G137" t="str">
        <v>Output Total Primary Energy Use per Unit GDP</v>
      </c>
    </row>
    <row r="138">
      <c r="A138" t="str">
        <v>에너지 소비</v>
      </c>
      <c r="B138" t="str">
        <v>전력 소비</v>
      </c>
      <c r="C138">
        <v>1</v>
      </c>
      <c r="D138" t="str">
        <v>single</v>
      </c>
      <c r="E138" t="str">
        <v>line</v>
      </c>
      <c r="F138" t="str">
        <f>UnitControlCenter!$B$15</f>
        <v>TWh/연</v>
      </c>
      <c r="G138" t="str">
        <v>Output Total Electricity Demand</v>
      </c>
    </row>
    <row r="139">
      <c r="A139" t="str">
        <v>에너지 소비</v>
      </c>
      <c r="B139" t="str">
        <v>무연탄 소비</v>
      </c>
      <c r="C139">
        <v>1</v>
      </c>
      <c r="D139" t="str">
        <v>single</v>
      </c>
      <c r="E139" t="str">
        <v>line</v>
      </c>
      <c r="F139" t="str">
        <f>UnitControlCenter!$B$27</f>
        <v>백만 미터 톤/연</v>
      </c>
      <c r="G139" t="str">
        <v>Output Total Hard Coal Consumption</v>
      </c>
    </row>
    <row r="140">
      <c r="A140" t="str">
        <v>에너지 소비</v>
      </c>
      <c r="B140" t="str">
        <v>갈탄 소비</v>
      </c>
      <c r="C140">
        <v>1</v>
      </c>
      <c r="D140" t="str">
        <v>single</v>
      </c>
      <c r="E140" t="str">
        <v>line</v>
      </c>
      <c r="F140" t="str">
        <f>UnitControlCenter!$B$27</f>
        <v>백만 미터 톤/연</v>
      </c>
      <c r="G140" t="str">
        <v>Output Total Lignite Consumption</v>
      </c>
    </row>
    <row r="141">
      <c r="A141" t="str">
        <v>에너지 소비</v>
      </c>
      <c r="B141" t="str">
        <v>천연가스 소비</v>
      </c>
      <c r="C141">
        <v>1</v>
      </c>
      <c r="D141" t="str">
        <v>single</v>
      </c>
      <c r="E141" t="str">
        <v>line</v>
      </c>
      <c r="F141" t="str">
        <f>UnitControlCenter!$B$28</f>
        <v>1조 세제곱 미터/연</v>
      </c>
      <c r="G141" t="str">
        <v>Output Total Natural Gas Consumption</v>
      </c>
    </row>
    <row r="142">
      <c r="A142" t="str">
        <v>에너지 소비</v>
      </c>
      <c r="B142" t="str">
        <v>석유 연료 소비</v>
      </c>
      <c r="C142">
        <v>1</v>
      </c>
      <c r="D142" t="str">
        <v>single</v>
      </c>
      <c r="E142" t="str">
        <v>line</v>
      </c>
      <c r="F142" t="str">
        <f>UnitControlCenter!$B$29</f>
        <v>백만 배럴/연</v>
      </c>
      <c r="G142" t="str">
        <v>Output Total Petroleum Fuels Consumption</v>
      </c>
    </row>
    <row r="143">
      <c r="A143" t="str">
        <v>에너지 소비</v>
      </c>
      <c r="B143" t="str">
        <v>액체 바이오 연료 소비</v>
      </c>
      <c r="C143">
        <v>1</v>
      </c>
      <c r="D143" t="str">
        <v>single</v>
      </c>
      <c r="E143" t="str">
        <v>line</v>
      </c>
      <c r="F143" t="str">
        <f>UnitControlCenter!$B$29</f>
        <v>백만 배럴/연</v>
      </c>
      <c r="G143" t="str">
        <v>Output Total Liquid Biofuels Consumption</v>
      </c>
    </row>
    <row r="144">
      <c r="A144" t="str">
        <v>에너지 소비</v>
      </c>
      <c r="B144" t="str">
        <v>바이오매스 소비</v>
      </c>
      <c r="C144">
        <v>1</v>
      </c>
      <c r="D144" t="str">
        <v>single</v>
      </c>
      <c r="E144" t="str">
        <v>line</v>
      </c>
      <c r="F144" t="str">
        <f>UnitControlCenter!$B$27</f>
        <v>백만 미터 톤/연</v>
      </c>
      <c r="G144" t="str">
        <v>Output Total Biomass Consumption</v>
      </c>
    </row>
    <row r="145">
      <c r="A145" t="str">
        <v>에너지 소비</v>
      </c>
      <c r="B145" t="str">
        <v>LPG 프로판 및 부탄 소비</v>
      </c>
      <c r="C145">
        <v>1</v>
      </c>
      <c r="D145" t="str">
        <v>single</v>
      </c>
      <c r="E145" t="str">
        <v>line</v>
      </c>
      <c r="F145" t="str">
        <f>UnitControlCenter!$B$30</f>
        <v>백만 리터/연</v>
      </c>
      <c r="G145" t="str">
        <v>Output Total LPG Propane and Butane Consumption</v>
      </c>
    </row>
    <row r="146">
      <c r="A146" t="str">
        <v>에너지 소비</v>
      </c>
      <c r="B146" t="str">
        <v>도시 고형 폐기물 소비</v>
      </c>
      <c r="C146">
        <v>1</v>
      </c>
      <c r="D146" t="str">
        <v>single</v>
      </c>
      <c r="E146" t="str">
        <v>line</v>
      </c>
      <c r="F146" t="str">
        <f>UnitControlCenter!$B$27</f>
        <v>백만 미터 톤/연</v>
      </c>
      <c r="G146" t="str">
        <v>Output Total Municipal Solid Waste Consumption</v>
      </c>
    </row>
    <row r="147">
      <c r="A147" t="str">
        <v>에너지 소비</v>
      </c>
      <c r="B147" t="str">
        <v>수소 소비</v>
      </c>
      <c r="C147">
        <v>1</v>
      </c>
      <c r="D147" t="str">
        <v>single</v>
      </c>
      <c r="E147" t="str">
        <v>line</v>
      </c>
      <c r="F147" t="str">
        <f>UnitControlCenter!$B$5</f>
        <v>천 미터 톤/연</v>
      </c>
      <c r="G147" t="str">
        <v>Output Total Hydrogen Consumption</v>
      </c>
    </row>
    <row r="148">
      <c r="A148" t="str">
        <v>에너지 수출, 수입, 생산</v>
      </c>
      <c r="B148" t="str">
        <v>에너지 수출</v>
      </c>
      <c r="C148">
        <v>1</v>
      </c>
      <c r="D148" t="str">
        <v>multiple</v>
      </c>
      <c r="E148" t="str">
        <v>stacked area</v>
      </c>
      <c r="F148" t="str">
        <f>UnitControlCenter!$B$31</f>
        <v>TJ/연</v>
      </c>
      <c r="G148" t="str">
        <v>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v>
      </c>
      <c r="H148" t="str">
        <v>전력, 액체 바이오 연료, 바이오매스, 석탄, 천연가스, 정제 석유 연료, 원유</v>
      </c>
      <c r="I148" t="str">
        <v>f1bb18, af64ff, 00b050, 969696, c01b00, 000000, 740000</v>
      </c>
    </row>
    <row r="149">
      <c r="A149" t="str">
        <v>에너지 수출, 수입, 생산</v>
      </c>
      <c r="B149" t="str">
        <v>에너지 수출 변화</v>
      </c>
      <c r="C149">
        <v>1</v>
      </c>
      <c r="D149" t="str">
        <v>multiple</v>
      </c>
      <c r="E149" t="str">
        <v>line</v>
      </c>
      <c r="F149" t="str">
        <f>UnitControlCenter!$B$31</f>
        <v>TJ/연</v>
      </c>
      <c r="G149" t="str">
        <v>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v>
      </c>
      <c r="H149" t="str">
        <v>전력, 액체 바이오 연료, 바이오매스, 석탄, 천연가스, 정제 석유 연료, 원유</v>
      </c>
      <c r="I149" t="str">
        <v>f1bb18, af64ff, 00b050, 969696, c01b00, 000000, 740000</v>
      </c>
    </row>
    <row r="150">
      <c r="A150" t="str">
        <v>에너지 수출, 수입, 생산</v>
      </c>
      <c r="B150" t="str">
        <v>에너지 수출 수익</v>
      </c>
      <c r="C150">
        <v>1</v>
      </c>
      <c r="D150" t="str">
        <v>multiple</v>
      </c>
      <c r="E150" t="str">
        <v>stacked area</v>
      </c>
      <c r="F150" t="str">
        <f>UnitControlCenter!$B$8</f>
        <v>10억원(2019년)/연</v>
      </c>
      <c r="G150" t="str">
        <v>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v>
      </c>
      <c r="H150" t="str">
        <v>전력, 액체 바이오 연료, 바이오매스, 석탄, 천연가스, 정제 석유 연료, 원유</v>
      </c>
      <c r="I150" t="str">
        <v>f1bb18, af64ff, 00b050, 969696, c01b00, 000000, 740000</v>
      </c>
    </row>
    <row r="151">
      <c r="A151" t="str">
        <v>에너지 수출, 수입, 생산</v>
      </c>
      <c r="B151" t="str">
        <v>에너지 수출 수익 변화</v>
      </c>
      <c r="C151">
        <v>1</v>
      </c>
      <c r="D151" t="str">
        <v>multiple</v>
      </c>
      <c r="E151" t="str">
        <v>line</v>
      </c>
      <c r="F151" t="str">
        <f>UnitControlCenter!$B$8</f>
        <v>10억원(2019년)/연</v>
      </c>
      <c r="G151" t="str">
        <v>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v>
      </c>
      <c r="H151" t="str">
        <v>전력, 액체 바이오 연료, 바이오매스, 석탄, 천연가스, 정제 석유 연료, 원유</v>
      </c>
      <c r="I151" t="str">
        <v>f1bb18, af64ff, 00b050, 969696, c01b00, 000000, 740000</v>
      </c>
    </row>
    <row r="152">
      <c r="A152" t="str">
        <v>에너지 수출, 수입, 생산</v>
      </c>
      <c r="B152" t="str">
        <v>수출 연료에 함유된 CO2</v>
      </c>
      <c r="C152">
        <v>1</v>
      </c>
      <c r="D152" t="str">
        <v>multiple</v>
      </c>
      <c r="E152" t="str">
        <v>stacked area</v>
      </c>
      <c r="F152" t="str">
        <f>UnitControlCenter!B3</f>
        <v>백만 미터 톤/연</v>
      </c>
      <c r="G152" t="str">
        <v>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v>
      </c>
      <c r="H152" t="str">
        <v>액체 바이오 연료, 바이오매스, 석탄, 천연가스, 정제 석유 연료, 원유</v>
      </c>
      <c r="I152" t="str">
        <v>af64ff, 00b050, 969696, c01b00, 000000, 740000</v>
      </c>
    </row>
    <row r="153">
      <c r="A153" t="str">
        <v>에너지 수출, 수입, 생산</v>
      </c>
      <c r="B153" t="str">
        <v>수출 연료에 함유된 CO2 변화</v>
      </c>
      <c r="C153">
        <v>1</v>
      </c>
      <c r="D153" t="str">
        <v>multiple</v>
      </c>
      <c r="E153" t="str">
        <v>line</v>
      </c>
      <c r="F153" t="str">
        <f>UnitControlCenter!B3</f>
        <v>백만 미터 톤/연</v>
      </c>
      <c r="G153" t="str">
        <v>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v>
      </c>
      <c r="H153" t="str">
        <v>액체 바이오 연료, 바이오매스, 석탄, 천연가스, 정제 석유 연료, 원유</v>
      </c>
      <c r="I153" t="str">
        <v>af64ff, 00b050, 969696, c01b00, 000000, 740000</v>
      </c>
    </row>
    <row r="154">
      <c r="A154" t="str">
        <v>에너지 수출, 수입, 생산</v>
      </c>
      <c r="B154" t="str">
        <v>에너지 수입</v>
      </c>
      <c r="C154">
        <v>1</v>
      </c>
      <c r="D154" t="str">
        <v>multiple</v>
      </c>
      <c r="E154" t="str">
        <v>stacked area</v>
      </c>
      <c r="F154" t="str">
        <f>UnitControlCenter!$B$31</f>
        <v>TJ/연</v>
      </c>
      <c r="G154" t="str">
        <v>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v>
      </c>
      <c r="H154" t="str">
        <v>전력, 액체 바이오 연료, 바이오매스, 우라늄, 석탄, 천연가스, 정제 석유 연료, 원유</v>
      </c>
      <c r="I154" t="str">
        <v>f1bb18, af64ff, 00b050, 04ffaf, 969696, c01b00, 000000, 740000</v>
      </c>
    </row>
    <row r="155">
      <c r="A155" t="str">
        <v>에너지 수출, 수입, 생산</v>
      </c>
      <c r="B155" t="str">
        <v>에너지 수입 변화</v>
      </c>
      <c r="C155">
        <v>1</v>
      </c>
      <c r="D155" t="str">
        <v>multiple</v>
      </c>
      <c r="E155" t="str">
        <v>line</v>
      </c>
      <c r="F155" t="str">
        <f>UnitControlCenter!$B$31</f>
        <v>TJ/연</v>
      </c>
      <c r="G155" t="str">
        <v>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v>
      </c>
      <c r="H155" t="str">
        <v>전력, 액체 바이오 연료, 바이오매스, 우라늄, 석탄, 천연가스, 정제 석유 연료, 원유</v>
      </c>
      <c r="I155" t="str">
        <v>f1bb18, af64ff, 00b050, 04ffaf, 969696, c01b00, 000000, 740001</v>
      </c>
    </row>
    <row r="156">
      <c r="A156" t="str">
        <v>에너지 수출, 수입, 생산</v>
      </c>
      <c r="B156" t="str">
        <v>에너지 수입 비용</v>
      </c>
      <c r="C156">
        <v>1</v>
      </c>
      <c r="D156" t="str">
        <v>multiple</v>
      </c>
      <c r="E156" t="str">
        <v>stacked area</v>
      </c>
      <c r="F156" t="str">
        <f>UnitControlCenter!$B$8</f>
        <v>10억원(2019년)/연</v>
      </c>
      <c r="G156" t="str">
        <v>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v>
      </c>
      <c r="H156" t="str">
        <v>전력, 액체 바이오 연료, 바이오매스, 우라늄, 석탄, 천연가스, 정제 석유 연료, 원유</v>
      </c>
      <c r="I156" t="str">
        <v>f1bb18, af64ff, 00b050, 04ffaf, 969696, c01b00, 000000, 740002</v>
      </c>
    </row>
    <row r="157">
      <c r="A157" t="str">
        <v>에너지 수출, 수입, 생산</v>
      </c>
      <c r="B157" t="str">
        <v>에너지 수입 지출 변화</v>
      </c>
      <c r="C157">
        <v>1</v>
      </c>
      <c r="D157" t="str">
        <v>multiple</v>
      </c>
      <c r="E157" t="str">
        <v>line</v>
      </c>
      <c r="F157" t="str">
        <f>UnitControlCenter!$B$8</f>
        <v>10억원(2019년)/연</v>
      </c>
      <c r="G157" t="str">
        <v>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v>
      </c>
      <c r="H157" t="str">
        <v>전력, 액체 바이오 연료, 바이오매스, 우라늄, 석탄, 천연가스, 정제 석유 연료, 원유</v>
      </c>
      <c r="I157" t="str">
        <v>f1bb18, af64ff, 00b050, 04ffaf, 969696, c01b00, 000000, 740003</v>
      </c>
    </row>
    <row r="158">
      <c r="A158" t="str">
        <v>에너지 수출, 수입, 생산</v>
      </c>
      <c r="B158" t="str">
        <v>에너지 생산</v>
      </c>
      <c r="C158">
        <v>1</v>
      </c>
      <c r="D158" t="str">
        <v>multiple</v>
      </c>
      <c r="E158" t="str">
        <v>stacked area</v>
      </c>
      <c r="F158" t="str">
        <f>UnitControlCenter!$B$25</f>
        <v>백만 TOE/연</v>
      </c>
      <c r="G158" t="str">
        <v>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v>
      </c>
      <c r="H158" t="str">
        <v>수소, 전력, 지역난방, 도시 고형 폐기물, 액체 바이오 연료, 바이오매스, 우라늄, 석탄, 천연가스, 정제 석유 연료, 원유</v>
      </c>
      <c r="I158" t="str">
        <v>620e7a, f1bb18, f593e0, ff00ff, af64ff, 00b050, 04ffaf, 969696, c01b00, 000000, 740000</v>
      </c>
    </row>
    <row r="159">
      <c r="A159" t="str">
        <v>에너지 수출, 수입, 생산</v>
      </c>
      <c r="B159" t="str">
        <v>에너지 생산 변화</v>
      </c>
      <c r="C159">
        <v>1</v>
      </c>
      <c r="D159" t="str">
        <v>multiple</v>
      </c>
      <c r="E159" t="str">
        <v>line</v>
      </c>
      <c r="F159" t="str">
        <f>UnitControlCenter!$B$25</f>
        <v>백만 TOE/연</v>
      </c>
      <c r="G159" t="str">
        <v>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v>
      </c>
      <c r="H159" t="str">
        <v>수소, 전력, 지역난방, 도시 고형 폐기물, 액체 바이오 연료, 바이오매스, 우라늄, 석탄, 천연가스, 정제 석유 연료, 원유</v>
      </c>
      <c r="I159" t="str">
        <v>620e7a, f1bb18, f593e0, ff00ff, af64ff, 00b050, 04ffaf, 969696, c01b00, 000000, 740000</v>
      </c>
    </row>
    <row r="160">
      <c r="A160" t="str">
        <v>연료 비용(연료별, 부문별)</v>
      </c>
      <c r="B160" t="str">
        <v>전력</v>
      </c>
      <c r="C160">
        <v>1</v>
      </c>
      <c r="D160" t="str">
        <v>multiple</v>
      </c>
      <c r="E160" t="str">
        <v>decadal column</v>
      </c>
      <c r="F160" t="str">
        <f>UnitControlCenter!$B$17</f>
        <v>2019년 원/MWh</v>
      </c>
      <c r="G160" t="str">
        <v>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v>
      </c>
      <c r="H160" t="str">
        <v>상업용 건물 부문, 주거용 건물 부문, 수송 부문, 산업 부문, 지역난방 및 수소 부문</v>
      </c>
      <c r="I160" t="str">
        <v>004185, 087bf1, c01b00, 969696, 620e7a</v>
      </c>
    </row>
    <row r="161">
      <c r="A161" t="str">
        <v>연료 비용(연료별, 부문별)</v>
      </c>
      <c r="B161" t="str">
        <v>무연탄</v>
      </c>
      <c r="C161">
        <v>1</v>
      </c>
      <c r="D161" t="str">
        <v>multiple</v>
      </c>
      <c r="E161" t="str">
        <v>decadal column</v>
      </c>
      <c r="F161" t="str">
        <f>UnitControlCenter!$B$32</f>
        <v>2019년 원/미터톤</v>
      </c>
      <c r="G161" t="str">
        <v>Output Fuel Costs per Unit Energy by Sector[hard coal,electricity sector]; Output Fuel Costs per Unit Energy by Sector[hard coal,industry sector]; Output Fuel Costs per Unit Energy by Sector[hard coal,district heat and hydrogen sector]</v>
      </c>
      <c r="H161" t="str">
        <v>전력 부문, 산업 부문, 지역난방 및 수소 부문</v>
      </c>
      <c r="I161" t="str">
        <v>f1bb18, 969696, 620e7a</v>
      </c>
    </row>
    <row r="162">
      <c r="A162" t="str">
        <v>연료 비용(연료별, 부문별)</v>
      </c>
      <c r="B162" t="str">
        <v>갈탄</v>
      </c>
      <c r="C162">
        <v>1</v>
      </c>
      <c r="D162" t="str">
        <v>multiple</v>
      </c>
      <c r="E162" t="str">
        <v>decadal column</v>
      </c>
      <c r="F162" t="str">
        <f>UnitControlCenter!$B$32</f>
        <v>2019년 원/미터톤</v>
      </c>
      <c r="G162" t="str">
        <v>Output Fuel Costs per Unit Energy by Sector[lignite,electricity sector]</v>
      </c>
      <c r="H162" t="str">
        <v>전력 부문</v>
      </c>
      <c r="I162" t="str">
        <v>f1bb18</v>
      </c>
    </row>
    <row r="163">
      <c r="A163" t="str">
        <v>연료 비용(연료별, 부문별)</v>
      </c>
      <c r="B163" t="str">
        <v>천연가스</v>
      </c>
      <c r="C163">
        <v>1</v>
      </c>
      <c r="D163" t="str">
        <v>multiple</v>
      </c>
      <c r="E163" t="str">
        <v>decadal column</v>
      </c>
      <c r="F163" t="str">
        <f>UnitControlCenter!$B$33</f>
        <v>2019년 원/천세제곱미터</v>
      </c>
      <c r="G163" t="str">
        <v>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v>
      </c>
      <c r="H163" t="str">
        <v>상업용 건물 부문, 주거용 건물 부문, 전력 부문, 수송 부문, 산업 부문, 지역난방 및 수소 부문</v>
      </c>
      <c r="I163" t="str">
        <v>004185, 087bf1, f1bb18, c01b00, 969696, 620e7a</v>
      </c>
    </row>
    <row r="164">
      <c r="A164" t="str">
        <v>연료 비용(연료별, 부문별)</v>
      </c>
      <c r="B164" t="str">
        <v>석유 가솔린</v>
      </c>
      <c r="C164">
        <v>1</v>
      </c>
      <c r="D164" t="str">
        <v>multiple</v>
      </c>
      <c r="E164" t="str">
        <v>decadal column</v>
      </c>
      <c r="F164" t="str">
        <f>UnitControlCenter!$B$34</f>
        <v>2019년 원/리터</v>
      </c>
      <c r="G164" t="str">
        <v>Output Fuel Costs per Unit Energy by Sector[petroleum gasoline,transportation sector]</v>
      </c>
      <c r="H164" t="str">
        <v>수송 부문</v>
      </c>
      <c r="I164">
        <v>969696</v>
      </c>
    </row>
    <row r="165">
      <c r="A165" t="str">
        <v>연료 비용(연료별, 부문별)</v>
      </c>
      <c r="B165" t="str">
        <v>석유 디젤</v>
      </c>
      <c r="C165">
        <v>1</v>
      </c>
      <c r="D165" t="str">
        <v>multiple</v>
      </c>
      <c r="E165" t="str">
        <v>decadal column</v>
      </c>
      <c r="F165" t="str">
        <f>UnitControlCenter!$B$34</f>
        <v>2019년 원/리터</v>
      </c>
      <c r="G165" t="str">
        <v>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v>
      </c>
      <c r="H165" t="str">
        <v>상업용 건물 부문, 주거용 건물 부문, 전력 부문, 수송 부문, 산업 부문, 지역난방 및 수소 부문</v>
      </c>
      <c r="I165" t="str">
        <v>004185, 087bf1, f1bb18, c01b00, 969696, 620e7a</v>
      </c>
    </row>
    <row r="166">
      <c r="A166" t="str">
        <v>연료 비용(연료별, 부문별)</v>
      </c>
      <c r="B166" t="str">
        <v>바이오매스</v>
      </c>
      <c r="C166">
        <v>1</v>
      </c>
      <c r="D166" t="str">
        <v>multiple</v>
      </c>
      <c r="E166" t="str">
        <v>decadal column</v>
      </c>
      <c r="F166" t="str">
        <f>UnitControlCenter!$B$32</f>
        <v>2019년 원/미터톤</v>
      </c>
      <c r="G166" t="str">
        <v>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v>
      </c>
      <c r="H166" t="str">
        <v>상업용 건물 부문, 주거용 건물 부문, 전력 부문, 산업 부문, 지역난방 및 수소 부문</v>
      </c>
      <c r="I166" t="str">
        <v>004185, 087bf1, f1bb18, 969696, 620e7a</v>
      </c>
    </row>
    <row r="167">
      <c r="A167" t="str">
        <v>연료 비용(연료별, 부문별)</v>
      </c>
      <c r="B167" t="str">
        <v>중유 또는 잔여 연료유</v>
      </c>
      <c r="C167">
        <v>1</v>
      </c>
      <c r="D167" t="str">
        <v>multiple</v>
      </c>
      <c r="E167" t="str">
        <v>decadal column</v>
      </c>
      <c r="F167" t="str">
        <f>UnitControlCenter!$B$35</f>
        <v>2019년 원/배럴</v>
      </c>
      <c r="G167" t="str">
        <v>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v>
      </c>
      <c r="H167" t="str">
        <v>상업용 건물 부문, 전력 부문, 수송 부문, 산업 부문</v>
      </c>
      <c r="I167" t="str">
        <v>004185, f1bb18, c01b00, 969696</v>
      </c>
    </row>
    <row r="168">
      <c r="A168" t="str">
        <v>연료 비용(연료별, 부문별)</v>
      </c>
      <c r="B168" t="str">
        <v>LPG 프로판 또는 부탄</v>
      </c>
      <c r="C168">
        <v>1</v>
      </c>
      <c r="D168" t="str">
        <v>multiple</v>
      </c>
      <c r="E168" t="str">
        <v>decadal column</v>
      </c>
      <c r="F168" t="str">
        <f>UnitControlCenter!$B$34</f>
        <v>2019년 원/리터</v>
      </c>
      <c r="G168" t="str">
        <v>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v>
      </c>
      <c r="H168" t="str">
        <v>상업용 건물 부문, 주거용 건물 부문, 수송 부문, 산업 부문</v>
      </c>
      <c r="I168" t="str">
        <v>004185, 087bf1, c01b00, 969696</v>
      </c>
    </row>
    <row r="169">
      <c r="A169" t="str">
        <v>연료 비용(연료별, 부문별)</v>
      </c>
      <c r="B169" t="str">
        <v>수소</v>
      </c>
      <c r="C169">
        <v>1</v>
      </c>
      <c r="D169" t="str">
        <v>multiple</v>
      </c>
      <c r="E169" t="str">
        <v>decadal column</v>
      </c>
      <c r="F169" t="str">
        <f>UnitControlCenter!$B$36</f>
        <v>2019년 원/kg</v>
      </c>
      <c r="G169" t="str">
        <v>Output Fuel Costs per Unit Energy by Sector[hydrogen,transportation sector]; Output Fuel Costs per Unit Energy by Sector[hydrogen,industry sector]</v>
      </c>
      <c r="H169" t="str">
        <v>수송 부문, 산업 부문</v>
      </c>
      <c r="I169" t="str">
        <v>c01b00, 969696</v>
      </c>
    </row>
    <row r="170">
      <c r="A170" t="str">
        <v>기술 비용</v>
      </c>
      <c r="B170" t="str">
        <v>배터리</v>
      </c>
      <c r="C170">
        <v>1</v>
      </c>
      <c r="D170" t="str">
        <v>single</v>
      </c>
      <c r="E170" t="str">
        <v>line</v>
      </c>
      <c r="F170" t="str">
        <f>UnitControlCenter!$B$37</f>
        <v>2019년 원/kWh</v>
      </c>
      <c r="G170" t="str">
        <v>Output Battery Cost</v>
      </c>
    </row>
    <row r="171">
      <c r="A171" t="str">
        <v>기술 비용</v>
      </c>
      <c r="B171" t="str">
        <v>CCS 자본 설비</v>
      </c>
      <c r="C171">
        <v>1</v>
      </c>
      <c r="D171" t="str">
        <v>multiple</v>
      </c>
      <c r="E171" t="str">
        <v>line</v>
      </c>
      <c r="F171" t="str">
        <f>UnitControlCenter!$B$38</f>
        <v>CO2e 1톤/연을 포집하기 위한 장비 비용(2019년 원화)</v>
      </c>
      <c r="G171" t="str">
        <v>Output Capital Cost of Epqt to Sequester One Ton of CO2 per Year[industry sector]; Output Capital Cost of Epqt to Sequester One Ton of CO2 per Year[electricity sector]</v>
      </c>
      <c r="H171" t="str">
        <v>산업부문, 전력 부문</v>
      </c>
      <c r="I171" t="str">
        <v>969696, f1bb18</v>
      </c>
    </row>
    <row r="172">
      <c r="A172" t="str">
        <v>기술 비용</v>
      </c>
      <c r="B172" t="str">
        <v>육상 풍력 터빈</v>
      </c>
      <c r="C172">
        <v>1</v>
      </c>
      <c r="D172" t="str">
        <v>single</v>
      </c>
      <c r="E172" t="str">
        <v>line</v>
      </c>
      <c r="F172" t="str">
        <f>UnitControlCenter!$B$39</f>
        <v>백만원(2019년)/MW</v>
      </c>
      <c r="G172" t="str">
        <v>Output Construction Cost per Unit Capacity before Construction Subsidies[onshore wind es]</v>
      </c>
    </row>
    <row r="173">
      <c r="A173" t="str">
        <v>기술 비용</v>
      </c>
      <c r="B173" t="str">
        <v>해상 풍력 터빈</v>
      </c>
      <c r="C173">
        <v>1</v>
      </c>
      <c r="D173" t="str">
        <v>single</v>
      </c>
      <c r="E173" t="str">
        <v>line</v>
      </c>
      <c r="F173" t="str">
        <f>UnitControlCenter!$B$39</f>
        <v>백만원(2019년)/MW</v>
      </c>
      <c r="G173" t="str">
        <v>Output Construction Cost per Unit Capacity before Construction Subsidies[offshore wind es]</v>
      </c>
    </row>
    <row r="174">
      <c r="A174" t="str">
        <v>기술 비용</v>
      </c>
      <c r="B174" t="str">
        <v>태양광 PV (공익사업 규모)</v>
      </c>
      <c r="C174">
        <v>1</v>
      </c>
      <c r="D174" t="str">
        <v>single</v>
      </c>
      <c r="E174" t="str">
        <v>line</v>
      </c>
      <c r="F174" t="str">
        <f>UnitControlCenter!$B$39</f>
        <v>백만원(2019년)/MW</v>
      </c>
      <c r="G174" t="str">
        <v>Output Construction Cost per Unit Capacity before Construction Subsidies[solar PV es]</v>
      </c>
    </row>
    <row r="175">
      <c r="A175" t="str">
        <v>기술 비용</v>
      </c>
      <c r="B175" t="str">
        <v>수소 전해조</v>
      </c>
      <c r="C175">
        <v>1</v>
      </c>
      <c r="D175" t="str">
        <v>single</v>
      </c>
      <c r="E175" t="str">
        <v>line</v>
      </c>
      <c r="F175" t="str">
        <f>UnitControlCenter!$B$40</f>
        <v>H2 1kg/연을 생산하기 위한 장비 비용(2019년 원화)</v>
      </c>
      <c r="G175" t="str">
        <v>Output Hydrogen Production Equipment CapEx[electrolysis]</v>
      </c>
    </row>
  </sheetData>
  <pageMargins left="0.7" right="0.7" top="0.75" bottom="0.75" header="0.3" footer="0.3"/>
  <ignoredErrors>
    <ignoredError numberStoredAsText="1" sqref="A1:S175"/>
  </ignoredErrors>
</worksheet>
</file>

<file path=xl/worksheets/sheet6.xml><?xml version="1.0" encoding="utf-8"?>
<worksheet xmlns="http://schemas.openxmlformats.org/spreadsheetml/2006/main" xmlns:r="http://schemas.openxmlformats.org/officeDocument/2006/relationships">
  <dimension ref="A1:G24"/>
  <sheetViews>
    <sheetView workbookViewId="0" rightToLeft="0"/>
  </sheetViews>
  <sheetData>
    <row r="1" xml:space="preserve">
      <c r="A1" t="str" xml:space="preserve">
        <v xml:space="preserve">From: Sanghyun Hong (Ph.D.)_x000d_
Hydrogen Program Director @ NEXT Group_x000d_
Email: hongsanghyun@nextgroup.or.kr</v>
      </c>
    </row>
    <row r="6">
      <c r="B6" t="str">
        <v>unit: million ton CO2eq</v>
      </c>
    </row>
    <row r="7">
      <c r="E7">
        <v>2030</v>
      </c>
      <c r="F7">
        <v>2050</v>
      </c>
    </row>
    <row r="8">
      <c r="C8" t="str">
        <v>Sector</v>
      </c>
      <c r="D8" t="str">
        <v>Base year (2018)</v>
      </c>
      <c r="E8" t="str">
        <v>NDC Scenario (2030)</v>
      </c>
      <c r="F8" t="str">
        <v>NDC Scenario A (2050)</v>
      </c>
      <c r="G8" t="str">
        <v>NDC Scenario B (2050)</v>
      </c>
    </row>
    <row r="9">
      <c r="B9" t="str">
        <v>Total Emissions</v>
      </c>
      <c r="D9">
        <v>727.6</v>
      </c>
      <c r="E9">
        <v>436.6</v>
      </c>
      <c r="F9">
        <v>0</v>
      </c>
      <c r="G9">
        <v>0</v>
      </c>
    </row>
    <row r="10">
      <c r="B10" t="str">
        <v>Emissions by sector</v>
      </c>
      <c r="C10" t="str">
        <v>Electricity &amp; heat</v>
      </c>
      <c r="D10">
        <v>269.6</v>
      </c>
      <c r="E10">
        <v>149.9</v>
      </c>
      <c r="F10">
        <v>0</v>
      </c>
      <c r="G10">
        <v>20.7</v>
      </c>
    </row>
    <row r="11">
      <c r="C11" t="str">
        <v>Industry</v>
      </c>
      <c r="D11">
        <v>260.5</v>
      </c>
      <c r="E11">
        <v>222.6</v>
      </c>
      <c r="F11">
        <v>51.1</v>
      </c>
      <c r="G11">
        <v>51.1</v>
      </c>
    </row>
    <row r="12">
      <c r="C12" t="str">
        <v>Building</v>
      </c>
      <c r="D12">
        <v>52.1</v>
      </c>
      <c r="E12">
        <v>35</v>
      </c>
      <c r="F12">
        <v>6.2</v>
      </c>
      <c r="G12">
        <v>6.2</v>
      </c>
    </row>
    <row r="13">
      <c r="C13" t="str">
        <v>Transportation</v>
      </c>
      <c r="D13">
        <v>98.1</v>
      </c>
      <c r="E13">
        <v>61</v>
      </c>
      <c r="F13">
        <v>2.8</v>
      </c>
      <c r="G13">
        <v>9.2</v>
      </c>
    </row>
    <row r="14">
      <c r="C14" t="str">
        <v>Agriculture</v>
      </c>
      <c r="D14">
        <v>24.7</v>
      </c>
      <c r="E14">
        <v>18</v>
      </c>
      <c r="F14">
        <v>15.4</v>
      </c>
      <c r="G14">
        <v>15.4</v>
      </c>
    </row>
    <row r="15">
      <c r="C15" t="str">
        <v>Waste</v>
      </c>
      <c r="D15">
        <v>17.1</v>
      </c>
      <c r="E15">
        <v>9.1</v>
      </c>
      <c r="F15">
        <v>4.4</v>
      </c>
      <c r="G15">
        <v>4.4</v>
      </c>
    </row>
    <row r="16">
      <c r="C16" t="str">
        <v>Hydrogen</v>
      </c>
      <c r="E16">
        <v>7.6</v>
      </c>
      <c r="F16">
        <v>0</v>
      </c>
      <c r="G16">
        <v>9</v>
      </c>
    </row>
    <row r="17">
      <c r="C17" t="str">
        <v>Others (Fugitive)</v>
      </c>
      <c r="D17">
        <v>5.6</v>
      </c>
      <c r="E17">
        <v>3.9</v>
      </c>
      <c r="F17">
        <v>0.5</v>
      </c>
      <c r="G17">
        <v>1.3</v>
      </c>
    </row>
    <row r="18">
      <c r="B18" t="str">
        <v>CCS</v>
      </c>
      <c r="C18" t="str">
        <v>Carbon sink (e.g., forestry)</v>
      </c>
      <c r="D18">
        <v>-41.3</v>
      </c>
      <c r="E18">
        <v>-26.7</v>
      </c>
      <c r="F18">
        <v>-25.3</v>
      </c>
      <c r="G18">
        <v>-25.3</v>
      </c>
    </row>
    <row r="19">
      <c r="C19" t="str">
        <v>CCUS</v>
      </c>
      <c r="E19">
        <v>-10.3</v>
      </c>
      <c r="F19">
        <v>-55.1</v>
      </c>
      <c r="G19">
        <v>-84.6</v>
      </c>
    </row>
    <row r="20">
      <c r="C20" t="str">
        <v>Foreign reduction</v>
      </c>
      <c r="E20">
        <v>-33.5</v>
      </c>
    </row>
    <row r="21">
      <c r="C21" t="str">
        <v>DAC</v>
      </c>
      <c r="F21">
        <v>-7.4</v>
      </c>
      <c r="G21">
        <v>-7.4</v>
      </c>
    </row>
    <row r="23">
      <c r="B23" t="str">
        <v>(added)</v>
      </c>
      <c r="C23" t="str">
        <v>Total including land use</v>
      </c>
      <c r="E23">
        <f>SUM(E9)</f>
        <v>436.6</v>
      </c>
      <c r="F23">
        <f>SUM(F9)</f>
        <v>0</v>
      </c>
    </row>
    <row r="24">
      <c r="B24" t="str">
        <v>(added)</v>
      </c>
      <c r="C24" t="str">
        <v>Total excluding land use</v>
      </c>
      <c r="E24">
        <f>SUM(E10:E17)</f>
        <v>507.1</v>
      </c>
      <c r="F24">
        <f>SUM(F10:F17)</f>
        <v>80.4</v>
      </c>
    </row>
  </sheetData>
  <mergeCells count="5">
    <mergeCell ref="F7:G7"/>
    <mergeCell ref="B10:B17"/>
    <mergeCell ref="B18:B21"/>
    <mergeCell ref="B7:B8"/>
    <mergeCell ref="A1:C1"/>
  </mergeCells>
  <pageMargins left="0.7" right="0.7" top="0.75" bottom="0.75" header="0.3" footer="0.3"/>
  <ignoredErrors>
    <ignoredError numberStoredAsText="1" sqref="A1:G24"/>
  </ignoredErrors>
  <legacyDrawing r:id="rId1"/>
</worksheet>
</file>

<file path=xl/worksheets/sheet7.xml><?xml version="1.0" encoding="utf-8"?>
<worksheet xmlns="http://schemas.openxmlformats.org/spreadsheetml/2006/main" xmlns:r="http://schemas.openxmlformats.org/officeDocument/2006/relationships">
  <dimension ref="A1:D276"/>
  <sheetViews>
    <sheetView workbookViewId="0" rightToLeft="0"/>
  </sheetViews>
  <sheetData>
    <row r="1">
      <c r="A1" t="str">
        <v>Electricity Sources</v>
      </c>
    </row>
    <row r="2">
      <c r="A2" t="str">
        <v>RGB</v>
      </c>
      <c r="B2" t="str">
        <v>Hex</v>
      </c>
      <c r="C2" t="str">
        <v>Color</v>
      </c>
      <c r="D2" t="str">
        <v>Meaning</v>
      </c>
    </row>
    <row r="3">
      <c r="A3" t="str">
        <v>98-14-122</v>
      </c>
      <c r="B3" t="str">
        <v>620e7a</v>
      </c>
      <c r="D3" t="str">
        <v>Geothermal</v>
      </c>
    </row>
    <row r="4">
      <c r="A4" t="str">
        <v>0-176-80</v>
      </c>
      <c r="B4" t="str">
        <v>00b050</v>
      </c>
      <c r="D4" t="str">
        <v>Biomass</v>
      </c>
    </row>
    <row r="5">
      <c r="A5" t="str">
        <v>255-100-0</v>
      </c>
      <c r="B5" t="str">
        <v>ff6400</v>
      </c>
      <c r="D5" t="str">
        <v>Solar Thermal</v>
      </c>
    </row>
    <row r="6">
      <c r="A6" t="str">
        <v>241-187-24</v>
      </c>
      <c r="B6" t="str">
        <v>f1bb18</v>
      </c>
      <c r="D6" t="str">
        <v>Distributed Solar PV</v>
      </c>
    </row>
    <row r="7">
      <c r="A7" t="str">
        <v>255-255-0</v>
      </c>
      <c r="B7" t="str">
        <v>ffff00</v>
      </c>
      <c r="D7" t="str">
        <v>Utility Solar PV</v>
      </c>
    </row>
    <row r="8">
      <c r="A8" t="str">
        <v>194-223-253</v>
      </c>
      <c r="B8" t="str">
        <v>c2dffd</v>
      </c>
      <c r="D8" t="str">
        <v>Onshore Wind</v>
      </c>
    </row>
    <row r="9">
      <c r="A9" t="str">
        <v>8-123-241</v>
      </c>
      <c r="B9" t="str">
        <v>087bf1</v>
      </c>
      <c r="D9" t="str">
        <v>Offshore Wind</v>
      </c>
    </row>
    <row r="10">
      <c r="A10" t="str">
        <v>0-65-133</v>
      </c>
      <c r="B10" t="str">
        <v>004185</v>
      </c>
      <c r="D10" t="str">
        <v>Hydro</v>
      </c>
    </row>
    <row r="11">
      <c r="A11" t="str">
        <v>4-255-175</v>
      </c>
      <c r="B11" t="str">
        <v>04ffaf</v>
      </c>
      <c r="D11" t="str">
        <v>Nuclear</v>
      </c>
    </row>
    <row r="12">
      <c r="A12" t="str">
        <v>191-176-136</v>
      </c>
      <c r="B12" t="str">
        <v>bfb088</v>
      </c>
      <c r="D12" t="str">
        <v>Distributed Non-Solar</v>
      </c>
    </row>
    <row r="13">
      <c r="A13" t="str">
        <v>255-0-255</v>
      </c>
      <c r="B13" t="str">
        <v>ff00ff</v>
      </c>
      <c r="D13" t="str">
        <v>Municipal Solid Waste</v>
      </c>
    </row>
    <row r="14">
      <c r="A14" t="str">
        <v>0-0-0</v>
      </c>
      <c r="B14" t="str">
        <v>000000</v>
      </c>
      <c r="D14" t="str">
        <v>Petroleum</v>
      </c>
    </row>
    <row r="15">
      <c r="A15" t="str">
        <v>173-102-0</v>
      </c>
      <c r="B15" t="str">
        <v>ad6600</v>
      </c>
      <c r="D15" t="str">
        <v>Heavy or Residual Fuel Oil</v>
      </c>
    </row>
    <row r="16">
      <c r="A16" t="str">
        <v>116-0-0</v>
      </c>
      <c r="B16">
        <v>740000</v>
      </c>
      <c r="D16" t="str">
        <v>Crude Oil</v>
      </c>
    </row>
    <row r="17">
      <c r="A17" t="str">
        <v>245-147-224</v>
      </c>
      <c r="B17" t="str">
        <v>f593e0</v>
      </c>
      <c r="D17" t="str">
        <v>Natural Gas Peaker</v>
      </c>
    </row>
    <row r="18">
      <c r="A18" t="str">
        <v>192-27-0</v>
      </c>
      <c r="B18" t="str">
        <v>c01b00</v>
      </c>
      <c r="D18" t="str">
        <v>Natural Gas Nonpeaker</v>
      </c>
    </row>
    <row r="19">
      <c r="A19" t="str">
        <v>0-77-16</v>
      </c>
      <c r="B19" t="str">
        <v>004d10</v>
      </c>
      <c r="D19" t="str">
        <v>Lignite</v>
      </c>
    </row>
    <row r="20">
      <c r="A20" t="str">
        <v>150-150-150</v>
      </c>
      <c r="B20" t="str">
        <v>969696</v>
      </c>
      <c r="D20" t="str">
        <v>Hard Coal</v>
      </c>
    </row>
    <row r="21">
      <c r="A21" t="str">
        <v>175-100-255</v>
      </c>
      <c r="B21" t="str">
        <v>af64ff</v>
      </c>
      <c r="D21" t="str">
        <v>Imported Electricity</v>
      </c>
    </row>
    <row r="23">
      <c r="A23" t="str">
        <v>Sectors</v>
      </c>
    </row>
    <row r="24">
      <c r="A24" t="str">
        <v>RGB</v>
      </c>
      <c r="B24" t="str">
        <v>Hex</v>
      </c>
      <c r="C24" t="str">
        <v>Color</v>
      </c>
      <c r="D24" t="str">
        <v>Meaning 1</v>
      </c>
    </row>
    <row r="25">
      <c r="A25" t="str">
        <v>8-123-241</v>
      </c>
      <c r="B25" t="str">
        <v>087bf1</v>
      </c>
      <c r="D25" t="str">
        <v>Buildings / Residential Buildings</v>
      </c>
    </row>
    <row r="26">
      <c r="A26" t="str">
        <v>0-65-133</v>
      </c>
      <c r="B26" t="str">
        <v>004185</v>
      </c>
      <c r="D26" t="str">
        <v>Commercial Buildings</v>
      </c>
    </row>
    <row r="27">
      <c r="A27" t="str">
        <v>192-27-0</v>
      </c>
      <c r="B27" t="str">
        <v>c01b00</v>
      </c>
      <c r="D27" t="str">
        <v>Transportation</v>
      </c>
    </row>
    <row r="28">
      <c r="A28" t="str">
        <v>241-187-24</v>
      </c>
      <c r="B28" t="str">
        <v>f1bb18</v>
      </c>
      <c r="D28" t="str">
        <v>Electricity</v>
      </c>
    </row>
    <row r="29">
      <c r="A29" t="str">
        <v>150-150-150</v>
      </c>
      <c r="B29">
        <v>969696</v>
      </c>
      <c r="D29" t="str">
        <v>Industry</v>
      </c>
    </row>
    <row r="30">
      <c r="A30" t="str">
        <v>0-176-80</v>
      </c>
      <c r="B30" t="str">
        <v>00b050</v>
      </c>
      <c r="D30" t="str">
        <v>Land Use</v>
      </c>
    </row>
    <row r="31">
      <c r="A31" t="str">
        <v>4-255-175</v>
      </c>
      <c r="B31" t="str">
        <v>04ffaf</v>
      </c>
      <c r="D31" t="str">
        <v>Agriculture</v>
      </c>
    </row>
    <row r="32">
      <c r="A32" t="str">
        <v>245-147-224</v>
      </c>
      <c r="B32" t="str">
        <v>f593e0</v>
      </c>
      <c r="D32" t="str">
        <v>Water &amp; Waste</v>
      </c>
    </row>
    <row r="33">
      <c r="A33" t="str">
        <v>98-14-122</v>
      </c>
      <c r="B33" t="str">
        <v>620e7a</v>
      </c>
      <c r="D33" t="str">
        <v>District Heat &amp; Hydrogen</v>
      </c>
    </row>
    <row r="34">
      <c r="A34" t="str">
        <v>173-102-0</v>
      </c>
      <c r="B34" t="str">
        <v>ad6600</v>
      </c>
      <c r="D34" t="str">
        <v>Geoengineering</v>
      </c>
    </row>
    <row r="36">
      <c r="A36" t="str">
        <v>Emissions Types</v>
      </c>
    </row>
    <row r="37">
      <c r="A37" t="str">
        <v>RGB</v>
      </c>
      <c r="B37" t="str">
        <v>Hex</v>
      </c>
      <c r="C37" t="str">
        <v>Color</v>
      </c>
      <c r="D37" t="str">
        <v>Meaning</v>
      </c>
    </row>
    <row r="38">
      <c r="A38" t="str">
        <v>192-27-0</v>
      </c>
      <c r="B38" t="str">
        <v>c01b00</v>
      </c>
      <c r="D38" t="str">
        <v>energy-related emissions</v>
      </c>
    </row>
    <row r="39">
      <c r="A39" t="str">
        <v>150-150-150</v>
      </c>
      <c r="B39">
        <v>969696</v>
      </c>
      <c r="D39" t="str">
        <v>process emissions</v>
      </c>
    </row>
    <row r="40">
      <c r="A40" t="str">
        <v>0-176-80</v>
      </c>
      <c r="B40" t="str">
        <v>00b050</v>
      </c>
      <c r="D40" t="str">
        <v>land use emissions</v>
      </c>
    </row>
    <row r="41">
      <c r="A41" t="str">
        <v>173-102-0</v>
      </c>
      <c r="B41" t="str">
        <v>ad6600</v>
      </c>
      <c r="D41" t="str">
        <v>geoengineering emissions</v>
      </c>
    </row>
    <row r="43">
      <c r="A43" t="str">
        <v>GHGs</v>
      </c>
    </row>
    <row r="44">
      <c r="A44" t="str">
        <v>RGB</v>
      </c>
      <c r="B44" t="str">
        <v>Hex</v>
      </c>
      <c r="C44" t="str">
        <v>Color</v>
      </c>
      <c r="D44" t="str">
        <v>Meaning</v>
      </c>
    </row>
    <row r="45">
      <c r="A45" t="str">
        <v>0-176-80</v>
      </c>
      <c r="B45" t="str">
        <v>00b050</v>
      </c>
      <c r="D45" t="str">
        <v>N2O</v>
      </c>
    </row>
    <row r="46">
      <c r="A46" t="str">
        <v>0-0-0</v>
      </c>
      <c r="B46" t="str">
        <v>000000</v>
      </c>
      <c r="D46" t="str">
        <v>F-gases</v>
      </c>
    </row>
    <row r="47">
      <c r="A47" t="str">
        <v>192-27-0</v>
      </c>
      <c r="B47" t="str">
        <v>c01b00</v>
      </c>
      <c r="D47" t="str">
        <v>CH4</v>
      </c>
    </row>
    <row r="48">
      <c r="A48" t="str">
        <v>150-150-150</v>
      </c>
      <c r="B48" t="str">
        <v>969696</v>
      </c>
      <c r="D48" t="str">
        <v>CO2</v>
      </c>
    </row>
    <row r="50">
      <c r="A50" t="str">
        <v>Change in CapEx + OpEx Components</v>
      </c>
    </row>
    <row r="51">
      <c r="A51" t="str">
        <v>RGB</v>
      </c>
      <c r="B51" t="str">
        <v>Hex</v>
      </c>
      <c r="C51" t="str">
        <v>Color</v>
      </c>
      <c r="D51" t="str">
        <v>Meaning</v>
      </c>
    </row>
    <row r="52">
      <c r="A52" t="str">
        <v>192-27-0</v>
      </c>
      <c r="B52" t="str">
        <v>c01b00</v>
      </c>
      <c r="D52" t="str">
        <v>Fuel + O&amp;M</v>
      </c>
    </row>
    <row r="53">
      <c r="A53" t="str">
        <v>8-123-241</v>
      </c>
      <c r="B53" t="str">
        <v>087bf1</v>
      </c>
      <c r="D53" t="str">
        <v>Capital Equipment</v>
      </c>
    </row>
    <row r="54">
      <c r="A54" t="str">
        <v>241-187-24</v>
      </c>
      <c r="B54" t="str">
        <v>f1bb18</v>
      </c>
      <c r="D54" t="str">
        <v>Carbon Tax on Process Emissions</v>
      </c>
    </row>
    <row r="55">
      <c r="A55" t="str">
        <v>0-176-80</v>
      </c>
      <c r="B55" t="str">
        <v>00b050</v>
      </c>
      <c r="D55" t="str">
        <v>Tax Rebate (Net)</v>
      </c>
    </row>
    <row r="56">
      <c r="A56" t="str">
        <v>0-0-0</v>
      </c>
      <c r="B56" t="str">
        <v>000000</v>
      </c>
      <c r="D56" t="str">
        <v>Total</v>
      </c>
    </row>
    <row r="58">
      <c r="A58" t="str">
        <v>Government Cash Flow Accounting Mechanisms</v>
      </c>
    </row>
    <row r="59">
      <c r="A59" t="str">
        <v>RGB</v>
      </c>
      <c r="B59" t="str">
        <v>Hex</v>
      </c>
      <c r="C59" t="str">
        <v>Color</v>
      </c>
      <c r="D59" t="str">
        <v>Meaning</v>
      </c>
    </row>
    <row r="60">
      <c r="A60" t="str">
        <v>8-123-241</v>
      </c>
      <c r="B60" t="str">
        <v>087bf1</v>
      </c>
      <c r="D60" t="str">
        <v>Change in Government Spending</v>
      </c>
    </row>
    <row r="61">
      <c r="A61" t="str">
        <v>192-27-0</v>
      </c>
      <c r="B61" t="str">
        <v>c01b00</v>
      </c>
      <c r="D61" t="str">
        <v>Change in Budget Deficit</v>
      </c>
    </row>
    <row r="62">
      <c r="A62" t="str">
        <v>98-14-122</v>
      </c>
      <c r="B62" t="str">
        <v>620e7a</v>
      </c>
      <c r="D62" t="str">
        <v>Change in Household Taxes</v>
      </c>
    </row>
    <row r="63">
      <c r="A63" t="str">
        <v>175-100-255</v>
      </c>
      <c r="B63" t="str">
        <v>af64ff</v>
      </c>
      <c r="D63" t="str">
        <v>Change in Payroll Taxes</v>
      </c>
    </row>
    <row r="64">
      <c r="A64" t="str">
        <v>245-147-224</v>
      </c>
      <c r="B64" t="str">
        <v>f593e0</v>
      </c>
      <c r="D64" t="str">
        <v>Change in Corporate Income Taxes</v>
      </c>
    </row>
    <row r="66">
      <c r="A66" t="str">
        <v>Government Cash Flow Sources</v>
      </c>
    </row>
    <row r="67">
      <c r="A67" t="str">
        <v>RGB</v>
      </c>
      <c r="B67" t="str">
        <v>Hex</v>
      </c>
      <c r="C67" t="str">
        <v>Color</v>
      </c>
      <c r="D67" t="str">
        <v>Meaning</v>
      </c>
    </row>
    <row r="68">
      <c r="A68" t="str">
        <v>173-102-0</v>
      </c>
      <c r="B68" t="str">
        <v>ad6600</v>
      </c>
      <c r="D68" t="str">
        <v>Carbon Tax Revenue</v>
      </c>
    </row>
    <row r="69">
      <c r="A69" t="str">
        <v>8-123-241</v>
      </c>
      <c r="B69" t="str">
        <v>087bf1</v>
      </c>
      <c r="D69" t="str">
        <v>Fuel Tax Revenue</v>
      </c>
    </row>
    <row r="70">
      <c r="A70" t="str">
        <v>245-147-224</v>
      </c>
      <c r="B70" t="str">
        <v>f593e0</v>
      </c>
      <c r="D70" t="str">
        <v>EV Subsidy</v>
      </c>
    </row>
    <row r="71">
      <c r="A71" t="str">
        <v>4-255-175</v>
      </c>
      <c r="B71" t="str">
        <v>04ffaf</v>
      </c>
      <c r="D71" t="str">
        <v>Electricity Generation Subsidy</v>
      </c>
    </row>
    <row r="72">
      <c r="A72" t="str">
        <v>241-187-24</v>
      </c>
      <c r="B72" t="str">
        <v>f1bb18</v>
      </c>
      <c r="D72" t="str">
        <v>Electricity Capacity Construction Subsidy</v>
      </c>
    </row>
    <row r="73">
      <c r="A73" t="str">
        <v>150-150-150</v>
      </c>
      <c r="B73" t="str">
        <v>969696</v>
      </c>
      <c r="D73" t="str">
        <v>Distributed Solar Subsidy</v>
      </c>
    </row>
    <row r="74">
      <c r="A74" t="str">
        <v>192-27-0</v>
      </c>
      <c r="B74" t="str">
        <v>c01b00</v>
      </c>
      <c r="D74" t="str">
        <v>Fuel Subsidy</v>
      </c>
    </row>
    <row r="75">
      <c r="A75" t="str">
        <v>0-176-80</v>
      </c>
      <c r="B75" t="str">
        <v>00b050</v>
      </c>
      <c r="D75" t="str">
        <v>National Debt Interest</v>
      </c>
    </row>
    <row r="76">
      <c r="A76" t="str">
        <v>98-14-122</v>
      </c>
      <c r="B76" t="str">
        <v>620e7a</v>
      </c>
      <c r="D76" t="str">
        <v>Remaining Government Cash Flows</v>
      </c>
    </row>
    <row r="77">
      <c r="A77" t="str">
        <v>0-0-0</v>
      </c>
      <c r="B77" t="str">
        <v>000000</v>
      </c>
      <c r="D77" t="str">
        <v>Total</v>
      </c>
    </row>
    <row r="79">
      <c r="A79" t="str">
        <v>Change in Jobs, GDP, and Earnings (ISIC Code group)</v>
      </c>
    </row>
    <row r="80">
      <c r="A80" t="str">
        <v>RGB</v>
      </c>
      <c r="B80" t="str">
        <v>Hex</v>
      </c>
      <c r="C80" t="str">
        <v>Color</v>
      </c>
      <c r="D80" t="str">
        <v>Meaning</v>
      </c>
    </row>
    <row r="81">
      <c r="A81" t="str">
        <v>192-27-0</v>
      </c>
      <c r="B81" t="str">
        <v>c01b00</v>
      </c>
      <c r="D81" t="str">
        <v>Fossil Fuels and Utilities</v>
      </c>
    </row>
    <row r="82">
      <c r="A82" t="str">
        <v>8-123-241</v>
      </c>
      <c r="B82" t="str">
        <v>087bf1</v>
      </c>
      <c r="D82" t="str">
        <v>Manufacturing and Construction</v>
      </c>
    </row>
    <row r="83">
      <c r="A83" t="str">
        <v>241-187-24</v>
      </c>
      <c r="B83" t="str">
        <v>f1bb18</v>
      </c>
      <c r="D83" t="str">
        <v>Others</v>
      </c>
    </row>
    <row r="84">
      <c r="A84" t="str">
        <v>0-0-0</v>
      </c>
      <c r="B84" t="str">
        <v>000000</v>
      </c>
      <c r="D84" t="str">
        <v>Total</v>
      </c>
    </row>
    <row r="86">
      <c r="A86" t="str">
        <v>Change in Jobs by Gender</v>
      </c>
    </row>
    <row r="87">
      <c r="A87" t="str">
        <v>RGB</v>
      </c>
      <c r="B87" t="str">
        <v>Hex</v>
      </c>
      <c r="C87" t="str">
        <v>Color</v>
      </c>
      <c r="D87" t="str">
        <v>Meaning</v>
      </c>
    </row>
    <row r="88">
      <c r="A88" t="str">
        <v>255-100-0</v>
      </c>
      <c r="B88" t="str">
        <v>ff6400</v>
      </c>
      <c r="D88" t="str">
        <v>male</v>
      </c>
    </row>
    <row r="89">
      <c r="A89" t="str">
        <v>0-176-80</v>
      </c>
      <c r="B89" t="str">
        <v>00b050</v>
      </c>
      <c r="D89" t="str">
        <v>female</v>
      </c>
    </row>
    <row r="91">
      <c r="A91" t="str">
        <v>Change in Jobs by Race</v>
      </c>
    </row>
    <row r="92">
      <c r="A92" t="str">
        <v>RGB</v>
      </c>
      <c r="B92" t="str">
        <v>Hex</v>
      </c>
      <c r="C92" t="str">
        <v>Color</v>
      </c>
      <c r="D92" t="str">
        <v>Meaning</v>
      </c>
    </row>
    <row r="93">
      <c r="A93" t="str">
        <v>192-27-0</v>
      </c>
      <c r="B93" t="str">
        <v>c01b00</v>
      </c>
      <c r="D93" t="str">
        <v>white</v>
      </c>
    </row>
    <row r="94">
      <c r="A94" t="str">
        <v>241-187-24</v>
      </c>
      <c r="B94" t="str">
        <v>f1bb18</v>
      </c>
      <c r="D94" t="str">
        <v>black</v>
      </c>
    </row>
    <row r="95">
      <c r="A95" t="str">
        <v>0-176-80</v>
      </c>
      <c r="B95" t="str">
        <v>00b050</v>
      </c>
      <c r="D95" t="str">
        <v>asian</v>
      </c>
    </row>
    <row r="96">
      <c r="A96" t="str">
        <v>8-123-241</v>
      </c>
      <c r="B96" t="str">
        <v>087bf1</v>
      </c>
      <c r="D96" t="str">
        <v>other race</v>
      </c>
    </row>
    <row r="98">
      <c r="A98" t="str">
        <v>Change in Jobs by Hispanic or Latino Status</v>
      </c>
    </row>
    <row r="99">
      <c r="A99" t="str">
        <v>RGB</v>
      </c>
      <c r="B99" t="str">
        <v>Hex</v>
      </c>
      <c r="C99" t="str">
        <v>Color</v>
      </c>
      <c r="D99" t="str">
        <v>Meaning</v>
      </c>
    </row>
    <row r="100">
      <c r="A100" t="str">
        <v>175-100-255</v>
      </c>
      <c r="B100" t="str">
        <v>af64ff</v>
      </c>
      <c r="D100" t="str">
        <v>hispanic or latino</v>
      </c>
    </row>
    <row r="101">
      <c r="A101" t="str">
        <v>4-255-175</v>
      </c>
      <c r="B101" t="str">
        <v>04ffaf</v>
      </c>
      <c r="D101" t="str">
        <v>not hispanic or latino</v>
      </c>
    </row>
    <row r="103">
      <c r="A103" t="str">
        <v>Change in Jobs by Age Bracket</v>
      </c>
    </row>
    <row r="104">
      <c r="A104" t="str">
        <v>RGB</v>
      </c>
      <c r="B104" t="str">
        <v>Hex</v>
      </c>
      <c r="C104" t="str">
        <v>Color</v>
      </c>
      <c r="D104" t="str">
        <v>Meaning</v>
      </c>
    </row>
    <row r="105">
      <c r="A105" t="str">
        <v>255-100-0</v>
      </c>
      <c r="B105" t="str">
        <v>ff6400</v>
      </c>
      <c r="D105" t="str">
        <v>age 16 to 19</v>
      </c>
    </row>
    <row r="106">
      <c r="A106" t="str">
        <v>8-123-241</v>
      </c>
      <c r="B106" t="str">
        <v>087bf1</v>
      </c>
      <c r="D106" t="str">
        <v>age 20 to 24</v>
      </c>
    </row>
    <row r="107">
      <c r="A107" t="str">
        <v>245-147-224</v>
      </c>
      <c r="B107" t="str">
        <v>f593e0</v>
      </c>
      <c r="D107" t="str">
        <v>age 25 to 34</v>
      </c>
    </row>
    <row r="108">
      <c r="A108" t="str">
        <v>0-176-80</v>
      </c>
      <c r="B108" t="str">
        <v>00b050</v>
      </c>
      <c r="D108" t="str">
        <v>age 35 to 44</v>
      </c>
    </row>
    <row r="109">
      <c r="A109" t="str">
        <v>241-187-24</v>
      </c>
      <c r="B109" t="str">
        <v>f1bb18</v>
      </c>
      <c r="D109" t="str">
        <v>age 45 to 54</v>
      </c>
    </row>
    <row r="110">
      <c r="A110" t="str">
        <v>150-150-150</v>
      </c>
      <c r="B110" t="str">
        <v>969696</v>
      </c>
      <c r="D110" t="str">
        <v>age 55 to 64</v>
      </c>
    </row>
    <row r="111">
      <c r="A111" t="str">
        <v>192-27-0</v>
      </c>
      <c r="B111" t="str">
        <v>c01b00</v>
      </c>
      <c r="D111" t="str">
        <v>age 65+</v>
      </c>
    </row>
    <row r="113">
      <c r="A113" t="str">
        <v>Change in Union and Non-Union Jobs</v>
      </c>
    </row>
    <row r="114">
      <c r="A114" t="str">
        <v>RGB</v>
      </c>
      <c r="B114" t="str">
        <v>Hex</v>
      </c>
      <c r="C114" t="str">
        <v>Color</v>
      </c>
      <c r="D114" t="str">
        <v>Meaning</v>
      </c>
    </row>
    <row r="115">
      <c r="A115" t="str">
        <v>8-123-241</v>
      </c>
      <c r="B115" t="str">
        <v>087bf1</v>
      </c>
      <c r="D115" t="str">
        <v>Union Jobs</v>
      </c>
    </row>
    <row r="116">
      <c r="A116" t="str">
        <v>0-176-80</v>
      </c>
      <c r="B116" t="str">
        <v>00b050</v>
      </c>
      <c r="D116" t="str">
        <v>Non-Union Jobs</v>
      </c>
    </row>
    <row r="117">
      <c r="A117" t="str">
        <v>0-0-0</v>
      </c>
      <c r="B117" t="str">
        <v>000000</v>
      </c>
      <c r="D117" t="str">
        <v>Total</v>
      </c>
    </row>
    <row r="119">
      <c r="A119" t="str">
        <v>Change in Jobs, GDP, and Earnings (Macroecon impact type)</v>
      </c>
    </row>
    <row r="120">
      <c r="A120" t="str">
        <v>RGB</v>
      </c>
      <c r="B120" t="str">
        <v>Hex</v>
      </c>
      <c r="C120" t="str">
        <v>Color</v>
      </c>
      <c r="D120" t="str">
        <v>Meaning</v>
      </c>
    </row>
    <row r="121">
      <c r="A121" t="str">
        <v>192-27-0</v>
      </c>
      <c r="B121" t="str">
        <v>c01b00</v>
      </c>
      <c r="D121" t="str">
        <v>Direct impacts</v>
      </c>
    </row>
    <row r="122">
      <c r="A122" t="str">
        <v>175-100-255</v>
      </c>
      <c r="B122" t="str">
        <v>af64ff</v>
      </c>
      <c r="D122" t="str">
        <v>Indirect impacts</v>
      </c>
    </row>
    <row r="123">
      <c r="A123" t="str">
        <v>245-147-224</v>
      </c>
      <c r="B123" t="str">
        <v>f593e0</v>
      </c>
      <c r="D123" t="str">
        <v>Induced impacts</v>
      </c>
    </row>
    <row r="124">
      <c r="A124" t="str">
        <v>0-0-0</v>
      </c>
      <c r="B124" t="str">
        <v>000000</v>
      </c>
      <c r="D124" t="str">
        <v>Total</v>
      </c>
    </row>
    <row r="126">
      <c r="A126" t="str">
        <v>Cash Flow Entities</v>
      </c>
    </row>
    <row r="127">
      <c r="A127" t="str">
        <v>RGB</v>
      </c>
      <c r="B127" t="str">
        <v>Hex</v>
      </c>
      <c r="C127" t="str">
        <v>Color</v>
      </c>
      <c r="D127" t="str">
        <v>Meaning</v>
      </c>
    </row>
    <row r="128">
      <c r="A128" t="str">
        <v>0-0-0</v>
      </c>
      <c r="B128" t="str">
        <v>000000</v>
      </c>
      <c r="D128" t="str">
        <v>Government</v>
      </c>
    </row>
    <row r="129">
      <c r="A129" t="str">
        <v>8-123-241</v>
      </c>
      <c r="B129" t="str">
        <v>087bf1</v>
      </c>
      <c r="D129" t="str">
        <v>Non-Energy Industries</v>
      </c>
    </row>
    <row r="130">
      <c r="A130" t="str">
        <v>245-147-224</v>
      </c>
      <c r="B130" t="str">
        <v>f593e0</v>
      </c>
      <c r="D130" t="str">
        <v>Labor and Consumers</v>
      </c>
    </row>
    <row r="131">
      <c r="A131" t="str">
        <v>4-255-175</v>
      </c>
      <c r="B131" t="str">
        <v>04ffaf</v>
      </c>
      <c r="D131" t="str">
        <v>Foreign Entities</v>
      </c>
    </row>
    <row r="132">
      <c r="A132" t="str">
        <v>241-187-24</v>
      </c>
      <c r="B132" t="str">
        <v>f1bb18</v>
      </c>
      <c r="D132" t="str">
        <v>Electricity Suppliers</v>
      </c>
    </row>
    <row r="133">
      <c r="A133" t="str">
        <v>150-150-150</v>
      </c>
      <c r="B133" t="str">
        <v>969696</v>
      </c>
      <c r="D133" t="str">
        <v>Coal Suppliers</v>
      </c>
    </row>
    <row r="134">
      <c r="A134" t="str">
        <v>192-27-0</v>
      </c>
      <c r="B134" t="str">
        <v>c01b00</v>
      </c>
      <c r="D134" t="str">
        <v>Petroleum and Natural Gas Suppliers</v>
      </c>
    </row>
    <row r="135">
      <c r="A135" t="str">
        <v>0-176-80</v>
      </c>
      <c r="B135" t="str">
        <v>00b050</v>
      </c>
      <c r="D135" t="str">
        <v>Biomass and Biofuel Suppliers</v>
      </c>
    </row>
    <row r="136">
      <c r="A136" t="str">
        <v>98-14-122</v>
      </c>
      <c r="B136" t="str">
        <v>620e7a</v>
      </c>
      <c r="D136" t="str">
        <v>Other Energy Suppliers</v>
      </c>
    </row>
    <row r="138">
      <c r="A138" t="str">
        <v>Cash Flow Components</v>
      </c>
    </row>
    <row r="139">
      <c r="A139" t="str">
        <v>RGB</v>
      </c>
      <c r="B139" t="str">
        <v>Hex</v>
      </c>
      <c r="C139" t="str">
        <v>Color</v>
      </c>
      <c r="D139" t="str">
        <v>Meaning</v>
      </c>
    </row>
    <row r="140">
      <c r="A140" t="str">
        <v>0-176-80</v>
      </c>
      <c r="B140" t="str">
        <v>00b050</v>
      </c>
      <c r="D140" t="str">
        <v>Change in Revenue / Change in Domestic Revenue</v>
      </c>
    </row>
    <row r="141">
      <c r="A141" t="str">
        <v>241-187-24</v>
      </c>
      <c r="B141" t="str">
        <v>f1bb18</v>
      </c>
      <c r="D141" t="str">
        <v>Change in Export Revenue</v>
      </c>
    </row>
    <row r="142">
      <c r="A142" t="str">
        <v>192-27-0</v>
      </c>
      <c r="B142" t="str">
        <v>c01b00</v>
      </c>
      <c r="D142" t="str">
        <v>Change in Energy Expenditures (inverted)</v>
      </c>
    </row>
    <row r="143">
      <c r="A143" t="str">
        <v>8-123-241</v>
      </c>
      <c r="B143" t="str">
        <v>087bf1</v>
      </c>
      <c r="D143" t="str">
        <v>Change in Nonenergy Expenditures (inverted)</v>
      </c>
    </row>
    <row r="144">
      <c r="A144" t="str">
        <v>0-0-0</v>
      </c>
      <c r="B144" t="str">
        <v>000000</v>
      </c>
      <c r="D144" t="str">
        <v>Total</v>
      </c>
    </row>
    <row r="146">
      <c r="A146" t="str">
        <v>Vehicle Technologies</v>
      </c>
    </row>
    <row r="147">
      <c r="A147" t="str">
        <v>RGB</v>
      </c>
      <c r="B147" t="str">
        <v>Hex</v>
      </c>
      <c r="C147" t="str">
        <v>Color</v>
      </c>
      <c r="D147" t="str">
        <v>Meaning</v>
      </c>
    </row>
    <row r="148">
      <c r="A148" t="str">
        <v>241-187-24</v>
      </c>
      <c r="B148" t="str">
        <v>f1bb18</v>
      </c>
      <c r="D148" t="str">
        <v>battery electric vehicle</v>
      </c>
    </row>
    <row r="149">
      <c r="A149" t="str">
        <v>150-150-150</v>
      </c>
      <c r="B149" t="str">
        <v>969696</v>
      </c>
      <c r="D149" t="str">
        <v>gasoline vehicle</v>
      </c>
    </row>
    <row r="150">
      <c r="A150" t="str">
        <v>192-27-0</v>
      </c>
      <c r="B150" t="str">
        <v>c01b00</v>
      </c>
      <c r="D150" t="str">
        <v>natural gas vehicle</v>
      </c>
    </row>
    <row r="151">
      <c r="A151" t="str">
        <v>98-14-122</v>
      </c>
      <c r="B151" t="str">
        <v>620e7a</v>
      </c>
      <c r="D151" t="str">
        <v>hydrogen vehicle</v>
      </c>
    </row>
    <row r="152">
      <c r="A152" t="str">
        <v>8-123-241</v>
      </c>
      <c r="B152" t="str">
        <v>087bf1</v>
      </c>
      <c r="D152" t="str">
        <v>LPG vehicle</v>
      </c>
    </row>
    <row r="153">
      <c r="A153" t="str">
        <v>0-0-0</v>
      </c>
      <c r="B153" t="str">
        <v>000000</v>
      </c>
      <c r="D153" t="str">
        <v>diesel vehicle</v>
      </c>
    </row>
    <row r="154">
      <c r="A154" t="str">
        <v>0-176-80</v>
      </c>
      <c r="B154" t="str">
        <v>00b050</v>
      </c>
      <c r="D154" t="str">
        <v>plug-in hydrid vehicle</v>
      </c>
    </row>
    <row r="156">
      <c r="A156" t="str">
        <v>Vehicle Types</v>
      </c>
    </row>
    <row r="157">
      <c r="A157" t="str">
        <v>RGB</v>
      </c>
      <c r="B157" t="str">
        <v>Hex</v>
      </c>
      <c r="C157" t="str">
        <v>Color</v>
      </c>
      <c r="D157" t="str">
        <v>Meaning</v>
      </c>
    </row>
    <row r="158">
      <c r="A158" t="str">
        <v>192-27-0</v>
      </c>
      <c r="B158" t="str">
        <v>c01b00</v>
      </c>
      <c r="D158" t="str">
        <v>Motorbikes</v>
      </c>
    </row>
    <row r="159">
      <c r="A159" t="str">
        <v>0-65-133</v>
      </c>
      <c r="B159" t="str">
        <v>004185</v>
      </c>
      <c r="D159" t="str">
        <v>Freight Ships</v>
      </c>
    </row>
    <row r="160">
      <c r="A160" t="str">
        <v>175-100-255</v>
      </c>
      <c r="B160" t="str">
        <v>af64ff</v>
      </c>
      <c r="D160" t="str">
        <v>Passenger Ships</v>
      </c>
    </row>
    <row r="161">
      <c r="A161" t="str">
        <v>0-176-80</v>
      </c>
      <c r="B161" t="str">
        <v>00b050</v>
      </c>
      <c r="D161" t="str">
        <v>Freight Rail</v>
      </c>
    </row>
    <row r="162">
      <c r="A162" t="str">
        <v>4-255-175</v>
      </c>
      <c r="B162" t="str">
        <v>04ffaf</v>
      </c>
      <c r="D162" t="str">
        <v>Passenger Rail</v>
      </c>
    </row>
    <row r="163">
      <c r="A163" t="str">
        <v>8-123-241</v>
      </c>
      <c r="B163" t="str">
        <v>087bf1</v>
      </c>
      <c r="D163" t="str">
        <v>Freight Aircraft</v>
      </c>
    </row>
    <row r="164">
      <c r="A164" t="str">
        <v>194-223-253</v>
      </c>
      <c r="B164" t="str">
        <v>c2dffd</v>
      </c>
      <c r="D164" t="str">
        <v>Passenger Aircraft</v>
      </c>
    </row>
    <row r="165">
      <c r="A165" t="str">
        <v>0-0-0</v>
      </c>
      <c r="B165" t="str">
        <v>000000</v>
      </c>
      <c r="D165" t="str">
        <v>Med &amp; Heavy Trucks</v>
      </c>
    </row>
    <row r="166">
      <c r="A166" t="str">
        <v>241-187-24</v>
      </c>
      <c r="B166" t="str">
        <v>f1bb18</v>
      </c>
      <c r="D166" t="str">
        <v>Buses</v>
      </c>
    </row>
    <row r="167">
      <c r="A167" t="str">
        <v>245-147-224</v>
      </c>
      <c r="B167" t="str">
        <v>f593e0</v>
      </c>
      <c r="D167" t="str">
        <v>Light &amp; Medium Freight Trucks</v>
      </c>
    </row>
    <row r="168">
      <c r="A168" t="str">
        <v>150-150-150</v>
      </c>
      <c r="B168" t="str">
        <v>969696</v>
      </c>
      <c r="D168" t="str">
        <v>Cars &amp; SUVs</v>
      </c>
    </row>
    <row r="170">
      <c r="A170" t="str">
        <v>Industries</v>
      </c>
    </row>
    <row r="171">
      <c r="A171" t="str">
        <v>RGB</v>
      </c>
      <c r="B171" t="str">
        <v>Hex</v>
      </c>
      <c r="C171" t="str">
        <v>Color</v>
      </c>
      <c r="D171" t="str">
        <v>Meaning</v>
      </c>
    </row>
    <row r="172">
      <c r="A172" t="str">
        <v>150-150-150</v>
      </c>
      <c r="B172" t="str">
        <v>969696</v>
      </c>
      <c r="D172" t="str">
        <v>Coal Mining</v>
      </c>
    </row>
    <row r="173">
      <c r="A173" t="str">
        <v>192-27-0</v>
      </c>
      <c r="B173" t="str">
        <v>c01b00</v>
      </c>
      <c r="D173" t="str">
        <v>Oil and Gas Extraction</v>
      </c>
    </row>
    <row r="174">
      <c r="A174" t="str">
        <v>98-14-122</v>
      </c>
      <c r="B174" t="str">
        <v>620e7a</v>
      </c>
      <c r="D174" t="str">
        <v>Other Mining and Quarrying</v>
      </c>
    </row>
    <row r="175">
      <c r="A175" t="str">
        <v>255-100-0</v>
      </c>
      <c r="B175" t="str">
        <v>ff6400</v>
      </c>
      <c r="D175" t="str">
        <v>Food Beverage and Tobacco</v>
      </c>
    </row>
    <row r="176">
      <c r="A176" t="str">
        <v>255-255-0</v>
      </c>
      <c r="B176" t="str">
        <v>ffff00</v>
      </c>
      <c r="D176" t="str">
        <v>Textiles Apparel and Leather</v>
      </c>
    </row>
    <row r="177">
      <c r="A177" t="str">
        <v>0-176-80</v>
      </c>
      <c r="B177" t="str">
        <v>00b050</v>
      </c>
      <c r="D177" t="str">
        <v>Wood Products</v>
      </c>
    </row>
    <row r="178">
      <c r="A178" t="str">
        <v>4-255-175</v>
      </c>
      <c r="B178" t="str">
        <v>04ffaf</v>
      </c>
      <c r="D178" t="str">
        <v>Pulp Paper and Printing</v>
      </c>
    </row>
    <row r="179">
      <c r="A179" t="str">
        <v>0-0-0</v>
      </c>
      <c r="B179" t="str">
        <v>000000</v>
      </c>
      <c r="D179" t="str">
        <v>Refined Petroleum and Coke</v>
      </c>
    </row>
    <row r="180">
      <c r="A180" t="str">
        <v>241-187-24</v>
      </c>
      <c r="B180" t="str">
        <v>f1bb18</v>
      </c>
      <c r="D180" t="str">
        <v>Chemicals</v>
      </c>
    </row>
    <row r="181">
      <c r="A181" t="str">
        <v>255-0-255</v>
      </c>
      <c r="B181" t="str">
        <v>ff00ff</v>
      </c>
      <c r="D181" t="str">
        <v>Rubber and Plastic Products</v>
      </c>
    </row>
    <row r="182">
      <c r="A182" t="str">
        <v>173-102-0</v>
      </c>
      <c r="B182" t="str">
        <v>ad6600</v>
      </c>
      <c r="D182" t="str">
        <v>Glass and Glass Products</v>
      </c>
    </row>
    <row r="183">
      <c r="A183" t="str">
        <v>194-223-253</v>
      </c>
      <c r="B183" t="str">
        <v>c2dffd</v>
      </c>
      <c r="D183" t="str">
        <v>Cement and Other Nonmetallic Minerals</v>
      </c>
    </row>
    <row r="184">
      <c r="A184" t="str">
        <v>0-65-133</v>
      </c>
      <c r="B184" t="str">
        <v>004185</v>
      </c>
      <c r="D184" t="str">
        <v>Iron and Steel</v>
      </c>
    </row>
    <row r="185">
      <c r="A185" t="str">
        <v>8-123-241</v>
      </c>
      <c r="B185" t="str">
        <v>087bf1</v>
      </c>
      <c r="D185" t="str">
        <v>Other Metals</v>
      </c>
    </row>
    <row r="186">
      <c r="A186" t="str">
        <v>116-0-0</v>
      </c>
      <c r="B186">
        <v>740000</v>
      </c>
      <c r="D186" t="str">
        <v>Metal Products Except Machinery and Vehicles</v>
      </c>
    </row>
    <row r="187">
      <c r="A187" t="str">
        <v>245-147-224</v>
      </c>
      <c r="B187" t="str">
        <v>f593e0</v>
      </c>
      <c r="D187" t="str">
        <v>Computers and Electronics</v>
      </c>
    </row>
    <row r="188">
      <c r="A188" t="str">
        <v>0-77-16</v>
      </c>
      <c r="B188" t="str">
        <v>004d10</v>
      </c>
      <c r="D188" t="str">
        <v>Appliances and Electrical Equipment</v>
      </c>
    </row>
    <row r="189">
      <c r="A189" t="str">
        <v>175-100-255</v>
      </c>
      <c r="B189" t="str">
        <v>af64ff</v>
      </c>
      <c r="D189" t="str">
        <v>Other Machinery</v>
      </c>
    </row>
    <row r="190">
      <c r="A190" t="str">
        <v>191-176-136</v>
      </c>
      <c r="B190" t="str">
        <v>bfb088</v>
      </c>
      <c r="D190" t="str">
        <v>Road Vehicles</v>
      </c>
    </row>
    <row r="191">
      <c r="A191" t="str">
        <v>0-99-99</v>
      </c>
      <c r="B191" t="str">
        <v>009999</v>
      </c>
      <c r="D191" t="str">
        <v>Nonroad Vehicles</v>
      </c>
    </row>
    <row r="192">
      <c r="A192" t="str">
        <v>255-153-153</v>
      </c>
      <c r="B192" t="str">
        <v>FF9999</v>
      </c>
      <c r="D192" t="str">
        <v>Other Manufacturing</v>
      </c>
    </row>
    <row r="193">
      <c r="A193" t="str">
        <v>204-255-51</v>
      </c>
      <c r="B193" t="str">
        <v>CCFF33</v>
      </c>
      <c r="D193" t="str">
        <v>Energy Pipelines and Gas Processing</v>
      </c>
    </row>
    <row r="194">
      <c r="A194" t="str">
        <v>110-128-0</v>
      </c>
      <c r="B194" t="str">
        <v>6E8000</v>
      </c>
      <c r="D194" t="str">
        <v>Construction</v>
      </c>
    </row>
    <row r="196">
      <c r="A196" t="str">
        <v>Building Components</v>
      </c>
    </row>
    <row r="197">
      <c r="A197" t="str">
        <v>RGB</v>
      </c>
      <c r="B197" t="str">
        <v>Hex</v>
      </c>
      <c r="C197" t="str">
        <v>Color</v>
      </c>
      <c r="D197" t="str">
        <v>Meaning</v>
      </c>
    </row>
    <row r="198">
      <c r="A198" t="str">
        <v>0-0-0</v>
      </c>
      <c r="B198" t="str">
        <v>000000</v>
      </c>
      <c r="D198" t="str">
        <v>Other Components</v>
      </c>
    </row>
    <row r="199">
      <c r="A199" t="str">
        <v>0-176-80</v>
      </c>
      <c r="B199" t="str">
        <v>00b050</v>
      </c>
      <c r="D199" t="str">
        <v>Appliances</v>
      </c>
    </row>
    <row r="200">
      <c r="A200" t="str">
        <v>241-187-24</v>
      </c>
      <c r="B200" t="str">
        <v>f1bb18</v>
      </c>
      <c r="D200" t="str">
        <v>Lighting</v>
      </c>
    </row>
    <row r="201">
      <c r="A201" t="str">
        <v>8-123-241</v>
      </c>
      <c r="B201" t="str">
        <v>087bf1</v>
      </c>
      <c r="D201" t="str">
        <v>Cooling and Ventilation</v>
      </c>
    </row>
    <row r="202">
      <c r="A202" t="str">
        <v>192-27-0</v>
      </c>
      <c r="B202" t="str">
        <v>c01b00</v>
      </c>
      <c r="D202" t="str">
        <v>Heating</v>
      </c>
    </row>
    <row r="204">
      <c r="A204" t="str">
        <v>Building Types</v>
      </c>
    </row>
    <row r="205">
      <c r="A205" t="str">
        <v>RGB</v>
      </c>
      <c r="B205" t="str">
        <v>Hex</v>
      </c>
      <c r="C205" t="str">
        <v>Color</v>
      </c>
      <c r="D205" t="str">
        <v>Meaning</v>
      </c>
    </row>
    <row r="206">
      <c r="A206" t="str">
        <v>0-65-133</v>
      </c>
      <c r="B206" t="str">
        <v>004185</v>
      </c>
      <c r="D206" t="str">
        <v>Commercial</v>
      </c>
    </row>
    <row r="207">
      <c r="A207" t="str">
        <v>0-176-80</v>
      </c>
      <c r="B207" t="str">
        <v>00b050</v>
      </c>
      <c r="D207" t="str">
        <v>Rural Residential</v>
      </c>
    </row>
    <row r="208">
      <c r="A208" t="str">
        <v>150-150-150</v>
      </c>
      <c r="B208" t="str">
        <v>969696</v>
      </c>
      <c r="D208" t="str">
        <v>Urban Residential</v>
      </c>
    </row>
    <row r="210">
      <c r="A210" t="str">
        <v>Transportation Fuels</v>
      </c>
    </row>
    <row r="211">
      <c r="A211" t="str">
        <v>RGB</v>
      </c>
      <c r="B211" t="str">
        <v>Hex</v>
      </c>
      <c r="C211" t="str">
        <v>Color</v>
      </c>
      <c r="D211" t="str">
        <v>Meaning</v>
      </c>
    </row>
    <row r="212">
      <c r="A212" t="str">
        <v>98-14-122</v>
      </c>
      <c r="B212" t="str">
        <v>620e7a</v>
      </c>
      <c r="D212" t="str">
        <v>Hydrogen</v>
      </c>
    </row>
    <row r="213">
      <c r="A213" t="str">
        <v>241-187-24</v>
      </c>
      <c r="B213" t="str">
        <v>f1bb18</v>
      </c>
      <c r="D213" t="str">
        <v>Electricity</v>
      </c>
    </row>
    <row r="214">
      <c r="A214" t="str">
        <v>192-27-0</v>
      </c>
      <c r="B214" t="str">
        <v>c01b00</v>
      </c>
      <c r="D214" t="str">
        <v>Natural Gas</v>
      </c>
    </row>
    <row r="215">
      <c r="A215" t="str">
        <v>194-223-253</v>
      </c>
      <c r="B215" t="str">
        <v>c2dffd</v>
      </c>
      <c r="D215" t="str">
        <v>Jet Fuel</v>
      </c>
    </row>
    <row r="216">
      <c r="A216" t="str">
        <v>8-123-241</v>
      </c>
      <c r="B216" t="str">
        <v>087bf1</v>
      </c>
      <c r="D216" t="str">
        <v>LPG</v>
      </c>
    </row>
    <row r="217">
      <c r="A217" t="str">
        <v>0-176-80</v>
      </c>
      <c r="B217" t="str">
        <v>00b050</v>
      </c>
      <c r="D217" t="str">
        <v>Biofuel Diesel</v>
      </c>
    </row>
    <row r="218">
      <c r="A218" t="str">
        <v>4-255-175</v>
      </c>
      <c r="B218" t="str">
        <v>04ffaf</v>
      </c>
      <c r="D218" t="str">
        <v>Biofuel Gasoline</v>
      </c>
    </row>
    <row r="219">
      <c r="A219" t="str">
        <v>0-0-0</v>
      </c>
      <c r="B219" t="str">
        <v>000000</v>
      </c>
      <c r="D219" t="str">
        <v>Petroleum Diesel</v>
      </c>
    </row>
    <row r="220">
      <c r="A220" t="str">
        <v>150-150-150</v>
      </c>
      <c r="B220" t="str">
        <v>969696</v>
      </c>
      <c r="D220" t="str">
        <v>Petroleum Gasoline</v>
      </c>
    </row>
    <row r="222">
      <c r="A222" t="str">
        <v>Industry Fuels</v>
      </c>
    </row>
    <row r="223">
      <c r="A223" t="str">
        <v>RGB</v>
      </c>
      <c r="B223" t="str">
        <v>Hex</v>
      </c>
      <c r="C223" t="str">
        <v>Color</v>
      </c>
      <c r="D223" t="str">
        <v>Meaning</v>
      </c>
    </row>
    <row r="224">
      <c r="A224" t="str">
        <v>98-14-122</v>
      </c>
      <c r="B224" t="str">
        <v>620e7a</v>
      </c>
      <c r="D224" t="str">
        <v>Hydrogen</v>
      </c>
    </row>
    <row r="225">
      <c r="A225" t="str">
        <v>245-147-224</v>
      </c>
      <c r="B225" t="str">
        <v>f593e0</v>
      </c>
      <c r="D225" t="str">
        <v>District Heat</v>
      </c>
    </row>
    <row r="226">
      <c r="A226" t="str">
        <v>0-176-80</v>
      </c>
      <c r="B226" t="str">
        <v>00b050</v>
      </c>
      <c r="D226" t="str">
        <v>Biomass</v>
      </c>
    </row>
    <row r="227">
      <c r="A227" t="str">
        <v>241-187-24</v>
      </c>
      <c r="B227" t="str">
        <v>f1bb18</v>
      </c>
      <c r="D227" t="str">
        <v>Electricity</v>
      </c>
    </row>
    <row r="228">
      <c r="A228" t="str">
        <v>192-27-0</v>
      </c>
      <c r="B228" t="str">
        <v>c01b00</v>
      </c>
      <c r="D228" t="str">
        <v>Natural Gas</v>
      </c>
    </row>
    <row r="229">
      <c r="A229" t="str">
        <v>8-123-241</v>
      </c>
      <c r="B229" t="str">
        <v>087bf1</v>
      </c>
      <c r="D229" t="str">
        <v>LPG Propane and Butane</v>
      </c>
    </row>
    <row r="230">
      <c r="A230" t="str">
        <v>150-150-150</v>
      </c>
      <c r="B230" t="str">
        <v>969696</v>
      </c>
      <c r="D230" t="str">
        <v>Hard Coal</v>
      </c>
    </row>
    <row r="231">
      <c r="A231" t="str">
        <v>173-102-0</v>
      </c>
      <c r="B231" t="str">
        <v>ad6600</v>
      </c>
      <c r="D231" t="str">
        <v>Heavy or Residual Fuel Oil</v>
      </c>
    </row>
    <row r="232">
      <c r="A232" t="str">
        <v>116-0-0</v>
      </c>
      <c r="B232">
        <v>740000</v>
      </c>
      <c r="D232" t="str">
        <v>Crude Oil</v>
      </c>
    </row>
    <row r="233">
      <c r="A233" t="str">
        <v>0-0-0</v>
      </c>
      <c r="B233" t="str">
        <v>000000</v>
      </c>
      <c r="D233" t="str">
        <v>Other Petroleum</v>
      </c>
    </row>
    <row r="235">
      <c r="A235" t="str">
        <v>Buildings Fuels</v>
      </c>
    </row>
    <row r="236">
      <c r="A236" t="str">
        <v>RGB</v>
      </c>
      <c r="B236" t="str">
        <v>Hex</v>
      </c>
      <c r="C236" t="str">
        <v>Color</v>
      </c>
      <c r="D236" t="str">
        <v>Meaning</v>
      </c>
    </row>
    <row r="237">
      <c r="A237" t="str">
        <v>98-14-122</v>
      </c>
      <c r="B237" t="str">
        <v>620e7a</v>
      </c>
      <c r="D237" t="str">
        <v>Hydrogen</v>
      </c>
    </row>
    <row r="238">
      <c r="A238" t="str">
        <v>150-150-150</v>
      </c>
      <c r="B238" t="str">
        <v>969696</v>
      </c>
      <c r="D238" t="str">
        <v>Hard Coal</v>
      </c>
    </row>
    <row r="239">
      <c r="A239" t="str">
        <v>245-147-224</v>
      </c>
      <c r="B239" t="str">
        <v>f593e0</v>
      </c>
      <c r="D239" t="str">
        <v>District Heat</v>
      </c>
    </row>
    <row r="240">
      <c r="A240" t="str">
        <v>0-176-80</v>
      </c>
      <c r="B240" t="str">
        <v>00b050</v>
      </c>
      <c r="D240" t="str">
        <v>Biomass</v>
      </c>
    </row>
    <row r="241">
      <c r="A241" t="str">
        <v>194-223-253</v>
      </c>
      <c r="B241" t="str">
        <v>c2dffd</v>
      </c>
      <c r="D241" t="str">
        <v>Kerosene</v>
      </c>
    </row>
    <row r="242">
      <c r="A242" t="str">
        <v>173-102-0</v>
      </c>
      <c r="B242" t="str">
        <v>ad6600</v>
      </c>
      <c r="D242" t="str">
        <v>Heavy or Residual Fuel Oil</v>
      </c>
    </row>
    <row r="243">
      <c r="A243" t="str">
        <v>0-0-0</v>
      </c>
      <c r="B243" t="str">
        <v>000000</v>
      </c>
      <c r="D243" t="str">
        <v>Other Petroleum</v>
      </c>
    </row>
    <row r="244">
      <c r="A244" t="str">
        <v>8-123-241</v>
      </c>
      <c r="B244" t="str">
        <v>087bf1</v>
      </c>
      <c r="D244" t="str">
        <v>LPG Propane and Butane</v>
      </c>
    </row>
    <row r="245">
      <c r="A245" t="str">
        <v>192-27-0</v>
      </c>
      <c r="B245" t="str">
        <v>c01b00</v>
      </c>
      <c r="D245" t="str">
        <v>Natural Gas</v>
      </c>
    </row>
    <row r="246">
      <c r="A246" t="str">
        <v>241-187-24</v>
      </c>
      <c r="B246" t="str">
        <v>f1bb18</v>
      </c>
      <c r="D246" t="str">
        <v>Electricity</v>
      </c>
    </row>
    <row r="248">
      <c r="A248" t="str">
        <v>Primary Energy Sources</v>
      </c>
    </row>
    <row r="249">
      <c r="A249" t="str">
        <v>RGB</v>
      </c>
      <c r="B249" t="str">
        <v>Hex</v>
      </c>
      <c r="C249" t="str">
        <v>Color</v>
      </c>
      <c r="D249" t="str">
        <v>Meaning</v>
      </c>
    </row>
    <row r="250">
      <c r="A250" t="str">
        <v>98-14-122</v>
      </c>
      <c r="B250" t="str">
        <v>620e7a</v>
      </c>
      <c r="D250" t="str">
        <v>Geothermal</v>
      </c>
    </row>
    <row r="251">
      <c r="A251" t="str">
        <v>175-100-255</v>
      </c>
      <c r="B251" t="str">
        <v>af64ff</v>
      </c>
      <c r="D251" t="str">
        <v>Liquid Biofuels</v>
      </c>
    </row>
    <row r="252">
      <c r="A252" t="str">
        <v>255-0-255</v>
      </c>
      <c r="B252" t="str">
        <v>ff00ff</v>
      </c>
      <c r="D252" t="str">
        <v>Municipal Solid Waste</v>
      </c>
    </row>
    <row r="253">
      <c r="A253" t="str">
        <v>0-176-80</v>
      </c>
      <c r="B253" t="str">
        <v>00b050</v>
      </c>
      <c r="D253" t="str">
        <v>Biomass</v>
      </c>
    </row>
    <row r="254">
      <c r="A254" t="str">
        <v>241-187-24</v>
      </c>
      <c r="B254" t="str">
        <v>f1bb18</v>
      </c>
      <c r="D254" t="str">
        <v>Solar (total of all solar types)</v>
      </c>
    </row>
    <row r="255">
      <c r="A255" t="str">
        <v>194-223-253</v>
      </c>
      <c r="B255" t="str">
        <v>c2dffd</v>
      </c>
      <c r="D255" t="str">
        <v>Wind (total of both wind types)</v>
      </c>
    </row>
    <row r="256">
      <c r="A256" t="str">
        <v>0-65-133</v>
      </c>
      <c r="B256" t="str">
        <v>004185</v>
      </c>
      <c r="D256" t="str">
        <v>Hydro</v>
      </c>
    </row>
    <row r="257">
      <c r="A257" t="str">
        <v>4-255-175</v>
      </c>
      <c r="B257" t="str">
        <v>04ffaf</v>
      </c>
      <c r="D257" t="str">
        <v>Nuclear</v>
      </c>
    </row>
    <row r="258">
      <c r="A258" t="str">
        <v>0-0-0</v>
      </c>
      <c r="B258" t="str">
        <v>000000</v>
      </c>
      <c r="D258" t="str">
        <v>Refined Petroleum Fuels</v>
      </c>
    </row>
    <row r="259">
      <c r="A259" t="str">
        <v>192-27-0</v>
      </c>
      <c r="B259" t="str">
        <v>c01b00</v>
      </c>
      <c r="D259" t="str">
        <v>Natural Gas</v>
      </c>
    </row>
    <row r="260">
      <c r="A260" t="str">
        <v>0-77-16</v>
      </c>
      <c r="B260" t="str">
        <v>004d10</v>
      </c>
      <c r="D260" t="str">
        <v>Lignite</v>
      </c>
    </row>
    <row r="261">
      <c r="A261" t="str">
        <v>150-150-150</v>
      </c>
      <c r="B261" t="str">
        <v>969696</v>
      </c>
      <c r="D261" t="str">
        <v>Hard Coal</v>
      </c>
    </row>
    <row r="262">
      <c r="A262" t="str">
        <v>116-0-0</v>
      </c>
      <c r="B262">
        <v>740000</v>
      </c>
      <c r="D262" t="str">
        <v>Crude Oil</v>
      </c>
    </row>
    <row r="264">
      <c r="A264" t="str">
        <v>Energy Export, Import, and Production Types</v>
      </c>
    </row>
    <row r="265">
      <c r="A265" t="str">
        <v>RGB</v>
      </c>
      <c r="B265" t="str">
        <v>Hex</v>
      </c>
      <c r="C265" t="str">
        <v>Color</v>
      </c>
      <c r="D265" t="str">
        <v>Meaning</v>
      </c>
    </row>
    <row r="266">
      <c r="A266" t="str">
        <v>98-14-122</v>
      </c>
      <c r="B266" t="str">
        <v>620e7a</v>
      </c>
      <c r="D266" t="str">
        <v>Hydrogen</v>
      </c>
    </row>
    <row r="267">
      <c r="A267" t="str">
        <v>241-187-24</v>
      </c>
      <c r="B267" t="str">
        <v>f1bb18</v>
      </c>
      <c r="D267" t="str">
        <v>Electricity</v>
      </c>
    </row>
    <row r="268">
      <c r="A268" t="str">
        <v>245-147-224</v>
      </c>
      <c r="B268" t="str">
        <v>f593e0</v>
      </c>
      <c r="D268" t="str">
        <v>District Heat</v>
      </c>
    </row>
    <row r="269">
      <c r="A269" t="str">
        <v>255-0-255</v>
      </c>
      <c r="B269" t="str">
        <v>ff00ff</v>
      </c>
      <c r="D269" t="str">
        <v>Municipal Solid Waste</v>
      </c>
    </row>
    <row r="270">
      <c r="A270" t="str">
        <v>175-100-255</v>
      </c>
      <c r="B270" t="str">
        <v>af64ff</v>
      </c>
      <c r="D270" t="str">
        <v>Liquid Biofuels</v>
      </c>
    </row>
    <row r="271">
      <c r="A271" t="str">
        <v>0-176-80</v>
      </c>
      <c r="B271" t="str">
        <v>00b050</v>
      </c>
      <c r="D271" t="str">
        <v>Biomass</v>
      </c>
    </row>
    <row r="272">
      <c r="A272" t="str">
        <v>4-255-175</v>
      </c>
      <c r="B272" t="str">
        <v>04ffaf</v>
      </c>
      <c r="D272" t="str">
        <v>Uranium</v>
      </c>
    </row>
    <row r="273">
      <c r="A273" t="str">
        <v>150-150-150</v>
      </c>
      <c r="B273" t="str">
        <v>969696</v>
      </c>
      <c r="D273" t="str">
        <v>Coal</v>
      </c>
    </row>
    <row r="274">
      <c r="A274" t="str">
        <v>192-27-0</v>
      </c>
      <c r="B274" t="str">
        <v>c01b00</v>
      </c>
      <c r="D274" t="str">
        <v>Natural Gas</v>
      </c>
    </row>
    <row r="275">
      <c r="A275" t="str">
        <v>0-0-0</v>
      </c>
      <c r="B275" t="str">
        <v>000000</v>
      </c>
      <c r="D275" t="str">
        <v>Refined Petroleum Fuels</v>
      </c>
    </row>
    <row r="276">
      <c r="A276" t="str">
        <v>116-0-0</v>
      </c>
      <c r="B276">
        <v>740000</v>
      </c>
      <c r="D276" t="str">
        <v>Crude Oil</v>
      </c>
    </row>
  </sheetData>
  <pageMargins left="0.7" right="0.7" top="0.75" bottom="0.75" header="0.3" footer="0.3"/>
  <ignoredErrors>
    <ignoredError numberStoredAsText="1" sqref="A1:D276"/>
  </ignoredErrors>
</worksheet>
</file>

<file path=xl/worksheets/sheet8.xml><?xml version="1.0" encoding="utf-8"?>
<worksheet xmlns="http://schemas.openxmlformats.org/spreadsheetml/2006/main" xmlns:r="http://schemas.openxmlformats.org/officeDocument/2006/relationships">
  <dimension ref="A1:C2"/>
  <sheetViews>
    <sheetView workbookViewId="0" rightToLeft="0"/>
  </sheetViews>
  <sheetData>
    <row r="1">
      <c r="A1" t="str">
        <v>Scenario Name for Web App</v>
      </c>
      <c r="B1" t="str">
        <v>Corresponding .cin File</v>
      </c>
    </row>
    <row r="2">
      <c r="A2" t="str">
        <v>배출전망치</v>
      </c>
      <c r="B2" t="str">
        <v>Scenario_BAU.cin</v>
      </c>
      <c r="C2" t="str">
        <v>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v>
      </c>
    </row>
  </sheetData>
  <pageMargins left="0.7" right="0.7" top="0.75" bottom="0.75" header="0.3" footer="0.3"/>
  <ignoredErrors>
    <ignoredError numberStoredAsText="1" sqref="A1:C2"/>
  </ignoredErrors>
</worksheet>
</file>

<file path=xl/worksheets/sheet9.xml><?xml version="1.0" encoding="utf-8"?>
<worksheet xmlns="http://schemas.openxmlformats.org/spreadsheetml/2006/main" xmlns:r="http://schemas.openxmlformats.org/officeDocument/2006/relationships">
  <dimension ref="A1:AJ933"/>
  <sheetViews>
    <sheetView workbookViewId="0" rightToLeft="0"/>
  </sheetViews>
  <sheetData>
    <row r="2">
      <c r="A2" t="str">
        <v>TABLE  1  SECTORAL REPORT FOR ENERGY</v>
      </c>
      <c r="H2" t="str">
        <v>Inventory 2005</v>
      </c>
    </row>
    <row r="3">
      <c r="A3" t="str">
        <v>(Sheet 1 of 2)</v>
      </c>
      <c r="H3" t="str">
        <v>Submission 2021 v1</v>
      </c>
    </row>
    <row r="4">
      <c r="H4" t="str">
        <v>UNITED STATES OF AMERICA</v>
      </c>
    </row>
    <row r="6">
      <c r="A6" t="str">
        <v>GREENHOUSE GAS SOURCE AND SINK CATEGORIES</v>
      </c>
      <c r="B6" t="str">
        <v>CO2</v>
      </c>
      <c r="C6" t="str">
        <v>CH4</v>
      </c>
      <c r="D6" t="str">
        <v>N2O</v>
      </c>
      <c r="E6" t="str">
        <v>NOX</v>
      </c>
      <c r="F6" t="str">
        <v>CO</v>
      </c>
      <c r="G6" t="str">
        <v>NMVOC</v>
      </c>
      <c r="H6" t="str">
        <v xml:space="preserve">SO2        </v>
      </c>
    </row>
    <row r="7">
      <c r="B7" t="str">
        <v>(kt)</v>
      </c>
    </row>
    <row r="8">
      <c r="A8" t="str">
        <v>Total Energy</v>
      </c>
      <c r="B8">
        <v>5932599.628976033</v>
      </c>
      <c r="C8">
        <v>11733.37550103824</v>
      </c>
      <c r="D8">
        <v>256.12078517135075</v>
      </c>
      <c r="E8">
        <v>16601.736021301014</v>
      </c>
      <c r="F8">
        <v>64984.51131112228</v>
      </c>
      <c r="G8">
        <v>7190.507316520741</v>
      </c>
      <c r="H8">
        <v>12364.091048770906</v>
      </c>
    </row>
    <row r="9">
      <c r="A9" t="str">
        <v>A. Fuel combustion activities (sectoral approach)</v>
      </c>
      <c r="B9">
        <v>5895355.24157112</v>
      </c>
      <c r="C9">
        <v>471.45668024581687</v>
      </c>
      <c r="D9">
        <v>256.0221162194636</v>
      </c>
      <c r="E9">
        <v>16392.841699559172</v>
      </c>
      <c r="F9">
        <v>64879.03950651622</v>
      </c>
      <c r="G9">
        <v>6834.533209497066</v>
      </c>
      <c r="H9">
        <v>12298.979757295287</v>
      </c>
    </row>
    <row r="10">
      <c r="A10" t="str">
        <v>1. Energy industries</v>
      </c>
      <c r="B10">
        <v>2536779.226518009</v>
      </c>
      <c r="C10">
        <v>38.04127091686023</v>
      </c>
      <c r="D10">
        <v>101.32393509195673</v>
      </c>
      <c r="E10">
        <v>3546.336772036473</v>
      </c>
      <c r="F10">
        <v>794.6657066444344</v>
      </c>
      <c r="G10">
        <v>197.74109991391563</v>
      </c>
      <c r="H10">
        <v>9554.150736376045</v>
      </c>
    </row>
    <row r="11">
      <c r="A11" t="str">
        <v>a.  Public electricity and heat production</v>
      </c>
      <c r="B11">
        <v>2400057.485640647</v>
      </c>
      <c r="C11">
        <v>34.82347941957047</v>
      </c>
      <c r="D11">
        <v>100.86538569159121</v>
      </c>
      <c r="E11">
        <v>3434.4290996747714</v>
      </c>
      <c r="F11">
        <v>581.8386723500595</v>
      </c>
      <c r="G11">
        <v>43.70139542003446</v>
      </c>
      <c r="H11">
        <v>9439.043274660218</v>
      </c>
    </row>
    <row r="12">
      <c r="A12" t="str">
        <v>b.  Petroleum refining</v>
      </c>
      <c r="B12">
        <v>89593.94922172846</v>
      </c>
      <c r="C12">
        <v>1.65477355037977</v>
      </c>
      <c r="D12">
        <v>0.25058877413692</v>
      </c>
      <c r="E12">
        <v>111.9076723617019</v>
      </c>
      <c r="F12">
        <v>212.82703429437495</v>
      </c>
      <c r="G12">
        <v>154.03970449388117</v>
      </c>
      <c r="H12">
        <v>115.10746171582606</v>
      </c>
    </row>
    <row r="13">
      <c r="A13" t="str">
        <v>c.  Manufacture of solid fuels and other energy industries</v>
      </c>
      <c r="B13">
        <v>47127.79165563324</v>
      </c>
      <c r="C13">
        <v>1.56301794690999</v>
      </c>
      <c r="D13">
        <v>0.2079606262286</v>
      </c>
      <c r="E13" t="str">
        <v>IE</v>
      </c>
      <c r="F13" t="str">
        <v>IE</v>
      </c>
      <c r="G13" t="str">
        <v>IE</v>
      </c>
      <c r="H13" t="str">
        <v>IE</v>
      </c>
    </row>
    <row r="14">
      <c r="A14" t="str">
        <v>2. Manufacturing industries and construction</v>
      </c>
      <c r="B14">
        <v>715881.2382213087</v>
      </c>
      <c r="C14">
        <v>66.33242715135594</v>
      </c>
      <c r="D14">
        <v>9.37501603181379</v>
      </c>
      <c r="E14">
        <v>1515.3616266750041</v>
      </c>
      <c r="F14">
        <v>1044.8381666781022</v>
      </c>
      <c r="G14">
        <v>120.23413844415886</v>
      </c>
      <c r="H14">
        <v>1574.0871153371656</v>
      </c>
    </row>
    <row r="15">
      <c r="A15" t="str">
        <v>a.  Iron and steel</v>
      </c>
      <c r="B15">
        <v>14558.872168514019</v>
      </c>
      <c r="C15">
        <v>0.26506107425179</v>
      </c>
      <c r="D15">
        <v>0.03443109387521</v>
      </c>
      <c r="E15" t="str">
        <v>IE</v>
      </c>
      <c r="F15" t="str">
        <v>IE</v>
      </c>
      <c r="G15" t="str">
        <v>IE</v>
      </c>
      <c r="H15" t="str">
        <v>IE</v>
      </c>
    </row>
    <row r="16">
      <c r="A16" t="str">
        <v>b.  Non-ferrous metals</v>
      </c>
      <c r="B16">
        <v>4324.026695812313</v>
      </c>
      <c r="C16">
        <v>0.21993490848122</v>
      </c>
      <c r="D16">
        <v>0.03175585818161</v>
      </c>
      <c r="E16" t="str">
        <v>IE</v>
      </c>
      <c r="F16" t="str">
        <v>IE</v>
      </c>
      <c r="G16" t="str">
        <v>IE</v>
      </c>
      <c r="H16" t="str">
        <v>IE</v>
      </c>
    </row>
    <row r="17">
      <c r="A17" t="str">
        <v>c.  Chemicals</v>
      </c>
      <c r="B17">
        <v>68062.59585493186</v>
      </c>
      <c r="C17">
        <v>2.16342958840671</v>
      </c>
      <c r="D17">
        <v>0.32207738930323</v>
      </c>
      <c r="E17" t="str">
        <v>IE</v>
      </c>
      <c r="F17" t="str">
        <v>IE</v>
      </c>
      <c r="G17" t="str">
        <v>IE</v>
      </c>
      <c r="H17" t="str">
        <v>IE</v>
      </c>
    </row>
    <row r="18">
      <c r="A18" t="str">
        <v>d.  Pulp, paper and print</v>
      </c>
      <c r="B18">
        <v>42643.232056364206</v>
      </c>
      <c r="C18">
        <v>2.9129032519703</v>
      </c>
      <c r="D18">
        <v>0.49111046929191</v>
      </c>
      <c r="E18" t="str">
        <v>IE</v>
      </c>
      <c r="F18" t="str">
        <v>IE</v>
      </c>
      <c r="G18" t="str">
        <v>IE</v>
      </c>
      <c r="H18" t="str">
        <v>IE</v>
      </c>
    </row>
    <row r="19">
      <c r="A19" t="str">
        <v>e.  Food processing, beverages and tobacco</v>
      </c>
      <c r="B19">
        <v>32687.652624332597</v>
      </c>
      <c r="C19">
        <v>2.17249606124708</v>
      </c>
      <c r="D19">
        <v>0.3296561305138</v>
      </c>
      <c r="E19" t="str">
        <v>IE</v>
      </c>
      <c r="F19" t="str">
        <v>IE</v>
      </c>
      <c r="G19" t="str">
        <v>IE</v>
      </c>
      <c r="H19" t="str">
        <v>IE</v>
      </c>
    </row>
    <row r="20">
      <c r="A20" t="str">
        <v>f.  Non-metallic minerals</v>
      </c>
      <c r="B20">
        <v>38327.06069611937</v>
      </c>
      <c r="C20">
        <v>2.76165365251472</v>
      </c>
      <c r="D20">
        <v>0.41262766327205</v>
      </c>
      <c r="E20" t="str">
        <v>IE</v>
      </c>
      <c r="F20" t="str">
        <v>IE</v>
      </c>
      <c r="G20" t="str">
        <v>IE</v>
      </c>
      <c r="H20" t="str">
        <v>IE</v>
      </c>
    </row>
    <row r="21">
      <c r="A21" t="str">
        <v>g. Other (please specify)</v>
      </c>
      <c r="B21">
        <v>515277.7981252343</v>
      </c>
      <c r="C21">
        <v>55.83694861448413</v>
      </c>
      <c r="D21">
        <v>7.75335742737598</v>
      </c>
      <c r="E21">
        <v>1515.3616266750041</v>
      </c>
      <c r="F21">
        <v>1044.8381666781022</v>
      </c>
      <c r="G21">
        <v>120.23413844415886</v>
      </c>
      <c r="H21">
        <v>1574.0871153371656</v>
      </c>
    </row>
    <row r="22">
      <c r="A22" t="str">
        <v>3. Transport</v>
      </c>
      <c r="B22">
        <v>1831014.9512207536</v>
      </c>
      <c r="C22">
        <v>157.60957929075553</v>
      </c>
      <c r="D22">
        <v>138.66194983315438</v>
      </c>
      <c r="E22">
        <v>10294.630529494003</v>
      </c>
      <c r="F22">
        <v>58614.79784913945</v>
      </c>
      <c r="G22">
        <v>5723.598034649741</v>
      </c>
      <c r="H22">
        <v>618.6307720336158</v>
      </c>
    </row>
    <row r="23">
      <c r="A23" t="str">
        <v>a.  Domestic aviation</v>
      </c>
      <c r="B23">
        <v>171223.03700227189</v>
      </c>
      <c r="C23">
        <v>2.0771880881664</v>
      </c>
      <c r="D23">
        <v>5.29943414370071</v>
      </c>
      <c r="E23">
        <v>40.811932568813</v>
      </c>
      <c r="F23">
        <v>207.24271059858924</v>
      </c>
      <c r="G23">
        <v>20.97278241320418</v>
      </c>
      <c r="H23">
        <v>7.98636981910354</v>
      </c>
    </row>
    <row r="24">
      <c r="A24" t="str">
        <v>b.  Road transportation</v>
      </c>
      <c r="B24">
        <v>1543321.235762346</v>
      </c>
      <c r="C24">
        <v>96.24437035039094</v>
      </c>
      <c r="D24">
        <v>107.935388343747</v>
      </c>
      <c r="E24">
        <v>7564.003907077066</v>
      </c>
      <c r="F24">
        <v>38851.48806699784</v>
      </c>
      <c r="G24">
        <v>3123.533591953483</v>
      </c>
      <c r="H24">
        <v>155.69594484037685</v>
      </c>
    </row>
    <row r="25">
      <c r="A25" t="str">
        <v>c.  Railways</v>
      </c>
      <c r="B25">
        <v>46055.91286541666</v>
      </c>
      <c r="C25">
        <v>3.5201759225</v>
      </c>
      <c r="D25">
        <v>1.1264562952</v>
      </c>
      <c r="E25">
        <v>504.06504986911966</v>
      </c>
      <c r="F25">
        <v>79.73152929901896</v>
      </c>
      <c r="G25">
        <v>38.62807180156172</v>
      </c>
      <c r="H25">
        <v>59.54919147144866</v>
      </c>
    </row>
    <row r="26">
      <c r="A26" t="str">
        <v>d.  Domestic navigation</v>
      </c>
      <c r="B26">
        <v>38024.13392612428</v>
      </c>
      <c r="C26">
        <v>16.18838958189919</v>
      </c>
      <c r="D26">
        <v>0.73365765457023</v>
      </c>
      <c r="E26">
        <v>564.7832271480863</v>
      </c>
      <c r="F26">
        <v>1625.6330147817607</v>
      </c>
      <c r="G26">
        <v>797.7900236433459</v>
      </c>
      <c r="H26">
        <v>168.6250365222515</v>
      </c>
    </row>
    <row r="27">
      <c r="A27" t="str">
        <v>e.  Other transportation</v>
      </c>
      <c r="B27">
        <v>32390.631664594664</v>
      </c>
      <c r="C27">
        <v>39.579455347799</v>
      </c>
      <c r="D27">
        <v>23.56701339593645</v>
      </c>
      <c r="E27">
        <v>1620.9664128309175</v>
      </c>
      <c r="F27">
        <v>17850.702527462247</v>
      </c>
      <c r="G27">
        <v>1742.673564838146</v>
      </c>
      <c r="H27">
        <v>226.77422938043526</v>
      </c>
    </row>
    <row r="28">
      <c r="A28" t="str">
        <v>4. Other sectors</v>
      </c>
      <c r="B28">
        <v>586319.509328292</v>
      </c>
      <c r="C28">
        <v>205.35377590972996</v>
      </c>
      <c r="D28">
        <v>4.10103084495794</v>
      </c>
      <c r="E28">
        <v>908.2637314867247</v>
      </c>
      <c r="F28">
        <v>3021.6454373622296</v>
      </c>
      <c r="G28">
        <v>551.677254176008</v>
      </c>
      <c r="H28">
        <v>527.5758535555321</v>
      </c>
    </row>
    <row r="29">
      <c r="A29" t="str">
        <v>a.  Commercial/institutional</v>
      </c>
      <c r="B29">
        <v>227130.37102570775</v>
      </c>
      <c r="C29">
        <v>43.12710105075052</v>
      </c>
      <c r="D29">
        <v>1.16099880972741</v>
      </c>
      <c r="E29">
        <v>490.1746554137657</v>
      </c>
      <c r="F29">
        <v>165.6263343535309</v>
      </c>
      <c r="G29">
        <v>33.35378641253487</v>
      </c>
      <c r="H29">
        <v>369.97578072655716</v>
      </c>
    </row>
    <row r="30">
      <c r="A30" t="str">
        <v>b.  Residential</v>
      </c>
      <c r="B30">
        <v>358897.5107202702</v>
      </c>
      <c r="C30">
        <v>162.20807697148538</v>
      </c>
      <c r="D30">
        <v>2.93733162203288</v>
      </c>
      <c r="E30">
        <v>418.0890760729591</v>
      </c>
      <c r="F30">
        <v>2856.019103008699</v>
      </c>
      <c r="G30">
        <v>518.3234677634731</v>
      </c>
      <c r="H30">
        <v>157.60007282897502</v>
      </c>
    </row>
    <row r="31">
      <c r="A31" t="str">
        <v>c.  Agriculture/forestry/fishing</v>
      </c>
      <c r="B31">
        <v>291.6275823140465</v>
      </c>
      <c r="C31">
        <v>0.01859788749407</v>
      </c>
      <c r="D31">
        <v>0.00270041319765</v>
      </c>
      <c r="E31" t="str">
        <v>IE</v>
      </c>
      <c r="F31" t="str">
        <v>IE</v>
      </c>
      <c r="G31" t="str">
        <v>IE</v>
      </c>
      <c r="H31" t="str">
        <v>IE</v>
      </c>
    </row>
    <row r="32">
      <c r="A32" t="str">
        <v>5. Other (as specified in table 1.A(a) sheet 4)</v>
      </c>
      <c r="B32">
        <v>225360.31628275706</v>
      </c>
      <c r="C32">
        <v>4.11962697711521</v>
      </c>
      <c r="D32">
        <v>2.56018441758074</v>
      </c>
      <c r="E32">
        <v>128.24903986696705</v>
      </c>
      <c r="F32">
        <v>1403.092346692003</v>
      </c>
      <c r="G32">
        <v>241.282682313243</v>
      </c>
      <c r="H32">
        <v>24.53527999292954</v>
      </c>
    </row>
    <row r="33">
      <c r="A33" t="str">
        <v>a.  Stationary</v>
      </c>
      <c r="B33">
        <v>197727.5639506672</v>
      </c>
      <c r="C33">
        <v>3.63136019854521</v>
      </c>
      <c r="D33">
        <v>1.77857478358242</v>
      </c>
      <c r="E33">
        <v>128.24903986696705</v>
      </c>
      <c r="F33">
        <v>1403.092346692003</v>
      </c>
      <c r="G33">
        <v>241.282682313243</v>
      </c>
      <c r="H33">
        <v>24.53527999292954</v>
      </c>
    </row>
    <row r="34">
      <c r="A34" t="str">
        <v>b.  Mobile</v>
      </c>
      <c r="B34">
        <v>27632.75233208987</v>
      </c>
      <c r="C34">
        <v>0.48826677857</v>
      </c>
      <c r="D34">
        <v>0.78160963399832</v>
      </c>
      <c r="E34" t="str">
        <v>NA</v>
      </c>
      <c r="F34" t="str">
        <v>NA</v>
      </c>
      <c r="G34" t="str">
        <v>NA</v>
      </c>
      <c r="H34" t="str">
        <v>NA</v>
      </c>
    </row>
    <row r="35">
      <c r="A35" t="str">
        <v>B. Fugitive emissions from fuels</v>
      </c>
      <c r="B35">
        <v>37244.38740491344</v>
      </c>
      <c r="C35">
        <v>11261.918820792424</v>
      </c>
      <c r="D35">
        <v>0.09866895188716</v>
      </c>
      <c r="E35">
        <v>208.89432174184356</v>
      </c>
      <c r="F35">
        <v>105.47180460606191</v>
      </c>
      <c r="G35">
        <v>355.9741070236749</v>
      </c>
      <c r="H35">
        <v>65.11129147561881</v>
      </c>
    </row>
    <row r="36">
      <c r="A36" t="str">
        <v>1. Solid fuels</v>
      </c>
      <c r="B36" t="str">
        <v>NO,NE,IE</v>
      </c>
      <c r="C36">
        <v>2828.7193306107342</v>
      </c>
      <c r="D36" t="str">
        <v>NA</v>
      </c>
      <c r="E36" t="str">
        <v>NA</v>
      </c>
      <c r="F36" t="str">
        <v>NA</v>
      </c>
      <c r="G36" t="str">
        <v>NA</v>
      </c>
      <c r="H36" t="str">
        <v>NA</v>
      </c>
    </row>
    <row r="37">
      <c r="A37" t="str">
        <v>a.  Coal mining and handling</v>
      </c>
      <c r="B37" t="str">
        <v>NE</v>
      </c>
      <c r="C37">
        <v>2828.7193306107342</v>
      </c>
      <c r="D37" t="str">
        <v>NA</v>
      </c>
      <c r="E37" t="str">
        <v>NA</v>
      </c>
      <c r="F37" t="str">
        <v>NA</v>
      </c>
      <c r="G37" t="str">
        <v>NA</v>
      </c>
      <c r="H37" t="str">
        <v/>
      </c>
    </row>
    <row r="38">
      <c r="A38" t="str">
        <v>b.  Solid fuel transformation</v>
      </c>
      <c r="B38" t="str">
        <v>IE</v>
      </c>
      <c r="C38" t="str">
        <v>IE</v>
      </c>
      <c r="D38" t="str">
        <v>NA</v>
      </c>
      <c r="E38" t="str">
        <v>NA</v>
      </c>
      <c r="F38" t="str">
        <v>NA</v>
      </c>
      <c r="G38" t="str">
        <v>NA</v>
      </c>
      <c r="H38" t="str">
        <v>NA</v>
      </c>
    </row>
    <row r="39">
      <c r="A39" t="str">
        <v>c.  Other (as specified in table 1.B.1)</v>
      </c>
      <c r="B39" t="str">
        <v>NO</v>
      </c>
      <c r="C39" t="str">
        <v>NO</v>
      </c>
      <c r="D39" t="str">
        <v>NA</v>
      </c>
      <c r="E39" t="str">
        <v>NA</v>
      </c>
      <c r="F39" t="str">
        <v>NA</v>
      </c>
      <c r="G39" t="str">
        <v>NA</v>
      </c>
      <c r="H39" t="str">
        <v>NA</v>
      </c>
    </row>
    <row r="40">
      <c r="A40" t="str">
        <v>2. Oil and natural gas and other emissions from energy production</v>
      </c>
      <c r="B40">
        <v>37244.38740491344</v>
      </c>
      <c r="C40">
        <v>8433.199490181689</v>
      </c>
      <c r="D40">
        <v>0.09866895188716</v>
      </c>
      <c r="E40">
        <v>208.89432174184356</v>
      </c>
      <c r="F40">
        <v>105.47180460606191</v>
      </c>
      <c r="G40">
        <v>355.9741070236749</v>
      </c>
      <c r="H40">
        <v>65.11129147561881</v>
      </c>
    </row>
    <row r="41">
      <c r="A41" t="str">
        <v>a.  Oil</v>
      </c>
      <c r="B41">
        <v>12063.700405245312</v>
      </c>
      <c r="C41">
        <v>1817.0207526802458</v>
      </c>
      <c r="D41">
        <v>0.0353864666097</v>
      </c>
      <c r="E41" t="str">
        <v>IE</v>
      </c>
      <c r="F41" t="str">
        <v>IE</v>
      </c>
      <c r="G41" t="str">
        <v>IE</v>
      </c>
      <c r="H41" t="str">
        <v>IE</v>
      </c>
    </row>
    <row r="42">
      <c r="A42" t="str">
        <v>b.  Natural gas</v>
      </c>
      <c r="B42">
        <v>25180.68699966813</v>
      </c>
      <c r="C42">
        <v>6616.178737501443</v>
      </c>
      <c r="D42" t="str">
        <v/>
      </c>
      <c r="E42" t="str">
        <v/>
      </c>
      <c r="F42" t="str">
        <v/>
      </c>
      <c r="G42" t="str">
        <v>IE</v>
      </c>
      <c r="H42" t="str">
        <v>IE</v>
      </c>
    </row>
    <row r="43">
      <c r="A43" t="str">
        <v>c.  Venting and flaring</v>
      </c>
      <c r="B43" t="str">
        <v>IE</v>
      </c>
      <c r="C43" t="str">
        <v>IE</v>
      </c>
      <c r="D43">
        <v>0.06328248527746</v>
      </c>
      <c r="E43" t="str">
        <v>IE</v>
      </c>
      <c r="F43" t="str">
        <v>IE</v>
      </c>
      <c r="G43" t="str">
        <v>IE</v>
      </c>
      <c r="H43" t="str">
        <v>IE</v>
      </c>
    </row>
    <row r="44">
      <c r="A44" t="str">
        <v>d. Other (as specified in table 1.B.2)</v>
      </c>
      <c r="B44" t="str">
        <v>NO</v>
      </c>
      <c r="C44" t="str">
        <v>NO</v>
      </c>
      <c r="D44" t="str">
        <v>NO</v>
      </c>
      <c r="E44">
        <v>208.89432174184356</v>
      </c>
      <c r="F44">
        <v>105.47180460606191</v>
      </c>
      <c r="G44">
        <v>355.9741070236749</v>
      </c>
      <c r="H44">
        <v>65.11129147561881</v>
      </c>
    </row>
    <row r="45">
      <c r="A45" t="str">
        <v>C. CO2 Transport and storage</v>
      </c>
      <c r="B45" t="str">
        <v>IE,NA</v>
      </c>
      <c r="C45" t="str">
        <v/>
      </c>
      <c r="D45" t="str">
        <v/>
      </c>
      <c r="E45" t="str">
        <v/>
      </c>
      <c r="F45" t="str">
        <v/>
      </c>
      <c r="G45" t="str">
        <v/>
      </c>
      <c r="H45" t="str">
        <v/>
      </c>
    </row>
    <row r="46">
      <c r="A46" t="str">
        <v>1.  Transport of CO2</v>
      </c>
      <c r="B46" t="str">
        <v>IE</v>
      </c>
      <c r="C46" t="str">
        <v/>
      </c>
      <c r="D46" t="str">
        <v/>
      </c>
      <c r="E46" t="str">
        <v/>
      </c>
      <c r="F46" t="str">
        <v/>
      </c>
      <c r="G46" t="str">
        <v/>
      </c>
      <c r="H46" t="str">
        <v/>
      </c>
    </row>
    <row r="47">
      <c r="A47" t="str">
        <v>2.  Injection and storage</v>
      </c>
      <c r="B47" t="str">
        <v>IE</v>
      </c>
      <c r="C47" t="str">
        <v/>
      </c>
      <c r="D47" t="str">
        <v/>
      </c>
      <c r="E47" t="str">
        <v/>
      </c>
      <c r="F47" t="str">
        <v/>
      </c>
      <c r="G47" t="str">
        <v/>
      </c>
      <c r="H47" t="str">
        <v/>
      </c>
    </row>
    <row r="48">
      <c r="A48" t="str">
        <v>3.  Other</v>
      </c>
      <c r="B48" t="str">
        <v>IE,NA</v>
      </c>
      <c r="C48" t="str">
        <v/>
      </c>
      <c r="D48" t="str">
        <v/>
      </c>
      <c r="E48" t="str">
        <v/>
      </c>
      <c r="F48" t="str">
        <v/>
      </c>
      <c r="G48" t="str">
        <v/>
      </c>
      <c r="H48" t="str">
        <v/>
      </c>
    </row>
    <row r="49">
      <c r="A49" t="str">
        <v>Memo items: (1)</v>
      </c>
      <c r="B49" t="str">
        <v/>
      </c>
      <c r="C49" t="str">
        <v/>
      </c>
      <c r="D49" t="str">
        <v/>
      </c>
      <c r="E49" t="str">
        <v/>
      </c>
      <c r="F49" t="str">
        <v/>
      </c>
      <c r="G49" t="str">
        <v/>
      </c>
      <c r="H49" t="str">
        <v/>
      </c>
    </row>
    <row r="50">
      <c r="A50" t="str">
        <v>International bunkers</v>
      </c>
      <c r="B50">
        <v>113232.30135064154</v>
      </c>
      <c r="C50">
        <v>5.29289301873301</v>
      </c>
      <c r="D50">
        <v>3.28156087825694</v>
      </c>
      <c r="E50">
        <v>1704.0134032501867</v>
      </c>
      <c r="F50">
        <v>132.66675861432418</v>
      </c>
      <c r="G50">
        <v>53.94826399208987</v>
      </c>
      <c r="H50" t="str">
        <v>NE</v>
      </c>
    </row>
    <row r="51">
      <c r="A51" t="str">
        <v>Aviation</v>
      </c>
      <c r="B51">
        <v>60125.44514086994</v>
      </c>
      <c r="C51" t="str">
        <v>NO,NA</v>
      </c>
      <c r="D51">
        <v>1.93733407984856</v>
      </c>
      <c r="E51">
        <v>242.16675998106996</v>
      </c>
      <c r="F51">
        <v>100.7413721521251</v>
      </c>
      <c r="G51">
        <v>15.11120582281877</v>
      </c>
      <c r="H51" t="str">
        <v>NE</v>
      </c>
    </row>
    <row r="52">
      <c r="A52" t="str">
        <v>Navigation</v>
      </c>
      <c r="B52">
        <v>53106.8562097716</v>
      </c>
      <c r="C52">
        <v>5.29289301873301</v>
      </c>
      <c r="D52">
        <v>1.34422679840838</v>
      </c>
      <c r="E52">
        <v>1461.8466432691168</v>
      </c>
      <c r="F52">
        <v>31.9253864621991</v>
      </c>
      <c r="G52">
        <v>38.8370581692711</v>
      </c>
      <c r="H52" t="str">
        <v>NE</v>
      </c>
    </row>
    <row r="53">
      <c r="A53" t="str">
        <v>Multilateral operations</v>
      </c>
      <c r="B53" t="str">
        <v>IE</v>
      </c>
      <c r="C53" t="str">
        <v>IE</v>
      </c>
      <c r="D53" t="str">
        <v>IE</v>
      </c>
      <c r="E53" t="str">
        <v>IE</v>
      </c>
      <c r="F53" t="str">
        <v>IE</v>
      </c>
      <c r="G53" t="str">
        <v>IE</v>
      </c>
      <c r="H53" t="str">
        <v>NE</v>
      </c>
    </row>
    <row r="54">
      <c r="A54" t="str">
        <v>CO2 emissions from biomass</v>
      </c>
      <c r="B54">
        <v>230699.51036740557</v>
      </c>
      <c r="C54" t="str">
        <v/>
      </c>
      <c r="D54" t="str">
        <v/>
      </c>
      <c r="E54" t="str">
        <v/>
      </c>
      <c r="F54" t="str">
        <v/>
      </c>
      <c r="G54" t="str">
        <v/>
      </c>
      <c r="H54" t="str">
        <v/>
      </c>
    </row>
    <row r="55">
      <c r="A55" t="str">
        <v>CO2 captured</v>
      </c>
      <c r="B55" t="str">
        <v>NO,NA</v>
      </c>
      <c r="C55" t="str">
        <v/>
      </c>
      <c r="D55" t="str">
        <v/>
      </c>
      <c r="E55" t="str">
        <v/>
      </c>
      <c r="F55" t="str">
        <v/>
      </c>
      <c r="G55" t="str">
        <v/>
      </c>
      <c r="H55" t="str">
        <v/>
      </c>
    </row>
    <row r="56">
      <c r="A56" t="str">
        <v>For domestic storage</v>
      </c>
      <c r="B56" t="str">
        <v>NA</v>
      </c>
      <c r="C56" t="str">
        <v/>
      </c>
      <c r="D56" t="str">
        <v/>
      </c>
      <c r="E56" t="str">
        <v/>
      </c>
      <c r="F56" t="str">
        <v/>
      </c>
      <c r="G56" t="str">
        <v/>
      </c>
      <c r="H56" t="str">
        <v/>
      </c>
    </row>
    <row r="57">
      <c r="A57" t="str">
        <v>For storage in other countries</v>
      </c>
      <c r="B57" t="str">
        <v>NA</v>
      </c>
      <c r="C57" t="str">
        <v/>
      </c>
      <c r="D57" t="str">
        <v/>
      </c>
      <c r="E57" t="str">
        <v/>
      </c>
      <c r="F57" t="str">
        <v/>
      </c>
      <c r="G57" t="str">
        <v/>
      </c>
      <c r="H57" t="str">
        <v/>
      </c>
    </row>
    <row r="59">
      <c r="A59" t="str">
        <v>Subtotals, excluding biomass, including bunkers</v>
      </c>
      <c r="B59">
        <f>B8+B50</f>
        <v>6045831.930326675</v>
      </c>
      <c r="C59">
        <f>C8+C50</f>
        <v>11738.668394056973</v>
      </c>
      <c r="D59">
        <f>D8+D50</f>
        <v>259.4023460496077</v>
      </c>
      <c r="E59">
        <f>E8+E50</f>
        <v>18305.749424551203</v>
      </c>
      <c r="F59">
        <f>F8+F50</f>
        <v>65117.178069736605</v>
      </c>
      <c r="G59">
        <f>G8+G50</f>
        <v>7244.455580512831</v>
      </c>
      <c r="H59">
        <f>H8</f>
        <v>12364.091048770906</v>
      </c>
    </row>
    <row r="60">
      <c r="A60" t="str">
        <v>Electricity</v>
      </c>
      <c r="B60">
        <f>B11</f>
        <v>2400057.485640647</v>
      </c>
      <c r="C60">
        <f>C11</f>
        <v>34.82347941957047</v>
      </c>
      <c r="D60">
        <f>D11</f>
        <v>100.86538569159121</v>
      </c>
      <c r="E60">
        <f>E11</f>
        <v>3434.4290996747714</v>
      </c>
      <c r="F60">
        <f>F11</f>
        <v>581.8386723500595</v>
      </c>
      <c r="G60">
        <f>G11</f>
        <v>43.70139542003446</v>
      </c>
      <c r="H60">
        <f>H11</f>
        <v>9439.043274660218</v>
      </c>
    </row>
    <row r="61">
      <c r="A61" t="str">
        <v>Transportation</v>
      </c>
      <c r="B61">
        <f>SUM(B22,B50)-G293</f>
        <v>1911856.6209068005</v>
      </c>
      <c r="C61">
        <f>SUM(C22,C50)</f>
        <v>162.90247230948853</v>
      </c>
      <c r="D61">
        <f>SUM(D22,D50)</f>
        <v>141.9435107114113</v>
      </c>
      <c r="E61">
        <f>SUM(E22,E50)</f>
        <v>11998.64393274419</v>
      </c>
      <c r="F61">
        <f>SUM(F22,F50)</f>
        <v>58747.46460775378</v>
      </c>
      <c r="G61">
        <f>SUM(G22,G50)</f>
        <v>5777.546298641831</v>
      </c>
      <c r="H61">
        <f>SUM(H22,H50)</f>
        <v>618.6307720336158</v>
      </c>
    </row>
    <row r="62">
      <c r="A62" t="str">
        <v>Buildings</v>
      </c>
      <c r="B62">
        <f>SUM(B29:B30)</f>
        <v>586027.881745978</v>
      </c>
      <c r="C62">
        <f>SUM(C29:C30)</f>
        <v>205.3351780222359</v>
      </c>
      <c r="D62">
        <f>SUM(D29:D30)</f>
        <v>4.0983304317602895</v>
      </c>
      <c r="E62">
        <f>SUM(E29:E30)</f>
        <v>908.2637314867247</v>
      </c>
      <c r="F62">
        <f>SUM(F29:F30)</f>
        <v>3021.64543736223</v>
      </c>
      <c r="G62">
        <f>SUM(G29:G30)</f>
        <v>551.677254176008</v>
      </c>
      <c r="H62">
        <f>SUM(H29:H30)</f>
        <v>527.5758535555321</v>
      </c>
    </row>
    <row r="63">
      <c r="A63" t="str">
        <v>Industry</v>
      </c>
      <c r="B63">
        <f>SUM(B12:B14,B35,B45,B32)+G293-G374</f>
        <v>1134885.2223943246</v>
      </c>
      <c r="C63">
        <f>SUM(C12:C14,C35,C45,C32)-H374</f>
        <v>11335.58347171426</v>
      </c>
      <c r="D63">
        <f>SUM(D12:D14,D35,D45,D32)-I374</f>
        <v>11.193742820309819</v>
      </c>
      <c r="E63">
        <f>SUM(E12:E14,E35,E45,E32)</f>
        <v>1964.4126606455166</v>
      </c>
      <c r="F63">
        <f>SUM(F12:F14,F35,F45,F32)</f>
        <v>2766.229352270542</v>
      </c>
      <c r="G63">
        <f>SUM(G12:G14,G35,G45,G32)</f>
        <v>871.530632274958</v>
      </c>
      <c r="H63">
        <f>SUM(H12:H14,H35,H45,H32)</f>
        <v>1778.8411485215402</v>
      </c>
    </row>
    <row r="64">
      <c r="A64" t="str">
        <v>Agriculture</v>
      </c>
      <c r="B64">
        <f>B31</f>
        <v>291.6275823140465</v>
      </c>
      <c r="C64">
        <f>C31</f>
        <v>0.01859788749407</v>
      </c>
      <c r="D64">
        <f>D31</f>
        <v>0.00270041319765</v>
      </c>
      <c r="E64" t="str">
        <f>E31</f>
        <v>IE</v>
      </c>
      <c r="F64" t="str">
        <f>F31</f>
        <v>IE</v>
      </c>
      <c r="G64" t="str">
        <f>G31</f>
        <v>IE</v>
      </c>
      <c r="H64" t="str">
        <f>H31</f>
        <v>IE</v>
      </c>
    </row>
    <row r="65">
      <c r="A65" t="str">
        <v>Waste</v>
      </c>
      <c r="B65">
        <f>G374</f>
        <v>12713.092056610814</v>
      </c>
      <c r="C65">
        <f>H374</f>
        <v>0.00519470392535</v>
      </c>
      <c r="D65">
        <f>I374</f>
        <v>1.29867598133739</v>
      </c>
    </row>
    <row r="66">
      <c r="A66" t="str">
        <v>*adjustments made using Table 1.A(a) to move pipeline energy use from transportation into industry and to move waste incineration energy use from industry into waste</v>
      </c>
    </row>
    <row r="68">
      <c r="A68" t="str">
        <v>TABLE 1.A(a)  SECTORAL BACKGROUND DATA  FOR  ENERGY</v>
      </c>
      <c r="J68" t="str">
        <v>Inventory 2005</v>
      </c>
    </row>
    <row r="69">
      <c r="A69" t="str">
        <v>Fuel combustion activities - sectoral approach</v>
      </c>
      <c r="J69" t="str">
        <v>Submission 2021 v1</v>
      </c>
    </row>
    <row r="70">
      <c r="J70" t="str">
        <v>UNITED STATES OF AMERICA</v>
      </c>
    </row>
    <row r="71">
      <c r="A71" t="str">
        <v>GREENHOUSE GAS SOURCE AND SINK CATEGORIES</v>
      </c>
      <c r="B71" t="str">
        <v>AGGREGATE ACTIVITY DATA</v>
      </c>
      <c r="D71" t="str">
        <v>IMPLIED EMISSION FACTORS</v>
      </c>
      <c r="G71" t="str">
        <v>EMISSIONS</v>
      </c>
    </row>
    <row r="72">
      <c r="B72" t="str">
        <v xml:space="preserve">Consumption </v>
      </c>
      <c r="D72" t="str">
        <v xml:space="preserve"> CO2(1)</v>
      </c>
      <c r="E72" t="str">
        <v>CH4</v>
      </c>
      <c r="F72" t="str">
        <v>N2O</v>
      </c>
      <c r="G72" t="str">
        <v xml:space="preserve"> CO2(2)</v>
      </c>
      <c r="H72" t="str">
        <v>CH4</v>
      </c>
      <c r="I72" t="str">
        <v>N2O</v>
      </c>
      <c r="J72" t="str">
        <v>CO2</v>
      </c>
    </row>
    <row r="73">
      <c r="J73" t="str">
        <v>Amount captured</v>
      </c>
    </row>
    <row r="74">
      <c r="B74" t="str">
        <v>(TJ)</v>
      </c>
      <c r="C74" t="str">
        <v>NCV/GCV(3)</v>
      </c>
      <c r="D74" t="str">
        <v>(t/TJ)</v>
      </c>
      <c r="E74" t="str">
        <v>(kg/TJ)</v>
      </c>
      <c r="G74" t="str">
        <v>(kt)</v>
      </c>
    </row>
    <row r="75">
      <c r="A75" t="str">
        <v>1.A. Fuel combustion</v>
      </c>
      <c r="B75">
        <v>91137862.19682167</v>
      </c>
      <c r="C75" t="str">
        <v>GCV</v>
      </c>
      <c r="D75" t="str">
        <v/>
      </c>
      <c r="E75" t="str">
        <v/>
      </c>
      <c r="F75" t="str">
        <v/>
      </c>
      <c r="G75">
        <v>5895355.24157112</v>
      </c>
      <c r="H75">
        <v>471.45668024581687</v>
      </c>
      <c r="I75">
        <v>256.0221162194636</v>
      </c>
      <c r="J75" t="str">
        <v>NO,NA</v>
      </c>
    </row>
    <row r="76">
      <c r="A76" t="str">
        <v>Liquid fuels</v>
      </c>
      <c r="B76">
        <v>41043265.44914683</v>
      </c>
      <c r="C76" t="str">
        <v>GCV</v>
      </c>
      <c r="D76">
        <v>62.84904662471471</v>
      </c>
      <c r="E76">
        <v>4.45826596573732</v>
      </c>
      <c r="F76">
        <v>3.48870468425597</v>
      </c>
      <c r="G76">
        <v>2579530.1038439716</v>
      </c>
      <c r="H76">
        <v>182.9817934746539</v>
      </c>
      <c r="I76">
        <v>143.18783242959987</v>
      </c>
      <c r="J76" t="str">
        <v>NA</v>
      </c>
    </row>
    <row r="77">
      <c r="A77" t="str">
        <v>Solid fuels</v>
      </c>
      <c r="B77">
        <v>23547856.46013758</v>
      </c>
      <c r="C77" t="str">
        <v>GCV</v>
      </c>
      <c r="D77">
        <v>90.39022200760868</v>
      </c>
      <c r="E77">
        <v>1.3293847084141</v>
      </c>
      <c r="F77">
        <v>4.08389432755436</v>
      </c>
      <c r="G77">
        <v>2128495.973235138</v>
      </c>
      <c r="H77">
        <v>31.30416029403718</v>
      </c>
      <c r="I77">
        <v>96.16695742362012</v>
      </c>
      <c r="J77" t="str">
        <v>NA</v>
      </c>
    </row>
    <row r="78">
      <c r="A78" t="str">
        <v>Gaseous fuels</v>
      </c>
      <c r="B78">
        <v>23571618.577340122</v>
      </c>
      <c r="C78" t="str">
        <v>GCV</v>
      </c>
      <c r="D78">
        <v>49.81223715614538</v>
      </c>
      <c r="E78">
        <v>3.11233754212514</v>
      </c>
      <c r="F78">
        <v>0.33678108860792</v>
      </c>
      <c r="G78">
        <v>1174155.0547286684</v>
      </c>
      <c r="H78">
        <v>73.36283342691011</v>
      </c>
      <c r="I78">
        <v>7.93847536472724</v>
      </c>
      <c r="J78" t="str">
        <v>NA</v>
      </c>
    </row>
    <row r="79">
      <c r="A79" t="str">
        <v>Other fossil fuels(4)</v>
      </c>
      <c r="B79">
        <v>354960.13390164654</v>
      </c>
      <c r="C79" t="str">
        <v>GCV</v>
      </c>
      <c r="D79">
        <v>37.1143362454117</v>
      </c>
      <c r="E79">
        <v>0.0146346122542</v>
      </c>
      <c r="F79">
        <v>3.65865306355004</v>
      </c>
      <c r="G79">
        <v>13174.10976334207</v>
      </c>
      <c r="H79">
        <v>0.00519470392535</v>
      </c>
      <c r="I79">
        <v>1.29867598133739</v>
      </c>
      <c r="J79" t="str">
        <v>NO,NA</v>
      </c>
    </row>
    <row r="80">
      <c r="A80" t="str">
        <v>Peat(5)</v>
      </c>
      <c r="B80" t="str">
        <v>NO</v>
      </c>
      <c r="C80" t="str">
        <v>GCV</v>
      </c>
      <c r="D80" t="str">
        <v>NO</v>
      </c>
      <c r="E80" t="str">
        <v>NO</v>
      </c>
      <c r="F80" t="str">
        <v>NO</v>
      </c>
      <c r="G80" t="str">
        <v>NO</v>
      </c>
      <c r="H80" t="str">
        <v>NO</v>
      </c>
      <c r="I80" t="str">
        <v>NO</v>
      </c>
      <c r="J80" t="str">
        <v>NO</v>
      </c>
    </row>
    <row r="81">
      <c r="A81" t="str">
        <v>Biomass(6)</v>
      </c>
      <c r="B81">
        <v>2620161.5762954974</v>
      </c>
      <c r="C81" t="str">
        <v>GCV</v>
      </c>
      <c r="D81">
        <v>88.04781829278596</v>
      </c>
      <c r="E81">
        <v>70.14937552292439</v>
      </c>
      <c r="F81">
        <v>2.83576978129879</v>
      </c>
      <c r="G81" t="str">
        <v/>
      </c>
      <c r="H81">
        <v>183.80269834629033</v>
      </c>
      <c r="I81">
        <v>7.43017502017898</v>
      </c>
      <c r="J81" t="str">
        <v>NA</v>
      </c>
    </row>
    <row r="82">
      <c r="A82" t="str">
        <v>1.A.1. Energy industries</v>
      </c>
      <c r="B82">
        <v>32389766.968968615</v>
      </c>
      <c r="C82" t="str">
        <v>GCV</v>
      </c>
      <c r="D82" t="str">
        <v/>
      </c>
      <c r="E82" t="str">
        <v/>
      </c>
      <c r="F82" t="str">
        <v/>
      </c>
      <c r="G82">
        <v>2536779.226518009</v>
      </c>
      <c r="H82">
        <v>38.04127091686023</v>
      </c>
      <c r="I82">
        <v>101.32393509195673</v>
      </c>
      <c r="J82" t="str">
        <v>NO,NA</v>
      </c>
    </row>
    <row r="83">
      <c r="A83" t="str">
        <v>Liquid fuels</v>
      </c>
      <c r="B83">
        <v>1341824.3940511984</v>
      </c>
      <c r="C83" t="str">
        <v>GCV</v>
      </c>
      <c r="D83">
        <v>75.7910104438236</v>
      </c>
      <c r="E83">
        <v>0.72442924400886</v>
      </c>
      <c r="F83">
        <v>0.32133945451559</v>
      </c>
      <c r="G83">
        <v>101698.22666331165</v>
      </c>
      <c r="H83">
        <v>0.97205683137515</v>
      </c>
      <c r="I83">
        <v>0.43118111884012</v>
      </c>
      <c r="J83" t="str">
        <v>NA</v>
      </c>
    </row>
    <row r="84">
      <c r="A84" t="str">
        <v>Solid fuels</v>
      </c>
      <c r="B84">
        <v>21970021.331539605</v>
      </c>
      <c r="C84" t="str">
        <v>GCV</v>
      </c>
      <c r="D84">
        <v>90.6205630813696</v>
      </c>
      <c r="E84">
        <v>0.73461217854264</v>
      </c>
      <c r="F84">
        <v>4.28837908156375</v>
      </c>
      <c r="G84">
        <v>1990935.7039738202</v>
      </c>
      <c r="H84">
        <v>16.13944523299057</v>
      </c>
      <c r="I84">
        <v>94.21577989968372</v>
      </c>
      <c r="J84" t="str">
        <v>NA</v>
      </c>
    </row>
    <row r="85">
      <c r="A85" t="str">
        <v>Gaseous fuels</v>
      </c>
      <c r="B85">
        <v>8829876.309827661</v>
      </c>
      <c r="C85" t="str">
        <v>GCV</v>
      </c>
      <c r="D85">
        <v>50.24807399400652</v>
      </c>
      <c r="E85">
        <v>2.36896680733185</v>
      </c>
      <c r="F85">
        <v>0.75481115226359</v>
      </c>
      <c r="G85">
        <v>443684.2781741456</v>
      </c>
      <c r="H85">
        <v>20.9176838908276</v>
      </c>
      <c r="I85">
        <v>6.66488911176597</v>
      </c>
      <c r="J85" t="str">
        <v>NA</v>
      </c>
    </row>
    <row r="86">
      <c r="A86" t="str">
        <v>Other fossil fuels(4)</v>
      </c>
      <c r="B86">
        <v>52888.08732347149</v>
      </c>
      <c r="C86" t="str">
        <v>GCV</v>
      </c>
      <c r="D86">
        <v>8.71685345532735</v>
      </c>
      <c r="E86" t="str">
        <v>NO,IE,NA</v>
      </c>
      <c r="F86" t="str">
        <v>NO,IE,NA</v>
      </c>
      <c r="G86">
        <v>461.0177067312572</v>
      </c>
      <c r="H86" t="str">
        <v>NO,IE,NA</v>
      </c>
      <c r="I86" t="str">
        <v>NO,IE,NA</v>
      </c>
      <c r="J86" t="str">
        <v>NO,NA</v>
      </c>
    </row>
    <row r="87">
      <c r="A87" t="str">
        <v>Peat(5)</v>
      </c>
      <c r="B87" t="str">
        <v>NO</v>
      </c>
      <c r="C87" t="str">
        <v>GCV</v>
      </c>
      <c r="D87" t="str">
        <v>NO</v>
      </c>
      <c r="E87" t="str">
        <v>NO</v>
      </c>
      <c r="F87" t="str">
        <v>NO</v>
      </c>
      <c r="G87" t="str">
        <v>NO</v>
      </c>
      <c r="H87" t="str">
        <v>NO</v>
      </c>
      <c r="I87" t="str">
        <v>NO</v>
      </c>
      <c r="J87" t="str">
        <v>NO</v>
      </c>
    </row>
    <row r="88">
      <c r="A88" t="str">
        <v>Biomass(6)</v>
      </c>
      <c r="B88">
        <v>195156.84622667928</v>
      </c>
      <c r="C88" t="str">
        <v>GCV</v>
      </c>
      <c r="D88">
        <v>97.73573680203992</v>
      </c>
      <c r="E88">
        <v>0.06192435418265</v>
      </c>
      <c r="F88">
        <v>0.06192435418265</v>
      </c>
      <c r="G88">
        <v>19073.798157926904</v>
      </c>
      <c r="H88">
        <v>0.01208496166691</v>
      </c>
      <c r="I88">
        <v>0.01208496166691</v>
      </c>
      <c r="J88" t="str">
        <v>NA</v>
      </c>
    </row>
    <row r="89">
      <c r="A89" t="str">
        <v>a.  Public electricity and heat production(7)</v>
      </c>
      <c r="B89">
        <v>29762022.261531696</v>
      </c>
      <c r="C89" t="str">
        <v>GCV</v>
      </c>
      <c r="D89" t="str">
        <v/>
      </c>
      <c r="E89" t="str">
        <v/>
      </c>
      <c r="F89" t="str">
        <v/>
      </c>
      <c r="G89">
        <v>2400057.485640647</v>
      </c>
      <c r="H89">
        <v>34.82347941957047</v>
      </c>
      <c r="I89">
        <v>100.86538569159121</v>
      </c>
      <c r="J89" t="str">
        <v>NO,NA</v>
      </c>
    </row>
    <row r="90">
      <c r="A90" t="str">
        <v>Liquid fuels</v>
      </c>
      <c r="B90">
        <v>1289345.7754762077</v>
      </c>
      <c r="C90" t="str">
        <v>GCV</v>
      </c>
      <c r="D90">
        <v>75.98171069564437</v>
      </c>
      <c r="E90">
        <v>0.66331306705497</v>
      </c>
      <c r="F90">
        <v>0.25283307148143</v>
      </c>
      <c r="G90">
        <v>97966.69769888445</v>
      </c>
      <c r="H90">
        <v>0.85523990082549</v>
      </c>
      <c r="I90">
        <v>0.32598925261525</v>
      </c>
      <c r="J90" t="str">
        <v>NA</v>
      </c>
    </row>
    <row r="91">
      <c r="A91" t="str">
        <v>Solid fuels</v>
      </c>
      <c r="B91">
        <v>21878947.484241422</v>
      </c>
      <c r="C91" t="str">
        <v>GCV</v>
      </c>
      <c r="D91">
        <v>90.62462301070163</v>
      </c>
      <c r="E91">
        <v>0.69812515865579</v>
      </c>
      <c r="F91">
        <v>4.30029825406594</v>
      </c>
      <c r="G91">
        <v>1982771.3676303178</v>
      </c>
      <c r="H91">
        <v>15.27424368365784</v>
      </c>
      <c r="I91">
        <v>94.08599966728382</v>
      </c>
      <c r="J91" t="str">
        <v>NA</v>
      </c>
    </row>
    <row r="92">
      <c r="A92" t="str">
        <v>Gaseous fuels</v>
      </c>
      <c r="B92">
        <v>6345684.068263915</v>
      </c>
      <c r="C92" t="str">
        <v>GCV</v>
      </c>
      <c r="D92">
        <v>50.24807399400652</v>
      </c>
      <c r="E92">
        <v>2.94403419275982</v>
      </c>
      <c r="F92">
        <v>1.01506972939916</v>
      </c>
      <c r="G92">
        <v>318858.40260471357</v>
      </c>
      <c r="H92">
        <v>18.68191087342023</v>
      </c>
      <c r="I92">
        <v>6.44131181002523</v>
      </c>
      <c r="J92" t="str">
        <v>NA</v>
      </c>
    </row>
    <row r="93">
      <c r="A93" t="str">
        <v>Other fossil fuels(4)</v>
      </c>
      <c r="B93">
        <v>52888.08732347149</v>
      </c>
      <c r="C93" t="str">
        <v>GCV</v>
      </c>
      <c r="D93">
        <v>8.71685345532735</v>
      </c>
      <c r="E93" t="str">
        <v>IE,NA</v>
      </c>
      <c r="F93" t="str">
        <v>IE,NA</v>
      </c>
      <c r="G93">
        <v>461.0177067312572</v>
      </c>
      <c r="H93" t="str">
        <v>IE,NA</v>
      </c>
      <c r="I93" t="str">
        <v>IE,NA</v>
      </c>
      <c r="J93" t="str">
        <v>NA</v>
      </c>
    </row>
    <row r="94">
      <c r="A94" t="str">
        <v>Peat(5)</v>
      </c>
      <c r="B94" t="str">
        <v>NO</v>
      </c>
      <c r="C94" t="str">
        <v>GCV</v>
      </c>
      <c r="D94" t="str">
        <v>NO</v>
      </c>
      <c r="E94" t="str">
        <v>NO</v>
      </c>
      <c r="F94" t="str">
        <v>NO</v>
      </c>
      <c r="G94" t="str">
        <v>NO</v>
      </c>
      <c r="H94" t="str">
        <v>NO</v>
      </c>
      <c r="I94" t="str">
        <v>NO</v>
      </c>
      <c r="J94" t="str">
        <v>NO</v>
      </c>
    </row>
    <row r="95">
      <c r="A95" t="str">
        <v>Biomass(6)</v>
      </c>
      <c r="B95">
        <v>195156.84622667928</v>
      </c>
      <c r="C95" t="str">
        <v>GCV</v>
      </c>
      <c r="D95">
        <v>97.73573680203992</v>
      </c>
      <c r="E95">
        <v>0.06192435418265</v>
      </c>
      <c r="F95">
        <v>0.06192435418265</v>
      </c>
      <c r="G95">
        <v>19073.798157926904</v>
      </c>
      <c r="H95">
        <v>0.01208496166691</v>
      </c>
      <c r="I95">
        <v>0.01208496166691</v>
      </c>
      <c r="J95" t="str">
        <v>NA</v>
      </c>
    </row>
    <row r="96">
      <c r="A96" t="str">
        <v>1.A.1.a.i  Electricity Generation</v>
      </c>
      <c r="B96">
        <v>29762022.261531696</v>
      </c>
      <c r="C96" t="str">
        <v>GCV</v>
      </c>
      <c r="D96" t="str">
        <v/>
      </c>
      <c r="E96" t="str">
        <v/>
      </c>
      <c r="F96" t="str">
        <v/>
      </c>
      <c r="G96">
        <v>2400057.485640647</v>
      </c>
      <c r="H96">
        <v>34.82347941957047</v>
      </c>
      <c r="I96">
        <v>100.86538569159121</v>
      </c>
      <c r="J96" t="str">
        <v>NO,NA</v>
      </c>
    </row>
    <row r="97">
      <c r="A97" t="str">
        <v>Liquid Fuels</v>
      </c>
      <c r="B97">
        <v>1289345.7754762077</v>
      </c>
      <c r="C97" t="str">
        <v>GCV</v>
      </c>
      <c r="D97">
        <v>75.98171069564437</v>
      </c>
      <c r="E97">
        <v>0.66331306705497</v>
      </c>
      <c r="F97">
        <v>0.25283307148143</v>
      </c>
      <c r="G97">
        <v>97966.69769888445</v>
      </c>
      <c r="H97">
        <v>0.85523990082549</v>
      </c>
      <c r="I97">
        <v>0.32598925261525</v>
      </c>
      <c r="J97" t="str">
        <v>NA</v>
      </c>
    </row>
    <row r="98">
      <c r="A98" t="str">
        <v>Solid Fuels</v>
      </c>
      <c r="B98">
        <v>21878947.484241422</v>
      </c>
      <c r="C98" t="str">
        <v>GCV</v>
      </c>
      <c r="D98">
        <v>90.62462301070163</v>
      </c>
      <c r="E98">
        <v>0.69812515865579</v>
      </c>
      <c r="F98">
        <v>4.30029825406594</v>
      </c>
      <c r="G98">
        <v>1982771.3676303178</v>
      </c>
      <c r="H98">
        <v>15.27424368365784</v>
      </c>
      <c r="I98">
        <v>94.08599966728382</v>
      </c>
      <c r="J98" t="str">
        <v>NA</v>
      </c>
    </row>
    <row r="99">
      <c r="A99" t="str">
        <v>Gaseous Fuels</v>
      </c>
      <c r="B99">
        <v>6345684.068263915</v>
      </c>
      <c r="C99" t="str">
        <v>GCV</v>
      </c>
      <c r="D99">
        <v>50.24807399400652</v>
      </c>
      <c r="E99">
        <v>2.94403419275982</v>
      </c>
      <c r="F99">
        <v>1.01506972939916</v>
      </c>
      <c r="G99">
        <v>318858.40260471357</v>
      </c>
      <c r="H99">
        <v>18.68191087342023</v>
      </c>
      <c r="I99">
        <v>6.44131181002523</v>
      </c>
      <c r="J99" t="str">
        <v>NA</v>
      </c>
    </row>
    <row r="100">
      <c r="A100" t="str">
        <v>Other Fossil Fuels</v>
      </c>
      <c r="B100">
        <v>52888.08732347149</v>
      </c>
      <c r="C100" t="str">
        <v>GCV</v>
      </c>
      <c r="D100">
        <v>8.71685345532735</v>
      </c>
      <c r="E100" t="str">
        <v>NA</v>
      </c>
      <c r="F100" t="str">
        <v>NA</v>
      </c>
      <c r="G100">
        <v>461.0177067312572</v>
      </c>
      <c r="H100" t="str">
        <v>NA</v>
      </c>
      <c r="I100" t="str">
        <v>NA</v>
      </c>
      <c r="J100" t="str">
        <v>NA</v>
      </c>
    </row>
    <row r="101">
      <c r="A101" t="str">
        <v>Peat</v>
      </c>
      <c r="B101" t="str">
        <v>NO</v>
      </c>
      <c r="C101" t="str">
        <v>GCV</v>
      </c>
      <c r="D101" t="str">
        <v>NO</v>
      </c>
      <c r="E101" t="str">
        <v>NO</v>
      </c>
      <c r="F101" t="str">
        <v>NO</v>
      </c>
      <c r="G101" t="str">
        <v>NO</v>
      </c>
      <c r="H101" t="str">
        <v>NO</v>
      </c>
      <c r="I101" t="str">
        <v>NO</v>
      </c>
      <c r="J101" t="str">
        <v>NO</v>
      </c>
    </row>
    <row r="102">
      <c r="A102" t="str">
        <v>Biomass</v>
      </c>
      <c r="B102">
        <v>195156.84622667928</v>
      </c>
      <c r="C102" t="str">
        <v>GCV</v>
      </c>
      <c r="D102">
        <v>97.73573680203992</v>
      </c>
      <c r="E102">
        <v>0.06192435418265</v>
      </c>
      <c r="F102">
        <v>0.06192435418265</v>
      </c>
      <c r="G102">
        <v>19073.798157926904</v>
      </c>
      <c r="H102">
        <v>0.01208496166691</v>
      </c>
      <c r="I102">
        <v>0.01208496166691</v>
      </c>
      <c r="J102" t="str">
        <v>NA</v>
      </c>
    </row>
    <row r="103">
      <c r="A103" t="str">
        <v>1.A.1.a.ii  Combined heat and power generation</v>
      </c>
      <c r="B103" t="str">
        <v>IE,NO</v>
      </c>
      <c r="C103" t="str">
        <v>GCV</v>
      </c>
      <c r="D103" t="str">
        <v/>
      </c>
      <c r="E103" t="str">
        <v/>
      </c>
      <c r="F103" t="str">
        <v/>
      </c>
      <c r="G103" t="str">
        <v>IE,NO</v>
      </c>
      <c r="H103" t="str">
        <v>NO,IE</v>
      </c>
      <c r="I103" t="str">
        <v>NO,IE</v>
      </c>
      <c r="J103" t="str">
        <v>NO,NA</v>
      </c>
    </row>
    <row r="104">
      <c r="A104" t="str">
        <v>Liquid Fuels</v>
      </c>
      <c r="B104" t="str">
        <v>IE</v>
      </c>
      <c r="C104" t="str">
        <v>GCV</v>
      </c>
      <c r="D104" t="str">
        <v>IE,NA</v>
      </c>
      <c r="E104" t="str">
        <v>IE</v>
      </c>
      <c r="F104" t="str">
        <v>IE</v>
      </c>
      <c r="G104" t="str">
        <v>IE</v>
      </c>
      <c r="H104" t="str">
        <v>IE</v>
      </c>
      <c r="I104" t="str">
        <v>IE</v>
      </c>
      <c r="J104" t="str">
        <v>NA</v>
      </c>
    </row>
    <row r="105">
      <c r="A105" t="str">
        <v>Solid Fuels</v>
      </c>
      <c r="B105" t="str">
        <v>IE</v>
      </c>
      <c r="C105" t="str">
        <v>GCV</v>
      </c>
      <c r="D105" t="str">
        <v>IE,NA</v>
      </c>
      <c r="E105" t="str">
        <v>IE</v>
      </c>
      <c r="F105" t="str">
        <v>IE</v>
      </c>
      <c r="G105" t="str">
        <v>IE</v>
      </c>
      <c r="H105" t="str">
        <v>IE</v>
      </c>
      <c r="I105" t="str">
        <v>IE</v>
      </c>
      <c r="J105" t="str">
        <v>NA</v>
      </c>
    </row>
    <row r="106">
      <c r="A106" t="str">
        <v>Gaseous Fuels</v>
      </c>
      <c r="B106" t="str">
        <v>IE</v>
      </c>
      <c r="C106" t="str">
        <v>GCV</v>
      </c>
      <c r="D106" t="str">
        <v>IE,NA</v>
      </c>
      <c r="E106" t="str">
        <v>IE</v>
      </c>
      <c r="F106" t="str">
        <v>IE</v>
      </c>
      <c r="G106" t="str">
        <v>IE</v>
      </c>
      <c r="H106" t="str">
        <v>IE</v>
      </c>
      <c r="I106" t="str">
        <v>IE</v>
      </c>
      <c r="J106" t="str">
        <v>NA</v>
      </c>
    </row>
    <row r="107">
      <c r="A107" t="str">
        <v>Other Fossil Fuels</v>
      </c>
      <c r="B107" t="str">
        <v>IE</v>
      </c>
      <c r="C107" t="str">
        <v>GCV</v>
      </c>
      <c r="D107" t="str">
        <v>IE,NA</v>
      </c>
      <c r="E107" t="str">
        <v>IE</v>
      </c>
      <c r="F107" t="str">
        <v>IE</v>
      </c>
      <c r="G107" t="str">
        <v>IE</v>
      </c>
      <c r="H107" t="str">
        <v>IE</v>
      </c>
      <c r="I107" t="str">
        <v>IE</v>
      </c>
      <c r="J107" t="str">
        <v>NA</v>
      </c>
    </row>
    <row r="108">
      <c r="A108" t="str">
        <v>Peat</v>
      </c>
      <c r="B108" t="str">
        <v>NO</v>
      </c>
      <c r="C108" t="str">
        <v>GCV</v>
      </c>
      <c r="D108" t="str">
        <v>NO</v>
      </c>
      <c r="E108" t="str">
        <v>NO</v>
      </c>
      <c r="F108" t="str">
        <v>NO</v>
      </c>
      <c r="G108" t="str">
        <v>NO</v>
      </c>
      <c r="H108" t="str">
        <v>NO</v>
      </c>
      <c r="I108" t="str">
        <v>NO</v>
      </c>
      <c r="J108" t="str">
        <v>NO</v>
      </c>
    </row>
    <row r="109">
      <c r="A109" t="str">
        <v>Biomass</v>
      </c>
      <c r="B109" t="str">
        <v>IE</v>
      </c>
      <c r="C109" t="str">
        <v>GCV</v>
      </c>
      <c r="D109" t="str">
        <v>IE,NA</v>
      </c>
      <c r="E109" t="str">
        <v>IE</v>
      </c>
      <c r="F109" t="str">
        <v>IE</v>
      </c>
      <c r="G109" t="str">
        <v>IE</v>
      </c>
      <c r="H109" t="str">
        <v>IE</v>
      </c>
      <c r="I109" t="str">
        <v>IE</v>
      </c>
      <c r="J109" t="str">
        <v>NA</v>
      </c>
    </row>
    <row r="110">
      <c r="A110" t="str">
        <v>1.A.1.a.iii  Heat plants</v>
      </c>
      <c r="B110" t="str">
        <v>IE,NO</v>
      </c>
      <c r="C110" t="str">
        <v>GCV</v>
      </c>
      <c r="D110" t="str">
        <v/>
      </c>
      <c r="E110" t="str">
        <v/>
      </c>
      <c r="F110" t="str">
        <v/>
      </c>
      <c r="G110" t="str">
        <v>NO,IE</v>
      </c>
      <c r="H110" t="str">
        <v>IE,NO</v>
      </c>
      <c r="I110" t="str">
        <v>NO,IE</v>
      </c>
      <c r="J110" t="str">
        <v>NO,NA</v>
      </c>
    </row>
    <row r="111">
      <c r="A111" t="str">
        <v>Liquid Fuels</v>
      </c>
      <c r="B111" t="str">
        <v>IE</v>
      </c>
      <c r="C111" t="str">
        <v>GCV</v>
      </c>
      <c r="D111" t="str">
        <v>IE,NA</v>
      </c>
      <c r="E111" t="str">
        <v>IE</v>
      </c>
      <c r="F111" t="str">
        <v>IE</v>
      </c>
      <c r="G111" t="str">
        <v>IE</v>
      </c>
      <c r="H111" t="str">
        <v>IE</v>
      </c>
      <c r="I111" t="str">
        <v>IE</v>
      </c>
      <c r="J111" t="str">
        <v>NA</v>
      </c>
    </row>
    <row r="112">
      <c r="A112" t="str">
        <v>Solid Fuels</v>
      </c>
      <c r="B112" t="str">
        <v>IE</v>
      </c>
      <c r="C112" t="str">
        <v>GCV</v>
      </c>
      <c r="D112" t="str">
        <v>IE,NA</v>
      </c>
      <c r="E112" t="str">
        <v>IE</v>
      </c>
      <c r="F112" t="str">
        <v>IE</v>
      </c>
      <c r="G112" t="str">
        <v>IE</v>
      </c>
      <c r="H112" t="str">
        <v>IE</v>
      </c>
      <c r="I112" t="str">
        <v>IE</v>
      </c>
      <c r="J112" t="str">
        <v>NA</v>
      </c>
    </row>
    <row r="113">
      <c r="A113" t="str">
        <v>Gaseous Fuels</v>
      </c>
      <c r="B113" t="str">
        <v>IE</v>
      </c>
      <c r="C113" t="str">
        <v>GCV</v>
      </c>
      <c r="D113" t="str">
        <v>IE,NA</v>
      </c>
      <c r="E113" t="str">
        <v>IE</v>
      </c>
      <c r="F113" t="str">
        <v>IE</v>
      </c>
      <c r="G113" t="str">
        <v>IE</v>
      </c>
      <c r="H113" t="str">
        <v>IE</v>
      </c>
      <c r="I113" t="str">
        <v>IE</v>
      </c>
      <c r="J113" t="str">
        <v>NA</v>
      </c>
    </row>
    <row r="114">
      <c r="A114" t="str">
        <v>Other Fossil Fuels</v>
      </c>
      <c r="B114" t="str">
        <v>IE</v>
      </c>
      <c r="C114" t="str">
        <v>GCV</v>
      </c>
      <c r="D114" t="str">
        <v>IE,NA</v>
      </c>
      <c r="E114" t="str">
        <v>IE</v>
      </c>
      <c r="F114" t="str">
        <v>IE</v>
      </c>
      <c r="G114" t="str">
        <v>IE</v>
      </c>
      <c r="H114" t="str">
        <v>IE</v>
      </c>
      <c r="I114" t="str">
        <v>IE</v>
      </c>
      <c r="J114" t="str">
        <v>NA</v>
      </c>
    </row>
    <row r="115">
      <c r="A115" t="str">
        <v>Peat</v>
      </c>
      <c r="B115" t="str">
        <v>NO</v>
      </c>
      <c r="C115" t="str">
        <v>GCV</v>
      </c>
      <c r="D115" t="str">
        <v>NO</v>
      </c>
      <c r="E115" t="str">
        <v>NO</v>
      </c>
      <c r="F115" t="str">
        <v>NO</v>
      </c>
      <c r="G115" t="str">
        <v>NO</v>
      </c>
      <c r="H115" t="str">
        <v>NO</v>
      </c>
      <c r="I115" t="str">
        <v>NO</v>
      </c>
      <c r="J115" t="str">
        <v>NO</v>
      </c>
    </row>
    <row r="116">
      <c r="A116" t="str">
        <v>Biomass</v>
      </c>
      <c r="B116" t="str">
        <v>IE</v>
      </c>
      <c r="C116" t="str">
        <v>GCV</v>
      </c>
      <c r="D116" t="str">
        <v>IE,NA</v>
      </c>
      <c r="E116" t="str">
        <v>IE</v>
      </c>
      <c r="F116" t="str">
        <v>IE</v>
      </c>
      <c r="G116" t="str">
        <v>IE</v>
      </c>
      <c r="H116" t="str">
        <v>IE</v>
      </c>
      <c r="I116" t="str">
        <v>IE</v>
      </c>
      <c r="J116" t="str">
        <v>NA</v>
      </c>
    </row>
    <row r="117">
      <c r="A117" t="str">
        <v>b.  Petroleum refining</v>
      </c>
      <c r="B117">
        <v>1762804.2815129245</v>
      </c>
      <c r="C117" t="str">
        <v>GCV</v>
      </c>
      <c r="D117" t="str">
        <v/>
      </c>
      <c r="E117" t="str">
        <v/>
      </c>
      <c r="F117" t="str">
        <v/>
      </c>
      <c r="G117">
        <v>89593.94922172846</v>
      </c>
      <c r="H117">
        <v>1.65477355037977</v>
      </c>
      <c r="I117">
        <v>0.25058877413692</v>
      </c>
      <c r="J117" t="str">
        <v>NO,NA</v>
      </c>
    </row>
    <row r="118">
      <c r="A118" t="str">
        <v>Liquid fuels</v>
      </c>
      <c r="B118">
        <v>47606.34215516283</v>
      </c>
      <c r="C118" t="str">
        <v>GCV</v>
      </c>
      <c r="D118">
        <v>71.1057010598502</v>
      </c>
      <c r="E118">
        <v>2.22599096016092</v>
      </c>
      <c r="F118">
        <v>2.00447094609686</v>
      </c>
      <c r="G118">
        <v>3385.082333837953</v>
      </c>
      <c r="H118">
        <v>0.10597128728372</v>
      </c>
      <c r="I118">
        <v>0.09542552969997</v>
      </c>
      <c r="J118" t="str">
        <v>NA</v>
      </c>
    </row>
    <row r="119">
      <c r="A119" t="str">
        <v>Solid fuels</v>
      </c>
      <c r="B119">
        <v>595.8276365188334</v>
      </c>
      <c r="C119" t="str">
        <v>GCV</v>
      </c>
      <c r="D119">
        <v>89.64523390311874</v>
      </c>
      <c r="E119">
        <v>9.50000000000182</v>
      </c>
      <c r="F119">
        <v>1.42500000000111</v>
      </c>
      <c r="G119">
        <v>53.41310784167323</v>
      </c>
      <c r="H119">
        <v>0.00566036254693</v>
      </c>
      <c r="I119">
        <v>0.00084905438204</v>
      </c>
      <c r="J119" t="str">
        <v>NA</v>
      </c>
    </row>
    <row r="120">
      <c r="A120" t="str">
        <v>Gaseous fuels</v>
      </c>
      <c r="B120">
        <v>1714602.1117212428</v>
      </c>
      <c r="C120" t="str">
        <v>GCV</v>
      </c>
      <c r="D120">
        <v>50.24807399400651</v>
      </c>
      <c r="E120">
        <v>0.9</v>
      </c>
      <c r="F120">
        <v>0.09</v>
      </c>
      <c r="G120">
        <v>86155.45378004883</v>
      </c>
      <c r="H120">
        <v>1.54314190054912</v>
      </c>
      <c r="I120">
        <v>0.15431419005491</v>
      </c>
      <c r="J120" t="str">
        <v>NA</v>
      </c>
    </row>
    <row r="121">
      <c r="A121" t="str">
        <v>Other fossil fuels(4)</v>
      </c>
      <c r="B121" t="str">
        <v>NO</v>
      </c>
      <c r="C121" t="str">
        <v>GCV</v>
      </c>
      <c r="D121" t="str">
        <v>NO</v>
      </c>
      <c r="E121" t="str">
        <v>NO</v>
      </c>
      <c r="F121" t="str">
        <v>NO</v>
      </c>
      <c r="G121" t="str">
        <v>NO</v>
      </c>
      <c r="H121" t="str">
        <v>NO</v>
      </c>
      <c r="I121" t="str">
        <v>NO</v>
      </c>
      <c r="J121" t="str">
        <v>NO</v>
      </c>
    </row>
    <row r="122">
      <c r="A122" t="str">
        <v>Peat(5)</v>
      </c>
      <c r="B122" t="str">
        <v>NO</v>
      </c>
      <c r="C122" t="str">
        <v>GCV</v>
      </c>
      <c r="D122" t="str">
        <v>NO</v>
      </c>
      <c r="E122" t="str">
        <v>NO</v>
      </c>
      <c r="F122" t="str">
        <v>NO</v>
      </c>
      <c r="G122" t="str">
        <v>NO</v>
      </c>
      <c r="H122" t="str">
        <v>NO</v>
      </c>
      <c r="I122" t="str">
        <v>NO</v>
      </c>
      <c r="J122" t="str">
        <v>NO</v>
      </c>
    </row>
    <row r="123">
      <c r="A123" t="str">
        <v>Biomass(6)</v>
      </c>
      <c r="B123" t="str">
        <v>IE</v>
      </c>
      <c r="C123" t="str">
        <v>GCV</v>
      </c>
      <c r="D123" t="str">
        <v>IE,NA</v>
      </c>
      <c r="E123" t="str">
        <v>IE</v>
      </c>
      <c r="F123" t="str">
        <v>IE</v>
      </c>
      <c r="G123" t="str">
        <v>IE</v>
      </c>
      <c r="H123" t="str">
        <v>IE</v>
      </c>
      <c r="I123" t="str">
        <v>IE</v>
      </c>
      <c r="J123" t="str">
        <v>NA</v>
      </c>
    </row>
    <row r="124">
      <c r="A124" t="str">
        <v>c.  Manufacture of solid fuels and other energy industries(8)</v>
      </c>
      <c r="B124">
        <v>864940.4259239951</v>
      </c>
      <c r="C124" t="str">
        <v>GCV</v>
      </c>
      <c r="D124" t="str">
        <v/>
      </c>
      <c r="E124" t="str">
        <v/>
      </c>
      <c r="F124" t="str">
        <v/>
      </c>
      <c r="G124">
        <v>47127.79165563324</v>
      </c>
      <c r="H124">
        <v>1.56301794690999</v>
      </c>
      <c r="I124">
        <v>0.2079606262286</v>
      </c>
      <c r="J124" t="str">
        <v>NO,NA</v>
      </c>
    </row>
    <row r="125">
      <c r="A125" t="str">
        <v>Liquid fuels</v>
      </c>
      <c r="B125">
        <v>4872.276419827927</v>
      </c>
      <c r="C125" t="str">
        <v>GCV</v>
      </c>
      <c r="D125">
        <v>71.1057010598502</v>
      </c>
      <c r="E125">
        <v>2.22599096016047</v>
      </c>
      <c r="F125">
        <v>2.00447094609729</v>
      </c>
      <c r="G125">
        <v>346.4466305892418</v>
      </c>
      <c r="H125">
        <v>0.01084564326594</v>
      </c>
      <c r="I125">
        <v>0.0097663365249</v>
      </c>
      <c r="J125" t="str">
        <v>NA</v>
      </c>
    </row>
    <row r="126">
      <c r="A126" t="str">
        <v>Solid fuels</v>
      </c>
      <c r="B126">
        <v>90478.01966166346</v>
      </c>
      <c r="C126" t="str">
        <v>GCV</v>
      </c>
      <c r="D126">
        <v>89.64523390311874</v>
      </c>
      <c r="E126">
        <v>9.49999999999997</v>
      </c>
      <c r="F126">
        <v>1.425</v>
      </c>
      <c r="G126">
        <v>8110.923235660797</v>
      </c>
      <c r="H126">
        <v>0.8595411867858</v>
      </c>
      <c r="I126">
        <v>0.12893117801787</v>
      </c>
      <c r="J126" t="str">
        <v>NA</v>
      </c>
    </row>
    <row r="127">
      <c r="A127" t="str">
        <v>Gaseous fuels</v>
      </c>
      <c r="B127">
        <v>769590.1298425037</v>
      </c>
      <c r="C127" t="str">
        <v>GCV</v>
      </c>
      <c r="D127">
        <v>50.24807399400651</v>
      </c>
      <c r="E127">
        <v>0.9</v>
      </c>
      <c r="F127">
        <v>0.09000000000001</v>
      </c>
      <c r="G127">
        <v>38670.4217893832</v>
      </c>
      <c r="H127">
        <v>0.69263111685825</v>
      </c>
      <c r="I127">
        <v>0.06926311168583</v>
      </c>
      <c r="J127" t="str">
        <v>NA</v>
      </c>
    </row>
    <row r="128">
      <c r="A128" t="str">
        <v>Other fossil fuels(4)</v>
      </c>
      <c r="B128" t="str">
        <v>NO</v>
      </c>
      <c r="C128" t="str">
        <v>GCV</v>
      </c>
      <c r="D128" t="str">
        <v>NO</v>
      </c>
      <c r="E128" t="str">
        <v>NO</v>
      </c>
      <c r="F128" t="str">
        <v>NO</v>
      </c>
      <c r="G128" t="str">
        <v>NO</v>
      </c>
      <c r="H128" t="str">
        <v>NO</v>
      </c>
      <c r="I128" t="str">
        <v>NO</v>
      </c>
      <c r="J128" t="str">
        <v>NO</v>
      </c>
    </row>
    <row r="129">
      <c r="A129" t="str">
        <v>Peat(5)</v>
      </c>
      <c r="B129" t="str">
        <v>NO</v>
      </c>
      <c r="C129" t="str">
        <v>GCV</v>
      </c>
      <c r="D129" t="str">
        <v>NO</v>
      </c>
      <c r="E129" t="str">
        <v>NO</v>
      </c>
      <c r="F129" t="str">
        <v>NO</v>
      </c>
      <c r="G129" t="str">
        <v>NO</v>
      </c>
      <c r="H129" t="str">
        <v>NO</v>
      </c>
      <c r="I129" t="str">
        <v>NO</v>
      </c>
      <c r="J129" t="str">
        <v>NO</v>
      </c>
    </row>
    <row r="130">
      <c r="A130" t="str">
        <v>Biomass(6)</v>
      </c>
      <c r="B130" t="str">
        <v>IE</v>
      </c>
      <c r="C130" t="str">
        <v>GCV</v>
      </c>
      <c r="D130" t="str">
        <v>IE,NA</v>
      </c>
      <c r="E130" t="str">
        <v>IE</v>
      </c>
      <c r="F130" t="str">
        <v>IE</v>
      </c>
      <c r="G130" t="str">
        <v>IE</v>
      </c>
      <c r="H130" t="str">
        <v>IE</v>
      </c>
      <c r="I130" t="str">
        <v>IE</v>
      </c>
      <c r="J130" t="str">
        <v>NA</v>
      </c>
    </row>
    <row r="131">
      <c r="A131" t="str">
        <v>1.A.1.c.i  Manufacture of solid fuels</v>
      </c>
      <c r="B131">
        <v>864940.4259239951</v>
      </c>
      <c r="C131" t="str">
        <v>GCV</v>
      </c>
      <c r="D131" t="str">
        <v/>
      </c>
      <c r="E131" t="str">
        <v/>
      </c>
      <c r="F131" t="str">
        <v/>
      </c>
      <c r="G131">
        <v>47127.79165563324</v>
      </c>
      <c r="H131">
        <v>1.56301794690999</v>
      </c>
      <c r="I131">
        <v>0.2079606262286</v>
      </c>
      <c r="J131" t="str">
        <v>NO,NA</v>
      </c>
    </row>
    <row r="132">
      <c r="A132" t="str">
        <v>Liquid Fuels</v>
      </c>
      <c r="B132">
        <v>4872.276419827927</v>
      </c>
      <c r="C132" t="str">
        <v>GCV</v>
      </c>
      <c r="D132">
        <v>71.1057010598502</v>
      </c>
      <c r="E132">
        <v>2.22599096016047</v>
      </c>
      <c r="F132">
        <v>2.00447094609729</v>
      </c>
      <c r="G132">
        <v>346.4466305892418</v>
      </c>
      <c r="H132">
        <v>0.01084564326594</v>
      </c>
      <c r="I132">
        <v>0.0097663365249</v>
      </c>
      <c r="J132" t="str">
        <v>NA</v>
      </c>
    </row>
    <row r="133">
      <c r="A133" t="str">
        <v>Solid Fuels</v>
      </c>
      <c r="B133">
        <v>90478.01966166346</v>
      </c>
      <c r="C133" t="str">
        <v>GCV</v>
      </c>
      <c r="D133">
        <v>89.64523390311874</v>
      </c>
      <c r="E133">
        <v>9.49999999999997</v>
      </c>
      <c r="F133">
        <v>1.425</v>
      </c>
      <c r="G133">
        <v>8110.923235660797</v>
      </c>
      <c r="H133">
        <v>0.8595411867858</v>
      </c>
      <c r="I133">
        <v>0.12893117801787</v>
      </c>
      <c r="J133" t="str">
        <v>NA</v>
      </c>
    </row>
    <row r="134">
      <c r="A134" t="str">
        <v>Gaseous Fuels</v>
      </c>
      <c r="B134">
        <v>769590.1298425037</v>
      </c>
      <c r="C134" t="str">
        <v>GCV</v>
      </c>
      <c r="D134">
        <v>50.24807399400651</v>
      </c>
      <c r="E134">
        <v>0.9</v>
      </c>
      <c r="F134">
        <v>0.09000000000001</v>
      </c>
      <c r="G134">
        <v>38670.4217893832</v>
      </c>
      <c r="H134">
        <v>0.69263111685825</v>
      </c>
      <c r="I134">
        <v>0.06926311168583</v>
      </c>
      <c r="J134" t="str">
        <v>NA</v>
      </c>
    </row>
    <row r="135">
      <c r="A135" t="str">
        <v>Other Fossil Fuels</v>
      </c>
      <c r="B135" t="str">
        <v>NO</v>
      </c>
      <c r="C135" t="str">
        <v>GCV</v>
      </c>
      <c r="D135" t="str">
        <v>NO</v>
      </c>
      <c r="E135" t="str">
        <v>NO</v>
      </c>
      <c r="F135" t="str">
        <v>NO</v>
      </c>
      <c r="G135" t="str">
        <v>NO</v>
      </c>
      <c r="H135" t="str">
        <v>NO</v>
      </c>
      <c r="I135" t="str">
        <v>NO</v>
      </c>
      <c r="J135" t="str">
        <v>NO</v>
      </c>
    </row>
    <row r="136">
      <c r="A136" t="str">
        <v>Peat</v>
      </c>
      <c r="B136" t="str">
        <v>NO</v>
      </c>
      <c r="C136" t="str">
        <v>GCV</v>
      </c>
      <c r="D136" t="str">
        <v>NO</v>
      </c>
      <c r="E136" t="str">
        <v>NO</v>
      </c>
      <c r="F136" t="str">
        <v>NO</v>
      </c>
      <c r="G136" t="str">
        <v>NO</v>
      </c>
      <c r="H136" t="str">
        <v>NO</v>
      </c>
      <c r="I136" t="str">
        <v>NO</v>
      </c>
      <c r="J136" t="str">
        <v>NO</v>
      </c>
    </row>
    <row r="137">
      <c r="A137" t="str">
        <v>Biomass</v>
      </c>
      <c r="B137" t="str">
        <v>IE</v>
      </c>
      <c r="C137" t="str">
        <v>GCV</v>
      </c>
      <c r="D137" t="str">
        <v>IE,NA</v>
      </c>
      <c r="E137" t="str">
        <v>IE</v>
      </c>
      <c r="F137" t="str">
        <v>IE</v>
      </c>
      <c r="G137" t="str">
        <v>IE</v>
      </c>
      <c r="H137" t="str">
        <v>IE</v>
      </c>
      <c r="I137" t="str">
        <v>IE</v>
      </c>
      <c r="J137" t="str">
        <v>NA</v>
      </c>
    </row>
    <row r="138">
      <c r="A138" t="str">
        <v>1.A.1.c.ii  Oil and gas extraction</v>
      </c>
      <c r="B138" t="str">
        <v>NO,IE</v>
      </c>
      <c r="C138" t="str">
        <v>GCV</v>
      </c>
      <c r="D138" t="str">
        <v/>
      </c>
      <c r="E138" t="str">
        <v/>
      </c>
      <c r="F138" t="str">
        <v/>
      </c>
      <c r="G138" t="str">
        <v>NO,IE</v>
      </c>
      <c r="H138" t="str">
        <v>NO,IE</v>
      </c>
      <c r="I138" t="str">
        <v>NO,IE</v>
      </c>
      <c r="J138" t="str">
        <v>NO,NA</v>
      </c>
    </row>
    <row r="139">
      <c r="A139" t="str">
        <v>Liquid Fuels</v>
      </c>
      <c r="B139" t="str">
        <v>IE</v>
      </c>
      <c r="C139" t="str">
        <v>GCV</v>
      </c>
      <c r="D139" t="str">
        <v>IE,NA</v>
      </c>
      <c r="E139" t="str">
        <v>IE</v>
      </c>
      <c r="F139" t="str">
        <v>IE</v>
      </c>
      <c r="G139" t="str">
        <v>IE</v>
      </c>
      <c r="H139" t="str">
        <v>IE</v>
      </c>
      <c r="I139" t="str">
        <v>IE</v>
      </c>
      <c r="J139" t="str">
        <v>NA</v>
      </c>
    </row>
    <row r="140">
      <c r="A140" t="str">
        <v>Solid Fuels</v>
      </c>
      <c r="B140" t="str">
        <v>IE</v>
      </c>
      <c r="C140" t="str">
        <v>GCV</v>
      </c>
      <c r="D140" t="str">
        <v>IE,NA</v>
      </c>
      <c r="E140" t="str">
        <v>IE</v>
      </c>
      <c r="F140" t="str">
        <v>IE</v>
      </c>
      <c r="G140" t="str">
        <v>IE</v>
      </c>
      <c r="H140" t="str">
        <v>IE</v>
      </c>
      <c r="I140" t="str">
        <v>IE</v>
      </c>
      <c r="J140" t="str">
        <v>NA</v>
      </c>
    </row>
    <row r="141">
      <c r="A141" t="str">
        <v>Gaseous Fuels</v>
      </c>
      <c r="B141" t="str">
        <v>IE</v>
      </c>
      <c r="C141" t="str">
        <v>GCV</v>
      </c>
      <c r="D141" t="str">
        <v>IE,NA</v>
      </c>
      <c r="E141" t="str">
        <v>IE</v>
      </c>
      <c r="F141" t="str">
        <v>IE</v>
      </c>
      <c r="G141" t="str">
        <v>IE</v>
      </c>
      <c r="H141" t="str">
        <v>IE</v>
      </c>
      <c r="I141" t="str">
        <v>IE</v>
      </c>
      <c r="J141" t="str">
        <v>NA</v>
      </c>
    </row>
    <row r="142">
      <c r="A142" t="str">
        <v>Other Fossil Fuels</v>
      </c>
      <c r="B142" t="str">
        <v>NO</v>
      </c>
      <c r="C142" t="str">
        <v>GCV</v>
      </c>
      <c r="D142" t="str">
        <v>NO</v>
      </c>
      <c r="E142" t="str">
        <v>NO</v>
      </c>
      <c r="F142" t="str">
        <v>NO</v>
      </c>
      <c r="G142" t="str">
        <v>NO</v>
      </c>
      <c r="H142" t="str">
        <v>NO</v>
      </c>
      <c r="I142" t="str">
        <v>NO</v>
      </c>
      <c r="J142" t="str">
        <v>NO</v>
      </c>
    </row>
    <row r="143">
      <c r="A143" t="str">
        <v>Peat</v>
      </c>
      <c r="B143" t="str">
        <v>NO</v>
      </c>
      <c r="C143" t="str">
        <v>GCV</v>
      </c>
      <c r="D143" t="str">
        <v>NO</v>
      </c>
      <c r="E143" t="str">
        <v>NO</v>
      </c>
      <c r="F143" t="str">
        <v>NO</v>
      </c>
      <c r="G143" t="str">
        <v>NO</v>
      </c>
      <c r="H143" t="str">
        <v>NO</v>
      </c>
      <c r="I143" t="str">
        <v>NO</v>
      </c>
      <c r="J143" t="str">
        <v>NO</v>
      </c>
    </row>
    <row r="144">
      <c r="A144" t="str">
        <v>Biomass</v>
      </c>
      <c r="B144" t="str">
        <v>IE</v>
      </c>
      <c r="C144" t="str">
        <v>GCV</v>
      </c>
      <c r="D144" t="str">
        <v>IE,NA</v>
      </c>
      <c r="E144" t="str">
        <v>IE</v>
      </c>
      <c r="F144" t="str">
        <v>IE</v>
      </c>
      <c r="G144" t="str">
        <v>IE</v>
      </c>
      <c r="H144" t="str">
        <v>IE</v>
      </c>
      <c r="I144" t="str">
        <v>IE</v>
      </c>
      <c r="J144" t="str">
        <v>NA</v>
      </c>
    </row>
    <row r="145">
      <c r="A145" t="str">
        <v>1.A.1.c.iii  Other energy industries</v>
      </c>
      <c r="B145" t="str">
        <v>NO,IE</v>
      </c>
      <c r="C145" t="str">
        <v>GCV</v>
      </c>
      <c r="D145" t="str">
        <v/>
      </c>
      <c r="E145" t="str">
        <v/>
      </c>
      <c r="F145" t="str">
        <v/>
      </c>
      <c r="G145" t="str">
        <v>NO,IE</v>
      </c>
      <c r="H145" t="str">
        <v>NO,IE</v>
      </c>
      <c r="I145" t="str">
        <v>NO,IE</v>
      </c>
      <c r="J145" t="str">
        <v>NO,NA</v>
      </c>
    </row>
    <row r="146">
      <c r="A146" t="str">
        <v>Liquid Fuels</v>
      </c>
      <c r="B146" t="str">
        <v>IE</v>
      </c>
      <c r="C146" t="str">
        <v>GCV</v>
      </c>
      <c r="D146" t="str">
        <v>IE,NA</v>
      </c>
      <c r="E146" t="str">
        <v>IE</v>
      </c>
      <c r="F146" t="str">
        <v>IE</v>
      </c>
      <c r="G146" t="str">
        <v>IE</v>
      </c>
      <c r="H146" t="str">
        <v>IE</v>
      </c>
      <c r="I146" t="str">
        <v>IE</v>
      </c>
      <c r="J146" t="str">
        <v>NA</v>
      </c>
    </row>
    <row r="147">
      <c r="A147" t="str">
        <v>Solid Fuels</v>
      </c>
      <c r="B147" t="str">
        <v>IE</v>
      </c>
      <c r="C147" t="str">
        <v>GCV</v>
      </c>
      <c r="D147" t="str">
        <v>IE,NA</v>
      </c>
      <c r="E147" t="str">
        <v>IE</v>
      </c>
      <c r="F147" t="str">
        <v>IE</v>
      </c>
      <c r="G147" t="str">
        <v>IE</v>
      </c>
      <c r="H147" t="str">
        <v>IE</v>
      </c>
      <c r="I147" t="str">
        <v>IE</v>
      </c>
      <c r="J147" t="str">
        <v>NA</v>
      </c>
    </row>
    <row r="148">
      <c r="A148" t="str">
        <v>Gaseous Fuels</v>
      </c>
      <c r="B148" t="str">
        <v>IE</v>
      </c>
      <c r="C148" t="str">
        <v>GCV</v>
      </c>
      <c r="D148" t="str">
        <v>IE,NA</v>
      </c>
      <c r="E148" t="str">
        <v>IE</v>
      </c>
      <c r="F148" t="str">
        <v>IE</v>
      </c>
      <c r="G148" t="str">
        <v>IE</v>
      </c>
      <c r="H148" t="str">
        <v>IE</v>
      </c>
      <c r="I148" t="str">
        <v>IE</v>
      </c>
      <c r="J148" t="str">
        <v>NA</v>
      </c>
    </row>
    <row r="149">
      <c r="A149" t="str">
        <v>Other Fossil Fuels</v>
      </c>
      <c r="B149" t="str">
        <v>NO</v>
      </c>
      <c r="C149" t="str">
        <v>GCV</v>
      </c>
      <c r="D149" t="str">
        <v>NO</v>
      </c>
      <c r="E149" t="str">
        <v>NO</v>
      </c>
      <c r="F149" t="str">
        <v>NO</v>
      </c>
      <c r="G149" t="str">
        <v>NO</v>
      </c>
      <c r="H149" t="str">
        <v>NO</v>
      </c>
      <c r="I149" t="str">
        <v>NO</v>
      </c>
      <c r="J149" t="str">
        <v>NO</v>
      </c>
    </row>
    <row r="150">
      <c r="A150" t="str">
        <v>Peat</v>
      </c>
      <c r="B150" t="str">
        <v>NO</v>
      </c>
      <c r="C150" t="str">
        <v>GCV</v>
      </c>
      <c r="D150" t="str">
        <v>NO</v>
      </c>
      <c r="E150" t="str">
        <v>NO</v>
      </c>
      <c r="F150" t="str">
        <v>NO</v>
      </c>
      <c r="G150" t="str">
        <v>NO</v>
      </c>
      <c r="H150" t="str">
        <v>NO</v>
      </c>
      <c r="I150" t="str">
        <v>NO</v>
      </c>
      <c r="J150" t="str">
        <v>NO</v>
      </c>
    </row>
    <row r="151">
      <c r="A151" t="str">
        <v>Biomass</v>
      </c>
      <c r="B151" t="str">
        <v>IE</v>
      </c>
      <c r="C151" t="str">
        <v>GCV</v>
      </c>
      <c r="D151" t="str">
        <v>IE,NA</v>
      </c>
      <c r="E151" t="str">
        <v>IE</v>
      </c>
      <c r="F151" t="str">
        <v>IE</v>
      </c>
      <c r="G151" t="str">
        <v>IE</v>
      </c>
      <c r="H151" t="str">
        <v>IE</v>
      </c>
      <c r="I151" t="str">
        <v>IE</v>
      </c>
      <c r="J151" t="str">
        <v>NA</v>
      </c>
    </row>
    <row r="152">
      <c r="A152" t="str">
        <v>1.A.2 Manufacturing industries and construction</v>
      </c>
      <c r="B152">
        <v>12838276.758914616</v>
      </c>
      <c r="C152" t="str">
        <v>GCV</v>
      </c>
      <c r="D152" t="str">
        <v/>
      </c>
      <c r="E152" t="str">
        <v/>
      </c>
      <c r="F152" t="str">
        <v/>
      </c>
      <c r="G152">
        <v>715881.2382213087</v>
      </c>
      <c r="H152">
        <v>66.33242715135594</v>
      </c>
      <c r="I152">
        <v>9.37501603181379</v>
      </c>
      <c r="J152" t="str">
        <v>NO,NA</v>
      </c>
    </row>
    <row r="153">
      <c r="A153" t="str">
        <v>Liquid fuels</v>
      </c>
      <c r="B153">
        <v>4819311.568094675</v>
      </c>
      <c r="C153" t="str">
        <v>GCV</v>
      </c>
      <c r="D153">
        <v>71.1057010598502</v>
      </c>
      <c r="E153">
        <v>1.79440236063714</v>
      </c>
      <c r="F153">
        <v>0.34189445136587</v>
      </c>
      <c r="G153">
        <v>342680.52767521783</v>
      </c>
      <c r="H153">
        <v>8.64778405443495</v>
      </c>
      <c r="I153">
        <v>1.64769588453492</v>
      </c>
      <c r="J153" t="str">
        <v>NA</v>
      </c>
    </row>
    <row r="154">
      <c r="A154" t="str">
        <v>Solid fuels</v>
      </c>
      <c r="B154">
        <v>1221823.531590312</v>
      </c>
      <c r="C154" t="str">
        <v>GCV</v>
      </c>
      <c r="D154">
        <v>89.64523390311874</v>
      </c>
      <c r="E154">
        <v>9.50000000000001</v>
      </c>
      <c r="F154">
        <v>1.425</v>
      </c>
      <c r="G154">
        <v>109530.6562777481</v>
      </c>
      <c r="H154">
        <v>11.60732355010797</v>
      </c>
      <c r="I154">
        <v>1.7410985325162</v>
      </c>
      <c r="J154" t="str">
        <v>NA</v>
      </c>
    </row>
    <row r="155">
      <c r="A155" t="str">
        <v>Gaseous fuels</v>
      </c>
      <c r="B155">
        <v>5247366.382635735</v>
      </c>
      <c r="C155" t="str">
        <v>GCV</v>
      </c>
      <c r="D155">
        <v>50.24807399400652</v>
      </c>
      <c r="E155">
        <v>0.9</v>
      </c>
      <c r="F155">
        <v>0.09</v>
      </c>
      <c r="G155">
        <v>263670.05426834273</v>
      </c>
      <c r="H155">
        <v>4.72262974437217</v>
      </c>
      <c r="I155">
        <v>0.47226297443722</v>
      </c>
      <c r="J155" t="str">
        <v>NA</v>
      </c>
    </row>
    <row r="156">
      <c r="A156" t="str">
        <v>Other fossil fuels(4)</v>
      </c>
      <c r="B156" t="str">
        <v>NO</v>
      </c>
      <c r="C156" t="str">
        <v>GCV</v>
      </c>
      <c r="D156" t="str">
        <v>NO</v>
      </c>
      <c r="E156" t="str">
        <v>NO</v>
      </c>
      <c r="F156" t="str">
        <v>NO</v>
      </c>
      <c r="G156" t="str">
        <v>NO</v>
      </c>
      <c r="H156" t="str">
        <v>NO</v>
      </c>
      <c r="I156" t="str">
        <v>NO</v>
      </c>
      <c r="J156" t="str">
        <v>NO</v>
      </c>
    </row>
    <row r="157">
      <c r="A157" t="str">
        <v>Peat(5)</v>
      </c>
      <c r="B157" t="str">
        <v>NO</v>
      </c>
      <c r="C157" t="str">
        <v>GCV</v>
      </c>
      <c r="D157" t="str">
        <v>NO</v>
      </c>
      <c r="E157" t="str">
        <v>NO</v>
      </c>
      <c r="F157" t="str">
        <v>NO</v>
      </c>
      <c r="G157" t="str">
        <v>NO</v>
      </c>
      <c r="H157" t="str">
        <v>NO</v>
      </c>
      <c r="I157" t="str">
        <v>NO</v>
      </c>
      <c r="J157" t="str">
        <v>NO</v>
      </c>
    </row>
    <row r="158">
      <c r="A158" t="str">
        <v>Biomass(6)</v>
      </c>
      <c r="B158">
        <v>1549775.2765938945</v>
      </c>
      <c r="C158" t="str">
        <v>GCV</v>
      </c>
      <c r="D158">
        <v>88.6868982702656</v>
      </c>
      <c r="E158">
        <v>26.68431380150188</v>
      </c>
      <c r="F158">
        <v>3.55790850686692</v>
      </c>
      <c r="G158">
        <v>137444.76229705545</v>
      </c>
      <c r="H158">
        <v>41.35468980244086</v>
      </c>
      <c r="I158">
        <v>5.51395864032545</v>
      </c>
      <c r="J158" t="str">
        <v>NA</v>
      </c>
    </row>
    <row r="159">
      <c r="A159" t="str">
        <v>a.  Iron and steel</v>
      </c>
      <c r="B159">
        <v>287888.52852704696</v>
      </c>
      <c r="C159" t="str">
        <v>GCV</v>
      </c>
      <c r="D159" t="str">
        <v/>
      </c>
      <c r="E159" t="str">
        <v/>
      </c>
      <c r="F159" t="str">
        <v/>
      </c>
      <c r="G159">
        <v>14558.872168514019</v>
      </c>
      <c r="H159">
        <v>0.26506107425179</v>
      </c>
      <c r="I159">
        <v>0.03443109387521</v>
      </c>
      <c r="J159" t="str">
        <v>NO,NA</v>
      </c>
    </row>
    <row r="160">
      <c r="A160" t="str">
        <v>Liquid fuels</v>
      </c>
      <c r="B160">
        <v>4445.49462172489</v>
      </c>
      <c r="C160" t="str">
        <v>GCV</v>
      </c>
      <c r="D160">
        <v>71.1057010598502</v>
      </c>
      <c r="E160">
        <v>2.22599096016011</v>
      </c>
      <c r="F160">
        <v>2.00447094609745</v>
      </c>
      <c r="G160">
        <v>316.1000116355419</v>
      </c>
      <c r="H160">
        <v>0.0098956308414</v>
      </c>
      <c r="I160">
        <v>0.00891086481028</v>
      </c>
      <c r="J160" t="str">
        <v>NA</v>
      </c>
    </row>
    <row r="161">
      <c r="A161" t="str">
        <v>Solid fuels</v>
      </c>
      <c r="B161">
        <v>7.75731344244586</v>
      </c>
      <c r="C161" t="str">
        <v>GCV</v>
      </c>
      <c r="D161">
        <v>89.6452339031192</v>
      </c>
      <c r="E161">
        <v>9.49999999958289</v>
      </c>
      <c r="F161">
        <v>1.42500000058199</v>
      </c>
      <c r="G161">
        <v>0.69540617800787</v>
      </c>
      <c r="H161">
        <v>0.0000736944777</v>
      </c>
      <c r="I161">
        <v>0.00001105417166</v>
      </c>
      <c r="J161" t="str">
        <v>NA</v>
      </c>
    </row>
    <row r="162">
      <c r="A162" t="str">
        <v>Gaseous fuels</v>
      </c>
      <c r="B162">
        <v>283435.2765918796</v>
      </c>
      <c r="C162" t="str">
        <v>GCV</v>
      </c>
      <c r="D162">
        <v>50.24807399400651</v>
      </c>
      <c r="E162">
        <v>0.89999999999999</v>
      </c>
      <c r="F162">
        <v>0.09</v>
      </c>
      <c r="G162">
        <v>14242.07675070047</v>
      </c>
      <c r="H162">
        <v>0.25509174893269</v>
      </c>
      <c r="I162">
        <v>0.02550917489327</v>
      </c>
      <c r="J162" t="str">
        <v>NA</v>
      </c>
    </row>
    <row r="163">
      <c r="A163" t="str">
        <v>Other fossil fuels(4)</v>
      </c>
      <c r="B163" t="str">
        <v>NO</v>
      </c>
      <c r="C163" t="str">
        <v>GCV</v>
      </c>
      <c r="D163" t="str">
        <v>NO</v>
      </c>
      <c r="E163" t="str">
        <v>NO</v>
      </c>
      <c r="F163" t="str">
        <v>NO</v>
      </c>
      <c r="G163" t="str">
        <v>NO</v>
      </c>
      <c r="H163" t="str">
        <v>NO</v>
      </c>
      <c r="I163" t="str">
        <v>NO</v>
      </c>
      <c r="J163" t="str">
        <v>NO</v>
      </c>
    </row>
    <row r="164">
      <c r="A164" t="str">
        <v>Peat(5)</v>
      </c>
      <c r="B164" t="str">
        <v>NO</v>
      </c>
      <c r="C164" t="str">
        <v>GCV</v>
      </c>
      <c r="D164" t="str">
        <v>NO</v>
      </c>
      <c r="E164" t="str">
        <v>NO</v>
      </c>
      <c r="F164" t="str">
        <v>NO</v>
      </c>
      <c r="G164" t="str">
        <v>NO</v>
      </c>
      <c r="H164" t="str">
        <v>NO</v>
      </c>
      <c r="I164" t="str">
        <v>NO</v>
      </c>
      <c r="J164" t="str">
        <v>NO</v>
      </c>
    </row>
    <row r="165">
      <c r="A165" t="str">
        <v>Biomass(6)</v>
      </c>
      <c r="B165" t="str">
        <v>IE</v>
      </c>
      <c r="C165" t="str">
        <v>GCV</v>
      </c>
      <c r="D165" t="str">
        <v>IE,NA</v>
      </c>
      <c r="E165" t="str">
        <v>IE</v>
      </c>
      <c r="F165" t="str">
        <v>IE</v>
      </c>
      <c r="G165" t="str">
        <v>IE</v>
      </c>
      <c r="H165" t="str">
        <v>IE</v>
      </c>
      <c r="I165" t="str">
        <v>IE</v>
      </c>
      <c r="J165" t="str">
        <v>NA</v>
      </c>
    </row>
    <row r="166">
      <c r="A166" t="str">
        <v>b.  Non-ferrous metals</v>
      </c>
      <c r="B166">
        <v>71681.0848620179</v>
      </c>
      <c r="C166" t="str">
        <v>GCV</v>
      </c>
      <c r="D166" t="str">
        <v/>
      </c>
      <c r="E166" t="str">
        <v/>
      </c>
      <c r="F166" t="str">
        <v/>
      </c>
      <c r="G166">
        <v>4324.026695812313</v>
      </c>
      <c r="H166">
        <v>0.21993490848122</v>
      </c>
      <c r="I166">
        <v>0.03175585818161</v>
      </c>
      <c r="J166" t="str">
        <v>NO,NA</v>
      </c>
    </row>
    <row r="167">
      <c r="A167" t="str">
        <v>Liquid fuels</v>
      </c>
      <c r="B167">
        <v>689.44926062651</v>
      </c>
      <c r="C167" t="str">
        <v>GCV</v>
      </c>
      <c r="D167">
        <v>71.10570105985019</v>
      </c>
      <c r="E167">
        <v>2.22599096015477</v>
      </c>
      <c r="F167">
        <v>2.00447094609135</v>
      </c>
      <c r="G167">
        <v>49.02377302204336</v>
      </c>
      <c r="H167">
        <v>0.00153470782164</v>
      </c>
      <c r="I167">
        <v>0.00138198101173</v>
      </c>
      <c r="J167" t="str">
        <v>NA</v>
      </c>
    </row>
    <row r="168">
      <c r="A168" t="str">
        <v>Solid fuels</v>
      </c>
      <c r="B168">
        <v>17966.014955618604</v>
      </c>
      <c r="C168" t="str">
        <v>GCV</v>
      </c>
      <c r="D168">
        <v>89.64523390311874</v>
      </c>
      <c r="E168">
        <v>9.50000000000018</v>
      </c>
      <c r="F168">
        <v>1.42500000000019</v>
      </c>
      <c r="G168">
        <v>1610.5676130033592</v>
      </c>
      <c r="H168">
        <v>0.17067714207838</v>
      </c>
      <c r="I168">
        <v>0.02560157131176</v>
      </c>
      <c r="J168" t="str">
        <v>NA</v>
      </c>
    </row>
    <row r="169">
      <c r="A169" t="str">
        <v>Gaseous fuels</v>
      </c>
      <c r="B169">
        <v>53025.62064577279</v>
      </c>
      <c r="C169" t="str">
        <v>GCV</v>
      </c>
      <c r="D169">
        <v>50.24807399400652</v>
      </c>
      <c r="E169">
        <v>0.90000000000008</v>
      </c>
      <c r="F169">
        <v>0.09000000000001</v>
      </c>
      <c r="G169">
        <v>2664.4353097869107</v>
      </c>
      <c r="H169">
        <v>0.0477230585812</v>
      </c>
      <c r="I169">
        <v>0.00477230585812</v>
      </c>
      <c r="J169" t="str">
        <v>NA</v>
      </c>
    </row>
    <row r="170">
      <c r="A170" t="str">
        <v>Other fossil fuels(4)</v>
      </c>
      <c r="B170" t="str">
        <v>NO</v>
      </c>
      <c r="C170" t="str">
        <v>GCV</v>
      </c>
      <c r="D170" t="str">
        <v>NO</v>
      </c>
      <c r="E170" t="str">
        <v>NO</v>
      </c>
      <c r="F170" t="str">
        <v>NO</v>
      </c>
      <c r="G170" t="str">
        <v>NO</v>
      </c>
      <c r="H170" t="str">
        <v>NO</v>
      </c>
      <c r="I170" t="str">
        <v>NO</v>
      </c>
      <c r="J170" t="str">
        <v>NO</v>
      </c>
    </row>
    <row r="171">
      <c r="A171" t="str">
        <v>Peat(5)</v>
      </c>
      <c r="B171" t="str">
        <v>NO</v>
      </c>
      <c r="C171" t="str">
        <v>GCV</v>
      </c>
      <c r="D171" t="str">
        <v>NO</v>
      </c>
      <c r="E171" t="str">
        <v>NO</v>
      </c>
      <c r="F171" t="str">
        <v>NO</v>
      </c>
      <c r="G171" t="str">
        <v>NO</v>
      </c>
      <c r="H171" t="str">
        <v>NO</v>
      </c>
      <c r="I171" t="str">
        <v>NO</v>
      </c>
      <c r="J171" t="str">
        <v>NO</v>
      </c>
    </row>
    <row r="172">
      <c r="A172" t="str">
        <v>Biomass(6)</v>
      </c>
      <c r="B172" t="str">
        <v>IE</v>
      </c>
      <c r="C172" t="str">
        <v>GCV</v>
      </c>
      <c r="D172" t="str">
        <v>IE,NA</v>
      </c>
      <c r="E172" t="str">
        <v>IE</v>
      </c>
      <c r="F172" t="str">
        <v>IE</v>
      </c>
      <c r="G172" t="str">
        <v>IE</v>
      </c>
      <c r="H172" t="str">
        <v>IE</v>
      </c>
      <c r="I172" t="str">
        <v>IE</v>
      </c>
      <c r="J172" t="str">
        <v>NA</v>
      </c>
    </row>
    <row r="173">
      <c r="A173" t="str">
        <v>c.  Chemicals</v>
      </c>
      <c r="B173">
        <v>1251649.8675068016</v>
      </c>
      <c r="C173" t="str">
        <v>GCV</v>
      </c>
      <c r="D173" t="str">
        <v/>
      </c>
      <c r="E173" t="str">
        <v/>
      </c>
      <c r="F173" t="str">
        <v/>
      </c>
      <c r="G173">
        <v>68062.59585493186</v>
      </c>
      <c r="H173">
        <v>2.16342958840671</v>
      </c>
      <c r="I173">
        <v>0.32207738930323</v>
      </c>
      <c r="J173" t="str">
        <v>NO,NA</v>
      </c>
    </row>
    <row r="174">
      <c r="A174" t="str">
        <v>Liquid fuels</v>
      </c>
      <c r="B174">
        <v>28362.61145109866</v>
      </c>
      <c r="C174" t="str">
        <v>GCV</v>
      </c>
      <c r="D174">
        <v>71.1057010598502</v>
      </c>
      <c r="E174">
        <v>2.22599096016084</v>
      </c>
      <c r="F174">
        <v>2.00447094609681</v>
      </c>
      <c r="G174">
        <v>2016.7433711185054</v>
      </c>
      <c r="H174">
        <v>0.0631349166967</v>
      </c>
      <c r="I174">
        <v>0.05685203060916</v>
      </c>
      <c r="J174" t="str">
        <v>NA</v>
      </c>
    </row>
    <row r="175">
      <c r="A175" t="str">
        <v>Solid fuels</v>
      </c>
      <c r="B175">
        <v>116201.87689068276</v>
      </c>
      <c r="C175" t="str">
        <v>GCV</v>
      </c>
      <c r="D175">
        <v>89.64523390311874</v>
      </c>
      <c r="E175">
        <v>9.50000000000003</v>
      </c>
      <c r="F175">
        <v>1.42499999999997</v>
      </c>
      <c r="G175">
        <v>10416.944433846664</v>
      </c>
      <c r="H175">
        <v>1.10391783046149</v>
      </c>
      <c r="I175">
        <v>0.16558767456922</v>
      </c>
      <c r="J175" t="str">
        <v>NA</v>
      </c>
    </row>
    <row r="176">
      <c r="A176" t="str">
        <v>Gaseous fuels</v>
      </c>
      <c r="B176">
        <v>1107085.3791650203</v>
      </c>
      <c r="C176" t="str">
        <v>GCV</v>
      </c>
      <c r="D176">
        <v>50.24807399400651</v>
      </c>
      <c r="E176">
        <v>0.9</v>
      </c>
      <c r="F176">
        <v>0.09</v>
      </c>
      <c r="G176">
        <v>55628.908049966696</v>
      </c>
      <c r="H176">
        <v>0.99637684124852</v>
      </c>
      <c r="I176">
        <v>0.09963768412485</v>
      </c>
      <c r="J176" t="str">
        <v>NA</v>
      </c>
    </row>
    <row r="177">
      <c r="A177" t="str">
        <v>Other fossil fuels(4)</v>
      </c>
      <c r="B177" t="str">
        <v>NO</v>
      </c>
      <c r="C177" t="str">
        <v>GCV</v>
      </c>
      <c r="D177" t="str">
        <v>NO</v>
      </c>
      <c r="E177" t="str">
        <v>NO</v>
      </c>
      <c r="F177" t="str">
        <v>NO</v>
      </c>
      <c r="G177" t="str">
        <v>NO</v>
      </c>
      <c r="H177" t="str">
        <v>NO</v>
      </c>
      <c r="I177" t="str">
        <v>NO</v>
      </c>
      <c r="J177" t="str">
        <v>NO</v>
      </c>
    </row>
    <row r="178">
      <c r="A178" t="str">
        <v>Peat(5)</v>
      </c>
      <c r="B178" t="str">
        <v>NO</v>
      </c>
      <c r="C178" t="str">
        <v>GCV</v>
      </c>
      <c r="D178" t="str">
        <v>NO</v>
      </c>
      <c r="E178" t="str">
        <v>NO</v>
      </c>
      <c r="F178" t="str">
        <v>NO</v>
      </c>
      <c r="G178" t="str">
        <v>NO</v>
      </c>
      <c r="H178" t="str">
        <v>NO</v>
      </c>
      <c r="I178" t="str">
        <v>NO</v>
      </c>
      <c r="J178" t="str">
        <v>NO</v>
      </c>
    </row>
    <row r="179">
      <c r="A179" t="str">
        <v>Biomass(6)</v>
      </c>
      <c r="B179" t="str">
        <v>IE</v>
      </c>
      <c r="C179" t="str">
        <v>GCV</v>
      </c>
      <c r="D179" t="str">
        <v>IE,NA</v>
      </c>
      <c r="E179" t="str">
        <v>IE</v>
      </c>
      <c r="F179" t="str">
        <v>IE</v>
      </c>
      <c r="G179" t="str">
        <v>IE</v>
      </c>
      <c r="H179" t="str">
        <v>IE</v>
      </c>
      <c r="I179" t="str">
        <v>IE</v>
      </c>
      <c r="J179" t="str">
        <v>NA</v>
      </c>
    </row>
    <row r="180">
      <c r="A180" t="str">
        <v>d.  Pulp, paper and print</v>
      </c>
      <c r="B180">
        <v>622104.0970360806</v>
      </c>
      <c r="C180" t="str">
        <v>GCV</v>
      </c>
      <c r="D180" t="str">
        <v/>
      </c>
      <c r="E180" t="str">
        <v/>
      </c>
      <c r="F180" t="str">
        <v/>
      </c>
      <c r="G180">
        <v>42643.232056364206</v>
      </c>
      <c r="H180">
        <v>2.9129032519703</v>
      </c>
      <c r="I180">
        <v>0.49111046929191</v>
      </c>
      <c r="J180" t="str">
        <v>NO,NA</v>
      </c>
    </row>
    <row r="181">
      <c r="A181" t="str">
        <v>Liquid fuels</v>
      </c>
      <c r="B181">
        <v>40884.94519130518</v>
      </c>
      <c r="C181" t="str">
        <v>GCV</v>
      </c>
      <c r="D181">
        <v>71.1057010598502</v>
      </c>
      <c r="E181">
        <v>2.22599096016092</v>
      </c>
      <c r="F181">
        <v>2.00447094609677</v>
      </c>
      <c r="G181">
        <v>2907.152690621306</v>
      </c>
      <c r="H181">
        <v>0.09100951840252</v>
      </c>
      <c r="I181">
        <v>0.08195268476873</v>
      </c>
      <c r="J181" t="str">
        <v>NA</v>
      </c>
    </row>
    <row r="182">
      <c r="A182" t="str">
        <v>Solid fuels</v>
      </c>
      <c r="B182">
        <v>267301.9182450562</v>
      </c>
      <c r="C182" t="str">
        <v>GCV</v>
      </c>
      <c r="D182">
        <v>89.64523390311874</v>
      </c>
      <c r="E182">
        <v>9.49999999999999</v>
      </c>
      <c r="F182">
        <v>1.42500000000002</v>
      </c>
      <c r="G182">
        <v>23962.342983830382</v>
      </c>
      <c r="H182">
        <v>2.53936822332803</v>
      </c>
      <c r="I182">
        <v>0.38090523349921</v>
      </c>
      <c r="J182" t="str">
        <v>NA</v>
      </c>
    </row>
    <row r="183">
      <c r="A183" t="str">
        <v>Gaseous fuels</v>
      </c>
      <c r="B183">
        <v>313917.2335997192</v>
      </c>
      <c r="C183" t="str">
        <v>GCV</v>
      </c>
      <c r="D183">
        <v>50.24807399400651</v>
      </c>
      <c r="E183">
        <v>0.90000000000001</v>
      </c>
      <c r="F183">
        <v>0.08999999999998</v>
      </c>
      <c r="G183">
        <v>15773.736381912517</v>
      </c>
      <c r="H183">
        <v>0.28252551023975</v>
      </c>
      <c r="I183">
        <v>0.02825255102397</v>
      </c>
      <c r="J183" t="str">
        <v>NA</v>
      </c>
    </row>
    <row r="184">
      <c r="A184" t="str">
        <v>Other fossil fuels(4)</v>
      </c>
      <c r="B184" t="str">
        <v>NO</v>
      </c>
      <c r="C184" t="str">
        <v>GCV</v>
      </c>
      <c r="D184" t="str">
        <v>NO</v>
      </c>
      <c r="E184" t="str">
        <v>NO</v>
      </c>
      <c r="F184" t="str">
        <v>NO</v>
      </c>
      <c r="G184" t="str">
        <v>NO</v>
      </c>
      <c r="H184" t="str">
        <v>NO</v>
      </c>
      <c r="I184" t="str">
        <v>NO</v>
      </c>
      <c r="J184" t="str">
        <v>NO</v>
      </c>
    </row>
    <row r="185">
      <c r="A185" t="str">
        <v>Peat(5)</v>
      </c>
      <c r="B185" t="str">
        <v>NO</v>
      </c>
      <c r="C185" t="str">
        <v>GCV</v>
      </c>
      <c r="D185" t="str">
        <v>NO</v>
      </c>
      <c r="E185" t="str">
        <v>NO</v>
      </c>
      <c r="F185" t="str">
        <v>NO</v>
      </c>
      <c r="G185" t="str">
        <v>NO</v>
      </c>
      <c r="H185" t="str">
        <v>NO</v>
      </c>
      <c r="I185" t="str">
        <v>NO</v>
      </c>
      <c r="J185" t="str">
        <v>NO</v>
      </c>
    </row>
    <row r="186">
      <c r="A186" t="str">
        <v>Biomass(6)</v>
      </c>
      <c r="B186" t="str">
        <v>IE</v>
      </c>
      <c r="C186" t="str">
        <v>GCV</v>
      </c>
      <c r="D186" t="str">
        <v>IE,NA</v>
      </c>
      <c r="E186" t="str">
        <v>IE</v>
      </c>
      <c r="F186" t="str">
        <v>IE</v>
      </c>
      <c r="G186" t="str">
        <v>IE</v>
      </c>
      <c r="H186" t="str">
        <v>IE</v>
      </c>
      <c r="I186" t="str">
        <v>IE</v>
      </c>
      <c r="J186" t="str">
        <v>NA</v>
      </c>
    </row>
    <row r="187">
      <c r="A187" t="str">
        <v>e.  Food processing, beverages and tobacco</v>
      </c>
      <c r="B187">
        <v>489761.39814429276</v>
      </c>
      <c r="C187" t="str">
        <v>GCV</v>
      </c>
      <c r="D187" t="str">
        <v/>
      </c>
      <c r="E187" t="str">
        <v/>
      </c>
      <c r="F187" t="str">
        <v/>
      </c>
      <c r="G187">
        <v>32687.652624332597</v>
      </c>
      <c r="H187">
        <v>2.17249606124708</v>
      </c>
      <c r="I187">
        <v>0.3296561305138</v>
      </c>
      <c r="J187" t="str">
        <v>NO,NA</v>
      </c>
    </row>
    <row r="188">
      <c r="A188" t="str">
        <v>Liquid fuels</v>
      </c>
      <c r="B188">
        <v>9808.83384560887</v>
      </c>
      <c r="C188" t="str">
        <v>GCV</v>
      </c>
      <c r="D188">
        <v>71.1057010598502</v>
      </c>
      <c r="E188">
        <v>2.22599096016135</v>
      </c>
      <c r="F188">
        <v>2.0044709460964</v>
      </c>
      <c r="G188">
        <v>697.4640071716051</v>
      </c>
      <c r="H188">
        <v>0.02183437547005</v>
      </c>
      <c r="I188">
        <v>0.01966152245861</v>
      </c>
      <c r="J188" t="str">
        <v>NA</v>
      </c>
    </row>
    <row r="189">
      <c r="A189" t="str">
        <v>Solid fuels</v>
      </c>
      <c r="B189">
        <v>199849.34626839636</v>
      </c>
      <c r="C189" t="str">
        <v>GCV</v>
      </c>
      <c r="D189">
        <v>89.64523390311874</v>
      </c>
      <c r="E189">
        <v>9.50000000000002</v>
      </c>
      <c r="F189">
        <v>1.42499999999998</v>
      </c>
      <c r="G189">
        <v>17915.541391615763</v>
      </c>
      <c r="H189">
        <v>1.89856878954977</v>
      </c>
      <c r="I189">
        <v>0.28478531843246</v>
      </c>
      <c r="J189" t="str">
        <v>NA</v>
      </c>
    </row>
    <row r="190">
      <c r="A190" t="str">
        <v>Gaseous fuels</v>
      </c>
      <c r="B190">
        <v>280103.21803028753</v>
      </c>
      <c r="C190" t="str">
        <v>GCV</v>
      </c>
      <c r="D190">
        <v>50.24807399400652</v>
      </c>
      <c r="E190">
        <v>0.9</v>
      </c>
      <c r="F190">
        <v>0.09000000000001</v>
      </c>
      <c r="G190">
        <v>14074.647225545228</v>
      </c>
      <c r="H190">
        <v>0.25209289622726</v>
      </c>
      <c r="I190">
        <v>0.02520928962273</v>
      </c>
      <c r="J190" t="str">
        <v>NA</v>
      </c>
    </row>
    <row r="191">
      <c r="A191" t="str">
        <v>Other fossil fuels(4)</v>
      </c>
      <c r="B191" t="str">
        <v>NO</v>
      </c>
      <c r="C191" t="str">
        <v>GCV</v>
      </c>
      <c r="D191" t="str">
        <v>NO</v>
      </c>
      <c r="E191" t="str">
        <v>NO</v>
      </c>
      <c r="F191" t="str">
        <v>NO</v>
      </c>
      <c r="G191" t="str">
        <v>NO</v>
      </c>
      <c r="H191" t="str">
        <v>NO</v>
      </c>
      <c r="I191" t="str">
        <v>NO</v>
      </c>
      <c r="J191" t="str">
        <v>NO</v>
      </c>
    </row>
    <row r="192">
      <c r="A192" t="str">
        <v>Peat(5)</v>
      </c>
      <c r="B192" t="str">
        <v>NO</v>
      </c>
      <c r="C192" t="str">
        <v>GCV</v>
      </c>
      <c r="D192" t="str">
        <v>NO</v>
      </c>
      <c r="E192" t="str">
        <v>NO</v>
      </c>
      <c r="F192" t="str">
        <v>NO</v>
      </c>
      <c r="G192" t="str">
        <v>NO</v>
      </c>
      <c r="H192" t="str">
        <v>NO</v>
      </c>
      <c r="I192" t="str">
        <v>NO</v>
      </c>
      <c r="J192" t="str">
        <v>NO</v>
      </c>
    </row>
    <row r="193">
      <c r="A193" t="str">
        <v>Biomass(6)</v>
      </c>
      <c r="B193" t="str">
        <v>IE</v>
      </c>
      <c r="C193" t="str">
        <v>GCV</v>
      </c>
      <c r="D193" t="str">
        <v>IE,NA</v>
      </c>
      <c r="E193" t="str">
        <v>IE</v>
      </c>
      <c r="F193" t="str">
        <v>IE</v>
      </c>
      <c r="G193" t="str">
        <v>IE</v>
      </c>
      <c r="H193" t="str">
        <v>IE</v>
      </c>
      <c r="I193" t="str">
        <v>IE</v>
      </c>
      <c r="J193" t="str">
        <v>NA</v>
      </c>
    </row>
    <row r="194">
      <c r="A194" t="str">
        <v>f.  Non-metallic minerals</v>
      </c>
      <c r="B194">
        <v>554498.5364078354</v>
      </c>
      <c r="C194" t="str">
        <v>GCV</v>
      </c>
      <c r="D194" t="str">
        <v/>
      </c>
      <c r="E194" t="str">
        <v/>
      </c>
      <c r="F194" t="str">
        <v/>
      </c>
      <c r="G194">
        <v>38327.06069611937</v>
      </c>
      <c r="H194">
        <v>2.76165365251472</v>
      </c>
      <c r="I194">
        <v>0.41262766327205</v>
      </c>
      <c r="J194" t="str">
        <v>NO,NA</v>
      </c>
    </row>
    <row r="195">
      <c r="A195" t="str">
        <v>Liquid fuels</v>
      </c>
      <c r="B195">
        <v>6726.330878933805</v>
      </c>
      <c r="C195" t="str">
        <v>GCV</v>
      </c>
      <c r="D195">
        <v>71.1057010598502</v>
      </c>
      <c r="E195">
        <v>2.22599096016123</v>
      </c>
      <c r="F195">
        <v>2.00447094609731</v>
      </c>
      <c r="G195">
        <v>478.28047270710664</v>
      </c>
      <c r="H195">
        <v>0.01497275173156</v>
      </c>
      <c r="I195">
        <v>0.01348273482066</v>
      </c>
      <c r="J195" t="str">
        <v>NA</v>
      </c>
    </row>
    <row r="196">
      <c r="A196" t="str">
        <v>Solid fuels</v>
      </c>
      <c r="B196">
        <v>262056.50183804112</v>
      </c>
      <c r="C196" t="str">
        <v>GCV</v>
      </c>
      <c r="D196">
        <v>89.64523390311874</v>
      </c>
      <c r="E196">
        <v>9.5</v>
      </c>
      <c r="F196">
        <v>1.42500000000001</v>
      </c>
      <c r="G196">
        <v>23492.11640310426</v>
      </c>
      <c r="H196">
        <v>2.48953676746139</v>
      </c>
      <c r="I196">
        <v>0.37343051511921</v>
      </c>
      <c r="J196" t="str">
        <v>NA</v>
      </c>
    </row>
    <row r="197">
      <c r="A197" t="str">
        <v>Gaseous fuels</v>
      </c>
      <c r="B197">
        <v>285715.70369086054</v>
      </c>
      <c r="C197" t="str">
        <v>GCV</v>
      </c>
      <c r="D197">
        <v>50.24807399400651</v>
      </c>
      <c r="E197">
        <v>0.89999999999998</v>
      </c>
      <c r="F197">
        <v>0.09000000000001</v>
      </c>
      <c r="G197">
        <v>14356.663820308</v>
      </c>
      <c r="H197">
        <v>0.25714413332177</v>
      </c>
      <c r="I197">
        <v>0.02571441333218</v>
      </c>
      <c r="J197" t="str">
        <v>NA</v>
      </c>
    </row>
    <row r="198">
      <c r="A198" t="str">
        <v>Other fossil fuels(4)</v>
      </c>
      <c r="B198" t="str">
        <v>NO</v>
      </c>
      <c r="C198" t="str">
        <v>GCV</v>
      </c>
      <c r="D198" t="str">
        <v>NO</v>
      </c>
      <c r="E198" t="str">
        <v>NO</v>
      </c>
      <c r="F198" t="str">
        <v>NO</v>
      </c>
      <c r="G198" t="str">
        <v>NO</v>
      </c>
      <c r="H198" t="str">
        <v>NO</v>
      </c>
      <c r="I198" t="str">
        <v>NO</v>
      </c>
      <c r="J198" t="str">
        <v>NO</v>
      </c>
    </row>
    <row r="199">
      <c r="A199" t="str">
        <v>Peat(5)</v>
      </c>
      <c r="B199" t="str">
        <v>NO</v>
      </c>
      <c r="C199" t="str">
        <v>GCV</v>
      </c>
      <c r="D199" t="str">
        <v>NO</v>
      </c>
      <c r="E199" t="str">
        <v>NO</v>
      </c>
      <c r="F199" t="str">
        <v>NO</v>
      </c>
      <c r="G199" t="str">
        <v>NO</v>
      </c>
      <c r="H199" t="str">
        <v>NO</v>
      </c>
      <c r="I199" t="str">
        <v>NO</v>
      </c>
      <c r="J199" t="str">
        <v>NO</v>
      </c>
    </row>
    <row r="200">
      <c r="A200" t="str">
        <v>Biomass(6)</v>
      </c>
      <c r="B200" t="str">
        <v>IE</v>
      </c>
      <c r="C200" t="str">
        <v>GCV</v>
      </c>
      <c r="D200" t="str">
        <v>IE,NA</v>
      </c>
      <c r="E200" t="str">
        <v>IE</v>
      </c>
      <c r="F200" t="str">
        <v>IE</v>
      </c>
      <c r="G200" t="str">
        <v>IE</v>
      </c>
      <c r="H200" t="str">
        <v>IE</v>
      </c>
      <c r="I200" t="str">
        <v>IE</v>
      </c>
      <c r="J200" t="str">
        <v>NA</v>
      </c>
    </row>
    <row r="201">
      <c r="A201" t="str">
        <v>g. Other (please specify)(9)</v>
      </c>
      <c r="B201">
        <v>9560693.24643054</v>
      </c>
      <c r="C201" t="str">
        <v>GCV</v>
      </c>
      <c r="D201" t="str">
        <v/>
      </c>
      <c r="E201" t="str">
        <v/>
      </c>
      <c r="F201" t="str">
        <v/>
      </c>
      <c r="G201">
        <v>515277.7981252343</v>
      </c>
      <c r="H201">
        <v>55.83694861448413</v>
      </c>
      <c r="I201">
        <v>7.75335742737598</v>
      </c>
      <c r="J201" t="str">
        <v>NO,NA</v>
      </c>
    </row>
    <row r="202">
      <c r="A202" t="str">
        <v>1.A.2.g.viii  Other (please specify)</v>
      </c>
      <c r="B202">
        <v>9560693.24643054</v>
      </c>
      <c r="C202" t="str">
        <v>GCV</v>
      </c>
      <c r="D202" t="str">
        <v/>
      </c>
      <c r="E202" t="str">
        <v/>
      </c>
      <c r="F202" t="str">
        <v/>
      </c>
      <c r="G202">
        <v>515277.7981252343</v>
      </c>
      <c r="H202">
        <v>55.83694861448413</v>
      </c>
      <c r="I202">
        <v>7.75335742737598</v>
      </c>
      <c r="J202" t="str">
        <v>NO,NA</v>
      </c>
    </row>
    <row r="203">
      <c r="A203" t="str">
        <v>Other non-specified</v>
      </c>
      <c r="B203">
        <v>9560693.24643054</v>
      </c>
      <c r="C203" t="str">
        <v>GCV</v>
      </c>
      <c r="D203" t="str">
        <v/>
      </c>
      <c r="E203" t="str">
        <v/>
      </c>
      <c r="F203" t="str">
        <v/>
      </c>
      <c r="G203">
        <v>515277.7981252343</v>
      </c>
      <c r="H203">
        <v>55.83694861448413</v>
      </c>
      <c r="I203">
        <v>7.75335742737598</v>
      </c>
      <c r="J203" t="str">
        <v>NO,NA</v>
      </c>
    </row>
    <row r="204">
      <c r="A204" t="str">
        <v>Liquid Fuels</v>
      </c>
      <c r="B204">
        <v>4728393.902845377</v>
      </c>
      <c r="C204" t="str">
        <v>GCV</v>
      </c>
      <c r="D204">
        <v>71.1057010598502</v>
      </c>
      <c r="E204">
        <v>1.78610376525292</v>
      </c>
      <c r="F204">
        <v>0.30992639280198</v>
      </c>
      <c r="G204">
        <v>336215.76334894175</v>
      </c>
      <c r="H204">
        <v>8.44540215347108</v>
      </c>
      <c r="I204">
        <v>1.46545406605575</v>
      </c>
      <c r="J204" t="str">
        <v>NA</v>
      </c>
    </row>
    <row r="205">
      <c r="A205" t="str">
        <v>Solid Fuels</v>
      </c>
      <c r="B205">
        <v>358440.11607907445</v>
      </c>
      <c r="C205" t="str">
        <v>GCV</v>
      </c>
      <c r="D205">
        <v>89.64523390311875</v>
      </c>
      <c r="E205">
        <v>9.50000000000001</v>
      </c>
      <c r="F205">
        <v>1.425</v>
      </c>
      <c r="G205">
        <v>32132.448046169666</v>
      </c>
      <c r="H205">
        <v>3.40518110275121</v>
      </c>
      <c r="I205">
        <v>0.51077716541268</v>
      </c>
      <c r="J205" t="str">
        <v>NA</v>
      </c>
    </row>
    <row r="206">
      <c r="A206" t="str">
        <v>Gaseous Fuels</v>
      </c>
      <c r="B206">
        <v>2924083.9509121953</v>
      </c>
      <c r="C206" t="str">
        <v>GCV</v>
      </c>
      <c r="D206">
        <v>50.24807399400652</v>
      </c>
      <c r="E206">
        <v>0.9</v>
      </c>
      <c r="F206">
        <v>0.09</v>
      </c>
      <c r="G206">
        <v>146929.58673012292</v>
      </c>
      <c r="H206">
        <v>2.63167555582098</v>
      </c>
      <c r="I206">
        <v>0.2631675555821</v>
      </c>
      <c r="J206" t="str">
        <v>NA</v>
      </c>
    </row>
    <row r="207">
      <c r="A207" t="str">
        <v>Other Fossil Fuels</v>
      </c>
      <c r="B207" t="str">
        <v>NO</v>
      </c>
      <c r="C207" t="str">
        <v>GCV</v>
      </c>
      <c r="D207" t="str">
        <v>NO</v>
      </c>
      <c r="E207" t="str">
        <v>NO</v>
      </c>
      <c r="F207" t="str">
        <v>NO</v>
      </c>
      <c r="G207" t="str">
        <v>NO</v>
      </c>
      <c r="H207" t="str">
        <v>NO</v>
      </c>
      <c r="I207" t="str">
        <v>NO</v>
      </c>
      <c r="J207" t="str">
        <v>NO</v>
      </c>
    </row>
    <row r="208">
      <c r="A208" t="str">
        <v>Peat</v>
      </c>
      <c r="B208" t="str">
        <v>NO</v>
      </c>
      <c r="C208" t="str">
        <v>GCV</v>
      </c>
      <c r="D208" t="str">
        <v>NO</v>
      </c>
      <c r="E208" t="str">
        <v>NO</v>
      </c>
      <c r="F208" t="str">
        <v>NO</v>
      </c>
      <c r="G208" t="str">
        <v>NO</v>
      </c>
      <c r="H208" t="str">
        <v>NO</v>
      </c>
      <c r="I208" t="str">
        <v>NO</v>
      </c>
      <c r="J208" t="str">
        <v>NO</v>
      </c>
    </row>
    <row r="209">
      <c r="A209" t="str">
        <v>Biomass</v>
      </c>
      <c r="B209">
        <v>1549775.2765938945</v>
      </c>
      <c r="C209" t="str">
        <v>GCV</v>
      </c>
      <c r="D209">
        <v>88.6868982702656</v>
      </c>
      <c r="E209">
        <v>26.68431380150188</v>
      </c>
      <c r="F209">
        <v>3.55790850686692</v>
      </c>
      <c r="G209">
        <v>137444.76229705545</v>
      </c>
      <c r="H209">
        <v>41.35468980244086</v>
      </c>
      <c r="I209">
        <v>5.51395864032545</v>
      </c>
      <c r="J209" t="str">
        <v>NA</v>
      </c>
    </row>
    <row r="210">
      <c r="A210" t="str">
        <v>1.A.3  Transport</v>
      </c>
      <c r="B210">
        <v>27388942.94853845</v>
      </c>
      <c r="C210" t="str">
        <v>GCV</v>
      </c>
      <c r="D210" t="str">
        <v/>
      </c>
      <c r="E210" t="str">
        <v/>
      </c>
      <c r="F210" t="str">
        <v/>
      </c>
      <c r="G210">
        <v>1831014.9512207536</v>
      </c>
      <c r="H210">
        <v>157.60957929075553</v>
      </c>
      <c r="I210">
        <v>138.66194983315438</v>
      </c>
    </row>
    <row r="211">
      <c r="A211" t="str">
        <v>Liquid fuels</v>
      </c>
      <c r="B211">
        <v>26385311.519974492</v>
      </c>
      <c r="C211" t="str">
        <v>GCV</v>
      </c>
      <c r="D211">
        <v>68.14166393105413</v>
      </c>
      <c r="E211">
        <v>5.60852779230628</v>
      </c>
      <c r="F211">
        <v>5.2536667140543</v>
      </c>
      <c r="G211">
        <v>1797939.030310273</v>
      </c>
      <c r="H211">
        <v>147.98275296843602</v>
      </c>
      <c r="I211">
        <v>138.61963287244333</v>
      </c>
    </row>
    <row r="212">
      <c r="A212" t="str">
        <v>Solid fuels</v>
      </c>
      <c r="B212" t="str">
        <v>NO</v>
      </c>
      <c r="C212" t="str">
        <v>GCV</v>
      </c>
      <c r="D212" t="str">
        <v>NO</v>
      </c>
      <c r="E212" t="str">
        <v>NO</v>
      </c>
      <c r="F212" t="str">
        <v>NO</v>
      </c>
      <c r="G212" t="str">
        <v>NO</v>
      </c>
      <c r="H212" t="str">
        <v>NO</v>
      </c>
      <c r="I212" t="str">
        <v>NO</v>
      </c>
    </row>
    <row r="213">
      <c r="A213" t="str">
        <v>Gaseous fuels</v>
      </c>
      <c r="B213">
        <v>658252.5116171759</v>
      </c>
      <c r="C213" t="str">
        <v>GCV</v>
      </c>
      <c r="D213">
        <v>50.24807399400651</v>
      </c>
      <c r="E213">
        <v>14.61751888313625</v>
      </c>
      <c r="F213">
        <v>0.05661518274123</v>
      </c>
      <c r="G213">
        <v>33075.92091048048</v>
      </c>
      <c r="H213">
        <v>9.62201851843593</v>
      </c>
      <c r="I213">
        <v>0.03726708623508</v>
      </c>
    </row>
    <row r="214">
      <c r="A214" t="str">
        <v>Other fossil fuels(4)</v>
      </c>
      <c r="B214" t="str">
        <v>NO,IE</v>
      </c>
      <c r="C214" t="str">
        <v>GCV</v>
      </c>
      <c r="D214" t="str">
        <v>NO,IE</v>
      </c>
      <c r="E214" t="str">
        <v>NO,IE,NA</v>
      </c>
      <c r="F214" t="str">
        <v>NO,IE,NA</v>
      </c>
      <c r="G214" t="str">
        <v>NO,IE</v>
      </c>
      <c r="H214" t="str">
        <v>NO,IE,NA</v>
      </c>
      <c r="I214" t="str">
        <v>NO,IE,NA</v>
      </c>
    </row>
    <row r="215">
      <c r="A215" t="str">
        <v>Biomass(6)</v>
      </c>
      <c r="B215">
        <v>345378.9169467795</v>
      </c>
      <c r="C215" t="str">
        <v>GCV</v>
      </c>
      <c r="D215">
        <v>65.06503546165398</v>
      </c>
      <c r="E215">
        <v>0.0139203745442</v>
      </c>
      <c r="F215">
        <v>0.0146212586472</v>
      </c>
      <c r="G215">
        <v>22472.091478849856</v>
      </c>
      <c r="H215">
        <v>0.00480780388357</v>
      </c>
      <c r="I215">
        <v>0.00504987447597</v>
      </c>
    </row>
    <row r="216">
      <c r="A216" t="str">
        <v>a.  Domestic aviation(10)</v>
      </c>
      <c r="B216">
        <v>2520593.765526001</v>
      </c>
      <c r="C216" t="str">
        <v>GCV</v>
      </c>
      <c r="D216" t="str">
        <v/>
      </c>
      <c r="E216" t="str">
        <v/>
      </c>
      <c r="F216" t="str">
        <v/>
      </c>
      <c r="G216">
        <v>171223.03700227189</v>
      </c>
      <c r="H216">
        <v>2.0771880881664</v>
      </c>
      <c r="I216">
        <v>5.29943414370071</v>
      </c>
    </row>
    <row r="217">
      <c r="A217" t="str">
        <v>Aviation gasoline</v>
      </c>
      <c r="B217">
        <v>37296.19332585632</v>
      </c>
      <c r="C217" t="str">
        <v>GCV</v>
      </c>
      <c r="D217">
        <v>65.52856081405461</v>
      </c>
      <c r="E217">
        <v>55.69437261379564</v>
      </c>
      <c r="F217">
        <v>0.84385413051206</v>
      </c>
      <c r="G217">
        <v>2443.965872486114</v>
      </c>
      <c r="H217">
        <v>2.0771880881664</v>
      </c>
      <c r="I217">
        <v>0.0314725467904</v>
      </c>
    </row>
    <row r="218">
      <c r="A218" t="str">
        <v>Jet kerosene</v>
      </c>
      <c r="B218">
        <v>2483297.5722001446</v>
      </c>
      <c r="C218" t="str">
        <v>GCV</v>
      </c>
      <c r="D218">
        <v>67.96570536661515</v>
      </c>
      <c r="E218" t="str">
        <v>NO</v>
      </c>
      <c r="F218">
        <v>2.12135736606186</v>
      </c>
      <c r="G218">
        <v>168779.07112978576</v>
      </c>
      <c r="H218" t="str">
        <v>NO</v>
      </c>
      <c r="I218">
        <v>5.26796159691031</v>
      </c>
    </row>
    <row r="219">
      <c r="A219" t="str">
        <v>Biomass</v>
      </c>
      <c r="B219" t="str">
        <v>NO</v>
      </c>
      <c r="C219" t="str">
        <v>GCV</v>
      </c>
      <c r="D219" t="str">
        <v>NO</v>
      </c>
      <c r="E219" t="str">
        <v>NO</v>
      </c>
      <c r="F219" t="str">
        <v>NO</v>
      </c>
      <c r="G219" t="str">
        <v>NO</v>
      </c>
      <c r="H219" t="str">
        <v>NO</v>
      </c>
      <c r="I219" t="str">
        <v>NO</v>
      </c>
    </row>
    <row r="220">
      <c r="A220" t="str">
        <v>b.  Road transportation(11)</v>
      </c>
      <c r="B220">
        <v>23026953.43000411</v>
      </c>
      <c r="C220" t="str">
        <v>GCV</v>
      </c>
      <c r="D220" t="str">
        <v/>
      </c>
      <c r="E220" t="str">
        <v/>
      </c>
      <c r="F220" t="str">
        <v/>
      </c>
      <c r="G220">
        <v>1543321.235762346</v>
      </c>
      <c r="H220">
        <v>96.24437035039094</v>
      </c>
      <c r="I220">
        <v>107.935388343747</v>
      </c>
    </row>
    <row r="221">
      <c r="A221" t="str">
        <v>Gasoline</v>
      </c>
      <c r="B221">
        <v>16921811.292189937</v>
      </c>
      <c r="C221" t="str">
        <v>GCV</v>
      </c>
      <c r="D221">
        <v>67.14336480299539</v>
      </c>
      <c r="E221">
        <v>5.1069523959529</v>
      </c>
      <c r="F221">
        <v>6.31513782846087</v>
      </c>
      <c r="G221">
        <v>1136187.3487189556</v>
      </c>
      <c r="H221">
        <v>86.41888472251217</v>
      </c>
      <c r="I221">
        <v>106.863570617385</v>
      </c>
    </row>
    <row r="222">
      <c r="A222" t="str">
        <v>Diesel oil</v>
      </c>
      <c r="B222">
        <v>5716335.599207252</v>
      </c>
      <c r="C222" t="str">
        <v>GCV</v>
      </c>
      <c r="D222">
        <v>70.79246071620166</v>
      </c>
      <c r="E222">
        <v>0.1846605373592</v>
      </c>
      <c r="F222">
        <v>0.18153493625418</v>
      </c>
      <c r="G222">
        <v>404673.4633475045</v>
      </c>
      <c r="H222">
        <v>1.05558160347511</v>
      </c>
      <c r="I222">
        <v>1.0377146186096</v>
      </c>
    </row>
    <row r="223">
      <c r="A223" t="str">
        <v>Liquefied petroleum gases (LPG)</v>
      </c>
      <c r="B223">
        <v>29789.5019987257</v>
      </c>
      <c r="C223" t="str">
        <v>GCV</v>
      </c>
      <c r="D223">
        <v>59.58926235409824</v>
      </c>
      <c r="E223">
        <v>0.36099554498696</v>
      </c>
      <c r="F223">
        <v>0.75475590689572</v>
      </c>
      <c r="G223">
        <v>1775.1344499999996</v>
      </c>
      <c r="H223">
        <v>0.01075387750892</v>
      </c>
      <c r="I223">
        <v>0.02248380259702</v>
      </c>
    </row>
    <row r="224">
      <c r="A224" t="str">
        <v>Other liquid fuels (please specify)</v>
      </c>
      <c r="B224" t="str">
        <v>NO,IE</v>
      </c>
      <c r="C224" t="str">
        <v>GCV</v>
      </c>
      <c r="D224" t="str">
        <v/>
      </c>
      <c r="E224" t="str">
        <v/>
      </c>
      <c r="F224" t="str">
        <v/>
      </c>
      <c r="G224" t="str">
        <v>NO,IE</v>
      </c>
      <c r="H224">
        <v>1.11555175033832</v>
      </c>
      <c r="I224">
        <v>0.00015879024829</v>
      </c>
    </row>
    <row r="225">
      <c r="A225" t="str">
        <v>Gaseous fuels</v>
      </c>
      <c r="B225">
        <v>13638.11966141349</v>
      </c>
      <c r="C225" t="str">
        <v>GCV</v>
      </c>
      <c r="D225">
        <v>50.24807399400652</v>
      </c>
      <c r="E225">
        <v>560.1058490698963</v>
      </c>
      <c r="F225">
        <v>0.47005310044813</v>
      </c>
      <c r="G225">
        <v>685.2892458858203</v>
      </c>
      <c r="H225">
        <v>7.63879059267285</v>
      </c>
      <c r="I225">
        <v>0.00641064043113</v>
      </c>
    </row>
    <row r="226">
      <c r="A226" t="str">
        <v>Biomass(6)</v>
      </c>
      <c r="B226">
        <v>345378.9169467795</v>
      </c>
      <c r="C226" t="str">
        <v>GCV</v>
      </c>
      <c r="D226">
        <v>65.06503546165398</v>
      </c>
      <c r="E226">
        <v>0.0139203745442</v>
      </c>
      <c r="F226">
        <v>0.0146212586472</v>
      </c>
      <c r="G226">
        <v>22472.091478849856</v>
      </c>
      <c r="H226">
        <v>0.00480780388357</v>
      </c>
      <c r="I226">
        <v>0.00504987447597</v>
      </c>
    </row>
    <row r="227">
      <c r="A227" t="str">
        <v>Other fossil fuels (please specify)(4)</v>
      </c>
      <c r="B227" t="str">
        <v>NO,IE</v>
      </c>
      <c r="C227" t="str">
        <v>GCV</v>
      </c>
      <c r="D227" t="str">
        <v/>
      </c>
      <c r="E227" t="str">
        <v/>
      </c>
      <c r="F227" t="str">
        <v/>
      </c>
      <c r="G227" t="str">
        <v>NO,IE</v>
      </c>
      <c r="H227" t="str">
        <v>NO,IE,NA</v>
      </c>
      <c r="I227" t="str">
        <v>NO,IE,NA</v>
      </c>
    </row>
    <row r="228">
      <c r="A228" t="str">
        <v>i.  Cars</v>
      </c>
      <c r="B228">
        <v>9895321.65837719</v>
      </c>
      <c r="C228" t="str">
        <v>GCV</v>
      </c>
      <c r="D228" t="str">
        <v/>
      </c>
      <c r="E228" t="str">
        <v/>
      </c>
      <c r="F228" t="str">
        <v/>
      </c>
      <c r="G228">
        <v>641430.12094185</v>
      </c>
      <c r="H228">
        <v>50.34384434030736</v>
      </c>
      <c r="I228">
        <v>58.02588367484869</v>
      </c>
    </row>
    <row r="229">
      <c r="A229" t="str">
        <v>Gasoline</v>
      </c>
      <c r="B229">
        <v>9488919.231847588</v>
      </c>
      <c r="C229" t="str">
        <v>GCV</v>
      </c>
      <c r="D229">
        <v>67.14336480299539</v>
      </c>
      <c r="E229">
        <v>5.30426909509804</v>
      </c>
      <c r="F229">
        <v>6.11420155044584</v>
      </c>
      <c r="G229">
        <v>637117.9655701014</v>
      </c>
      <c r="H229">
        <v>50.33178102737058</v>
      </c>
      <c r="I229">
        <v>58.01716467941791</v>
      </c>
    </row>
    <row r="230">
      <c r="A230" t="str">
        <v>Diesel oil</v>
      </c>
      <c r="B230">
        <v>60577.35520245822</v>
      </c>
      <c r="C230" t="str">
        <v>GCV</v>
      </c>
      <c r="D230">
        <v>70.79246071620166</v>
      </c>
      <c r="E230">
        <v>0.05053587044051</v>
      </c>
      <c r="F230">
        <v>0.11107895568717</v>
      </c>
      <c r="G230">
        <v>4288.420038461418</v>
      </c>
      <c r="H230">
        <v>0.00306132937414</v>
      </c>
      <c r="I230">
        <v>0.00672886935418</v>
      </c>
    </row>
    <row r="231">
      <c r="A231" t="str">
        <v>Liquefied petroleum gases (LPG)</v>
      </c>
      <c r="B231">
        <v>140.98152388821543</v>
      </c>
      <c r="C231" t="str">
        <v>GCV</v>
      </c>
      <c r="D231">
        <v>59.58926235409826</v>
      </c>
      <c r="E231">
        <v>0.35312565588009</v>
      </c>
      <c r="F231">
        <v>0.42764119791898</v>
      </c>
      <c r="G231">
        <v>8.40098501405544</v>
      </c>
      <c r="H231">
        <v>0.00004978419309</v>
      </c>
      <c r="I231">
        <v>0.00006028950776</v>
      </c>
    </row>
    <row r="232">
      <c r="A232" t="str">
        <v>Other liquid fuels (please specify)</v>
      </c>
      <c r="B232" t="str">
        <v>IE</v>
      </c>
      <c r="C232" t="str">
        <v>GCV</v>
      </c>
      <c r="D232" t="str">
        <v/>
      </c>
      <c r="E232" t="str">
        <v/>
      </c>
      <c r="F232" t="str">
        <v/>
      </c>
      <c r="G232" t="str">
        <v>IE</v>
      </c>
      <c r="H232" t="str">
        <v>NO</v>
      </c>
      <c r="I232" t="str">
        <v>NO</v>
      </c>
    </row>
    <row r="233">
      <c r="A233" t="str">
        <v>LNG</v>
      </c>
      <c r="B233" t="str">
        <v>IE</v>
      </c>
      <c r="C233" t="str">
        <v>GCV</v>
      </c>
      <c r="D233" t="str">
        <v>IE</v>
      </c>
      <c r="E233" t="str">
        <v>NO</v>
      </c>
      <c r="F233" t="str">
        <v>NO</v>
      </c>
      <c r="G233" t="str">
        <v>IE</v>
      </c>
      <c r="H233" t="str">
        <v>NO</v>
      </c>
      <c r="I233" t="str">
        <v>NO</v>
      </c>
    </row>
    <row r="234">
      <c r="A234" t="str">
        <v>Gaseous fuels</v>
      </c>
      <c r="B234">
        <v>305.1728564755285</v>
      </c>
      <c r="C234" t="str">
        <v>GCV</v>
      </c>
      <c r="D234">
        <v>50.2480739940065</v>
      </c>
      <c r="E234">
        <v>27.30703007666819</v>
      </c>
      <c r="F234">
        <v>3.30692796127144</v>
      </c>
      <c r="G234">
        <v>15.33434827314468</v>
      </c>
      <c r="H234">
        <v>0.00833336437036</v>
      </c>
      <c r="I234">
        <v>0.0010091846521</v>
      </c>
    </row>
    <row r="235">
      <c r="A235" t="str">
        <v>Biomass(6)</v>
      </c>
      <c r="B235">
        <v>345378.9169467795</v>
      </c>
      <c r="C235" t="str">
        <v>GCV</v>
      </c>
      <c r="D235">
        <v>65.06503546165398</v>
      </c>
      <c r="E235">
        <v>0.00179175673101</v>
      </c>
      <c r="F235">
        <v>0.00266562859389</v>
      </c>
      <c r="G235">
        <v>22472.091478849856</v>
      </c>
      <c r="H235">
        <v>0.00061883499919</v>
      </c>
      <c r="I235">
        <v>0.00092065191674</v>
      </c>
    </row>
    <row r="236">
      <c r="A236" t="str">
        <v>Other fossil fuels (please specify)(4)</v>
      </c>
      <c r="B236" t="str">
        <v>IE</v>
      </c>
      <c r="C236" t="str">
        <v>GCV</v>
      </c>
      <c r="D236" t="str">
        <v/>
      </c>
      <c r="E236" t="str">
        <v/>
      </c>
      <c r="F236" t="str">
        <v/>
      </c>
      <c r="G236" t="str">
        <v>IE</v>
      </c>
      <c r="H236" t="str">
        <v>IE</v>
      </c>
      <c r="I236" t="str">
        <v>IE</v>
      </c>
    </row>
    <row r="237">
      <c r="A237" t="str">
        <v>Natural Gas</v>
      </c>
      <c r="B237" t="str">
        <v>IE</v>
      </c>
      <c r="C237" t="str">
        <v>GCV</v>
      </c>
      <c r="D237" t="str">
        <v>IE</v>
      </c>
      <c r="E237" t="str">
        <v>IE</v>
      </c>
      <c r="F237" t="str">
        <v>IE</v>
      </c>
      <c r="G237" t="str">
        <v>IE</v>
      </c>
      <c r="H237" t="str">
        <v>IE</v>
      </c>
      <c r="I237" t="str">
        <v>IE</v>
      </c>
    </row>
    <row r="238">
      <c r="A238" t="str">
        <v>ii.  Light duty trucks</v>
      </c>
      <c r="B238">
        <v>7275346.94732606</v>
      </c>
      <c r="C238" t="str">
        <v>GCV</v>
      </c>
      <c r="D238" t="str">
        <v/>
      </c>
      <c r="E238" t="str">
        <v/>
      </c>
      <c r="F238" t="str">
        <v/>
      </c>
      <c r="G238">
        <v>489781.06541885645</v>
      </c>
      <c r="H238">
        <v>32.09145158137517</v>
      </c>
      <c r="I238">
        <v>45.78779029506421</v>
      </c>
    </row>
    <row r="239">
      <c r="A239" t="str">
        <v>Gasoline</v>
      </c>
      <c r="B239">
        <v>6900391.808947519</v>
      </c>
      <c r="C239" t="str">
        <v>GCV</v>
      </c>
      <c r="D239">
        <v>67.14336480299538</v>
      </c>
      <c r="E239">
        <v>4.63930204031519</v>
      </c>
      <c r="F239">
        <v>6.62506896807113</v>
      </c>
      <c r="G239">
        <v>463315.5245117645</v>
      </c>
      <c r="H239">
        <v>32.01300179822446</v>
      </c>
      <c r="I239">
        <v>45.71557164099043</v>
      </c>
    </row>
    <row r="240">
      <c r="A240" t="str">
        <v>Diesel oil</v>
      </c>
      <c r="B240">
        <v>368504.732005504</v>
      </c>
      <c r="C240" t="str">
        <v>GCV</v>
      </c>
      <c r="D240">
        <v>70.79246071620166</v>
      </c>
      <c r="E240">
        <v>0.10451713900717</v>
      </c>
      <c r="F240">
        <v>0.1626552475831</v>
      </c>
      <c r="G240">
        <v>26087.356764234064</v>
      </c>
      <c r="H240">
        <v>0.03851506029982</v>
      </c>
      <c r="I240">
        <v>0.0599392284199</v>
      </c>
    </row>
    <row r="241">
      <c r="A241" t="str">
        <v>Liquefied petroleum gases (LPG)</v>
      </c>
      <c r="B241">
        <v>5787.662559621475</v>
      </c>
      <c r="C241" t="str">
        <v>GCV</v>
      </c>
      <c r="D241">
        <v>59.58926235409825</v>
      </c>
      <c r="E241">
        <v>0.67636171756462</v>
      </c>
      <c r="F241">
        <v>0.8718175461304</v>
      </c>
      <c r="G241">
        <v>344.88254268227587</v>
      </c>
      <c r="H241">
        <v>0.00391455338951</v>
      </c>
      <c r="I241">
        <v>0.00504578577056</v>
      </c>
    </row>
    <row r="242">
      <c r="A242" t="str">
        <v>Other liquid fuels (please specify)</v>
      </c>
      <c r="B242" t="str">
        <v>IE</v>
      </c>
      <c r="C242" t="str">
        <v>GCV</v>
      </c>
      <c r="D242" t="str">
        <v/>
      </c>
      <c r="E242" t="str">
        <v/>
      </c>
      <c r="F242" t="str">
        <v/>
      </c>
      <c r="G242" t="str">
        <v>IE</v>
      </c>
      <c r="H242">
        <v>0.00010519629843</v>
      </c>
      <c r="I242">
        <v>0.00001355960522</v>
      </c>
    </row>
    <row r="243">
      <c r="A243" t="str">
        <v>LNG</v>
      </c>
      <c r="B243" t="str">
        <v>IE</v>
      </c>
      <c r="C243" t="str">
        <v>GCV</v>
      </c>
      <c r="D243" t="str">
        <v>IE</v>
      </c>
      <c r="E243" t="str">
        <v>IE</v>
      </c>
      <c r="F243" t="str">
        <v>IE</v>
      </c>
      <c r="G243" t="str">
        <v>IE</v>
      </c>
      <c r="H243">
        <v>0.00010519629843</v>
      </c>
      <c r="I243">
        <v>0.00001355960522</v>
      </c>
    </row>
    <row r="244">
      <c r="A244" t="str">
        <v>Gaseous fuels</v>
      </c>
      <c r="B244">
        <v>662.7438134157939</v>
      </c>
      <c r="C244" t="str">
        <v>GCV</v>
      </c>
      <c r="D244">
        <v>50.24807399400652</v>
      </c>
      <c r="E244">
        <v>51.38635862994298</v>
      </c>
      <c r="F244">
        <v>6.6236050802272</v>
      </c>
      <c r="G244">
        <v>33.30160017558686</v>
      </c>
      <c r="H244">
        <v>0.03405599127596</v>
      </c>
      <c r="I244">
        <v>0.00438975328943</v>
      </c>
    </row>
    <row r="245">
      <c r="A245" t="str">
        <v>Biomass(6)</v>
      </c>
      <c r="B245" t="str">
        <v>IE</v>
      </c>
      <c r="C245" t="str">
        <v>GCV</v>
      </c>
      <c r="D245" t="str">
        <v>IE</v>
      </c>
      <c r="E245" t="str">
        <v>IE</v>
      </c>
      <c r="F245" t="str">
        <v>IE</v>
      </c>
      <c r="G245" t="str">
        <v>IE</v>
      </c>
      <c r="H245">
        <v>0.00185898188699</v>
      </c>
      <c r="I245">
        <v>0.00283032698867</v>
      </c>
    </row>
    <row r="246">
      <c r="A246" t="str">
        <v>Other fossil fuels (please specify)(4)</v>
      </c>
      <c r="B246" t="str">
        <v>NO</v>
      </c>
      <c r="C246" t="str">
        <v>GCV</v>
      </c>
      <c r="D246" t="str">
        <v/>
      </c>
      <c r="E246" t="str">
        <v/>
      </c>
      <c r="F246" t="str">
        <v/>
      </c>
      <c r="G246" t="str">
        <v>NO</v>
      </c>
      <c r="H246" t="str">
        <v>NO</v>
      </c>
      <c r="I246" t="str">
        <v>NO</v>
      </c>
    </row>
    <row r="247">
      <c r="A247" t="str">
        <v>iii.  Heavy duty trucks and buses</v>
      </c>
      <c r="B247">
        <v>5832942.348830355</v>
      </c>
      <c r="C247" t="str">
        <v>GCV</v>
      </c>
      <c r="D247" t="str">
        <v/>
      </c>
      <c r="E247" t="str">
        <v/>
      </c>
      <c r="F247" t="str">
        <v/>
      </c>
      <c r="G247">
        <v>410542.7570557186</v>
      </c>
      <c r="H247">
        <v>13.07563880529997</v>
      </c>
      <c r="I247">
        <v>4.04753490413064</v>
      </c>
    </row>
    <row r="248">
      <c r="A248" t="str">
        <v>Gasoline</v>
      </c>
      <c r="B248">
        <v>509157.7759243266</v>
      </c>
      <c r="C248" t="str">
        <v>GCV</v>
      </c>
      <c r="D248">
        <v>67.14336480299536</v>
      </c>
      <c r="E248">
        <v>6.56116125781254</v>
      </c>
      <c r="F248">
        <v>6.00335489667054</v>
      </c>
      <c r="G248">
        <v>34186.566291168834</v>
      </c>
      <c r="H248">
        <v>3.34066627350869</v>
      </c>
      <c r="I248">
        <v>3.05665482727319</v>
      </c>
    </row>
    <row r="249">
      <c r="A249" t="str">
        <v>Diesel oil</v>
      </c>
      <c r="B249">
        <v>5287253.51199929</v>
      </c>
      <c r="C249" t="str">
        <v>GCV</v>
      </c>
      <c r="D249">
        <v>70.79246071620166</v>
      </c>
      <c r="E249">
        <v>0.19178297607631</v>
      </c>
      <c r="F249">
        <v>0.1836580218126</v>
      </c>
      <c r="G249">
        <v>374297.686544809</v>
      </c>
      <c r="H249">
        <v>1.01400521380115</v>
      </c>
      <c r="I249">
        <v>0.97104652083552</v>
      </c>
    </row>
    <row r="250">
      <c r="A250" t="str">
        <v>Liquefied petroleum gases (LPG)</v>
      </c>
      <c r="B250">
        <v>23860.85791521601</v>
      </c>
      <c r="C250" t="str">
        <v>GCV</v>
      </c>
      <c r="D250">
        <v>59.58926235409824</v>
      </c>
      <c r="E250">
        <v>0.2845471839464</v>
      </c>
      <c r="F250">
        <v>0.72829432120369</v>
      </c>
      <c r="G250">
        <v>1421.8509223036683</v>
      </c>
      <c r="H250">
        <v>0.00678953992632</v>
      </c>
      <c r="I250">
        <v>0.0173777273187</v>
      </c>
    </row>
    <row r="251">
      <c r="A251" t="str">
        <v>Other liquid fFuels (please specify)</v>
      </c>
      <c r="B251" t="str">
        <v>IE</v>
      </c>
      <c r="C251" t="str">
        <v>GCV</v>
      </c>
      <c r="D251" t="str">
        <v/>
      </c>
      <c r="E251" t="str">
        <v/>
      </c>
      <c r="F251" t="str">
        <v/>
      </c>
      <c r="G251" t="str">
        <v>IE</v>
      </c>
      <c r="H251">
        <v>1.11544655403989</v>
      </c>
      <c r="I251">
        <v>0.00014523064307</v>
      </c>
    </row>
    <row r="252">
      <c r="A252" t="str">
        <v>LNG</v>
      </c>
      <c r="B252" t="str">
        <v>IE</v>
      </c>
      <c r="C252" t="str">
        <v>GCV</v>
      </c>
      <c r="D252" t="str">
        <v>IE</v>
      </c>
      <c r="E252" t="str">
        <v>IE</v>
      </c>
      <c r="F252" t="str">
        <v>IE</v>
      </c>
      <c r="G252" t="str">
        <v>IE</v>
      </c>
      <c r="H252">
        <v>1.11544655403989</v>
      </c>
      <c r="I252">
        <v>0.00014523064307</v>
      </c>
    </row>
    <row r="253">
      <c r="A253" t="str">
        <v>Gaseous fuels</v>
      </c>
      <c r="B253">
        <v>12670.202991522168</v>
      </c>
      <c r="C253" t="str">
        <v>GCV</v>
      </c>
      <c r="D253">
        <v>50.24807399400652</v>
      </c>
      <c r="E253">
        <v>599.5485030594539</v>
      </c>
      <c r="F253">
        <v>0.07984895666446</v>
      </c>
      <c r="G253">
        <v>636.6532974370887</v>
      </c>
      <c r="H253">
        <v>7.59640123702653</v>
      </c>
      <c r="I253">
        <v>0.0010117024896</v>
      </c>
    </row>
    <row r="254">
      <c r="A254" t="str">
        <v>Biomass(6)</v>
      </c>
      <c r="B254" t="str">
        <v>IE</v>
      </c>
      <c r="C254" t="str">
        <v>GCV</v>
      </c>
      <c r="D254" t="str">
        <v>IE</v>
      </c>
      <c r="E254" t="str">
        <v>IE</v>
      </c>
      <c r="F254" t="str">
        <v>IE</v>
      </c>
      <c r="G254" t="str">
        <v>IE</v>
      </c>
      <c r="H254">
        <v>0.00232998699739</v>
      </c>
      <c r="I254">
        <v>0.00129889557056</v>
      </c>
    </row>
    <row r="255">
      <c r="A255" t="str">
        <v>Other fossil fuels (please specify)(4)</v>
      </c>
      <c r="B255" t="str">
        <v>NO</v>
      </c>
      <c r="C255" t="str">
        <v>GCV</v>
      </c>
      <c r="D255" t="str">
        <v/>
      </c>
      <c r="E255" t="str">
        <v/>
      </c>
      <c r="F255" t="str">
        <v/>
      </c>
      <c r="G255" t="str">
        <v>NO</v>
      </c>
      <c r="H255" t="str">
        <v>NO</v>
      </c>
      <c r="I255" t="str">
        <v>NO</v>
      </c>
    </row>
    <row r="256">
      <c r="A256" t="str">
        <v>iv.  Motorcycles</v>
      </c>
      <c r="B256">
        <v>23342.475470502937</v>
      </c>
      <c r="C256" t="str">
        <v>GCV</v>
      </c>
      <c r="D256" t="str">
        <v/>
      </c>
      <c r="E256" t="str">
        <v/>
      </c>
      <c r="F256" t="str">
        <v/>
      </c>
      <c r="G256">
        <v>1567.29234592095</v>
      </c>
      <c r="H256">
        <v>0.73343562340844</v>
      </c>
      <c r="I256">
        <v>0.07417946970346</v>
      </c>
    </row>
    <row r="257">
      <c r="A257" t="str">
        <v>Gasoline</v>
      </c>
      <c r="B257">
        <v>23342.475470502937</v>
      </c>
      <c r="C257" t="str">
        <v>GCV</v>
      </c>
      <c r="D257">
        <v>67.14336480299539</v>
      </c>
      <c r="E257">
        <v>31.42064449570727</v>
      </c>
      <c r="F257">
        <v>3.17787502003367</v>
      </c>
      <c r="G257">
        <v>1567.29234592095</v>
      </c>
      <c r="H257">
        <v>0.73343562340844</v>
      </c>
      <c r="I257">
        <v>0.07417946970346</v>
      </c>
    </row>
    <row r="258">
      <c r="A258" t="str">
        <v>Diesel oil</v>
      </c>
      <c r="B258" t="str">
        <v>NO</v>
      </c>
      <c r="C258" t="str">
        <v>GCV</v>
      </c>
      <c r="D258" t="str">
        <v>NO</v>
      </c>
      <c r="E258" t="str">
        <v>NO</v>
      </c>
      <c r="F258" t="str">
        <v>NO</v>
      </c>
      <c r="G258" t="str">
        <v>NO</v>
      </c>
      <c r="H258" t="str">
        <v>NO</v>
      </c>
      <c r="I258" t="str">
        <v>NO</v>
      </c>
    </row>
    <row r="259">
      <c r="A259" t="str">
        <v>Liquefied petroleum gases (LPG)</v>
      </c>
      <c r="B259" t="str">
        <v>NO</v>
      </c>
      <c r="C259" t="str">
        <v>GCV</v>
      </c>
      <c r="D259" t="str">
        <v>NO</v>
      </c>
      <c r="E259" t="str">
        <v>NO</v>
      </c>
      <c r="F259" t="str">
        <v>NO</v>
      </c>
      <c r="G259" t="str">
        <v>NO</v>
      </c>
      <c r="H259" t="str">
        <v>NO</v>
      </c>
      <c r="I259" t="str">
        <v>NO</v>
      </c>
    </row>
    <row r="260">
      <c r="A260" t="str">
        <v>Other liquid fuels (please specify)</v>
      </c>
      <c r="B260" t="str">
        <v>NO</v>
      </c>
      <c r="C260" t="str">
        <v>GCV</v>
      </c>
      <c r="D260" t="str">
        <v/>
      </c>
      <c r="E260" t="str">
        <v/>
      </c>
      <c r="F260" t="str">
        <v/>
      </c>
      <c r="G260" t="str">
        <v>NO</v>
      </c>
      <c r="H260" t="str">
        <v>NO</v>
      </c>
      <c r="I260" t="str">
        <v>NO</v>
      </c>
    </row>
    <row r="261">
      <c r="A261" t="str">
        <v>Gaseous fuels</v>
      </c>
      <c r="B261" t="str">
        <v>NO</v>
      </c>
      <c r="C261" t="str">
        <v>GCV</v>
      </c>
      <c r="D261" t="str">
        <v>NO</v>
      </c>
      <c r="E261" t="str">
        <v>NO</v>
      </c>
      <c r="F261" t="str">
        <v>NO</v>
      </c>
      <c r="G261" t="str">
        <v>NO</v>
      </c>
      <c r="H261" t="str">
        <v>NO</v>
      </c>
      <c r="I261" t="str">
        <v>NO</v>
      </c>
    </row>
    <row r="262">
      <c r="A262" t="str">
        <v>Biomass(6)</v>
      </c>
      <c r="B262" t="str">
        <v>IE</v>
      </c>
      <c r="C262" t="str">
        <v>GCV</v>
      </c>
      <c r="D262" t="str">
        <v>IE</v>
      </c>
      <c r="E262" t="str">
        <v>NE</v>
      </c>
      <c r="F262" t="str">
        <v>NE</v>
      </c>
      <c r="G262" t="str">
        <v>IE</v>
      </c>
      <c r="H262" t="str">
        <v>NE</v>
      </c>
      <c r="I262" t="str">
        <v>NE</v>
      </c>
    </row>
    <row r="263">
      <c r="A263" t="str">
        <v>Other fossil fuels (please specify)(4)</v>
      </c>
      <c r="B263" t="str">
        <v>NO</v>
      </c>
      <c r="C263" t="str">
        <v>GCV</v>
      </c>
      <c r="D263" t="str">
        <v/>
      </c>
      <c r="E263" t="str">
        <v/>
      </c>
      <c r="F263" t="str">
        <v/>
      </c>
      <c r="G263" t="str">
        <v>NO</v>
      </c>
      <c r="H263" t="str">
        <v>NO</v>
      </c>
      <c r="I263" t="str">
        <v>NO</v>
      </c>
    </row>
    <row r="264">
      <c r="A264" t="str">
        <v>v.  Other (please specify)</v>
      </c>
      <c r="B264" t="str">
        <v>NO</v>
      </c>
      <c r="C264" t="str">
        <v>GCV</v>
      </c>
      <c r="D264" t="str">
        <v/>
      </c>
      <c r="E264" t="str">
        <v/>
      </c>
      <c r="F264" t="str">
        <v/>
      </c>
      <c r="G264" t="str">
        <v>NO</v>
      </c>
      <c r="H264" t="str">
        <v>IE,NA</v>
      </c>
      <c r="I264" t="str">
        <v>IE,NA</v>
      </c>
    </row>
    <row r="265">
      <c r="A265" t="str">
        <v>Evaporative Emissions</v>
      </c>
      <c r="B265" t="str">
        <v>NO</v>
      </c>
      <c r="C265" t="str">
        <v>GCV</v>
      </c>
      <c r="D265" t="str">
        <v/>
      </c>
      <c r="E265" t="str">
        <v/>
      </c>
      <c r="F265" t="str">
        <v/>
      </c>
      <c r="G265" t="str">
        <v>NO</v>
      </c>
      <c r="H265" t="str">
        <v>IE,NA</v>
      </c>
      <c r="I265" t="str">
        <v>IE,NA</v>
      </c>
    </row>
    <row r="266">
      <c r="A266" t="str">
        <v>Gasoline</v>
      </c>
      <c r="B266" t="str">
        <v>NO</v>
      </c>
      <c r="C266" t="str">
        <v>GCV</v>
      </c>
      <c r="D266" t="str">
        <v>NO</v>
      </c>
      <c r="E266" t="str">
        <v>IE</v>
      </c>
      <c r="F266" t="str">
        <v>IE</v>
      </c>
      <c r="G266" t="str">
        <v>NO</v>
      </c>
      <c r="H266" t="str">
        <v>IE</v>
      </c>
      <c r="I266" t="str">
        <v>IE</v>
      </c>
    </row>
    <row r="267">
      <c r="A267" t="str">
        <v>Diesel Oil</v>
      </c>
      <c r="B267" t="str">
        <v>NO</v>
      </c>
      <c r="C267" t="str">
        <v>GCV</v>
      </c>
      <c r="D267" t="str">
        <v>NO</v>
      </c>
      <c r="E267" t="str">
        <v>IE</v>
      </c>
      <c r="F267" t="str">
        <v>IE</v>
      </c>
      <c r="G267" t="str">
        <v>NO</v>
      </c>
      <c r="H267" t="str">
        <v>IE</v>
      </c>
      <c r="I267" t="str">
        <v>IE</v>
      </c>
    </row>
    <row r="268">
      <c r="A268" t="str">
        <v>Liquefied Petroleum Gases (LPG)</v>
      </c>
      <c r="B268" t="str">
        <v>NO</v>
      </c>
      <c r="C268" t="str">
        <v>GCV</v>
      </c>
      <c r="D268" t="str">
        <v>NO</v>
      </c>
      <c r="E268" t="str">
        <v>IE</v>
      </c>
      <c r="F268" t="str">
        <v>IE</v>
      </c>
      <c r="G268" t="str">
        <v>NO</v>
      </c>
      <c r="H268" t="str">
        <v>IE</v>
      </c>
      <c r="I268" t="str">
        <v>IE</v>
      </c>
    </row>
    <row r="269">
      <c r="A269" t="str">
        <v>Other Liquid Fuels (please specify)</v>
      </c>
      <c r="B269" t="str">
        <v>NO</v>
      </c>
      <c r="C269" t="str">
        <v>GCV</v>
      </c>
      <c r="D269" t="str">
        <v/>
      </c>
      <c r="E269" t="str">
        <v/>
      </c>
      <c r="F269" t="str">
        <v/>
      </c>
      <c r="G269" t="str">
        <v>NO</v>
      </c>
      <c r="H269" t="str">
        <v>IE</v>
      </c>
      <c r="I269" t="str">
        <v>IE</v>
      </c>
    </row>
    <row r="270">
      <c r="A270" t="str">
        <v>Gaseous Fuels</v>
      </c>
      <c r="B270" t="str">
        <v>NO</v>
      </c>
      <c r="C270" t="str">
        <v>GCV</v>
      </c>
      <c r="D270" t="str">
        <v>NO</v>
      </c>
      <c r="E270" t="str">
        <v>IE</v>
      </c>
      <c r="F270" t="str">
        <v>IE</v>
      </c>
      <c r="G270" t="str">
        <v>NO</v>
      </c>
      <c r="H270" t="str">
        <v>IE</v>
      </c>
      <c r="I270" t="str">
        <v>IE</v>
      </c>
    </row>
    <row r="271">
      <c r="A271" t="str">
        <v>Biomass</v>
      </c>
      <c r="B271" t="str">
        <v>NO</v>
      </c>
      <c r="C271" t="str">
        <v>GCV</v>
      </c>
      <c r="D271" t="str">
        <v>NO</v>
      </c>
      <c r="E271" t="str">
        <v>IE</v>
      </c>
      <c r="F271" t="str">
        <v>IE</v>
      </c>
      <c r="G271" t="str">
        <v>NO</v>
      </c>
      <c r="H271" t="str">
        <v>IE</v>
      </c>
      <c r="I271" t="str">
        <v>IE</v>
      </c>
    </row>
    <row r="272">
      <c r="A272" t="str">
        <v>Other Fossil Fuels (please specify)</v>
      </c>
      <c r="B272" t="str">
        <v>NO</v>
      </c>
      <c r="C272" t="str">
        <v>GCV</v>
      </c>
      <c r="D272" t="str">
        <v/>
      </c>
      <c r="E272" t="str">
        <v/>
      </c>
      <c r="F272" t="str">
        <v/>
      </c>
      <c r="G272" t="str">
        <v>NO</v>
      </c>
      <c r="H272" t="str">
        <v>NA</v>
      </c>
      <c r="I272" t="str">
        <v>NA</v>
      </c>
    </row>
    <row r="273">
      <c r="A273" t="str">
        <v>c.  Railways</v>
      </c>
      <c r="B273">
        <v>650576.521842477</v>
      </c>
      <c r="C273" t="str">
        <v>GCV</v>
      </c>
      <c r="D273" t="str">
        <v/>
      </c>
      <c r="E273" t="str">
        <v/>
      </c>
      <c r="F273" t="str">
        <v/>
      </c>
      <c r="G273">
        <v>46055.91286541666</v>
      </c>
      <c r="H273">
        <v>3.5201759225</v>
      </c>
      <c r="I273">
        <v>1.1264562952</v>
      </c>
    </row>
    <row r="274">
      <c r="A274" t="str">
        <v>Liquid fuels</v>
      </c>
      <c r="B274">
        <v>650576.521842477</v>
      </c>
      <c r="C274" t="str">
        <v>GCV</v>
      </c>
      <c r="D274">
        <v>70.79246071620165</v>
      </c>
      <c r="E274">
        <v>5.41085607044445</v>
      </c>
      <c r="F274">
        <v>1.73147394254222</v>
      </c>
      <c r="G274">
        <v>46055.91286541666</v>
      </c>
      <c r="H274">
        <v>3.5201759225</v>
      </c>
      <c r="I274">
        <v>1.1264562952</v>
      </c>
    </row>
    <row r="275">
      <c r="A275" t="str">
        <v>Solid fuels</v>
      </c>
      <c r="B275" t="str">
        <v>NO</v>
      </c>
      <c r="C275" t="str">
        <v>GCV</v>
      </c>
      <c r="D275" t="str">
        <v>NO</v>
      </c>
      <c r="E275" t="str">
        <v>NO</v>
      </c>
      <c r="F275" t="str">
        <v>NO</v>
      </c>
      <c r="G275" t="str">
        <v>NO</v>
      </c>
      <c r="H275" t="str">
        <v>NO</v>
      </c>
      <c r="I275" t="str">
        <v>NO</v>
      </c>
    </row>
    <row r="276">
      <c r="A276" t="str">
        <v>Gaseous fuels</v>
      </c>
      <c r="B276" t="str">
        <v>IE</v>
      </c>
      <c r="C276" t="str">
        <v>GCV</v>
      </c>
      <c r="D276" t="str">
        <v>IE</v>
      </c>
      <c r="E276" t="str">
        <v>IE</v>
      </c>
      <c r="F276" t="str">
        <v>IE</v>
      </c>
      <c r="G276" t="str">
        <v>IE</v>
      </c>
      <c r="H276" t="str">
        <v>IE</v>
      </c>
      <c r="I276" t="str">
        <v>IE</v>
      </c>
    </row>
    <row r="277">
      <c r="A277" t="str">
        <v>Biomass(6)</v>
      </c>
      <c r="B277" t="str">
        <v>IE</v>
      </c>
      <c r="C277" t="str">
        <v>GCV</v>
      </c>
      <c r="D277" t="str">
        <v>IE</v>
      </c>
      <c r="E277" t="str">
        <v>NE</v>
      </c>
      <c r="F277" t="str">
        <v>NE</v>
      </c>
      <c r="G277" t="str">
        <v>IE</v>
      </c>
      <c r="H277" t="str">
        <v>NE</v>
      </c>
      <c r="I277" t="str">
        <v>NE</v>
      </c>
    </row>
    <row r="278">
      <c r="A278" t="str">
        <v>Other fossil  fuels (please specify)</v>
      </c>
      <c r="B278" t="str">
        <v>IE</v>
      </c>
      <c r="C278" t="str">
        <v>GCV</v>
      </c>
      <c r="D278" t="str">
        <v/>
      </c>
      <c r="E278" t="str">
        <v/>
      </c>
      <c r="F278" t="str">
        <v/>
      </c>
      <c r="G278" t="str">
        <v>IE</v>
      </c>
      <c r="H278" t="str">
        <v>NA</v>
      </c>
      <c r="I278" t="str">
        <v>NA</v>
      </c>
    </row>
    <row r="279">
      <c r="A279" t="str">
        <v xml:space="preserve">d.  Domestic Navigation(10) </v>
      </c>
      <c r="B279">
        <v>546204.8392101001</v>
      </c>
      <c r="C279" t="str">
        <v>GCV</v>
      </c>
      <c r="D279" t="str">
        <v/>
      </c>
      <c r="E279" t="str">
        <v/>
      </c>
      <c r="F279" t="str">
        <v/>
      </c>
      <c r="G279">
        <v>38024.13392612428</v>
      </c>
      <c r="H279">
        <v>16.18838958189919</v>
      </c>
      <c r="I279">
        <v>0.73365765457023</v>
      </c>
    </row>
    <row r="280">
      <c r="A280" t="str">
        <v>Residual fuel oil</v>
      </c>
      <c r="B280">
        <v>270555.52902466076</v>
      </c>
      <c r="C280" t="str">
        <v>GCV</v>
      </c>
      <c r="D280">
        <v>71.17474695472804</v>
      </c>
      <c r="E280">
        <v>7.27474378966378</v>
      </c>
      <c r="F280">
        <v>2.07984266172793</v>
      </c>
      <c r="G280">
        <v>19256.721315532806</v>
      </c>
      <c r="H280">
        <v>1.96822215453135</v>
      </c>
      <c r="I280">
        <v>0.56271293163186</v>
      </c>
    </row>
    <row r="281">
      <c r="A281" t="str">
        <v>Gas/diesel oil</v>
      </c>
      <c r="B281">
        <v>275649.31018543936</v>
      </c>
      <c r="C281" t="str">
        <v>GCV</v>
      </c>
      <c r="D281">
        <v>68.08438083144831</v>
      </c>
      <c r="E281">
        <v>51.587894117353</v>
      </c>
      <c r="F281">
        <v>0.62015291394478</v>
      </c>
      <c r="G281">
        <v>18767.412610591477</v>
      </c>
      <c r="H281">
        <v>14.22016742736784</v>
      </c>
      <c r="I281">
        <v>0.17094472293837</v>
      </c>
    </row>
    <row r="282">
      <c r="A282" t="str">
        <v>Gasoline</v>
      </c>
      <c r="B282" t="str">
        <v>IE</v>
      </c>
      <c r="C282" t="str">
        <v>GCV</v>
      </c>
      <c r="D282" t="str">
        <v>IE</v>
      </c>
      <c r="E282" t="str">
        <v>IE</v>
      </c>
      <c r="F282" t="str">
        <v>IE</v>
      </c>
      <c r="G282" t="str">
        <v>IE</v>
      </c>
      <c r="H282" t="str">
        <v>IE</v>
      </c>
      <c r="I282" t="str">
        <v>IE</v>
      </c>
    </row>
    <row r="283">
      <c r="A283" t="str">
        <v>Other liquid fuels (please specify)</v>
      </c>
      <c r="B283" t="str">
        <v>NO</v>
      </c>
      <c r="C283" t="str">
        <v>GCV</v>
      </c>
      <c r="D283" t="str">
        <v/>
      </c>
      <c r="E283" t="str">
        <v/>
      </c>
      <c r="F283" t="str">
        <v/>
      </c>
      <c r="G283" t="str">
        <v>NO</v>
      </c>
      <c r="H283" t="str">
        <v>NA</v>
      </c>
      <c r="I283" t="str">
        <v>NA</v>
      </c>
    </row>
    <row r="284">
      <c r="A284" t="str">
        <v>Gaseous fuels</v>
      </c>
      <c r="B284" t="str">
        <v>NE</v>
      </c>
      <c r="C284" t="str">
        <v>GCV</v>
      </c>
      <c r="D284" t="str">
        <v>NE</v>
      </c>
      <c r="E284" t="str">
        <v>IE</v>
      </c>
      <c r="F284" t="str">
        <v>IE</v>
      </c>
      <c r="G284" t="str">
        <v>NE</v>
      </c>
      <c r="H284" t="str">
        <v>IE</v>
      </c>
      <c r="I284" t="str">
        <v>IE</v>
      </c>
      <c r="J284" t="str">
        <v>NA</v>
      </c>
    </row>
    <row r="285">
      <c r="A285" t="str">
        <v>Biomass(6)</v>
      </c>
      <c r="B285" t="str">
        <v>IE</v>
      </c>
      <c r="C285" t="str">
        <v>GCV</v>
      </c>
      <c r="D285" t="str">
        <v>IE</v>
      </c>
      <c r="E285" t="str">
        <v>NE</v>
      </c>
      <c r="F285" t="str">
        <v>NE</v>
      </c>
      <c r="G285" t="str">
        <v>IE</v>
      </c>
      <c r="H285" t="str">
        <v>NE</v>
      </c>
      <c r="I285" t="str">
        <v>NE</v>
      </c>
      <c r="J285" t="str">
        <v>NA</v>
      </c>
    </row>
    <row r="286">
      <c r="A286" t="str">
        <v>Other fossil fuels (please specify)(4)</v>
      </c>
      <c r="B286" t="str">
        <v>NO</v>
      </c>
      <c r="C286" t="str">
        <v>GCV</v>
      </c>
      <c r="D286" t="str">
        <v/>
      </c>
      <c r="E286" t="str">
        <v/>
      </c>
      <c r="F286" t="str">
        <v/>
      </c>
      <c r="G286" t="str">
        <v>NO</v>
      </c>
      <c r="H286" t="str">
        <v>NA</v>
      </c>
      <c r="I286" t="str">
        <v>NA</v>
      </c>
      <c r="J286" t="str">
        <v>NA</v>
      </c>
    </row>
    <row r="287">
      <c r="A287" t="str">
        <v>e.  Other transportation (please specify)</v>
      </c>
      <c r="B287">
        <v>644614.3919557624</v>
      </c>
      <c r="C287" t="str">
        <v>GCV</v>
      </c>
      <c r="D287" t="str">
        <v/>
      </c>
      <c r="E287" t="str">
        <v/>
      </c>
      <c r="F287" t="str">
        <v/>
      </c>
      <c r="G287">
        <v>32390.631664594664</v>
      </c>
      <c r="H287">
        <v>39.579455347799</v>
      </c>
      <c r="I287">
        <v>23.56701339593645</v>
      </c>
      <c r="J287" t="str">
        <v>NA</v>
      </c>
    </row>
    <row r="288">
      <c r="A288" t="str">
        <v>Liquid fuels</v>
      </c>
      <c r="B288" t="str">
        <v>NE,IE</v>
      </c>
      <c r="C288" t="str">
        <v>GCV</v>
      </c>
      <c r="D288" t="str">
        <v>NE,IE</v>
      </c>
      <c r="E288" t="str">
        <v>NE,IE</v>
      </c>
      <c r="F288" t="str">
        <v>NE,IE</v>
      </c>
      <c r="G288" t="str">
        <v>NE,IE</v>
      </c>
      <c r="H288">
        <v>37.59622742203592</v>
      </c>
      <c r="I288">
        <v>23.5361569501325</v>
      </c>
      <c r="J288" t="str">
        <v>NA</v>
      </c>
    </row>
    <row r="289">
      <c r="A289" t="str">
        <v>Solid fuels</v>
      </c>
      <c r="B289" t="str">
        <v>NO</v>
      </c>
      <c r="C289" t="str">
        <v>GCV</v>
      </c>
      <c r="D289" t="str">
        <v>NO</v>
      </c>
      <c r="E289" t="str">
        <v>NO</v>
      </c>
      <c r="F289" t="str">
        <v>NO</v>
      </c>
      <c r="G289" t="str">
        <v>NO</v>
      </c>
      <c r="H289" t="str">
        <v>NO</v>
      </c>
      <c r="I289" t="str">
        <v>NO</v>
      </c>
      <c r="J289" t="str">
        <v>NA</v>
      </c>
    </row>
    <row r="290">
      <c r="A290" t="str">
        <v>Gaseous fuels</v>
      </c>
      <c r="B290">
        <v>644614.3919557624</v>
      </c>
      <c r="C290" t="str">
        <v>GCV</v>
      </c>
      <c r="D290">
        <v>50.24807399400651</v>
      </c>
      <c r="E290">
        <v>3.07661130516487</v>
      </c>
      <c r="F290">
        <v>0.04786806839719</v>
      </c>
      <c r="G290">
        <v>32390.631664594664</v>
      </c>
      <c r="H290">
        <v>1.98322792576308</v>
      </c>
      <c r="I290">
        <v>0.03085644580395</v>
      </c>
      <c r="J290" t="str">
        <v>NA</v>
      </c>
    </row>
    <row r="291">
      <c r="A291" t="str">
        <v>Other fossil fuels(4)</v>
      </c>
      <c r="B291" t="str">
        <v>NO,IE</v>
      </c>
      <c r="C291" t="str">
        <v>GCV</v>
      </c>
      <c r="D291" t="str">
        <v>NO,IE</v>
      </c>
      <c r="E291" t="str">
        <v>NO</v>
      </c>
      <c r="F291" t="str">
        <v>NO</v>
      </c>
      <c r="G291" t="str">
        <v>NO,IE</v>
      </c>
      <c r="H291" t="str">
        <v>NO</v>
      </c>
      <c r="I291" t="str">
        <v>NO</v>
      </c>
      <c r="J291" t="str">
        <v>NA</v>
      </c>
    </row>
    <row r="292">
      <c r="A292" t="str">
        <v>Biomass(6)</v>
      </c>
      <c r="B292" t="str">
        <v>IE</v>
      </c>
      <c r="C292" t="str">
        <v>GCV</v>
      </c>
      <c r="D292" t="str">
        <v>IE</v>
      </c>
      <c r="E292" t="str">
        <v>NO,NE</v>
      </c>
      <c r="F292" t="str">
        <v>NO,NE</v>
      </c>
      <c r="G292" t="str">
        <v>IE</v>
      </c>
      <c r="H292" t="str">
        <v>NO,NE</v>
      </c>
      <c r="I292" t="str">
        <v>NO,NE</v>
      </c>
      <c r="J292" t="str">
        <v>NA</v>
      </c>
    </row>
    <row r="293">
      <c r="A293" t="str">
        <v>i. Pipeline transport</v>
      </c>
      <c r="B293">
        <v>644614.3919557624</v>
      </c>
      <c r="C293" t="str">
        <v>GCV</v>
      </c>
      <c r="D293" t="str">
        <v/>
      </c>
      <c r="E293" t="str">
        <v/>
      </c>
      <c r="F293" t="str">
        <v/>
      </c>
      <c r="G293">
        <v>32390.631664594664</v>
      </c>
      <c r="H293" t="str">
        <v>NO,NE</v>
      </c>
      <c r="I293" t="str">
        <v>NO,NE</v>
      </c>
      <c r="J293" t="str">
        <v>NA</v>
      </c>
    </row>
    <row r="294">
      <c r="A294" t="str">
        <v>Liquid fuels</v>
      </c>
      <c r="B294" t="str">
        <v>NE</v>
      </c>
      <c r="C294" t="str">
        <v>GCV</v>
      </c>
      <c r="D294" t="str">
        <v>NE</v>
      </c>
      <c r="E294" t="str">
        <v>NE</v>
      </c>
      <c r="F294" t="str">
        <v>NE</v>
      </c>
      <c r="G294" t="str">
        <v>NE</v>
      </c>
      <c r="H294" t="str">
        <v>NE</v>
      </c>
      <c r="I294" t="str">
        <v>NE</v>
      </c>
      <c r="J294" t="str">
        <v>NA</v>
      </c>
    </row>
    <row r="295">
      <c r="A295" t="str">
        <v>Solid fuels</v>
      </c>
      <c r="B295" t="str">
        <v>NO</v>
      </c>
      <c r="C295" t="str">
        <v>GCV</v>
      </c>
      <c r="D295" t="str">
        <v>NO</v>
      </c>
      <c r="E295" t="str">
        <v>NO</v>
      </c>
      <c r="F295" t="str">
        <v>NO</v>
      </c>
      <c r="G295" t="str">
        <v>NO</v>
      </c>
      <c r="H295" t="str">
        <v>NO</v>
      </c>
      <c r="I295" t="str">
        <v>NO</v>
      </c>
      <c r="J295" t="str">
        <v>NA</v>
      </c>
    </row>
    <row r="296">
      <c r="A296" t="str">
        <v>Gaseous fuels</v>
      </c>
      <c r="B296">
        <v>644614.3919557624</v>
      </c>
      <c r="C296" t="str">
        <v>GCV</v>
      </c>
      <c r="D296">
        <v>50.24807399400651</v>
      </c>
      <c r="E296" t="str">
        <v>NE</v>
      </c>
      <c r="F296" t="str">
        <v>NE</v>
      </c>
      <c r="G296">
        <v>32390.631664594664</v>
      </c>
      <c r="H296" t="str">
        <v>NE</v>
      </c>
      <c r="I296" t="str">
        <v>NE</v>
      </c>
      <c r="J296" t="str">
        <v>NA</v>
      </c>
    </row>
    <row r="297">
      <c r="A297" t="str">
        <v>Other fossil fuels(4)</v>
      </c>
      <c r="B297" t="str">
        <v>IE</v>
      </c>
      <c r="C297" t="str">
        <v>GCV</v>
      </c>
      <c r="D297" t="str">
        <v>IE</v>
      </c>
      <c r="E297" t="str">
        <v>NO</v>
      </c>
      <c r="F297" t="str">
        <v>NO</v>
      </c>
      <c r="G297" t="str">
        <v>IE</v>
      </c>
      <c r="H297" t="str">
        <v>NO</v>
      </c>
      <c r="I297" t="str">
        <v>NO</v>
      </c>
      <c r="J297" t="str">
        <v>NA</v>
      </c>
    </row>
    <row r="298">
      <c r="A298" t="str">
        <v>Biomass(6)</v>
      </c>
      <c r="B298" t="str">
        <v>IE</v>
      </c>
      <c r="C298" t="str">
        <v>GCV</v>
      </c>
      <c r="D298" t="str">
        <v>IE</v>
      </c>
      <c r="E298" t="str">
        <v>NO</v>
      </c>
      <c r="F298" t="str">
        <v>NO</v>
      </c>
      <c r="G298" t="str">
        <v>IE</v>
      </c>
      <c r="H298" t="str">
        <v>NO</v>
      </c>
      <c r="I298" t="str">
        <v>NO</v>
      </c>
      <c r="J298" t="str">
        <v>NA</v>
      </c>
    </row>
    <row r="299">
      <c r="A299" t="str">
        <v>ii. Other (please specify)</v>
      </c>
      <c r="B299" t="str">
        <v>NO,IE</v>
      </c>
      <c r="C299" t="str">
        <v>GCV</v>
      </c>
      <c r="D299" t="str">
        <v/>
      </c>
      <c r="E299" t="str">
        <v/>
      </c>
      <c r="F299" t="str">
        <v/>
      </c>
      <c r="G299" t="str">
        <v>NO,IE</v>
      </c>
      <c r="H299">
        <v>39.579455347799</v>
      </c>
      <c r="I299">
        <v>23.56701339593645</v>
      </c>
      <c r="J299" t="str">
        <v>NA</v>
      </c>
    </row>
    <row r="300">
      <c r="A300" t="str">
        <v>Non-Transportation Mobile</v>
      </c>
      <c r="B300" t="str">
        <v>NO,IE</v>
      </c>
      <c r="C300" t="str">
        <v>GCV</v>
      </c>
      <c r="D300" t="str">
        <v/>
      </c>
      <c r="E300" t="str">
        <v/>
      </c>
      <c r="F300" t="str">
        <v/>
      </c>
      <c r="G300" t="str">
        <v>NO,IE</v>
      </c>
      <c r="H300">
        <v>39.579455347799</v>
      </c>
      <c r="I300">
        <v>23.56701339593645</v>
      </c>
      <c r="J300" t="str">
        <v>NA</v>
      </c>
    </row>
    <row r="301">
      <c r="A301" t="str">
        <v>Liquid Fuels</v>
      </c>
      <c r="B301" t="str">
        <v>IE</v>
      </c>
      <c r="C301" t="str">
        <v>GCV</v>
      </c>
      <c r="D301" t="str">
        <v>IE</v>
      </c>
      <c r="E301" t="str">
        <v>IE</v>
      </c>
      <c r="F301" t="str">
        <v>IE</v>
      </c>
      <c r="G301" t="str">
        <v>IE</v>
      </c>
      <c r="H301">
        <v>37.59622742203592</v>
      </c>
      <c r="I301">
        <v>23.5361569501325</v>
      </c>
      <c r="J301" t="str">
        <v>NA</v>
      </c>
    </row>
    <row r="302">
      <c r="A302" t="str">
        <v>Solid Fuels</v>
      </c>
      <c r="B302" t="str">
        <v>NO</v>
      </c>
      <c r="C302" t="str">
        <v>GCV</v>
      </c>
      <c r="D302" t="str">
        <v>NO</v>
      </c>
      <c r="E302" t="str">
        <v>NO</v>
      </c>
      <c r="F302" t="str">
        <v>NO</v>
      </c>
      <c r="G302" t="str">
        <v>NO</v>
      </c>
      <c r="H302" t="str">
        <v>NO</v>
      </c>
      <c r="I302" t="str">
        <v>NO</v>
      </c>
      <c r="J302" t="str">
        <v>NA</v>
      </c>
    </row>
    <row r="303">
      <c r="A303" t="str">
        <v>Gaseous Fuels</v>
      </c>
      <c r="B303" t="str">
        <v>IE</v>
      </c>
      <c r="C303" t="str">
        <v>GCV</v>
      </c>
      <c r="D303" t="str">
        <v>IE</v>
      </c>
      <c r="E303" t="str">
        <v>IE</v>
      </c>
      <c r="F303" t="str">
        <v>IE</v>
      </c>
      <c r="G303" t="str">
        <v>IE</v>
      </c>
      <c r="H303">
        <v>1.98322792576308</v>
      </c>
      <c r="I303">
        <v>0.03085644580395</v>
      </c>
      <c r="J303" t="str">
        <v>NA</v>
      </c>
    </row>
    <row r="304">
      <c r="A304" t="str">
        <v>Other Fossil Fuels</v>
      </c>
      <c r="B304" t="str">
        <v>NO</v>
      </c>
      <c r="C304" t="str">
        <v>GCV</v>
      </c>
      <c r="D304" t="str">
        <v>NO</v>
      </c>
      <c r="E304" t="str">
        <v>NO</v>
      </c>
      <c r="F304" t="str">
        <v>NO</v>
      </c>
      <c r="G304" t="str">
        <v>NO</v>
      </c>
      <c r="H304" t="str">
        <v>NO</v>
      </c>
      <c r="I304" t="str">
        <v>NO</v>
      </c>
      <c r="J304" t="str">
        <v>NA</v>
      </c>
    </row>
    <row r="305">
      <c r="A305" t="str">
        <v>Biomass</v>
      </c>
      <c r="B305" t="str">
        <v>IE</v>
      </c>
      <c r="C305" t="str">
        <v>GCV</v>
      </c>
      <c r="D305" t="str">
        <v>IE</v>
      </c>
      <c r="E305" t="str">
        <v>NE</v>
      </c>
      <c r="F305" t="str">
        <v>NE</v>
      </c>
      <c r="G305" t="str">
        <v>IE</v>
      </c>
      <c r="H305" t="str">
        <v>NE</v>
      </c>
      <c r="I305" t="str">
        <v>NE</v>
      </c>
      <c r="J305" t="str">
        <v>NA</v>
      </c>
    </row>
    <row r="306">
      <c r="A306" t="str">
        <v>1.A.4  Other sectors</v>
      </c>
      <c r="B306">
        <v>11350924.547537155</v>
      </c>
      <c r="C306" t="str">
        <v>GCV</v>
      </c>
      <c r="D306" t="str">
        <v/>
      </c>
      <c r="E306" t="str">
        <v/>
      </c>
      <c r="F306" t="str">
        <v/>
      </c>
      <c r="G306">
        <v>586319.509328292</v>
      </c>
      <c r="H306">
        <v>205.35377590972996</v>
      </c>
      <c r="I306">
        <v>4.10103084495794</v>
      </c>
      <c r="J306" t="str">
        <v>NO,NA</v>
      </c>
    </row>
    <row r="307">
      <c r="A307" t="str">
        <v>Liquid fuels</v>
      </c>
      <c r="B307">
        <v>2244293.0419910937</v>
      </c>
      <c r="C307" t="str">
        <v>GCV</v>
      </c>
      <c r="D307">
        <v>67.19724667564714</v>
      </c>
      <c r="E307">
        <v>9.4999325570558</v>
      </c>
      <c r="F307">
        <v>0.57001330008575</v>
      </c>
      <c r="G307">
        <v>150810.313155114</v>
      </c>
      <c r="H307">
        <v>21.320632537185</v>
      </c>
      <c r="I307">
        <v>1.27927688322483</v>
      </c>
      <c r="J307" t="str">
        <v>NA</v>
      </c>
    </row>
    <row r="308">
      <c r="A308" t="str">
        <v>Solid fuels</v>
      </c>
      <c r="B308">
        <v>112930.43506429865</v>
      </c>
      <c r="C308" t="str">
        <v>GCV</v>
      </c>
      <c r="D308">
        <v>90.4716984668282</v>
      </c>
      <c r="E308">
        <v>31.21056570176262</v>
      </c>
      <c r="F308">
        <v>1.42500000000004</v>
      </c>
      <c r="G308">
        <v>10217.00826886495</v>
      </c>
      <c r="H308">
        <v>3.52462276330293</v>
      </c>
      <c r="I308">
        <v>0.16092586996663</v>
      </c>
      <c r="J308" t="str">
        <v>NA</v>
      </c>
    </row>
    <row r="309">
      <c r="A309" t="str">
        <v>Gaseous fuels</v>
      </c>
      <c r="B309">
        <v>8463850.53395362</v>
      </c>
      <c r="C309" t="str">
        <v>GCV</v>
      </c>
      <c r="D309">
        <v>50.24807399400652</v>
      </c>
      <c r="E309">
        <v>4.49882765275587</v>
      </c>
      <c r="F309">
        <v>0.09</v>
      </c>
      <c r="G309">
        <v>425292.18790431303</v>
      </c>
      <c r="H309">
        <v>38.07740483094305</v>
      </c>
      <c r="I309">
        <v>0.76174654805583</v>
      </c>
      <c r="J309" t="str">
        <v>NA</v>
      </c>
    </row>
    <row r="310">
      <c r="A310" t="str">
        <v>Other fossil fuels(4)</v>
      </c>
      <c r="B310" t="str">
        <v>NO</v>
      </c>
      <c r="C310" t="str">
        <v>GCV</v>
      </c>
      <c r="D310" t="str">
        <v>NO</v>
      </c>
      <c r="E310" t="str">
        <v>NO</v>
      </c>
      <c r="F310" t="str">
        <v>NO</v>
      </c>
      <c r="G310" t="str">
        <v>NO</v>
      </c>
      <c r="H310" t="str">
        <v>NO</v>
      </c>
      <c r="I310" t="str">
        <v>NO</v>
      </c>
      <c r="J310" t="str">
        <v>NO</v>
      </c>
    </row>
    <row r="311">
      <c r="A311" t="str">
        <v>Peat(5)</v>
      </c>
      <c r="B311" t="str">
        <v>NO</v>
      </c>
      <c r="C311" t="str">
        <v>GCV</v>
      </c>
      <c r="D311" t="str">
        <v>NO</v>
      </c>
      <c r="E311" t="str">
        <v>NO</v>
      </c>
      <c r="F311" t="str">
        <v>NO</v>
      </c>
      <c r="G311" t="str">
        <v>NO</v>
      </c>
      <c r="H311" t="str">
        <v>NO</v>
      </c>
      <c r="I311" t="str">
        <v>NO</v>
      </c>
      <c r="J311" t="str">
        <v>NO</v>
      </c>
    </row>
    <row r="312">
      <c r="A312" t="str">
        <v>Biomass(6)</v>
      </c>
      <c r="B312">
        <v>529850.5365281439</v>
      </c>
      <c r="C312" t="str">
        <v>GCV</v>
      </c>
      <c r="D312">
        <v>97.59140525250135</v>
      </c>
      <c r="E312">
        <v>268.81376154034245</v>
      </c>
      <c r="F312">
        <v>3.58418348720456</v>
      </c>
      <c r="G312">
        <v>51708.85843357336</v>
      </c>
      <c r="H312">
        <v>142.431115778299</v>
      </c>
      <c r="I312">
        <v>1.89908154371065</v>
      </c>
      <c r="J312" t="str">
        <v>NA</v>
      </c>
    </row>
    <row r="313">
      <c r="A313" t="str">
        <v>a.  Commercial/institutional(12)</v>
      </c>
      <c r="B313">
        <v>4223549.403844773</v>
      </c>
      <c r="C313" t="str">
        <v>GCV</v>
      </c>
      <c r="D313" t="str">
        <v/>
      </c>
      <c r="E313" t="str">
        <v/>
      </c>
      <c r="F313" t="str">
        <v/>
      </c>
      <c r="G313">
        <v>227130.37102570775</v>
      </c>
      <c r="H313">
        <v>43.12710105075052</v>
      </c>
      <c r="I313">
        <v>1.16099880972741</v>
      </c>
      <c r="J313" t="str">
        <v>NO,NA</v>
      </c>
    </row>
    <row r="314">
      <c r="A314" t="str">
        <v>Liquid fuels</v>
      </c>
      <c r="B314">
        <v>802618.9941295158</v>
      </c>
      <c r="C314" t="str">
        <v>GCV</v>
      </c>
      <c r="D314">
        <v>68.45736785519907</v>
      </c>
      <c r="E314">
        <v>9.5</v>
      </c>
      <c r="F314">
        <v>0.56999999999999</v>
      </c>
      <c r="G314">
        <v>54945.18372869412</v>
      </c>
      <c r="H314">
        <v>7.6248804442304</v>
      </c>
      <c r="I314">
        <v>0.45749282665382</v>
      </c>
      <c r="J314" t="str">
        <v>NA</v>
      </c>
    </row>
    <row r="315">
      <c r="A315" t="str">
        <v>Solid fuels</v>
      </c>
      <c r="B315">
        <v>102339.36264828738</v>
      </c>
      <c r="C315" t="str">
        <v>GCV</v>
      </c>
      <c r="D315">
        <v>90.4842670223393</v>
      </c>
      <c r="E315">
        <v>9.5</v>
      </c>
      <c r="F315">
        <v>1.425</v>
      </c>
      <c r="G315">
        <v>9260.102216763651</v>
      </c>
      <c r="H315">
        <v>0.97222394515873</v>
      </c>
      <c r="I315">
        <v>0.14583359177381</v>
      </c>
      <c r="J315" t="str">
        <v>NA</v>
      </c>
    </row>
    <row r="316">
      <c r="A316" t="str">
        <v>Gaseous fuels</v>
      </c>
      <c r="B316">
        <v>3242414.527165426</v>
      </c>
      <c r="C316" t="str">
        <v>GCV</v>
      </c>
      <c r="D316">
        <v>50.24807399400651</v>
      </c>
      <c r="E316">
        <v>4.5</v>
      </c>
      <c r="F316">
        <v>0.09</v>
      </c>
      <c r="G316">
        <v>162925.08508024996</v>
      </c>
      <c r="H316">
        <v>14.59086537224442</v>
      </c>
      <c r="I316">
        <v>0.29181730744489</v>
      </c>
      <c r="J316" t="str">
        <v>NA</v>
      </c>
    </row>
    <row r="317">
      <c r="A317" t="str">
        <v>Other fossil fuels(4)</v>
      </c>
      <c r="B317" t="str">
        <v>NO</v>
      </c>
      <c r="C317" t="str">
        <v>GCV</v>
      </c>
      <c r="D317" t="str">
        <v>NO</v>
      </c>
      <c r="E317" t="str">
        <v>NO</v>
      </c>
      <c r="F317" t="str">
        <v>NO</v>
      </c>
      <c r="G317" t="str">
        <v>NO</v>
      </c>
      <c r="H317" t="str">
        <v>NO</v>
      </c>
      <c r="I317" t="str">
        <v>NO</v>
      </c>
      <c r="J317" t="str">
        <v>NO</v>
      </c>
    </row>
    <row r="318">
      <c r="A318" t="str">
        <v>Peat(5)</v>
      </c>
      <c r="B318" t="str">
        <v>NO</v>
      </c>
      <c r="C318" t="str">
        <v>GCV</v>
      </c>
      <c r="D318" t="str">
        <v>NO</v>
      </c>
      <c r="E318" t="str">
        <v>NO</v>
      </c>
      <c r="F318" t="str">
        <v>NO</v>
      </c>
      <c r="G318" t="str">
        <v>NO</v>
      </c>
      <c r="H318" t="str">
        <v>NO</v>
      </c>
      <c r="I318" t="str">
        <v>NO</v>
      </c>
      <c r="J318" t="str">
        <v>NO</v>
      </c>
    </row>
    <row r="319">
      <c r="A319" t="str">
        <v>Biomass(6)</v>
      </c>
      <c r="B319">
        <v>76176.51990154391</v>
      </c>
      <c r="C319" t="str">
        <v>GCV</v>
      </c>
      <c r="D319">
        <v>96.73182970494764</v>
      </c>
      <c r="E319">
        <v>261.7490443891078</v>
      </c>
      <c r="F319">
        <v>3.4899872585214</v>
      </c>
      <c r="G319">
        <v>7368.694150631701</v>
      </c>
      <c r="H319">
        <v>19.93913128911697</v>
      </c>
      <c r="I319">
        <v>0.26585508385489</v>
      </c>
      <c r="J319" t="str">
        <v>NA</v>
      </c>
    </row>
    <row r="320">
      <c r="A320" t="str">
        <v>1.A.4.a.i  Stationary combustion</v>
      </c>
      <c r="B320">
        <v>4223549.403844773</v>
      </c>
      <c r="C320" t="str">
        <v>GCV</v>
      </c>
      <c r="D320" t="str">
        <v/>
      </c>
      <c r="E320" t="str">
        <v/>
      </c>
      <c r="F320" t="str">
        <v/>
      </c>
      <c r="G320">
        <v>227130.37102570775</v>
      </c>
      <c r="H320">
        <v>43.12710105075052</v>
      </c>
      <c r="I320">
        <v>1.16099880972741</v>
      </c>
      <c r="J320" t="str">
        <v>NO,NA</v>
      </c>
    </row>
    <row r="321">
      <c r="A321" t="str">
        <v>Liquid Fuels</v>
      </c>
      <c r="B321">
        <v>802618.9941295158</v>
      </c>
      <c r="C321" t="str">
        <v>GCV</v>
      </c>
      <c r="D321">
        <v>68.45736785519907</v>
      </c>
      <c r="E321">
        <v>9.5</v>
      </c>
      <c r="F321">
        <v>0.56999999999999</v>
      </c>
      <c r="G321">
        <v>54945.18372869412</v>
      </c>
      <c r="H321">
        <v>7.6248804442304</v>
      </c>
      <c r="I321">
        <v>0.45749282665382</v>
      </c>
      <c r="J321" t="str">
        <v>NA</v>
      </c>
    </row>
    <row r="322">
      <c r="A322" t="str">
        <v>Solid Fuels</v>
      </c>
      <c r="B322">
        <v>102339.36264828738</v>
      </c>
      <c r="C322" t="str">
        <v>GCV</v>
      </c>
      <c r="D322">
        <v>90.4842670223393</v>
      </c>
      <c r="E322">
        <v>9.5</v>
      </c>
      <c r="F322">
        <v>1.425</v>
      </c>
      <c r="G322">
        <v>9260.102216763651</v>
      </c>
      <c r="H322">
        <v>0.97222394515873</v>
      </c>
      <c r="I322">
        <v>0.14583359177381</v>
      </c>
      <c r="J322" t="str">
        <v>NA</v>
      </c>
    </row>
    <row r="323">
      <c r="A323" t="str">
        <v>Gaseous Fuels</v>
      </c>
      <c r="B323">
        <v>3242414.527165426</v>
      </c>
      <c r="C323" t="str">
        <v>GCV</v>
      </c>
      <c r="D323">
        <v>50.24807399400651</v>
      </c>
      <c r="E323">
        <v>4.5</v>
      </c>
      <c r="F323">
        <v>0.09</v>
      </c>
      <c r="G323">
        <v>162925.08508024996</v>
      </c>
      <c r="H323">
        <v>14.59086537224442</v>
      </c>
      <c r="I323">
        <v>0.29181730744489</v>
      </c>
      <c r="J323" t="str">
        <v>NA</v>
      </c>
    </row>
    <row r="324">
      <c r="A324" t="str">
        <v>Other Fossil Fuels</v>
      </c>
      <c r="B324" t="str">
        <v>NO</v>
      </c>
      <c r="C324" t="str">
        <v>GCV</v>
      </c>
      <c r="D324" t="str">
        <v>NO</v>
      </c>
      <c r="E324" t="str">
        <v>NO</v>
      </c>
      <c r="F324" t="str">
        <v>NO</v>
      </c>
      <c r="G324" t="str">
        <v>NO</v>
      </c>
      <c r="H324" t="str">
        <v>NO</v>
      </c>
      <c r="I324" t="str">
        <v>NO</v>
      </c>
      <c r="J324" t="str">
        <v>NO</v>
      </c>
    </row>
    <row r="325">
      <c r="A325" t="str">
        <v>Peat</v>
      </c>
      <c r="B325" t="str">
        <v>NO</v>
      </c>
      <c r="C325" t="str">
        <v>GCV</v>
      </c>
      <c r="D325" t="str">
        <v>NO</v>
      </c>
      <c r="E325" t="str">
        <v>NO</v>
      </c>
      <c r="F325" t="str">
        <v>NO</v>
      </c>
      <c r="G325" t="str">
        <v>NO</v>
      </c>
      <c r="H325" t="str">
        <v>NO</v>
      </c>
      <c r="I325" t="str">
        <v>NO</v>
      </c>
      <c r="J325" t="str">
        <v>NO</v>
      </c>
    </row>
    <row r="326">
      <c r="A326" t="str">
        <v>Biomass</v>
      </c>
      <c r="B326">
        <v>76176.51990154391</v>
      </c>
      <c r="C326" t="str">
        <v>GCV</v>
      </c>
      <c r="D326">
        <v>96.73182970494764</v>
      </c>
      <c r="E326">
        <v>261.7490443891078</v>
      </c>
      <c r="F326">
        <v>3.4899872585214</v>
      </c>
      <c r="G326">
        <v>7368.694150631701</v>
      </c>
      <c r="H326">
        <v>19.93913128911697</v>
      </c>
      <c r="I326">
        <v>0.26585508385489</v>
      </c>
      <c r="J326" t="str">
        <v>NA</v>
      </c>
    </row>
    <row r="327">
      <c r="A327" t="str">
        <v>b.  Residential(13)</v>
      </c>
      <c r="B327">
        <v>7122906.388864811</v>
      </c>
      <c r="C327" t="str">
        <v>GCV</v>
      </c>
      <c r="D327" t="str">
        <v/>
      </c>
      <c r="E327" t="str">
        <v/>
      </c>
      <c r="F327" t="str">
        <v/>
      </c>
      <c r="G327">
        <v>358897.5107202702</v>
      </c>
      <c r="H327">
        <v>162.20807697148538</v>
      </c>
      <c r="I327">
        <v>2.93733162203288</v>
      </c>
      <c r="J327" t="str">
        <v>NO,NA</v>
      </c>
    </row>
    <row r="328">
      <c r="A328" t="str">
        <v>Liquid fuels</v>
      </c>
      <c r="B328">
        <v>1441653.2392910132</v>
      </c>
      <c r="C328" t="str">
        <v>GCV</v>
      </c>
      <c r="D328">
        <v>66.49563654125757</v>
      </c>
      <c r="E328">
        <v>9.5</v>
      </c>
      <c r="F328">
        <v>0.57</v>
      </c>
      <c r="G328">
        <v>95863.64981842184</v>
      </c>
      <c r="H328">
        <v>13.69570577326463</v>
      </c>
      <c r="I328">
        <v>0.82174234639588</v>
      </c>
      <c r="J328" t="str">
        <v>NA</v>
      </c>
    </row>
    <row r="329">
      <c r="A329" t="str">
        <v>Solid fuels</v>
      </c>
      <c r="B329">
        <v>8899.3961168497</v>
      </c>
      <c r="C329" t="str">
        <v>GCV</v>
      </c>
      <c r="D329">
        <v>90.48426702233928</v>
      </c>
      <c r="E329">
        <v>284.9999999999995</v>
      </c>
      <c r="F329">
        <v>1.42499999999991</v>
      </c>
      <c r="G329">
        <v>805.2553345745977</v>
      </c>
      <c r="H329">
        <v>2.53632789330216</v>
      </c>
      <c r="I329">
        <v>0.01268163946651</v>
      </c>
      <c r="J329" t="str">
        <v>NA</v>
      </c>
    </row>
    <row r="330">
      <c r="A330" t="str">
        <v>Gaseous fuels</v>
      </c>
      <c r="B330">
        <v>5218679.736830348</v>
      </c>
      <c r="C330" t="str">
        <v>GCV</v>
      </c>
      <c r="D330">
        <v>50.24807399400652</v>
      </c>
      <c r="E330">
        <v>4.5</v>
      </c>
      <c r="F330">
        <v>0.09</v>
      </c>
      <c r="G330">
        <v>262228.6055672738</v>
      </c>
      <c r="H330">
        <v>23.48405881573657</v>
      </c>
      <c r="I330">
        <v>0.46968117631473</v>
      </c>
      <c r="J330" t="str">
        <v>NA</v>
      </c>
    </row>
    <row r="331">
      <c r="A331" t="str">
        <v>Other fossil fuels(4)</v>
      </c>
      <c r="B331" t="str">
        <v>NO</v>
      </c>
      <c r="C331" t="str">
        <v>GCV</v>
      </c>
      <c r="D331" t="str">
        <v>NO</v>
      </c>
      <c r="E331" t="str">
        <v>NO</v>
      </c>
      <c r="F331" t="str">
        <v>NO</v>
      </c>
      <c r="G331" t="str">
        <v>NO</v>
      </c>
      <c r="H331" t="str">
        <v>NO</v>
      </c>
      <c r="I331" t="str">
        <v>NO</v>
      </c>
      <c r="J331" t="str">
        <v>NO</v>
      </c>
    </row>
    <row r="332">
      <c r="A332" t="str">
        <v>Peat(5)</v>
      </c>
      <c r="B332" t="str">
        <v>NO</v>
      </c>
      <c r="C332" t="str">
        <v>GCV</v>
      </c>
      <c r="D332" t="str">
        <v>NO</v>
      </c>
      <c r="E332" t="str">
        <v>NO</v>
      </c>
      <c r="F332" t="str">
        <v>NO</v>
      </c>
      <c r="G332" t="str">
        <v>NO</v>
      </c>
      <c r="H332" t="str">
        <v>NO</v>
      </c>
      <c r="I332" t="str">
        <v>NO</v>
      </c>
      <c r="J332" t="str">
        <v>NO</v>
      </c>
    </row>
    <row r="333">
      <c r="A333" t="str">
        <v>Biomass(6)</v>
      </c>
      <c r="B333">
        <v>453674.0166266</v>
      </c>
      <c r="C333" t="str">
        <v>GCV</v>
      </c>
      <c r="D333">
        <v>97.73573680203992</v>
      </c>
      <c r="E333">
        <v>270.00000000000006</v>
      </c>
      <c r="F333">
        <v>3.6</v>
      </c>
      <c r="G333">
        <v>44340.16428294166</v>
      </c>
      <c r="H333">
        <v>122.49198448918202</v>
      </c>
      <c r="I333">
        <v>1.63322645985576</v>
      </c>
      <c r="J333" t="str">
        <v>NA</v>
      </c>
    </row>
    <row r="334">
      <c r="A334" t="str">
        <v>1.A.4.b.iii  Other (please specify)</v>
      </c>
      <c r="B334">
        <v>7122906.388864811</v>
      </c>
      <c r="C334" t="str">
        <v>GCV</v>
      </c>
      <c r="D334" t="str">
        <v/>
      </c>
      <c r="E334" t="str">
        <v/>
      </c>
      <c r="F334" t="str">
        <v/>
      </c>
      <c r="G334">
        <v>358897.5107202702</v>
      </c>
      <c r="H334">
        <v>162.20807697148538</v>
      </c>
      <c r="I334">
        <v>2.93733162203288</v>
      </c>
      <c r="J334" t="str">
        <v>NO,NA</v>
      </c>
    </row>
    <row r="335">
      <c r="A335" t="str">
        <v>Residential</v>
      </c>
      <c r="B335">
        <v>7122906.388864811</v>
      </c>
      <c r="C335" t="str">
        <v>GCV</v>
      </c>
      <c r="D335" t="str">
        <v/>
      </c>
      <c r="E335" t="str">
        <v/>
      </c>
      <c r="F335" t="str">
        <v/>
      </c>
      <c r="G335">
        <v>358897.5107202702</v>
      </c>
      <c r="H335">
        <v>162.20807697148538</v>
      </c>
      <c r="I335">
        <v>2.93733162203288</v>
      </c>
      <c r="J335" t="str">
        <v>NO,NA</v>
      </c>
    </row>
    <row r="336">
      <c r="A336" t="str">
        <v>Liquid Fuels</v>
      </c>
      <c r="B336">
        <v>1441653.2392910132</v>
      </c>
      <c r="C336" t="str">
        <v>GCV</v>
      </c>
      <c r="D336">
        <v>66.49563654125757</v>
      </c>
      <c r="E336">
        <v>9.5</v>
      </c>
      <c r="F336">
        <v>0.57</v>
      </c>
      <c r="G336">
        <v>95863.64981842184</v>
      </c>
      <c r="H336">
        <v>13.69570577326463</v>
      </c>
      <c r="I336">
        <v>0.82174234639588</v>
      </c>
      <c r="J336" t="str">
        <v>NA</v>
      </c>
    </row>
    <row r="337">
      <c r="A337" t="str">
        <v>Solid Fuels</v>
      </c>
      <c r="B337">
        <v>8899.3961168497</v>
      </c>
      <c r="C337" t="str">
        <v>GCV</v>
      </c>
      <c r="D337">
        <v>90.48426702233928</v>
      </c>
      <c r="E337">
        <v>284.9999999999995</v>
      </c>
      <c r="F337">
        <v>1.42499999999991</v>
      </c>
      <c r="G337">
        <v>805.2553345745977</v>
      </c>
      <c r="H337">
        <v>2.53632789330216</v>
      </c>
      <c r="I337">
        <v>0.01268163946651</v>
      </c>
      <c r="J337" t="str">
        <v>NA</v>
      </c>
    </row>
    <row r="338">
      <c r="A338" t="str">
        <v>Gaseous Fuels</v>
      </c>
      <c r="B338">
        <v>5218679.736830348</v>
      </c>
      <c r="C338" t="str">
        <v>GCV</v>
      </c>
      <c r="D338">
        <v>50.24807399400652</v>
      </c>
      <c r="E338">
        <v>4.5</v>
      </c>
      <c r="F338">
        <v>0.09</v>
      </c>
      <c r="G338">
        <v>262228.6055672738</v>
      </c>
      <c r="H338">
        <v>23.48405881573657</v>
      </c>
      <c r="I338">
        <v>0.46968117631473</v>
      </c>
      <c r="J338" t="str">
        <v>NA</v>
      </c>
    </row>
    <row r="339">
      <c r="A339" t="str">
        <v>Other Fossil Fuels</v>
      </c>
      <c r="B339" t="str">
        <v>NO</v>
      </c>
      <c r="C339" t="str">
        <v>GCV</v>
      </c>
      <c r="D339" t="str">
        <v>NO</v>
      </c>
      <c r="E339" t="str">
        <v>NO</v>
      </c>
      <c r="F339" t="str">
        <v>NO</v>
      </c>
      <c r="G339" t="str">
        <v>NO</v>
      </c>
      <c r="H339" t="str">
        <v>NO</v>
      </c>
      <c r="I339" t="str">
        <v>NO</v>
      </c>
      <c r="J339" t="str">
        <v>NO</v>
      </c>
    </row>
    <row r="340">
      <c r="A340" t="str">
        <v>Peat</v>
      </c>
      <c r="B340" t="str">
        <v>NO</v>
      </c>
      <c r="C340" t="str">
        <v>GCV</v>
      </c>
      <c r="D340" t="str">
        <v>NO</v>
      </c>
      <c r="E340" t="str">
        <v>NO</v>
      </c>
      <c r="F340" t="str">
        <v>NO</v>
      </c>
      <c r="G340" t="str">
        <v>NO</v>
      </c>
      <c r="H340" t="str">
        <v>NO</v>
      </c>
      <c r="I340" t="str">
        <v>NO</v>
      </c>
      <c r="J340" t="str">
        <v>NO</v>
      </c>
    </row>
    <row r="341">
      <c r="A341" t="str">
        <v>Biomass</v>
      </c>
      <c r="B341">
        <v>453674.0166266</v>
      </c>
      <c r="C341" t="str">
        <v>GCV</v>
      </c>
      <c r="D341">
        <v>97.73573680203992</v>
      </c>
      <c r="E341">
        <v>270.00000000000006</v>
      </c>
      <c r="F341">
        <v>3.6</v>
      </c>
      <c r="G341">
        <v>44340.16428294166</v>
      </c>
      <c r="H341">
        <v>122.49198448918202</v>
      </c>
      <c r="I341">
        <v>1.63322645985576</v>
      </c>
      <c r="J341" t="str">
        <v>NA</v>
      </c>
    </row>
    <row r="342">
      <c r="A342" t="str">
        <v>c.  Agriculture/forestry/fishing</v>
      </c>
      <c r="B342">
        <v>4468.754827572013</v>
      </c>
      <c r="C342" t="str">
        <v>GCV</v>
      </c>
      <c r="D342" t="str">
        <v/>
      </c>
      <c r="E342" t="str">
        <v/>
      </c>
      <c r="F342" t="str">
        <v/>
      </c>
      <c r="G342">
        <v>291.6275823140465</v>
      </c>
      <c r="H342">
        <v>0.01859788749407</v>
      </c>
      <c r="I342">
        <v>0.00270041319765</v>
      </c>
      <c r="J342" t="str">
        <v>NO,NA</v>
      </c>
    </row>
    <row r="343">
      <c r="A343" t="str">
        <v>Liquid fuels</v>
      </c>
      <c r="B343">
        <v>20.80857056462633</v>
      </c>
      <c r="C343" t="str">
        <v>GCV</v>
      </c>
      <c r="D343">
        <v>71.10570105985029</v>
      </c>
      <c r="E343">
        <v>2.22599096012589</v>
      </c>
      <c r="F343">
        <v>2.00447094626026</v>
      </c>
      <c r="G343">
        <v>1.47960799805112</v>
      </c>
      <c r="H343">
        <v>0.00004631968997</v>
      </c>
      <c r="I343">
        <v>0.00004171017513</v>
      </c>
      <c r="J343" t="str">
        <v>NA</v>
      </c>
    </row>
    <row r="344">
      <c r="A344" t="str">
        <v>Solid fuels</v>
      </c>
      <c r="B344">
        <v>1691.67629916158</v>
      </c>
      <c r="C344" t="str">
        <v>GCV</v>
      </c>
      <c r="D344">
        <v>89.64523390311874</v>
      </c>
      <c r="E344">
        <v>9.50000000000295</v>
      </c>
      <c r="F344">
        <v>1.42500000000281</v>
      </c>
      <c r="G344">
        <v>151.6507175267021</v>
      </c>
      <c r="H344">
        <v>0.01607092484204</v>
      </c>
      <c r="I344">
        <v>0.00241063872631</v>
      </c>
      <c r="J344" t="str">
        <v>NA</v>
      </c>
    </row>
    <row r="345">
      <c r="A345" t="str">
        <v>Gaseous fuels</v>
      </c>
      <c r="B345">
        <v>2756.2699578458064</v>
      </c>
      <c r="C345" t="str">
        <v>GCV</v>
      </c>
      <c r="D345">
        <v>50.24807399400651</v>
      </c>
      <c r="E345">
        <v>0.89999999999956</v>
      </c>
      <c r="F345">
        <v>0.09000000000141</v>
      </c>
      <c r="G345">
        <v>138.4972567892933</v>
      </c>
      <c r="H345">
        <v>0.00248064296206</v>
      </c>
      <c r="I345">
        <v>0.00024806429621</v>
      </c>
      <c r="J345" t="str">
        <v>NA</v>
      </c>
    </row>
    <row r="346">
      <c r="A346" t="str">
        <v>Other fossil fuels(4)</v>
      </c>
      <c r="B346" t="str">
        <v>NO</v>
      </c>
      <c r="C346" t="str">
        <v>GCV</v>
      </c>
      <c r="D346" t="str">
        <v>NO</v>
      </c>
      <c r="E346" t="str">
        <v>NO</v>
      </c>
      <c r="F346" t="str">
        <v>NO</v>
      </c>
      <c r="G346" t="str">
        <v>NO</v>
      </c>
      <c r="H346" t="str">
        <v>NO</v>
      </c>
      <c r="I346" t="str">
        <v>NO</v>
      </c>
      <c r="J346" t="str">
        <v>NO</v>
      </c>
    </row>
    <row r="347">
      <c r="A347" t="str">
        <v>Peat(5)</v>
      </c>
      <c r="B347" t="str">
        <v>NO</v>
      </c>
      <c r="C347" t="str">
        <v>GCV</v>
      </c>
      <c r="D347" t="str">
        <v>NO</v>
      </c>
      <c r="E347" t="str">
        <v>NO</v>
      </c>
      <c r="F347" t="str">
        <v>NO</v>
      </c>
      <c r="G347" t="str">
        <v>NO</v>
      </c>
      <c r="H347" t="str">
        <v>NO</v>
      </c>
      <c r="I347" t="str">
        <v>NO</v>
      </c>
      <c r="J347" t="str">
        <v>NO</v>
      </c>
    </row>
    <row r="348">
      <c r="A348" t="str">
        <v>Biomass(6)</v>
      </c>
      <c r="B348" t="str">
        <v>IE</v>
      </c>
      <c r="C348" t="str">
        <v>GCV</v>
      </c>
      <c r="D348" t="str">
        <v>IE,NA</v>
      </c>
      <c r="E348" t="str">
        <v>NA</v>
      </c>
      <c r="F348" t="str">
        <v>NA</v>
      </c>
      <c r="G348" t="str">
        <v>IE</v>
      </c>
      <c r="H348" t="str">
        <v>NA</v>
      </c>
      <c r="I348" t="str">
        <v>NA</v>
      </c>
      <c r="J348" t="str">
        <v>NA</v>
      </c>
    </row>
    <row r="349">
      <c r="A349" t="str">
        <v>i. Stationary</v>
      </c>
      <c r="B349">
        <v>4468.754827572013</v>
      </c>
      <c r="C349" t="str">
        <v>GCV</v>
      </c>
      <c r="D349" t="str">
        <v/>
      </c>
      <c r="E349" t="str">
        <v/>
      </c>
      <c r="F349" t="str">
        <v/>
      </c>
      <c r="G349">
        <v>291.6275823140465</v>
      </c>
      <c r="H349">
        <v>0.01859788749407</v>
      </c>
      <c r="I349">
        <v>0.00270041319765</v>
      </c>
      <c r="J349" t="str">
        <v>NO,NA</v>
      </c>
    </row>
    <row r="350">
      <c r="A350" t="str">
        <v>Liquid fuels</v>
      </c>
      <c r="B350">
        <v>20.80857056462633</v>
      </c>
      <c r="C350" t="str">
        <v>GCV</v>
      </c>
      <c r="D350">
        <v>71.10570105985029</v>
      </c>
      <c r="E350">
        <v>2.22599096012589</v>
      </c>
      <c r="F350">
        <v>2.00447094626026</v>
      </c>
      <c r="G350">
        <v>1.47960799805112</v>
      </c>
      <c r="H350">
        <v>0.00004631968997</v>
      </c>
      <c r="I350">
        <v>0.00004171017513</v>
      </c>
      <c r="J350" t="str">
        <v>NA</v>
      </c>
    </row>
    <row r="351">
      <c r="A351" t="str">
        <v>Solid fuels</v>
      </c>
      <c r="B351">
        <v>1691.67629916158</v>
      </c>
      <c r="C351" t="str">
        <v>GCV</v>
      </c>
      <c r="D351">
        <v>89.64523390311874</v>
      </c>
      <c r="E351">
        <v>9.50000000000295</v>
      </c>
      <c r="F351">
        <v>1.42500000000281</v>
      </c>
      <c r="G351">
        <v>151.6507175267021</v>
      </c>
      <c r="H351">
        <v>0.01607092484204</v>
      </c>
      <c r="I351">
        <v>0.00241063872631</v>
      </c>
      <c r="J351" t="str">
        <v>NA</v>
      </c>
    </row>
    <row r="352">
      <c r="A352" t="str">
        <v>Gaseous fuels</v>
      </c>
      <c r="B352">
        <v>2756.2699578458064</v>
      </c>
      <c r="C352" t="str">
        <v>GCV</v>
      </c>
      <c r="D352">
        <v>50.24807399400651</v>
      </c>
      <c r="E352">
        <v>0.89999999999956</v>
      </c>
      <c r="F352">
        <v>0.09000000000141</v>
      </c>
      <c r="G352">
        <v>138.4972567892933</v>
      </c>
      <c r="H352">
        <v>0.00248064296206</v>
      </c>
      <c r="I352">
        <v>0.00024806429621</v>
      </c>
      <c r="J352" t="str">
        <v>NA</v>
      </c>
    </row>
    <row r="353">
      <c r="A353" t="str">
        <v>Other fossil fuels(4)</v>
      </c>
      <c r="B353" t="str">
        <v>NO</v>
      </c>
      <c r="C353" t="str">
        <v>GCV</v>
      </c>
      <c r="D353" t="str">
        <v>NO</v>
      </c>
      <c r="E353" t="str">
        <v>NO</v>
      </c>
      <c r="F353" t="str">
        <v>NO</v>
      </c>
      <c r="G353" t="str">
        <v>NO</v>
      </c>
      <c r="H353" t="str">
        <v>NO</v>
      </c>
      <c r="I353" t="str">
        <v>NO</v>
      </c>
      <c r="J353" t="str">
        <v>NO</v>
      </c>
    </row>
    <row r="354">
      <c r="A354" t="str">
        <v>Peat(5)</v>
      </c>
      <c r="B354" t="str">
        <v>NO</v>
      </c>
      <c r="C354" t="str">
        <v>GCV</v>
      </c>
      <c r="D354" t="str">
        <v>NO</v>
      </c>
      <c r="E354" t="str">
        <v>NO</v>
      </c>
      <c r="F354" t="str">
        <v>NO</v>
      </c>
      <c r="G354" t="str">
        <v>NO</v>
      </c>
      <c r="H354" t="str">
        <v>NO</v>
      </c>
      <c r="I354" t="str">
        <v>NO</v>
      </c>
      <c r="J354" t="str">
        <v>NO</v>
      </c>
    </row>
    <row r="355">
      <c r="A355" t="str">
        <v>Biomass(6)</v>
      </c>
      <c r="B355" t="str">
        <v>IE</v>
      </c>
      <c r="C355" t="str">
        <v>GCV</v>
      </c>
      <c r="D355" t="str">
        <v>IE,NA</v>
      </c>
      <c r="E355" t="str">
        <v>NA</v>
      </c>
      <c r="F355" t="str">
        <v>NA</v>
      </c>
      <c r="G355" t="str">
        <v>IE</v>
      </c>
      <c r="H355" t="str">
        <v>NA</v>
      </c>
      <c r="I355" t="str">
        <v>NA</v>
      </c>
      <c r="J355" t="str">
        <v>NA</v>
      </c>
    </row>
    <row r="356">
      <c r="A356" t="str">
        <v>ii. Off-road vehicles and other machinery</v>
      </c>
      <c r="B356" t="str">
        <v>NO,IE</v>
      </c>
      <c r="C356" t="str">
        <v>GCV</v>
      </c>
      <c r="D356" t="str">
        <v/>
      </c>
      <c r="E356" t="str">
        <v/>
      </c>
      <c r="F356" t="str">
        <v/>
      </c>
      <c r="G356" t="str">
        <v>NO,IE</v>
      </c>
      <c r="H356" t="str">
        <v>NO,IE,NA</v>
      </c>
      <c r="I356" t="str">
        <v>NO,IE,NA</v>
      </c>
      <c r="J356" t="str">
        <v/>
      </c>
    </row>
    <row r="357">
      <c r="A357" t="str">
        <v>Gasoline</v>
      </c>
      <c r="B357" t="str">
        <v>IE</v>
      </c>
      <c r="C357" t="str">
        <v>GCV</v>
      </c>
      <c r="D357" t="str">
        <v>IE</v>
      </c>
      <c r="E357" t="str">
        <v>IE</v>
      </c>
      <c r="F357" t="str">
        <v>IE</v>
      </c>
      <c r="G357" t="str">
        <v>IE</v>
      </c>
      <c r="H357" t="str">
        <v>IE</v>
      </c>
      <c r="I357" t="str">
        <v>IE</v>
      </c>
      <c r="J357" t="str">
        <v/>
      </c>
    </row>
    <row r="358">
      <c r="A358" t="str">
        <v>Diesel oil</v>
      </c>
      <c r="B358" t="str">
        <v>IE</v>
      </c>
      <c r="C358" t="str">
        <v>GCV</v>
      </c>
      <c r="D358" t="str">
        <v>IE</v>
      </c>
      <c r="E358" t="str">
        <v>IE</v>
      </c>
      <c r="F358" t="str">
        <v>IE</v>
      </c>
      <c r="G358" t="str">
        <v>IE</v>
      </c>
      <c r="H358" t="str">
        <v>IE</v>
      </c>
      <c r="I358" t="str">
        <v>IE</v>
      </c>
      <c r="J358" t="str">
        <v/>
      </c>
    </row>
    <row r="359">
      <c r="A359" t="str">
        <v>Liquefied petroleum gases (LPG)</v>
      </c>
      <c r="B359" t="str">
        <v>IE</v>
      </c>
      <c r="C359" t="str">
        <v>GCV</v>
      </c>
      <c r="D359" t="str">
        <v>IE</v>
      </c>
      <c r="E359" t="str">
        <v>IE</v>
      </c>
      <c r="F359" t="str">
        <v>IE</v>
      </c>
      <c r="G359" t="str">
        <v>IE</v>
      </c>
      <c r="H359" t="str">
        <v>IE</v>
      </c>
      <c r="I359" t="str">
        <v>IE</v>
      </c>
      <c r="J359" t="str">
        <v/>
      </c>
    </row>
    <row r="360">
      <c r="A360" t="str">
        <v>Other liquid fuels (please specify)</v>
      </c>
      <c r="B360" t="str">
        <v>IE</v>
      </c>
      <c r="C360" t="str">
        <v>GCV</v>
      </c>
      <c r="D360" t="str">
        <v/>
      </c>
      <c r="E360" t="str">
        <v/>
      </c>
      <c r="F360" t="str">
        <v/>
      </c>
      <c r="G360" t="str">
        <v>IE</v>
      </c>
      <c r="H360" t="str">
        <v>NO</v>
      </c>
      <c r="I360" t="str">
        <v>NO</v>
      </c>
      <c r="J360" t="str">
        <v/>
      </c>
    </row>
    <row r="361">
      <c r="A361" t="str">
        <v>Gaseous fuels</v>
      </c>
      <c r="B361" t="str">
        <v>IE</v>
      </c>
      <c r="C361" t="str">
        <v>GCV</v>
      </c>
      <c r="D361" t="str">
        <v>IE</v>
      </c>
      <c r="E361" t="str">
        <v>IE</v>
      </c>
      <c r="F361" t="str">
        <v>IE</v>
      </c>
      <c r="G361" t="str">
        <v>IE</v>
      </c>
      <c r="H361" t="str">
        <v>IE</v>
      </c>
      <c r="I361" t="str">
        <v>IE</v>
      </c>
      <c r="J361" t="str">
        <v/>
      </c>
    </row>
    <row r="362">
      <c r="A362" t="str">
        <v>Biomass(6)</v>
      </c>
      <c r="B362" t="str">
        <v>IE</v>
      </c>
      <c r="C362" t="str">
        <v>GCV</v>
      </c>
      <c r="D362" t="str">
        <v>IE</v>
      </c>
      <c r="E362" t="str">
        <v>NA</v>
      </c>
      <c r="F362" t="str">
        <v>NA</v>
      </c>
      <c r="G362" t="str">
        <v>IE</v>
      </c>
      <c r="H362" t="str">
        <v>NA</v>
      </c>
      <c r="I362" t="str">
        <v>NA</v>
      </c>
      <c r="J362" t="str">
        <v/>
      </c>
    </row>
    <row r="363">
      <c r="A363" t="str">
        <v>Other fossil fuels (please specify)(4)</v>
      </c>
      <c r="B363" t="str">
        <v>NO</v>
      </c>
      <c r="C363" t="str">
        <v>GCV</v>
      </c>
      <c r="D363" t="str">
        <v/>
      </c>
      <c r="E363" t="str">
        <v/>
      </c>
      <c r="F363" t="str">
        <v/>
      </c>
      <c r="G363" t="str">
        <v>NO</v>
      </c>
      <c r="H363" t="str">
        <v>NO</v>
      </c>
      <c r="I363" t="str">
        <v>NO</v>
      </c>
      <c r="J363" t="str">
        <v/>
      </c>
    </row>
    <row r="364">
      <c r="A364" t="str">
        <v>iii. Fishing</v>
      </c>
      <c r="B364" t="str">
        <v>NO,IE</v>
      </c>
      <c r="C364" t="str">
        <v>GCV</v>
      </c>
      <c r="D364" t="str">
        <v/>
      </c>
      <c r="E364" t="str">
        <v/>
      </c>
      <c r="F364" t="str">
        <v/>
      </c>
      <c r="G364" t="str">
        <v>NO,IE</v>
      </c>
      <c r="H364" t="str">
        <v>NO,IE,NA</v>
      </c>
      <c r="I364" t="str">
        <v>NO,IE,NA</v>
      </c>
      <c r="J364" t="str">
        <v/>
      </c>
    </row>
    <row r="365">
      <c r="A365" t="str">
        <v>Residual fuel oil</v>
      </c>
      <c r="B365" t="str">
        <v>IE</v>
      </c>
      <c r="C365" t="str">
        <v>GCV</v>
      </c>
      <c r="D365" t="str">
        <v>IE</v>
      </c>
      <c r="E365" t="str">
        <v>IE</v>
      </c>
      <c r="F365" t="str">
        <v>IE</v>
      </c>
      <c r="G365" t="str">
        <v>IE</v>
      </c>
      <c r="H365" t="str">
        <v>IE</v>
      </c>
      <c r="I365" t="str">
        <v>IE</v>
      </c>
      <c r="J365" t="str">
        <v/>
      </c>
    </row>
    <row r="366">
      <c r="A366" t="str">
        <v>Gas/diesel oil</v>
      </c>
      <c r="B366" t="str">
        <v>IE</v>
      </c>
      <c r="C366" t="str">
        <v>GCV</v>
      </c>
      <c r="D366" t="str">
        <v>IE</v>
      </c>
      <c r="E366" t="str">
        <v>IE</v>
      </c>
      <c r="F366" t="str">
        <v>IE</v>
      </c>
      <c r="G366" t="str">
        <v>IE</v>
      </c>
      <c r="H366" t="str">
        <v>IE</v>
      </c>
      <c r="I366" t="str">
        <v>IE</v>
      </c>
      <c r="J366" t="str">
        <v/>
      </c>
    </row>
    <row r="367">
      <c r="A367" t="str">
        <v>Gasoline</v>
      </c>
      <c r="B367" t="str">
        <v>IE</v>
      </c>
      <c r="C367" t="str">
        <v>GCV</v>
      </c>
      <c r="D367" t="str">
        <v>IE</v>
      </c>
      <c r="E367" t="str">
        <v>IE</v>
      </c>
      <c r="F367" t="str">
        <v>IE</v>
      </c>
      <c r="G367" t="str">
        <v>IE</v>
      </c>
      <c r="H367" t="str">
        <v>IE</v>
      </c>
      <c r="I367" t="str">
        <v>IE</v>
      </c>
      <c r="J367" t="str">
        <v/>
      </c>
    </row>
    <row r="368">
      <c r="A368" t="str">
        <v>Other liquid fuels (please specify)</v>
      </c>
      <c r="B368" t="str">
        <v>IE</v>
      </c>
      <c r="C368" t="str">
        <v>GCV</v>
      </c>
      <c r="D368" t="str">
        <v/>
      </c>
      <c r="E368" t="str">
        <v/>
      </c>
      <c r="F368" t="str">
        <v/>
      </c>
      <c r="G368" t="str">
        <v>IE</v>
      </c>
      <c r="H368" t="str">
        <v>IE</v>
      </c>
      <c r="I368" t="str">
        <v>IE</v>
      </c>
      <c r="J368" t="str">
        <v/>
      </c>
    </row>
    <row r="369">
      <c r="A369" t="str">
        <v>Gaseous fuels</v>
      </c>
      <c r="B369" t="str">
        <v>IE</v>
      </c>
      <c r="C369" t="str">
        <v>GCV</v>
      </c>
      <c r="D369" t="str">
        <v>IE</v>
      </c>
      <c r="E369" t="str">
        <v>IE</v>
      </c>
      <c r="F369" t="str">
        <v>IE</v>
      </c>
      <c r="G369" t="str">
        <v>IE</v>
      </c>
      <c r="H369" t="str">
        <v>IE</v>
      </c>
      <c r="I369" t="str">
        <v>IE</v>
      </c>
      <c r="J369" t="str">
        <v/>
      </c>
    </row>
    <row r="370">
      <c r="A370" t="str">
        <v>Biomass(6)</v>
      </c>
      <c r="B370" t="str">
        <v>IE</v>
      </c>
      <c r="C370" t="str">
        <v>GCV</v>
      </c>
      <c r="D370" t="str">
        <v>IE</v>
      </c>
      <c r="E370" t="str">
        <v>NA</v>
      </c>
      <c r="F370" t="str">
        <v>NA</v>
      </c>
      <c r="G370" t="str">
        <v>IE</v>
      </c>
      <c r="H370" t="str">
        <v>NA</v>
      </c>
      <c r="I370" t="str">
        <v>NA</v>
      </c>
      <c r="J370" t="str">
        <v/>
      </c>
    </row>
    <row r="371">
      <c r="A371" t="str">
        <v>Other fossil fuels (please specify)(4)</v>
      </c>
      <c r="B371" t="str">
        <v>NO</v>
      </c>
      <c r="C371" t="str">
        <v>GCV</v>
      </c>
      <c r="D371" t="str">
        <v/>
      </c>
      <c r="E371" t="str">
        <v/>
      </c>
      <c r="F371" t="str">
        <v/>
      </c>
      <c r="G371" t="str">
        <v>NO</v>
      </c>
      <c r="H371" t="str">
        <v>NO</v>
      </c>
      <c r="I371" t="str">
        <v>NO</v>
      </c>
      <c r="J371" t="str">
        <v/>
      </c>
    </row>
    <row r="372">
      <c r="A372" t="str">
        <v>1.A.5  Other (Not specified elsewhere)(14)</v>
      </c>
      <c r="B372">
        <v>7169950.972862837</v>
      </c>
      <c r="C372" t="str">
        <v>GCV</v>
      </c>
      <c r="D372" t="str">
        <v/>
      </c>
      <c r="E372" t="str">
        <v/>
      </c>
      <c r="F372" t="str">
        <v/>
      </c>
      <c r="G372">
        <v>225360.31628275706</v>
      </c>
      <c r="H372">
        <v>4.11962697711521</v>
      </c>
      <c r="I372">
        <v>2.56018441758074</v>
      </c>
      <c r="J372" t="str">
        <v>NO,NA</v>
      </c>
    </row>
    <row r="373">
      <c r="A373" t="str">
        <v>a. Stationary (please specify)</v>
      </c>
      <c r="B373">
        <v>6787220.037012247</v>
      </c>
      <c r="C373" t="str">
        <v>GCV</v>
      </c>
      <c r="D373" t="str">
        <v/>
      </c>
      <c r="E373" t="str">
        <v/>
      </c>
      <c r="F373" t="str">
        <v/>
      </c>
      <c r="G373">
        <v>197727.5639506672</v>
      </c>
      <c r="H373">
        <v>3.63136019854521</v>
      </c>
      <c r="I373">
        <v>1.77857478358242</v>
      </c>
      <c r="J373" t="str">
        <v>NO,NA</v>
      </c>
    </row>
    <row r="374">
      <c r="A374" t="str">
        <v>Incineration of Waste</v>
      </c>
      <c r="B374">
        <v>302072.04657817504</v>
      </c>
      <c r="C374" t="str">
        <v>GCV</v>
      </c>
      <c r="D374" t="str">
        <v/>
      </c>
      <c r="E374" t="str">
        <v/>
      </c>
      <c r="F374" t="str">
        <v/>
      </c>
      <c r="G374">
        <v>12713.092056610814</v>
      </c>
      <c r="H374">
        <v>0.00519470392535</v>
      </c>
      <c r="I374">
        <v>1.29867598133739</v>
      </c>
      <c r="J374" t="str">
        <v>NO,NA</v>
      </c>
    </row>
    <row r="375">
      <c r="A375" t="str">
        <v>Liquid Fuels</v>
      </c>
      <c r="B375" t="str">
        <v>NA</v>
      </c>
      <c r="C375" t="str">
        <v>GCV</v>
      </c>
      <c r="D375" t="str">
        <v>NA</v>
      </c>
      <c r="E375" t="str">
        <v>NA</v>
      </c>
      <c r="F375" t="str">
        <v>NA</v>
      </c>
      <c r="G375" t="str">
        <v>NA</v>
      </c>
      <c r="H375" t="str">
        <v>NA</v>
      </c>
      <c r="I375" t="str">
        <v>NA</v>
      </c>
      <c r="J375" t="str">
        <v>NA</v>
      </c>
    </row>
    <row r="376">
      <c r="A376" t="str">
        <v>Solid Fuels</v>
      </c>
      <c r="B376" t="str">
        <v>NA</v>
      </c>
      <c r="C376" t="str">
        <v>GCV</v>
      </c>
      <c r="D376" t="str">
        <v>NA</v>
      </c>
      <c r="E376" t="str">
        <v>NA</v>
      </c>
      <c r="F376" t="str">
        <v>NA</v>
      </c>
      <c r="G376" t="str">
        <v>NA</v>
      </c>
      <c r="H376" t="str">
        <v>NA</v>
      </c>
      <c r="I376" t="str">
        <v>NA</v>
      </c>
      <c r="J376" t="str">
        <v>NA</v>
      </c>
    </row>
    <row r="377">
      <c r="A377" t="str">
        <v>Gaseous Fuels</v>
      </c>
      <c r="B377" t="str">
        <v>NA</v>
      </c>
      <c r="C377" t="str">
        <v>GCV</v>
      </c>
      <c r="D377" t="str">
        <v>NA</v>
      </c>
      <c r="E377" t="str">
        <v>NA</v>
      </c>
      <c r="F377" t="str">
        <v>NA</v>
      </c>
      <c r="G377" t="str">
        <v>NA</v>
      </c>
      <c r="H377" t="str">
        <v>NA</v>
      </c>
      <c r="I377" t="str">
        <v>NA</v>
      </c>
      <c r="J377" t="str">
        <v>NA</v>
      </c>
    </row>
    <row r="378">
      <c r="A378" t="str">
        <v>Other Fossil Fuels</v>
      </c>
      <c r="B378">
        <v>302072.04657817504</v>
      </c>
      <c r="C378" t="str">
        <v>GCV</v>
      </c>
      <c r="D378">
        <v>42.08629100448961</v>
      </c>
      <c r="E378">
        <v>0.01719690379893</v>
      </c>
      <c r="F378">
        <v>4.29922594973149</v>
      </c>
      <c r="G378">
        <v>12713.092056610814</v>
      </c>
      <c r="H378">
        <v>0.00519470392535</v>
      </c>
      <c r="I378">
        <v>1.29867598133739</v>
      </c>
      <c r="J378" t="str">
        <v>NA</v>
      </c>
    </row>
    <row r="379">
      <c r="A379" t="str">
        <v>Peat</v>
      </c>
      <c r="B379" t="str">
        <v>NO</v>
      </c>
      <c r="C379" t="str">
        <v>GCV</v>
      </c>
      <c r="D379" t="str">
        <v>NO</v>
      </c>
      <c r="E379" t="str">
        <v>NO</v>
      </c>
      <c r="F379" t="str">
        <v>NO</v>
      </c>
      <c r="G379" t="str">
        <v>NO</v>
      </c>
      <c r="H379" t="str">
        <v>NO</v>
      </c>
      <c r="I379" t="str">
        <v>NO</v>
      </c>
      <c r="J379" t="str">
        <v>NO</v>
      </c>
    </row>
    <row r="380">
      <c r="A380" t="str">
        <v>Biomass</v>
      </c>
      <c r="B380" t="str">
        <v>NA</v>
      </c>
      <c r="C380" t="str">
        <v>GCV</v>
      </c>
      <c r="D380" t="str">
        <v>NA</v>
      </c>
      <c r="E380" t="str">
        <v>NA</v>
      </c>
      <c r="F380" t="str">
        <v>NA</v>
      </c>
      <c r="G380" t="str">
        <v>NA</v>
      </c>
      <c r="H380" t="str">
        <v>NA</v>
      </c>
      <c r="I380" t="str">
        <v>NA</v>
      </c>
      <c r="J380" t="str">
        <v>NA</v>
      </c>
    </row>
    <row r="381">
      <c r="A381" t="str">
        <v>U.S. Territories</v>
      </c>
      <c r="B381">
        <v>811798.3016660077</v>
      </c>
      <c r="C381" t="str">
        <v>GCV</v>
      </c>
      <c r="D381" t="str">
        <v/>
      </c>
      <c r="E381" t="str">
        <v/>
      </c>
      <c r="F381" t="str">
        <v/>
      </c>
      <c r="G381">
        <v>63470.2645949777</v>
      </c>
      <c r="H381">
        <v>3.62616549461986</v>
      </c>
      <c r="I381">
        <v>0.47989880224503</v>
      </c>
      <c r="J381" t="str">
        <v>NO,NA</v>
      </c>
    </row>
    <row r="382">
      <c r="A382" t="str">
        <v>Liquid Fuels</v>
      </c>
      <c r="B382">
        <v>751642.169400585</v>
      </c>
      <c r="C382" t="str">
        <v>GCV</v>
      </c>
      <c r="D382">
        <v>78.71708453990463</v>
      </c>
      <c r="E382">
        <v>4.75</v>
      </c>
      <c r="F382">
        <v>0.57</v>
      </c>
      <c r="G382">
        <v>59167.08019246317</v>
      </c>
      <c r="H382">
        <v>3.57030030465278</v>
      </c>
      <c r="I382">
        <v>0.42843603655833</v>
      </c>
      <c r="J382" t="str">
        <v>NA</v>
      </c>
    </row>
    <row r="383">
      <c r="A383" t="str">
        <v>Solid Fuels</v>
      </c>
      <c r="B383">
        <v>34493.418563902516</v>
      </c>
      <c r="C383" t="str">
        <v>GCV</v>
      </c>
      <c r="D383">
        <v>87.36978215048158</v>
      </c>
      <c r="E383">
        <v>0.95000000000008</v>
      </c>
      <c r="F383">
        <v>1.42499999999997</v>
      </c>
      <c r="G383">
        <v>3013.68246555354</v>
      </c>
      <c r="H383">
        <v>0.03276874763571</v>
      </c>
      <c r="I383">
        <v>0.04915312145356</v>
      </c>
      <c r="J383" t="str">
        <v>NA</v>
      </c>
    </row>
    <row r="384">
      <c r="A384" t="str">
        <v>Gaseous Fuels</v>
      </c>
      <c r="B384">
        <v>25662.713701520213</v>
      </c>
      <c r="C384" t="str">
        <v>GCV</v>
      </c>
      <c r="D384">
        <v>50.24807399400653</v>
      </c>
      <c r="E384">
        <v>0.90000000000007</v>
      </c>
      <c r="F384">
        <v>0.09000000000012</v>
      </c>
      <c r="G384">
        <v>1289.501936960993</v>
      </c>
      <c r="H384">
        <v>0.02309644233137</v>
      </c>
      <c r="I384">
        <v>0.00230964423314</v>
      </c>
      <c r="J384" t="str">
        <v>NA</v>
      </c>
    </row>
    <row r="385">
      <c r="A385" t="str">
        <v>Other Fossil Fuels</v>
      </c>
      <c r="B385" t="str">
        <v>NO</v>
      </c>
      <c r="C385" t="str">
        <v>GCV</v>
      </c>
      <c r="D385" t="str">
        <v>NO</v>
      </c>
      <c r="E385" t="str">
        <v>NO</v>
      </c>
      <c r="F385" t="str">
        <v>NO</v>
      </c>
      <c r="G385" t="str">
        <v>NO</v>
      </c>
      <c r="H385" t="str">
        <v>NO</v>
      </c>
      <c r="I385" t="str">
        <v>NO</v>
      </c>
      <c r="J385" t="str">
        <v>NO</v>
      </c>
    </row>
    <row r="386">
      <c r="A386" t="str">
        <v>Peat</v>
      </c>
      <c r="B386" t="str">
        <v>NO</v>
      </c>
      <c r="C386" t="str">
        <v>GCV</v>
      </c>
      <c r="D386" t="str">
        <v>NO</v>
      </c>
      <c r="E386" t="str">
        <v>NO</v>
      </c>
      <c r="F386" t="str">
        <v>NO</v>
      </c>
      <c r="G386" t="str">
        <v>NO</v>
      </c>
      <c r="H386" t="str">
        <v>NO</v>
      </c>
      <c r="I386" t="str">
        <v>NO</v>
      </c>
      <c r="J386" t="str">
        <v>NO</v>
      </c>
    </row>
    <row r="387">
      <c r="A387" t="str">
        <v>Biomass</v>
      </c>
      <c r="B387" t="str">
        <v>NE</v>
      </c>
      <c r="C387" t="str">
        <v>GCV</v>
      </c>
      <c r="D387" t="str">
        <v>NE,NA</v>
      </c>
      <c r="E387" t="str">
        <v>NE</v>
      </c>
      <c r="F387" t="str">
        <v>NE</v>
      </c>
      <c r="G387" t="str">
        <v>NE</v>
      </c>
      <c r="H387" t="str">
        <v>NE</v>
      </c>
      <c r="I387" t="str">
        <v>NE</v>
      </c>
      <c r="J387" t="str">
        <v>NA</v>
      </c>
    </row>
    <row r="388">
      <c r="A388" t="str">
        <v>Non Energy Use</v>
      </c>
      <c r="B388">
        <v>5673349.688768065</v>
      </c>
      <c r="C388" t="str">
        <v>GCV</v>
      </c>
      <c r="D388" t="str">
        <v/>
      </c>
      <c r="E388" t="str">
        <v/>
      </c>
      <c r="F388" t="str">
        <v/>
      </c>
      <c r="G388">
        <v>121544.20729907868</v>
      </c>
      <c r="H388" t="str">
        <v>NO,NA</v>
      </c>
      <c r="I388" t="str">
        <v>NO,NA</v>
      </c>
      <c r="J388" t="str">
        <v>NO,NA</v>
      </c>
    </row>
    <row r="389">
      <c r="A389" t="str">
        <v>Liquid Fuels</v>
      </c>
      <c r="B389">
        <v>5118151.819784192</v>
      </c>
      <c r="C389" t="str">
        <v>GCV</v>
      </c>
      <c r="D389">
        <v>19.46057425074617</v>
      </c>
      <c r="E389" t="str">
        <v>NA</v>
      </c>
      <c r="F389" t="str">
        <v>NA</v>
      </c>
      <c r="G389">
        <v>99602.17351550191</v>
      </c>
      <c r="H389" t="str">
        <v>NA</v>
      </c>
      <c r="I389" t="str">
        <v>NA</v>
      </c>
      <c r="J389" t="str">
        <v>NA</v>
      </c>
    </row>
    <row r="390">
      <c r="A390" t="str">
        <v>Solid Fuels</v>
      </c>
      <c r="B390">
        <v>208587.74337946158</v>
      </c>
      <c r="C390" t="str">
        <v>GCV</v>
      </c>
      <c r="D390">
        <v>70.94818712444275</v>
      </c>
      <c r="E390" t="str">
        <v>NA</v>
      </c>
      <c r="F390" t="str">
        <v>NA</v>
      </c>
      <c r="G390">
        <v>14798.922249151285</v>
      </c>
      <c r="H390" t="str">
        <v>NA</v>
      </c>
      <c r="I390" t="str">
        <v>NA</v>
      </c>
      <c r="J390" t="str">
        <v>NA</v>
      </c>
    </row>
    <row r="391">
      <c r="A391" t="str">
        <v>Gaseous Fuels</v>
      </c>
      <c r="B391">
        <v>346610.1256044102</v>
      </c>
      <c r="C391" t="str">
        <v>GCV</v>
      </c>
      <c r="D391">
        <v>20.60849065493832</v>
      </c>
      <c r="E391" t="str">
        <v>NA</v>
      </c>
      <c r="F391" t="str">
        <v>NA</v>
      </c>
      <c r="G391">
        <v>7143.111534425483</v>
      </c>
      <c r="H391" t="str">
        <v>NA</v>
      </c>
      <c r="I391" t="str">
        <v>NA</v>
      </c>
      <c r="J391" t="str">
        <v>NA</v>
      </c>
    </row>
    <row r="392">
      <c r="A392" t="str">
        <v>Other Fossil Fuels</v>
      </c>
      <c r="B392" t="str">
        <v>NO</v>
      </c>
      <c r="C392" t="str">
        <v>GCV</v>
      </c>
      <c r="D392" t="str">
        <v>NO</v>
      </c>
      <c r="E392" t="str">
        <v>NO</v>
      </c>
      <c r="F392" t="str">
        <v>NO</v>
      </c>
      <c r="G392" t="str">
        <v>NO</v>
      </c>
      <c r="H392" t="str">
        <v>NO</v>
      </c>
      <c r="I392" t="str">
        <v>NO</v>
      </c>
      <c r="J392" t="str">
        <v>NO</v>
      </c>
    </row>
    <row r="393">
      <c r="A393" t="str">
        <v>Peat</v>
      </c>
      <c r="B393" t="str">
        <v>NO</v>
      </c>
      <c r="C393" t="str">
        <v>GCV</v>
      </c>
      <c r="D393" t="str">
        <v>NO</v>
      </c>
      <c r="E393" t="str">
        <v>NO</v>
      </c>
      <c r="F393" t="str">
        <v>NO</v>
      </c>
      <c r="G393" t="str">
        <v>NO</v>
      </c>
      <c r="H393" t="str">
        <v>NO</v>
      </c>
      <c r="I393" t="str">
        <v>NO</v>
      </c>
      <c r="J393" t="str">
        <v>NO</v>
      </c>
    </row>
    <row r="394">
      <c r="A394" t="str">
        <v>Biomass</v>
      </c>
      <c r="B394" t="str">
        <v>NA</v>
      </c>
      <c r="C394" t="str">
        <v>GCV</v>
      </c>
      <c r="D394" t="str">
        <v>NA</v>
      </c>
      <c r="E394" t="str">
        <v>NA</v>
      </c>
      <c r="F394" t="str">
        <v>NA</v>
      </c>
      <c r="G394" t="str">
        <v>NA</v>
      </c>
      <c r="H394" t="str">
        <v>NA</v>
      </c>
      <c r="I394" t="str">
        <v>NA</v>
      </c>
      <c r="J394" t="str">
        <v>NA</v>
      </c>
    </row>
    <row r="395">
      <c r="A395" t="str">
        <v>b. Mobile (please specify)</v>
      </c>
      <c r="B395">
        <v>382730.93585058965</v>
      </c>
      <c r="C395" t="str">
        <v>GCV</v>
      </c>
      <c r="D395" t="str">
        <v/>
      </c>
      <c r="E395" t="str">
        <v/>
      </c>
      <c r="F395" t="str">
        <v/>
      </c>
      <c r="G395">
        <v>27632.75233208987</v>
      </c>
      <c r="H395">
        <v>0.48826677857</v>
      </c>
      <c r="I395">
        <v>0.78160963399832</v>
      </c>
      <c r="J395" t="str">
        <v/>
      </c>
    </row>
    <row r="396">
      <c r="A396" t="str">
        <v>Military</v>
      </c>
      <c r="B396">
        <v>382730.93585058965</v>
      </c>
      <c r="C396" t="str">
        <v>GCV</v>
      </c>
      <c r="D396" t="str">
        <v/>
      </c>
      <c r="E396" t="str">
        <v/>
      </c>
      <c r="F396" t="str">
        <v/>
      </c>
      <c r="G396">
        <v>27632.75233208987</v>
      </c>
      <c r="H396">
        <v>0.48826677857</v>
      </c>
      <c r="I396">
        <v>0.78160963399832</v>
      </c>
      <c r="J396" t="str">
        <v/>
      </c>
    </row>
    <row r="397">
      <c r="A397" t="str">
        <v>Liquid Fuels</v>
      </c>
      <c r="B397">
        <v>382730.93585058965</v>
      </c>
      <c r="C397" t="str">
        <v>GCV</v>
      </c>
      <c r="D397">
        <v>72.19889939306378</v>
      </c>
      <c r="E397">
        <v>1.27574421828449</v>
      </c>
      <c r="F397">
        <v>2.04219089910057</v>
      </c>
      <c r="G397">
        <v>27632.75233208987</v>
      </c>
      <c r="H397">
        <v>0.48826677857</v>
      </c>
      <c r="I397">
        <v>0.78160963399832</v>
      </c>
      <c r="J397" t="str">
        <v/>
      </c>
    </row>
    <row r="398">
      <c r="A398" t="str">
        <v>Solid Fuels</v>
      </c>
      <c r="B398" t="str">
        <v>NA</v>
      </c>
      <c r="C398" t="str">
        <v>GCV</v>
      </c>
      <c r="D398" t="str">
        <v>NA</v>
      </c>
      <c r="E398" t="str">
        <v>NA</v>
      </c>
      <c r="F398" t="str">
        <v>NA</v>
      </c>
      <c r="G398" t="str">
        <v>NA</v>
      </c>
      <c r="H398" t="str">
        <v>NA</v>
      </c>
      <c r="I398" t="str">
        <v>NA</v>
      </c>
      <c r="J398" t="str">
        <v/>
      </c>
    </row>
    <row r="399">
      <c r="A399" t="str">
        <v>Gaseous Fuels</v>
      </c>
      <c r="B399" t="str">
        <v>NA</v>
      </c>
      <c r="C399" t="str">
        <v>GCV</v>
      </c>
      <c r="D399" t="str">
        <v>NA</v>
      </c>
      <c r="E399" t="str">
        <v>NA</v>
      </c>
      <c r="F399" t="str">
        <v>NA</v>
      </c>
      <c r="G399" t="str">
        <v>NA</v>
      </c>
      <c r="H399" t="str">
        <v>NA</v>
      </c>
      <c r="I399" t="str">
        <v>NA</v>
      </c>
      <c r="J399" t="str">
        <v/>
      </c>
    </row>
    <row r="400">
      <c r="A400" t="str">
        <v>Other Fossil Fuels</v>
      </c>
      <c r="B400" t="str">
        <v>NA</v>
      </c>
      <c r="C400" t="str">
        <v>GCV</v>
      </c>
      <c r="D400" t="str">
        <v>NA</v>
      </c>
      <c r="E400" t="str">
        <v>NA</v>
      </c>
      <c r="F400" t="str">
        <v>NA</v>
      </c>
      <c r="G400" t="str">
        <v>NA</v>
      </c>
      <c r="H400" t="str">
        <v>NA</v>
      </c>
      <c r="I400" t="str">
        <v>NA</v>
      </c>
      <c r="J400" t="str">
        <v/>
      </c>
    </row>
    <row r="401">
      <c r="A401" t="str">
        <v>Biomass</v>
      </c>
      <c r="B401" t="str">
        <v>NA</v>
      </c>
      <c r="C401" t="str">
        <v>GCV</v>
      </c>
      <c r="D401" t="str">
        <v>NA</v>
      </c>
      <c r="E401" t="str">
        <v>NA</v>
      </c>
      <c r="F401" t="str">
        <v>NA</v>
      </c>
      <c r="G401" t="str">
        <v>NA</v>
      </c>
      <c r="H401" t="str">
        <v>NA</v>
      </c>
      <c r="I401" t="str">
        <v>NA</v>
      </c>
      <c r="J401" t="str">
        <v/>
      </c>
    </row>
    <row r="402">
      <c r="A402" t="str">
        <v>Information item:(15)</v>
      </c>
    </row>
    <row r="403">
      <c r="A403" t="str">
        <v>Waste incineration with energy recovery included as:</v>
      </c>
      <c r="B403" t="str">
        <v/>
      </c>
      <c r="C403" t="str">
        <v/>
      </c>
      <c r="D403" t="str">
        <v/>
      </c>
      <c r="E403" t="str">
        <v/>
      </c>
      <c r="F403" t="str">
        <v/>
      </c>
      <c r="G403" t="str">
        <v/>
      </c>
      <c r="H403" t="str">
        <v/>
      </c>
      <c r="I403" t="str">
        <v/>
      </c>
      <c r="J403" t="str">
        <v/>
      </c>
    </row>
    <row r="404">
      <c r="A404" t="str">
        <v>Biomass(6)</v>
      </c>
      <c r="B404" t="str">
        <v>NA</v>
      </c>
      <c r="C404" t="str">
        <v>GCV</v>
      </c>
      <c r="D404" t="str">
        <v>NA</v>
      </c>
      <c r="E404" t="str">
        <v>NA</v>
      </c>
      <c r="F404" t="str">
        <v>NA</v>
      </c>
      <c r="G404" t="str">
        <v>NA</v>
      </c>
      <c r="H404" t="str">
        <v>NA</v>
      </c>
      <c r="I404" t="str">
        <v>NA</v>
      </c>
      <c r="J404" t="str">
        <v>NA</v>
      </c>
    </row>
    <row r="405">
      <c r="A405" t="str">
        <v>Fossil fuels(4)</v>
      </c>
      <c r="B405" t="str">
        <v>NA</v>
      </c>
      <c r="C405" t="str">
        <v>GCV</v>
      </c>
      <c r="D405" t="str">
        <v>NA</v>
      </c>
      <c r="E405" t="str">
        <v>NA</v>
      </c>
      <c r="F405" t="str">
        <v>NA</v>
      </c>
      <c r="G405" t="str">
        <v>NA</v>
      </c>
      <c r="H405" t="str">
        <v>NA</v>
      </c>
      <c r="I405" t="str">
        <v>NA</v>
      </c>
      <c r="J405" t="str">
        <v>NA</v>
      </c>
    </row>
    <row r="407">
      <c r="A407" t="str">
        <v>Subtotal of transportation biomass</v>
      </c>
      <c r="B407">
        <f>SUM(B215,B401)</f>
        <v>345378.9169467795</v>
      </c>
      <c r="C407">
        <f>SUM(C215,C401)</f>
        <v>0</v>
      </c>
      <c r="D407">
        <f>SUM(D215,D401)</f>
        <v>65.06503546165398</v>
      </c>
      <c r="E407">
        <f>SUM(E215,E401)</f>
        <v>0.0139203745442</v>
      </c>
      <c r="F407">
        <f>SUM(F215,F401)</f>
        <v>0.0146212586472</v>
      </c>
      <c r="G407">
        <f>SUM(G215,G401)</f>
        <v>22472.091478849856</v>
      </c>
      <c r="H407">
        <f>SUM(H215,H401)</f>
        <v>0.00480780388357</v>
      </c>
      <c r="I407">
        <f>SUM(I215,I401)</f>
        <v>0.00504987447597</v>
      </c>
      <c r="J407">
        <f>SUM(J215,J401)</f>
        <v>0</v>
      </c>
    </row>
    <row r="409">
      <c r="A409" t="str">
        <v>TABLE 2(I) SECTORAL REPORT FOR INDUSTRIAL PROCESSES AND PRODUCT USE</v>
      </c>
      <c r="M409" t="str">
        <v>Inventory 2005</v>
      </c>
    </row>
    <row r="410">
      <c r="A410" t="str">
        <v>(Sheet 1 of 2)</v>
      </c>
      <c r="M410" t="str">
        <v>Submission 2021 v1</v>
      </c>
    </row>
    <row r="411">
      <c r="M411" t="str">
        <v>UNITED STATES OF AMERICA</v>
      </c>
    </row>
    <row r="413">
      <c r="A413" t="str">
        <v>GREENHOUSE GAS SOURCE AND SINK CATEGORIES</v>
      </c>
      <c r="B413" t="str">
        <v>CO2</v>
      </c>
      <c r="C413" t="str">
        <v>CH4</v>
      </c>
      <c r="D413" t="str">
        <v>N2O</v>
      </c>
      <c r="E413" t="str">
        <v>HFCs(1)</v>
      </c>
      <c r="F413" t="str">
        <v>PFCs(1)</v>
      </c>
      <c r="G413" t="str">
        <v>Unspecified mix of HFCs and PFCs(1)</v>
      </c>
      <c r="H413" t="str">
        <v>SF6</v>
      </c>
      <c r="I413" t="str">
        <v xml:space="preserve">NF3 </v>
      </c>
      <c r="J413" t="str">
        <v>NOx</v>
      </c>
      <c r="K413" t="str">
        <v>CO</v>
      </c>
      <c r="L413" t="str">
        <v>NMVOC</v>
      </c>
      <c r="M413" t="str">
        <v>SO2</v>
      </c>
    </row>
    <row r="414">
      <c r="B414" t="str">
        <v>(kt)</v>
      </c>
      <c r="E414" t="str">
        <v>CO2 equivalent (kt)</v>
      </c>
      <c r="H414" t="str">
        <v>(kt)</v>
      </c>
    </row>
    <row r="415">
      <c r="A415" t="str">
        <v>Total industrial processes</v>
      </c>
      <c r="B415">
        <v>194068.13526147662</v>
      </c>
      <c r="C415">
        <v>4.422839664</v>
      </c>
      <c r="D415">
        <v>83.65440924051634</v>
      </c>
      <c r="E415">
        <v>120223.32005567812</v>
      </c>
      <c r="F415">
        <v>6707.36197918532</v>
      </c>
      <c r="G415">
        <v>7332.509835541198</v>
      </c>
      <c r="H415">
        <v>0.51767788417194</v>
      </c>
      <c r="I415">
        <v>0.0285301500257</v>
      </c>
      <c r="J415">
        <v>572.1651449532744</v>
      </c>
      <c r="K415">
        <v>1557.1939910195872</v>
      </c>
      <c r="L415">
        <v>5849.219712144337</v>
      </c>
      <c r="M415">
        <v>830.7598722820366</v>
      </c>
    </row>
    <row r="416">
      <c r="A416" t="str">
        <v xml:space="preserve">A.  Mineral industry </v>
      </c>
      <c r="B416">
        <v>70318.07022732006</v>
      </c>
      <c r="C416" t="str">
        <v/>
      </c>
      <c r="D416" t="str">
        <v/>
      </c>
      <c r="E416" t="str">
        <v/>
      </c>
      <c r="F416" t="str">
        <v/>
      </c>
      <c r="G416" t="str">
        <v/>
      </c>
      <c r="H416" t="str">
        <v/>
      </c>
      <c r="I416" t="str">
        <v/>
      </c>
      <c r="J416" t="str">
        <v>NA</v>
      </c>
      <c r="K416" t="str">
        <v>NA</v>
      </c>
      <c r="L416" t="str">
        <v>NA</v>
      </c>
      <c r="M416">
        <v>134.03649648504052</v>
      </c>
    </row>
    <row r="417">
      <c r="A417" t="str">
        <v>1.  Cement production</v>
      </c>
      <c r="B417">
        <v>46194.12102870899</v>
      </c>
      <c r="C417" t="str">
        <v/>
      </c>
      <c r="D417" t="str">
        <v/>
      </c>
      <c r="E417" t="str">
        <v/>
      </c>
      <c r="F417" t="str">
        <v/>
      </c>
      <c r="G417" t="str">
        <v/>
      </c>
      <c r="H417" t="str">
        <v/>
      </c>
      <c r="I417" t="str">
        <v/>
      </c>
      <c r="J417" t="str">
        <v/>
      </c>
      <c r="K417" t="str">
        <v/>
      </c>
      <c r="L417" t="str">
        <v/>
      </c>
      <c r="M417">
        <v>134.03649648504052</v>
      </c>
    </row>
    <row r="418">
      <c r="A418" t="str">
        <v>2.  Lime production</v>
      </c>
      <c r="B418">
        <v>14551.955897401811</v>
      </c>
      <c r="C418" t="str">
        <v/>
      </c>
      <c r="D418" t="str">
        <v/>
      </c>
      <c r="E418" t="str">
        <v/>
      </c>
      <c r="F418" t="str">
        <v/>
      </c>
      <c r="G418" t="str">
        <v/>
      </c>
      <c r="H418" t="str">
        <v/>
      </c>
      <c r="I418" t="str">
        <v/>
      </c>
      <c r="J418" t="str">
        <v/>
      </c>
      <c r="K418" t="str">
        <v/>
      </c>
      <c r="L418" t="str">
        <v/>
      </c>
      <c r="M418" t="str">
        <v/>
      </c>
    </row>
    <row r="419">
      <c r="A419" t="str">
        <v>3. Glass production</v>
      </c>
      <c r="B419">
        <v>1928.287367948425</v>
      </c>
      <c r="C419" t="str">
        <v/>
      </c>
      <c r="D419" t="str">
        <v/>
      </c>
      <c r="E419" t="str">
        <v/>
      </c>
      <c r="F419" t="str">
        <v/>
      </c>
      <c r="G419" t="str">
        <v/>
      </c>
      <c r="H419" t="str">
        <v/>
      </c>
      <c r="I419" t="str">
        <v/>
      </c>
      <c r="J419" t="str">
        <v/>
      </c>
      <c r="K419" t="str">
        <v/>
      </c>
      <c r="L419" t="str">
        <v/>
      </c>
      <c r="M419" t="str">
        <v/>
      </c>
    </row>
    <row r="420">
      <c r="A420" t="str">
        <v>4. Other process uses of carbonates</v>
      </c>
      <c r="B420">
        <v>7643.705933260831</v>
      </c>
      <c r="C420" t="str">
        <v/>
      </c>
      <c r="D420" t="str">
        <v/>
      </c>
      <c r="E420" t="str">
        <v/>
      </c>
      <c r="F420" t="str">
        <v/>
      </c>
      <c r="G420" t="str">
        <v/>
      </c>
      <c r="H420" t="str">
        <v/>
      </c>
      <c r="I420" t="str">
        <v/>
      </c>
      <c r="J420" t="str">
        <v>NA</v>
      </c>
      <c r="K420" t="str">
        <v>NA</v>
      </c>
      <c r="L420" t="str">
        <v>NA</v>
      </c>
      <c r="M420" t="str">
        <v>NA</v>
      </c>
    </row>
    <row r="421">
      <c r="A421" t="str">
        <v xml:space="preserve">B.  Chemical industry </v>
      </c>
      <c r="B421">
        <v>46553.76599645671</v>
      </c>
      <c r="C421">
        <v>3.462</v>
      </c>
      <c r="D421">
        <v>69.090317678675</v>
      </c>
      <c r="E421">
        <v>20040.325102040817</v>
      </c>
      <c r="F421" t="str">
        <v>NA</v>
      </c>
      <c r="G421" t="str">
        <v>NA</v>
      </c>
      <c r="H421" t="str">
        <v>NA</v>
      </c>
      <c r="I421" t="str">
        <v>NA</v>
      </c>
      <c r="J421">
        <v>55.24906949712722</v>
      </c>
      <c r="K421">
        <v>188.72091220254887</v>
      </c>
      <c r="L421">
        <v>213.3760382808127</v>
      </c>
      <c r="M421">
        <v>228.15769905799976</v>
      </c>
    </row>
    <row r="422">
      <c r="A422" t="str">
        <v>1.  Ammonia production</v>
      </c>
      <c r="B422">
        <v>9177.0984328</v>
      </c>
      <c r="C422" t="str">
        <v>NA</v>
      </c>
      <c r="D422" t="str">
        <v>NA</v>
      </c>
      <c r="E422" t="str">
        <v/>
      </c>
      <c r="F422" t="str">
        <v/>
      </c>
      <c r="G422" t="str">
        <v/>
      </c>
      <c r="H422" t="str">
        <v/>
      </c>
      <c r="I422" t="str">
        <v/>
      </c>
      <c r="J422" t="str">
        <v>IE</v>
      </c>
      <c r="K422" t="str">
        <v>IE</v>
      </c>
      <c r="L422" t="str">
        <v>IE</v>
      </c>
      <c r="M422" t="str">
        <v>IE</v>
      </c>
    </row>
    <row r="423">
      <c r="A423" t="str">
        <v xml:space="preserve">2.  Nitric acid production </v>
      </c>
      <c r="B423" t="str">
        <v/>
      </c>
      <c r="C423" t="str">
        <v/>
      </c>
      <c r="D423">
        <v>37.97485089203637</v>
      </c>
      <c r="E423" t="str">
        <v/>
      </c>
      <c r="F423" t="str">
        <v/>
      </c>
      <c r="G423" t="str">
        <v/>
      </c>
      <c r="H423" t="str">
        <v/>
      </c>
      <c r="I423" t="str">
        <v/>
      </c>
      <c r="J423" t="str">
        <v>IE</v>
      </c>
      <c r="K423" t="str">
        <v/>
      </c>
      <c r="L423" t="str">
        <v/>
      </c>
      <c r="M423" t="str">
        <v/>
      </c>
    </row>
    <row r="424">
      <c r="A424" t="str">
        <v>3.  Adipic acid production</v>
      </c>
      <c r="B424" t="str">
        <v>NA</v>
      </c>
      <c r="C424" t="str">
        <v/>
      </c>
      <c r="D424">
        <v>23.96046678663864</v>
      </c>
      <c r="E424" t="str">
        <v/>
      </c>
      <c r="F424" t="str">
        <v/>
      </c>
      <c r="G424" t="str">
        <v/>
      </c>
      <c r="H424" t="str">
        <v/>
      </c>
      <c r="I424" t="str">
        <v/>
      </c>
      <c r="J424" t="str">
        <v>IE</v>
      </c>
      <c r="K424" t="str">
        <v>IE</v>
      </c>
      <c r="L424" t="str">
        <v>IE</v>
      </c>
      <c r="M424" t="str">
        <v/>
      </c>
    </row>
    <row r="425">
      <c r="A425" t="str">
        <v>4. Caprolactam, glyoxal and glyoxylic acid production</v>
      </c>
      <c r="B425" t="str">
        <v>NE,NA</v>
      </c>
      <c r="C425" t="str">
        <v/>
      </c>
      <c r="D425">
        <v>7.155</v>
      </c>
      <c r="E425" t="str">
        <v/>
      </c>
      <c r="F425" t="str">
        <v/>
      </c>
      <c r="G425" t="str">
        <v/>
      </c>
      <c r="H425" t="str">
        <v/>
      </c>
      <c r="I425" t="str">
        <v/>
      </c>
      <c r="J425" t="str">
        <v/>
      </c>
      <c r="K425" t="str">
        <v/>
      </c>
      <c r="L425" t="str">
        <v>IE</v>
      </c>
      <c r="M425" t="str">
        <v>IE</v>
      </c>
    </row>
    <row r="426">
      <c r="A426" t="str">
        <v>5.  Carbide production</v>
      </c>
      <c r="B426">
        <v>91.7</v>
      </c>
      <c r="C426">
        <v>0.406</v>
      </c>
      <c r="D426" t="str">
        <v/>
      </c>
      <c r="E426" t="str">
        <v/>
      </c>
      <c r="F426" t="str">
        <v/>
      </c>
      <c r="G426" t="str">
        <v/>
      </c>
      <c r="H426" t="str">
        <v/>
      </c>
      <c r="I426" t="str">
        <v/>
      </c>
      <c r="J426" t="str">
        <v>IE</v>
      </c>
      <c r="K426" t="str">
        <v>IE</v>
      </c>
      <c r="L426" t="str">
        <v>IE</v>
      </c>
      <c r="M426" t="str">
        <v>IE</v>
      </c>
    </row>
    <row r="427">
      <c r="A427" t="str">
        <v>6. Titanium dioxide production</v>
      </c>
      <c r="B427">
        <v>1755.3999999999999</v>
      </c>
      <c r="C427" t="str">
        <v/>
      </c>
      <c r="D427" t="str">
        <v/>
      </c>
      <c r="E427" t="str">
        <v/>
      </c>
      <c r="F427" t="str">
        <v/>
      </c>
      <c r="G427" t="str">
        <v/>
      </c>
      <c r="H427" t="str">
        <v/>
      </c>
      <c r="I427" t="str">
        <v/>
      </c>
      <c r="J427" t="str">
        <v/>
      </c>
      <c r="K427" t="str">
        <v/>
      </c>
      <c r="L427" t="str">
        <v/>
      </c>
      <c r="M427" t="str">
        <v/>
      </c>
    </row>
    <row r="428">
      <c r="A428" t="str">
        <v>7. Soda ash production</v>
      </c>
      <c r="B428">
        <v>1655.306718597858</v>
      </c>
      <c r="C428" t="str">
        <v/>
      </c>
      <c r="D428" t="str">
        <v/>
      </c>
      <c r="E428" t="str">
        <v/>
      </c>
      <c r="F428" t="str">
        <v/>
      </c>
      <c r="G428" t="str">
        <v/>
      </c>
      <c r="H428" t="str">
        <v/>
      </c>
      <c r="I428" t="str">
        <v/>
      </c>
      <c r="J428" t="str">
        <v/>
      </c>
      <c r="K428" t="str">
        <v/>
      </c>
      <c r="L428" t="str">
        <v/>
      </c>
      <c r="M428" t="str">
        <v/>
      </c>
    </row>
    <row r="429">
      <c r="A429" t="str">
        <v>8. Petrochemical and carbon black production</v>
      </c>
      <c r="B429">
        <v>27383.218865213978</v>
      </c>
      <c r="C429">
        <v>3.056</v>
      </c>
      <c r="D429" t="str">
        <v/>
      </c>
      <c r="E429" t="str">
        <v/>
      </c>
      <c r="F429" t="str">
        <v/>
      </c>
      <c r="G429" t="str">
        <v/>
      </c>
      <c r="H429" t="str">
        <v/>
      </c>
      <c r="I429" t="str">
        <v/>
      </c>
      <c r="J429" t="str">
        <v>IE</v>
      </c>
      <c r="K429" t="str">
        <v>IE</v>
      </c>
      <c r="L429" t="str">
        <v>IE</v>
      </c>
      <c r="M429" t="str">
        <v>IE</v>
      </c>
    </row>
    <row r="430">
      <c r="A430" t="str">
        <v>9. Fluorochemical production</v>
      </c>
      <c r="B430" t="str">
        <v/>
      </c>
      <c r="C430" t="str">
        <v/>
      </c>
      <c r="D430" t="str">
        <v/>
      </c>
      <c r="E430">
        <v>20040.325102040817</v>
      </c>
      <c r="F430" t="str">
        <v>NA</v>
      </c>
      <c r="G430" t="str">
        <v>NA</v>
      </c>
      <c r="H430" t="str">
        <v>NA</v>
      </c>
      <c r="I430" t="str">
        <v>NA</v>
      </c>
      <c r="J430" t="str">
        <v/>
      </c>
      <c r="K430" t="str">
        <v/>
      </c>
      <c r="L430" t="str">
        <v/>
      </c>
      <c r="M430" t="str">
        <v/>
      </c>
    </row>
    <row r="431">
      <c r="A431" t="str">
        <v>10.  Other (as specified in table 2(I).A-H)</v>
      </c>
      <c r="B431">
        <v>6491.041979844872</v>
      </c>
      <c r="C431" t="str">
        <v>NO,NA</v>
      </c>
      <c r="D431" t="str">
        <v>NA</v>
      </c>
      <c r="E431" t="str">
        <v>NA</v>
      </c>
      <c r="F431" t="str">
        <v>NA</v>
      </c>
      <c r="G431" t="str">
        <v>NA</v>
      </c>
      <c r="H431" t="str">
        <v>NA</v>
      </c>
      <c r="I431" t="str">
        <v>NA</v>
      </c>
      <c r="J431">
        <v>55.24906949712722</v>
      </c>
      <c r="K431">
        <v>188.72091220254887</v>
      </c>
      <c r="L431">
        <v>213.3760382808127</v>
      </c>
      <c r="M431">
        <v>228.15769905799976</v>
      </c>
    </row>
    <row r="432">
      <c r="A432" t="str">
        <v>C.  Metal industry</v>
      </c>
      <c r="B432">
        <v>77196.29903769984</v>
      </c>
      <c r="C432">
        <v>0.960839664</v>
      </c>
      <c r="D432" t="str">
        <v>NA</v>
      </c>
      <c r="E432" t="str">
        <v>NO,NA</v>
      </c>
      <c r="F432">
        <v>3439.7541856200496</v>
      </c>
      <c r="G432" t="str">
        <v>NA</v>
      </c>
      <c r="H432">
        <v>0.12041830440901</v>
      </c>
      <c r="I432" t="str">
        <v>NA</v>
      </c>
      <c r="J432">
        <v>60.03209085416596</v>
      </c>
      <c r="K432">
        <v>752.3949075775888</v>
      </c>
      <c r="L432">
        <v>44.87428706163529</v>
      </c>
      <c r="M432">
        <v>158.39225986800554</v>
      </c>
    </row>
    <row r="433">
      <c r="A433" t="str">
        <v>1.  Iron and steel production</v>
      </c>
      <c r="B433">
        <v>70075.97219680662</v>
      </c>
      <c r="C433">
        <v>0.574139664</v>
      </c>
      <c r="D433" t="str">
        <v/>
      </c>
      <c r="E433" t="str">
        <v/>
      </c>
      <c r="F433" t="str">
        <v/>
      </c>
      <c r="G433" t="str">
        <v/>
      </c>
      <c r="H433" t="str">
        <v/>
      </c>
      <c r="I433" t="str">
        <v/>
      </c>
      <c r="J433" t="str">
        <v>IE</v>
      </c>
      <c r="K433" t="str">
        <v>IE</v>
      </c>
      <c r="L433" t="str">
        <v>IE</v>
      </c>
      <c r="M433" t="str">
        <v>IE</v>
      </c>
    </row>
    <row r="434">
      <c r="A434" t="str">
        <v>2.  Ferroalloys production</v>
      </c>
      <c r="B434">
        <v>1391.9</v>
      </c>
      <c r="C434">
        <v>0.3867</v>
      </c>
      <c r="D434" t="str">
        <v/>
      </c>
      <c r="E434" t="str">
        <v/>
      </c>
      <c r="F434" t="str">
        <v/>
      </c>
      <c r="G434" t="str">
        <v/>
      </c>
      <c r="H434" t="str">
        <v/>
      </c>
      <c r="I434" t="str">
        <v/>
      </c>
      <c r="J434" t="str">
        <v>IE</v>
      </c>
      <c r="K434" t="str">
        <v>IE</v>
      </c>
      <c r="L434" t="str">
        <v>IE</v>
      </c>
      <c r="M434" t="str">
        <v>IE</v>
      </c>
    </row>
    <row r="435">
      <c r="A435" t="str">
        <v>3.  Aluminium production</v>
      </c>
      <c r="B435">
        <v>4142.049704561608</v>
      </c>
      <c r="C435" t="str">
        <v/>
      </c>
      <c r="D435" t="str">
        <v/>
      </c>
      <c r="E435" t="str">
        <v/>
      </c>
      <c r="F435">
        <v>3439.7541856200496</v>
      </c>
      <c r="G435" t="str">
        <v/>
      </c>
      <c r="H435" t="str">
        <v>NA</v>
      </c>
      <c r="I435" t="str">
        <v/>
      </c>
      <c r="J435" t="str">
        <v>IE</v>
      </c>
      <c r="K435" t="str">
        <v>IE</v>
      </c>
      <c r="L435" t="str">
        <v>IE</v>
      </c>
      <c r="M435" t="str">
        <v>IE</v>
      </c>
    </row>
    <row r="436">
      <c r="A436" t="str">
        <v>4.  Magnesium production</v>
      </c>
      <c r="B436">
        <v>2.94241549865487</v>
      </c>
      <c r="C436" t="str">
        <v/>
      </c>
      <c r="D436" t="str">
        <v/>
      </c>
      <c r="E436" t="str">
        <v>NO,NA</v>
      </c>
      <c r="F436" t="str">
        <v>NA</v>
      </c>
      <c r="G436" t="str">
        <v>NA</v>
      </c>
      <c r="H436">
        <v>0.12041830440901</v>
      </c>
      <c r="I436" t="str">
        <v/>
      </c>
      <c r="J436" t="str">
        <v>IE</v>
      </c>
      <c r="K436" t="str">
        <v>IE</v>
      </c>
      <c r="L436" t="str">
        <v>IE</v>
      </c>
      <c r="M436" t="str">
        <v>IE</v>
      </c>
    </row>
    <row r="437">
      <c r="A437" t="str">
        <v>5. Lead production</v>
      </c>
      <c r="B437">
        <v>553.25</v>
      </c>
      <c r="C437" t="str">
        <v/>
      </c>
      <c r="D437" t="str">
        <v/>
      </c>
      <c r="E437" t="str">
        <v/>
      </c>
      <c r="F437" t="str">
        <v/>
      </c>
      <c r="G437" t="str">
        <v/>
      </c>
      <c r="H437" t="str">
        <v/>
      </c>
      <c r="I437" t="str">
        <v/>
      </c>
      <c r="J437" t="str">
        <v>IE</v>
      </c>
      <c r="K437" t="str">
        <v>IE</v>
      </c>
      <c r="L437" t="str">
        <v>IE</v>
      </c>
      <c r="M437" t="str">
        <v>IE</v>
      </c>
    </row>
    <row r="438">
      <c r="A438" t="str">
        <v>6. Zinc production</v>
      </c>
      <c r="B438">
        <v>1030.18472083296</v>
      </c>
      <c r="C438" t="str">
        <v/>
      </c>
      <c r="D438" t="str">
        <v/>
      </c>
      <c r="E438" t="str">
        <v/>
      </c>
      <c r="F438" t="str">
        <v/>
      </c>
      <c r="G438" t="str">
        <v/>
      </c>
      <c r="H438" t="str">
        <v/>
      </c>
      <c r="I438" t="str">
        <v/>
      </c>
      <c r="J438" t="str">
        <v>IE</v>
      </c>
      <c r="K438" t="str">
        <v>IE</v>
      </c>
      <c r="L438" t="str">
        <v>IE</v>
      </c>
      <c r="M438" t="str">
        <v>IE</v>
      </c>
    </row>
    <row r="439">
      <c r="A439" t="str">
        <v>7.  Other (as specified in table 2(I).A-H)</v>
      </c>
      <c r="B439" t="str">
        <v>NA</v>
      </c>
      <c r="C439" t="str">
        <v>NA</v>
      </c>
      <c r="D439" t="str">
        <v>NA</v>
      </c>
      <c r="E439" t="str">
        <v>NA</v>
      </c>
      <c r="F439" t="str">
        <v>NA</v>
      </c>
      <c r="G439" t="str">
        <v>NA</v>
      </c>
      <c r="H439" t="str">
        <v>NA</v>
      </c>
      <c r="I439" t="str">
        <v>NA</v>
      </c>
      <c r="J439">
        <v>60.03209085416596</v>
      </c>
      <c r="K439">
        <v>752.3949075775888</v>
      </c>
      <c r="L439">
        <v>44.87428706163529</v>
      </c>
      <c r="M439">
        <v>158.39225986800554</v>
      </c>
    </row>
    <row r="440">
      <c r="A440" t="str">
        <v>D.  Non-energy products from fuels and solvent use</v>
      </c>
      <c r="B440" t="str">
        <v>IE</v>
      </c>
      <c r="C440" t="str">
        <v>NA</v>
      </c>
      <c r="D440" t="str">
        <v>NA</v>
      </c>
      <c r="E440" t="str">
        <v/>
      </c>
      <c r="F440" t="str">
        <v/>
      </c>
      <c r="G440" t="str">
        <v/>
      </c>
      <c r="H440" t="str">
        <v/>
      </c>
      <c r="I440" t="str">
        <v/>
      </c>
      <c r="J440" t="str">
        <v>NA</v>
      </c>
      <c r="K440" t="str">
        <v>NA</v>
      </c>
      <c r="L440" t="str">
        <v>NA</v>
      </c>
      <c r="M440" t="str">
        <v>NA</v>
      </c>
    </row>
    <row r="441">
      <c r="A441" t="str">
        <v>1.  Lubricant use</v>
      </c>
      <c r="B441" t="str">
        <v>IE</v>
      </c>
      <c r="C441" t="str">
        <v>NA</v>
      </c>
      <c r="D441" t="str">
        <v>NA</v>
      </c>
      <c r="E441" t="str">
        <v/>
      </c>
      <c r="F441" t="str">
        <v/>
      </c>
      <c r="G441" t="str">
        <v/>
      </c>
      <c r="H441" t="str">
        <v/>
      </c>
      <c r="I441" t="str">
        <v/>
      </c>
      <c r="J441" t="str">
        <v>NA</v>
      </c>
      <c r="K441" t="str">
        <v>NA</v>
      </c>
      <c r="L441" t="str">
        <v>NA</v>
      </c>
      <c r="M441" t="str">
        <v>NA</v>
      </c>
    </row>
    <row r="442">
      <c r="A442" t="str">
        <v>2.  Paraffin wax use</v>
      </c>
      <c r="B442" t="str">
        <v>IE</v>
      </c>
      <c r="C442" t="str">
        <v>NA</v>
      </c>
      <c r="D442" t="str">
        <v>NA</v>
      </c>
      <c r="E442" t="str">
        <v/>
      </c>
      <c r="F442" t="str">
        <v/>
      </c>
      <c r="G442" t="str">
        <v/>
      </c>
      <c r="H442" t="str">
        <v/>
      </c>
      <c r="I442" t="str">
        <v/>
      </c>
      <c r="J442" t="str">
        <v>NA</v>
      </c>
      <c r="K442" t="str">
        <v>NA</v>
      </c>
      <c r="L442" t="str">
        <v>NA</v>
      </c>
      <c r="M442" t="str">
        <v>NA</v>
      </c>
    </row>
    <row r="443">
      <c r="A443" t="str">
        <v xml:space="preserve">3.  Other </v>
      </c>
      <c r="B443" t="str">
        <v>IE</v>
      </c>
      <c r="C443" t="str">
        <v>NA</v>
      </c>
      <c r="D443" t="str">
        <v>NA</v>
      </c>
      <c r="E443" t="str">
        <v/>
      </c>
      <c r="F443" t="str">
        <v/>
      </c>
      <c r="G443" t="str">
        <v/>
      </c>
      <c r="H443" t="str">
        <v/>
      </c>
      <c r="I443" t="str">
        <v/>
      </c>
      <c r="J443" t="str">
        <v>NA</v>
      </c>
      <c r="K443" t="str">
        <v>NA</v>
      </c>
      <c r="L443" t="str">
        <v>NA</v>
      </c>
      <c r="M443" t="str">
        <v>NA</v>
      </c>
    </row>
    <row r="444">
      <c r="A444" t="str">
        <v>E.  Electronics industry</v>
      </c>
      <c r="B444" t="str">
        <v/>
      </c>
      <c r="C444" t="str">
        <v/>
      </c>
      <c r="D444" t="str">
        <v/>
      </c>
      <c r="E444">
        <v>204.17777113730182</v>
      </c>
      <c r="F444">
        <v>3251.9469055652708</v>
      </c>
      <c r="G444">
        <v>18.97592994119874</v>
      </c>
      <c r="H444">
        <v>0.0310162873123</v>
      </c>
      <c r="I444">
        <v>0.0285301500257</v>
      </c>
      <c r="J444" t="str">
        <v/>
      </c>
      <c r="K444" t="str">
        <v/>
      </c>
      <c r="L444" t="str">
        <v/>
      </c>
      <c r="M444" t="str">
        <v/>
      </c>
    </row>
    <row r="445">
      <c r="A445" t="str">
        <v>1.  Integrated circuit or semiconductor</v>
      </c>
      <c r="B445" t="str">
        <v/>
      </c>
      <c r="C445" t="str">
        <v/>
      </c>
      <c r="D445" t="str">
        <v/>
      </c>
      <c r="E445">
        <v>202.33771926921244</v>
      </c>
      <c r="F445">
        <v>3249.458440998215</v>
      </c>
      <c r="G445">
        <v>0.75795702244874</v>
      </c>
      <c r="H445">
        <v>0.0306680427432</v>
      </c>
      <c r="I445">
        <v>0.0285301500257</v>
      </c>
      <c r="J445" t="str">
        <v/>
      </c>
      <c r="K445" t="str">
        <v/>
      </c>
      <c r="L445" t="str">
        <v/>
      </c>
      <c r="M445" t="str">
        <v/>
      </c>
    </row>
    <row r="446">
      <c r="A446" t="str">
        <v>2.  TFT flat panel display</v>
      </c>
      <c r="B446" t="str">
        <v/>
      </c>
      <c r="C446" t="str">
        <v/>
      </c>
      <c r="D446" t="str">
        <v/>
      </c>
      <c r="E446" t="str">
        <v>NE</v>
      </c>
      <c r="F446" t="str">
        <v>NE</v>
      </c>
      <c r="G446" t="str">
        <v>NE</v>
      </c>
      <c r="H446" t="str">
        <v>NE</v>
      </c>
      <c r="I446" t="str">
        <v>NE</v>
      </c>
      <c r="J446" t="str">
        <v/>
      </c>
      <c r="K446" t="str">
        <v/>
      </c>
      <c r="L446" t="str">
        <v/>
      </c>
      <c r="M446" t="str">
        <v/>
      </c>
    </row>
    <row r="447">
      <c r="A447" t="str">
        <v>3.  Photovoltaics</v>
      </c>
      <c r="B447" t="str">
        <v/>
      </c>
      <c r="C447" t="str">
        <v/>
      </c>
      <c r="D447" t="str">
        <v/>
      </c>
      <c r="E447" t="str">
        <v>NE,IE</v>
      </c>
      <c r="F447" t="str">
        <v>NE,IE</v>
      </c>
      <c r="G447">
        <v>4.97020354375</v>
      </c>
      <c r="H447" t="str">
        <v>NE</v>
      </c>
      <c r="I447" t="str">
        <v>NE</v>
      </c>
      <c r="J447" t="str">
        <v/>
      </c>
      <c r="K447" t="str">
        <v/>
      </c>
      <c r="L447" t="str">
        <v/>
      </c>
      <c r="M447" t="str">
        <v/>
      </c>
    </row>
    <row r="448">
      <c r="A448" t="str">
        <v>4.  Heat transfer fluid</v>
      </c>
      <c r="B448" t="str">
        <v/>
      </c>
      <c r="C448" t="str">
        <v/>
      </c>
      <c r="D448" t="str">
        <v/>
      </c>
      <c r="E448">
        <v>1.84005186808937</v>
      </c>
      <c r="F448">
        <v>2.48846456705585</v>
      </c>
      <c r="G448" t="str">
        <v>NO</v>
      </c>
      <c r="H448">
        <v>0.0003482445691</v>
      </c>
      <c r="I448" t="str">
        <v>NO</v>
      </c>
      <c r="J448" t="str">
        <v/>
      </c>
      <c r="K448" t="str">
        <v/>
      </c>
      <c r="L448" t="str">
        <v/>
      </c>
      <c r="M448" t="str">
        <v/>
      </c>
    </row>
    <row r="449">
      <c r="A449" t="str">
        <v>5.  Other (as specified in table 2(II))</v>
      </c>
      <c r="B449" t="str">
        <v/>
      </c>
      <c r="C449" t="str">
        <v/>
      </c>
      <c r="D449" t="str">
        <v/>
      </c>
      <c r="E449" t="str">
        <v>NE</v>
      </c>
      <c r="F449" t="str">
        <v>NE,IE</v>
      </c>
      <c r="G449">
        <v>13.247769375</v>
      </c>
      <c r="H449" t="str">
        <v>IE</v>
      </c>
      <c r="I449" t="str">
        <v>IE</v>
      </c>
      <c r="J449" t="str">
        <v/>
      </c>
      <c r="K449" t="str">
        <v/>
      </c>
      <c r="L449" t="str">
        <v/>
      </c>
      <c r="M449" t="str">
        <v/>
      </c>
    </row>
    <row r="450">
      <c r="A450" t="str">
        <v>F.  Product uses as substitutes for ODS(2)</v>
      </c>
      <c r="B450" t="str">
        <v/>
      </c>
      <c r="C450" t="str">
        <v/>
      </c>
      <c r="D450" t="str">
        <v/>
      </c>
      <c r="E450">
        <v>99978.8171825</v>
      </c>
      <c r="F450">
        <v>15.660888</v>
      </c>
      <c r="G450">
        <v>7313.533905599999</v>
      </c>
      <c r="H450" t="str">
        <v>NA</v>
      </c>
      <c r="I450" t="str">
        <v>NA</v>
      </c>
      <c r="J450" t="str">
        <v/>
      </c>
      <c r="K450" t="str">
        <v/>
      </c>
      <c r="L450" t="str">
        <v/>
      </c>
      <c r="M450" t="str">
        <v/>
      </c>
    </row>
    <row r="451">
      <c r="A451" t="str">
        <v>1.  Refrigeration and air conditioning</v>
      </c>
      <c r="B451" t="str">
        <v/>
      </c>
      <c r="C451" t="str">
        <v/>
      </c>
      <c r="D451" t="str">
        <v/>
      </c>
      <c r="E451">
        <v>89653.23058250001</v>
      </c>
      <c r="F451" t="str">
        <v>NA</v>
      </c>
      <c r="G451" t="str">
        <v>NO,IE,NA</v>
      </c>
      <c r="H451" t="str">
        <v>NA</v>
      </c>
      <c r="I451" t="str">
        <v>NA</v>
      </c>
      <c r="J451" t="str">
        <v/>
      </c>
      <c r="K451" t="str">
        <v/>
      </c>
      <c r="L451" t="str">
        <v/>
      </c>
      <c r="M451" t="str">
        <v/>
      </c>
    </row>
    <row r="452">
      <c r="A452" t="str">
        <v>2.  Foam blowing agents</v>
      </c>
      <c r="B452" t="str">
        <v/>
      </c>
      <c r="C452" t="str">
        <v/>
      </c>
      <c r="D452" t="str">
        <v/>
      </c>
      <c r="E452">
        <v>1490.8036</v>
      </c>
      <c r="F452" t="str">
        <v>NA</v>
      </c>
      <c r="G452" t="str">
        <v>IE</v>
      </c>
      <c r="H452" t="str">
        <v>NA</v>
      </c>
      <c r="I452" t="str">
        <v>NA</v>
      </c>
      <c r="J452" t="str">
        <v/>
      </c>
      <c r="K452" t="str">
        <v/>
      </c>
      <c r="L452" t="str">
        <v/>
      </c>
      <c r="M452" t="str">
        <v/>
      </c>
    </row>
    <row r="453">
      <c r="A453" t="str">
        <v>3.  Fire protection</v>
      </c>
      <c r="B453" t="str">
        <v/>
      </c>
      <c r="C453" t="str">
        <v/>
      </c>
      <c r="D453" t="str">
        <v/>
      </c>
      <c r="E453">
        <v>301.258</v>
      </c>
      <c r="F453">
        <v>15.660888</v>
      </c>
      <c r="G453" t="str">
        <v>IE</v>
      </c>
      <c r="H453" t="str">
        <v>NA</v>
      </c>
      <c r="I453" t="str">
        <v>NA</v>
      </c>
      <c r="J453" t="str">
        <v/>
      </c>
      <c r="K453" t="str">
        <v/>
      </c>
      <c r="L453" t="str">
        <v/>
      </c>
      <c r="M453" t="str">
        <v/>
      </c>
    </row>
    <row r="454">
      <c r="A454" t="str">
        <v>4.  Aerosols</v>
      </c>
      <c r="B454" t="str">
        <v/>
      </c>
      <c r="C454" t="str">
        <v/>
      </c>
      <c r="D454" t="str">
        <v/>
      </c>
      <c r="E454">
        <v>8533.525</v>
      </c>
      <c r="F454" t="str">
        <v>NA</v>
      </c>
      <c r="G454" t="str">
        <v>NO,IE</v>
      </c>
      <c r="H454" t="str">
        <v>NA</v>
      </c>
      <c r="I454" t="str">
        <v>NA</v>
      </c>
      <c r="J454" t="str">
        <v/>
      </c>
      <c r="K454" t="str">
        <v/>
      </c>
      <c r="L454" t="str">
        <v/>
      </c>
      <c r="M454" t="str">
        <v/>
      </c>
    </row>
    <row r="455">
      <c r="A455" t="str">
        <v>5.  Solvents</v>
      </c>
      <c r="B455" t="str">
        <v/>
      </c>
      <c r="C455" t="str">
        <v/>
      </c>
      <c r="D455" t="str">
        <v/>
      </c>
      <c r="E455" t="str">
        <v>NA</v>
      </c>
      <c r="F455" t="str">
        <v>NA</v>
      </c>
      <c r="G455" t="str">
        <v>IE</v>
      </c>
      <c r="H455" t="str">
        <v>NA</v>
      </c>
      <c r="I455" t="str">
        <v>NA</v>
      </c>
      <c r="J455" t="str">
        <v/>
      </c>
      <c r="K455" t="str">
        <v/>
      </c>
      <c r="L455" t="str">
        <v/>
      </c>
      <c r="M455" t="str">
        <v/>
      </c>
    </row>
    <row r="456">
      <c r="A456" t="str">
        <v>6.  Other applications</v>
      </c>
      <c r="B456" t="str">
        <v/>
      </c>
      <c r="C456" t="str">
        <v/>
      </c>
      <c r="D456" t="str">
        <v/>
      </c>
      <c r="E456" t="str">
        <v>NA</v>
      </c>
      <c r="F456" t="str">
        <v>NA</v>
      </c>
      <c r="G456">
        <v>7313.533905599999</v>
      </c>
      <c r="H456" t="str">
        <v>NA</v>
      </c>
      <c r="I456" t="str">
        <v>NA</v>
      </c>
      <c r="J456" t="str">
        <v/>
      </c>
      <c r="K456" t="str">
        <v/>
      </c>
      <c r="L456" t="str">
        <v/>
      </c>
      <c r="M456" t="str">
        <v/>
      </c>
    </row>
    <row r="457">
      <c r="A457" t="str">
        <v>G.  Other product manufacture and use</v>
      </c>
      <c r="B457" t="str">
        <v>NE,NA</v>
      </c>
      <c r="C457" t="str">
        <v>NA</v>
      </c>
      <c r="D457">
        <v>14.15208194400004</v>
      </c>
      <c r="E457" t="str">
        <v>NA</v>
      </c>
      <c r="F457" t="str">
        <v>NA</v>
      </c>
      <c r="G457" t="str">
        <v>NA</v>
      </c>
      <c r="H457">
        <v>0.36624329245063</v>
      </c>
      <c r="I457" t="str">
        <v>NA</v>
      </c>
      <c r="J457">
        <v>3.05956505742897</v>
      </c>
      <c r="K457">
        <v>2.2218459027464</v>
      </c>
      <c r="L457">
        <v>3851.2231308671667</v>
      </c>
      <c r="M457">
        <v>0.17191986356898</v>
      </c>
    </row>
    <row r="458">
      <c r="A458" t="str">
        <v>1.  Electrical equipment</v>
      </c>
      <c r="B458" t="str">
        <v/>
      </c>
      <c r="C458" t="str">
        <v/>
      </c>
      <c r="D458" t="str">
        <v/>
      </c>
      <c r="E458" t="str">
        <v>NA</v>
      </c>
      <c r="F458" t="str">
        <v>NA</v>
      </c>
      <c r="G458" t="str">
        <v>NA</v>
      </c>
      <c r="H458">
        <v>0.36624329245063</v>
      </c>
      <c r="I458" t="str">
        <v>NA</v>
      </c>
      <c r="J458" t="str">
        <v/>
      </c>
      <c r="K458" t="str">
        <v/>
      </c>
      <c r="L458" t="str">
        <v/>
      </c>
      <c r="M458" t="str">
        <v/>
      </c>
    </row>
    <row r="459">
      <c r="A459" t="str">
        <v>2.  SF6 and PFCs from other product use</v>
      </c>
      <c r="B459" t="str">
        <v/>
      </c>
      <c r="C459" t="str">
        <v/>
      </c>
      <c r="D459" t="str">
        <v/>
      </c>
      <c r="E459" t="str">
        <v/>
      </c>
      <c r="F459" t="str">
        <v>NA</v>
      </c>
      <c r="G459" t="str">
        <v/>
      </c>
      <c r="H459" t="str">
        <v>NE</v>
      </c>
      <c r="I459" t="str">
        <v/>
      </c>
      <c r="J459" t="str">
        <v/>
      </c>
      <c r="K459" t="str">
        <v/>
      </c>
      <c r="L459" t="str">
        <v/>
      </c>
      <c r="M459" t="str">
        <v/>
      </c>
    </row>
    <row r="460">
      <c r="A460" t="str">
        <v>3.  N2O from product uses</v>
      </c>
      <c r="B460" t="str">
        <v/>
      </c>
      <c r="C460" t="str">
        <v/>
      </c>
      <c r="D460">
        <v>14.15208194400004</v>
      </c>
      <c r="E460" t="str">
        <v/>
      </c>
      <c r="F460" t="str">
        <v/>
      </c>
      <c r="G460" t="str">
        <v/>
      </c>
      <c r="H460" t="str">
        <v/>
      </c>
      <c r="I460" t="str">
        <v/>
      </c>
      <c r="J460" t="str">
        <v/>
      </c>
      <c r="K460" t="str">
        <v/>
      </c>
      <c r="L460" t="str">
        <v/>
      </c>
      <c r="M460" t="str">
        <v/>
      </c>
    </row>
    <row r="461">
      <c r="A461" t="str">
        <v xml:space="preserve">4.  Other </v>
      </c>
      <c r="B461" t="str">
        <v>NE,NA</v>
      </c>
      <c r="C461" t="str">
        <v>NA</v>
      </c>
      <c r="D461" t="str">
        <v>NA</v>
      </c>
      <c r="E461" t="str">
        <v>NA</v>
      </c>
      <c r="F461" t="str">
        <v>NA</v>
      </c>
      <c r="G461" t="str">
        <v>NA</v>
      </c>
      <c r="H461" t="str">
        <v>NA</v>
      </c>
      <c r="I461" t="str">
        <v>NA</v>
      </c>
      <c r="J461">
        <v>3.05956505742897</v>
      </c>
      <c r="K461">
        <v>2.2218459027464</v>
      </c>
      <c r="L461">
        <v>3851.2231308671667</v>
      </c>
      <c r="M461">
        <v>0.17191986356898</v>
      </c>
    </row>
    <row r="462">
      <c r="A462" t="str">
        <v>H.  Other (as specified in tables 2(I).A-H and 2(II))(3)</v>
      </c>
      <c r="B462" t="str">
        <v>NA</v>
      </c>
      <c r="C462" t="str">
        <v>NA</v>
      </c>
      <c r="D462">
        <v>0.4120096178413</v>
      </c>
      <c r="E462" t="str">
        <v>IE,NA</v>
      </c>
      <c r="F462" t="str">
        <v>IE,NA</v>
      </c>
      <c r="G462" t="str">
        <v>NA</v>
      </c>
      <c r="H462" t="str">
        <v>IE,NA</v>
      </c>
      <c r="I462" t="str">
        <v>IE,NA</v>
      </c>
      <c r="J462">
        <v>453.8244195445523</v>
      </c>
      <c r="K462">
        <v>613.8563253367032</v>
      </c>
      <c r="L462">
        <v>1739.746255934722</v>
      </c>
      <c r="M462">
        <v>310.00149700742173</v>
      </c>
    </row>
    <row r="464">
      <c r="A464" t="str">
        <v>Subtotal of industry processes</v>
      </c>
      <c r="B464">
        <f>B415</f>
        <v>194068.13526147662</v>
      </c>
      <c r="C464">
        <f>C415</f>
        <v>4.422839664</v>
      </c>
      <c r="D464">
        <f>D415</f>
        <v>83.65440924051634</v>
      </c>
      <c r="E464">
        <f>E415</f>
        <v>120223.32005567812</v>
      </c>
      <c r="F464">
        <f>F415</f>
        <v>6707.36197918532</v>
      </c>
      <c r="G464">
        <f>G415</f>
        <v>7332.509835541198</v>
      </c>
      <c r="H464">
        <f>H415</f>
        <v>0.51767788417194</v>
      </c>
      <c r="I464">
        <f>I415</f>
        <v>0.0285301500257</v>
      </c>
      <c r="J464">
        <f>J415</f>
        <v>572.1651449532744</v>
      </c>
      <c r="K464">
        <f>K415</f>
        <v>1557.1939910195872</v>
      </c>
      <c r="L464">
        <f>L415</f>
        <v>5849.219712144337</v>
      </c>
      <c r="M464">
        <f>M415</f>
        <v>830.7598722820366</v>
      </c>
    </row>
    <row r="466">
      <c r="A466" t="str">
        <v>TABLE 2(II) SECTORAL REPORT FOR INDUSTRIAL PROCESSES AND PRODUCT USE - EMISSIONS OF HFCs, PFCs, SF6 AND NF3</v>
      </c>
      <c r="AI466" t="str">
        <v>Inventory 2005</v>
      </c>
    </row>
    <row r="467">
      <c r="A467" t="str">
        <v>(Sheet 1 of 1)</v>
      </c>
      <c r="AI467" t="str">
        <v>Submission 2021 v1</v>
      </c>
    </row>
    <row r="468">
      <c r="AI468" t="str">
        <v>UNITED STATES OF AMERICA</v>
      </c>
    </row>
    <row r="470">
      <c r="A470" t="str">
        <v>GREENHOUSE GAS SOURCE AND SINK CATEGORIES</v>
      </c>
      <c r="B470" t="str">
        <v>HFC-23</v>
      </c>
      <c r="C470" t="str">
        <v>HFC-32</v>
      </c>
      <c r="D470" t="str">
        <v>HFC-41</v>
      </c>
      <c r="E470" t="str">
        <v>HFC-43-10mee</v>
      </c>
      <c r="F470" t="str">
        <v>HFC-125</v>
      </c>
      <c r="G470" t="str">
        <v>HFC-134</v>
      </c>
      <c r="H470" t="str">
        <v>HFC-134a</v>
      </c>
      <c r="I470" t="str">
        <v>HFC-143</v>
      </c>
      <c r="J470" t="str">
        <v>HFC-143a</v>
      </c>
      <c r="K470" t="str">
        <v>HFC-152</v>
      </c>
      <c r="L470" t="str">
        <v>HFC-152a</v>
      </c>
      <c r="M470" t="str">
        <v>HFC-161</v>
      </c>
      <c r="N470" t="str">
        <v>HFC-227ea</v>
      </c>
      <c r="O470" t="str">
        <v>HFC-236cb</v>
      </c>
      <c r="P470" t="str">
        <v>HFC-236ea</v>
      </c>
      <c r="Q470" t="str">
        <v>HFC-236fa</v>
      </c>
      <c r="R470" t="str">
        <v>HFC-245ca</v>
      </c>
      <c r="S470" t="str">
        <v>HFC-245fa</v>
      </c>
      <c r="T470" t="str">
        <v>HFC-365mfc</v>
      </c>
      <c r="U470" t="str">
        <v>Unspecified mix of HFCs (1)</v>
      </c>
      <c r="V470" t="str">
        <v>Total HFCs</v>
      </c>
      <c r="W470" t="str">
        <v>CF4</v>
      </c>
      <c r="X470" t="str">
        <v>C2F6</v>
      </c>
      <c r="Y470" t="str">
        <v>C 3F8</v>
      </c>
      <c r="Z470" t="str">
        <v>C4F10</v>
      </c>
      <c r="AA470" t="str">
        <v>c-C4F8</v>
      </c>
      <c r="AB470" t="str">
        <v>C5F12</v>
      </c>
      <c r="AC470" t="str">
        <v>C6F14</v>
      </c>
      <c r="AD470" t="str">
        <v>C10F18</v>
      </c>
      <c r="AE470" t="str">
        <v>c-C3F6</v>
      </c>
      <c r="AF470" t="str">
        <v>Unspecified mix of PFCs (1)</v>
      </c>
      <c r="AG470" t="str">
        <v>Total PFCs</v>
      </c>
      <c r="AH470" t="str">
        <v>Unspecified mix of HFCs and PFCs(1)</v>
      </c>
      <c r="AI470" t="str">
        <v>SF6</v>
      </c>
      <c r="AJ470" t="str">
        <v>NF3</v>
      </c>
    </row>
    <row r="471">
      <c r="B471" t="str">
        <v>(t)</v>
      </c>
      <c r="U471" t="str">
        <v>CO2 equivalent (kt)</v>
      </c>
      <c r="W471" t="str">
        <v>(t)</v>
      </c>
      <c r="AF471" t="str">
        <v>CO2 equivalent (kt)</v>
      </c>
      <c r="AH471" t="str">
        <v>CO2 equivalent (kt)</v>
      </c>
      <c r="AI471" t="str">
        <v>(t)</v>
      </c>
      <c r="AJ471" t="str">
        <v>(t)</v>
      </c>
    </row>
    <row r="472">
      <c r="A472" t="str">
        <v>Total actual emissions of halocarbons (by chemical) and SF6</v>
      </c>
      <c r="B472">
        <v>1368.6274879263533</v>
      </c>
      <c r="C472">
        <v>397.31929999999994</v>
      </c>
      <c r="D472" t="str">
        <v>NO,NE,IE,NA</v>
      </c>
      <c r="E472" t="str">
        <v>NO,NE,IE,NA</v>
      </c>
      <c r="F472">
        <v>2580.44234</v>
      </c>
      <c r="G472" t="str">
        <v>NO,NE,NA</v>
      </c>
      <c r="H472">
        <v>56052.2751</v>
      </c>
      <c r="I472" t="str">
        <v>NO,NE,NA</v>
      </c>
      <c r="J472">
        <v>2093.1476</v>
      </c>
      <c r="K472" t="str">
        <v>NO,NE,NA</v>
      </c>
      <c r="L472" t="str">
        <v>NO,NE,IE,NA</v>
      </c>
      <c r="M472" t="str">
        <v>NO,NE,NA</v>
      </c>
      <c r="N472" t="str">
        <v>NO,NE,NA</v>
      </c>
      <c r="O472" t="str">
        <v>NO,NE,NA</v>
      </c>
      <c r="P472" t="str">
        <v>NO,NE,NA</v>
      </c>
      <c r="Q472">
        <v>117.73</v>
      </c>
      <c r="R472" t="str">
        <v>NO,NE,NA</v>
      </c>
      <c r="S472" t="str">
        <v>NO,NE,IE,NA</v>
      </c>
      <c r="T472" t="str">
        <v>NO,NE,IE,NA</v>
      </c>
      <c r="U472">
        <v>1.84005186808937</v>
      </c>
      <c r="V472" t="str">
        <v/>
      </c>
      <c r="W472">
        <v>539.282523699584</v>
      </c>
      <c r="X472">
        <v>206.77996980802794</v>
      </c>
      <c r="Y472">
        <v>8.97194174479109</v>
      </c>
      <c r="Z472" t="str">
        <v>NO,NE,NA</v>
      </c>
      <c r="AA472">
        <v>11.42114438969833</v>
      </c>
      <c r="AB472" t="str">
        <v>NO,NE,NA</v>
      </c>
      <c r="AC472" t="str">
        <v>NO,NE,IE,NA</v>
      </c>
      <c r="AD472" t="str">
        <v>NO,NE,NA</v>
      </c>
      <c r="AE472" t="str">
        <v>NO,NE,NA</v>
      </c>
      <c r="AF472">
        <v>2.48846456705585</v>
      </c>
      <c r="AG472" t="str">
        <v/>
      </c>
      <c r="AH472">
        <v>7332.509835541198</v>
      </c>
      <c r="AI472">
        <v>517.67788417194</v>
      </c>
      <c r="AJ472">
        <v>28.5301500257</v>
      </c>
    </row>
    <row r="473">
      <c r="A473" t="str">
        <v>B.   Chemical industry</v>
      </c>
      <c r="B473">
        <v>1354.0760204081632</v>
      </c>
      <c r="C473" t="str">
        <v>NA</v>
      </c>
      <c r="D473" t="str">
        <v>NA</v>
      </c>
      <c r="E473" t="str">
        <v>NA</v>
      </c>
      <c r="F473" t="str">
        <v>NA</v>
      </c>
      <c r="G473" t="str">
        <v>NA</v>
      </c>
      <c r="H473" t="str">
        <v>NA</v>
      </c>
      <c r="I473" t="str">
        <v>NA</v>
      </c>
      <c r="J473" t="str">
        <v>NA</v>
      </c>
      <c r="K473" t="str">
        <v>NA</v>
      </c>
      <c r="L473" t="str">
        <v>NA</v>
      </c>
      <c r="M473" t="str">
        <v>NA</v>
      </c>
      <c r="N473" t="str">
        <v>NA</v>
      </c>
      <c r="O473" t="str">
        <v>NA</v>
      </c>
      <c r="P473" t="str">
        <v>NA</v>
      </c>
      <c r="Q473" t="str">
        <v>NA</v>
      </c>
      <c r="R473" t="str">
        <v>NA</v>
      </c>
      <c r="S473" t="str">
        <v>NA</v>
      </c>
      <c r="T473" t="str">
        <v>NA</v>
      </c>
      <c r="U473" t="str">
        <v>NA</v>
      </c>
      <c r="V473" t="str">
        <v/>
      </c>
      <c r="W473" t="str">
        <v>NA</v>
      </c>
      <c r="X473" t="str">
        <v>NA</v>
      </c>
      <c r="Y473" t="str">
        <v>NA</v>
      </c>
      <c r="Z473" t="str">
        <v>NA</v>
      </c>
      <c r="AA473" t="str">
        <v>NA</v>
      </c>
      <c r="AB473" t="str">
        <v>NA</v>
      </c>
      <c r="AC473" t="str">
        <v>NA</v>
      </c>
      <c r="AD473" t="str">
        <v>NA</v>
      </c>
      <c r="AE473" t="str">
        <v>NA</v>
      </c>
      <c r="AF473" t="str">
        <v>NA</v>
      </c>
      <c r="AG473" t="str">
        <v/>
      </c>
      <c r="AH473" t="str">
        <v>NA</v>
      </c>
      <c r="AI473" t="str">
        <v>NA</v>
      </c>
      <c r="AJ473" t="str">
        <v>NA</v>
      </c>
    </row>
    <row r="474">
      <c r="A474" t="str">
        <v>9. Flurochemical production</v>
      </c>
      <c r="B474">
        <v>1354.0760204081632</v>
      </c>
      <c r="C474" t="str">
        <v>NA</v>
      </c>
      <c r="D474" t="str">
        <v>NA</v>
      </c>
      <c r="E474" t="str">
        <v>NA</v>
      </c>
      <c r="F474" t="str">
        <v>NA</v>
      </c>
      <c r="G474" t="str">
        <v>NA</v>
      </c>
      <c r="H474" t="str">
        <v>NA</v>
      </c>
      <c r="I474" t="str">
        <v>NA</v>
      </c>
      <c r="J474" t="str">
        <v>NA</v>
      </c>
      <c r="K474" t="str">
        <v>NA</v>
      </c>
      <c r="L474" t="str">
        <v>NA</v>
      </c>
      <c r="M474" t="str">
        <v>NA</v>
      </c>
      <c r="N474" t="str">
        <v>NA</v>
      </c>
      <c r="O474" t="str">
        <v>NA</v>
      </c>
      <c r="P474" t="str">
        <v>NA</v>
      </c>
      <c r="Q474" t="str">
        <v>NA</v>
      </c>
      <c r="R474" t="str">
        <v>NA</v>
      </c>
      <c r="S474" t="str">
        <v>NA</v>
      </c>
      <c r="T474" t="str">
        <v>NA</v>
      </c>
      <c r="U474" t="str">
        <v>NA</v>
      </c>
      <c r="V474" t="str">
        <v/>
      </c>
      <c r="W474" t="str">
        <v>NA</v>
      </c>
      <c r="X474" t="str">
        <v>NA</v>
      </c>
      <c r="Y474" t="str">
        <v>NA</v>
      </c>
      <c r="Z474" t="str">
        <v>NA</v>
      </c>
      <c r="AA474" t="str">
        <v>NA</v>
      </c>
      <c r="AB474" t="str">
        <v>NA</v>
      </c>
      <c r="AC474" t="str">
        <v>NA</v>
      </c>
      <c r="AD474" t="str">
        <v>NA</v>
      </c>
      <c r="AE474" t="str">
        <v>NA</v>
      </c>
      <c r="AF474" t="str">
        <v>NA</v>
      </c>
      <c r="AG474" t="str">
        <v/>
      </c>
      <c r="AH474" t="str">
        <v>NA</v>
      </c>
      <c r="AI474" t="str">
        <v>NA</v>
      </c>
      <c r="AJ474" t="str">
        <v>NA</v>
      </c>
    </row>
    <row r="475">
      <c r="A475" t="str">
        <v>By-product emissions</v>
      </c>
      <c r="B475">
        <v>1354.0760204081632</v>
      </c>
      <c r="C475" t="str">
        <v>NA</v>
      </c>
      <c r="D475" t="str">
        <v>NA</v>
      </c>
      <c r="E475" t="str">
        <v>NA</v>
      </c>
      <c r="F475" t="str">
        <v>NA</v>
      </c>
      <c r="G475" t="str">
        <v>NA</v>
      </c>
      <c r="H475" t="str">
        <v>NA</v>
      </c>
      <c r="I475" t="str">
        <v>NA</v>
      </c>
      <c r="J475" t="str">
        <v>NA</v>
      </c>
      <c r="K475" t="str">
        <v>NA</v>
      </c>
      <c r="L475" t="str">
        <v>NA</v>
      </c>
      <c r="M475" t="str">
        <v>NA</v>
      </c>
      <c r="N475" t="str">
        <v>NA</v>
      </c>
      <c r="O475" t="str">
        <v>NA</v>
      </c>
      <c r="P475" t="str">
        <v>NA</v>
      </c>
      <c r="Q475" t="str">
        <v>NA</v>
      </c>
      <c r="R475" t="str">
        <v>NA</v>
      </c>
      <c r="S475" t="str">
        <v>NA</v>
      </c>
      <c r="T475" t="str">
        <v>NA</v>
      </c>
      <c r="U475" t="str">
        <v>NA</v>
      </c>
      <c r="V475" t="str">
        <v/>
      </c>
      <c r="W475" t="str">
        <v>NA</v>
      </c>
      <c r="X475" t="str">
        <v>NA</v>
      </c>
      <c r="Y475" t="str">
        <v>NA</v>
      </c>
      <c r="Z475" t="str">
        <v>NA</v>
      </c>
      <c r="AA475" t="str">
        <v>NA</v>
      </c>
      <c r="AB475" t="str">
        <v>NA</v>
      </c>
      <c r="AC475" t="str">
        <v>NA</v>
      </c>
      <c r="AD475" t="str">
        <v>NA</v>
      </c>
      <c r="AE475" t="str">
        <v>NA</v>
      </c>
      <c r="AF475" t="str">
        <v>NA</v>
      </c>
      <c r="AG475" t="str">
        <v/>
      </c>
      <c r="AH475" t="str">
        <v>NA</v>
      </c>
      <c r="AI475" t="str">
        <v>NA</v>
      </c>
      <c r="AJ475" t="str">
        <v>NA</v>
      </c>
    </row>
    <row r="476">
      <c r="A476" t="str">
        <v>Fugitive emissions</v>
      </c>
      <c r="B476" t="str">
        <v>NA</v>
      </c>
      <c r="C476" t="str">
        <v>NA</v>
      </c>
      <c r="D476" t="str">
        <v>NA</v>
      </c>
      <c r="E476" t="str">
        <v>NA</v>
      </c>
      <c r="F476" t="str">
        <v>NA</v>
      </c>
      <c r="G476" t="str">
        <v>NA</v>
      </c>
      <c r="H476" t="str">
        <v>NA</v>
      </c>
      <c r="I476" t="str">
        <v>NA</v>
      </c>
      <c r="J476" t="str">
        <v>NA</v>
      </c>
      <c r="K476" t="str">
        <v>NA</v>
      </c>
      <c r="L476" t="str">
        <v>NA</v>
      </c>
      <c r="M476" t="str">
        <v>NA</v>
      </c>
      <c r="N476" t="str">
        <v>NA</v>
      </c>
      <c r="O476" t="str">
        <v>NA</v>
      </c>
      <c r="P476" t="str">
        <v>NA</v>
      </c>
      <c r="Q476" t="str">
        <v>NA</v>
      </c>
      <c r="R476" t="str">
        <v>NA</v>
      </c>
      <c r="S476" t="str">
        <v>NA</v>
      </c>
      <c r="T476" t="str">
        <v>NA</v>
      </c>
      <c r="U476" t="str">
        <v>NA</v>
      </c>
      <c r="V476" t="str">
        <v/>
      </c>
      <c r="W476" t="str">
        <v>NA</v>
      </c>
      <c r="X476" t="str">
        <v>NA</v>
      </c>
      <c r="Y476" t="str">
        <v>NA</v>
      </c>
      <c r="Z476" t="str">
        <v>NA</v>
      </c>
      <c r="AA476" t="str">
        <v>NA</v>
      </c>
      <c r="AB476" t="str">
        <v>NA</v>
      </c>
      <c r="AC476" t="str">
        <v>NA</v>
      </c>
      <c r="AD476" t="str">
        <v>NA</v>
      </c>
      <c r="AE476" t="str">
        <v>NA</v>
      </c>
      <c r="AF476" t="str">
        <v>NA</v>
      </c>
      <c r="AG476" t="str">
        <v/>
      </c>
      <c r="AH476" t="str">
        <v>NA</v>
      </c>
      <c r="AI476" t="str">
        <v>NA</v>
      </c>
      <c r="AJ476" t="str">
        <v>NA</v>
      </c>
    </row>
    <row r="477">
      <c r="A477" t="str">
        <v>10. Other</v>
      </c>
      <c r="B477" t="str">
        <v>NA</v>
      </c>
      <c r="C477" t="str">
        <v>NA</v>
      </c>
      <c r="D477" t="str">
        <v>NA</v>
      </c>
      <c r="E477" t="str">
        <v>NA</v>
      </c>
      <c r="F477" t="str">
        <v>NA</v>
      </c>
      <c r="G477" t="str">
        <v>NA</v>
      </c>
      <c r="H477" t="str">
        <v>NA</v>
      </c>
      <c r="I477" t="str">
        <v>NA</v>
      </c>
      <c r="J477" t="str">
        <v>NA</v>
      </c>
      <c r="K477" t="str">
        <v>NA</v>
      </c>
      <c r="L477" t="str">
        <v>NA</v>
      </c>
      <c r="M477" t="str">
        <v>NA</v>
      </c>
      <c r="N477" t="str">
        <v>NA</v>
      </c>
      <c r="O477" t="str">
        <v>NA</v>
      </c>
      <c r="P477" t="str">
        <v>NA</v>
      </c>
      <c r="Q477" t="str">
        <v>NA</v>
      </c>
      <c r="R477" t="str">
        <v>NA</v>
      </c>
      <c r="S477" t="str">
        <v>NA</v>
      </c>
      <c r="T477" t="str">
        <v>NA</v>
      </c>
      <c r="U477" t="str">
        <v>NA</v>
      </c>
      <c r="V477" t="str">
        <v/>
      </c>
      <c r="W477" t="str">
        <v>NA</v>
      </c>
      <c r="X477" t="str">
        <v>NA</v>
      </c>
      <c r="Y477" t="str">
        <v>NA</v>
      </c>
      <c r="Z477" t="str">
        <v>NA</v>
      </c>
      <c r="AA477" t="str">
        <v>NA</v>
      </c>
      <c r="AB477" t="str">
        <v>NA</v>
      </c>
      <c r="AC477" t="str">
        <v>NA</v>
      </c>
      <c r="AD477" t="str">
        <v>NA</v>
      </c>
      <c r="AE477" t="str">
        <v>NA</v>
      </c>
      <c r="AF477" t="str">
        <v>NA</v>
      </c>
      <c r="AG477" t="str">
        <v/>
      </c>
      <c r="AH477" t="str">
        <v>NA</v>
      </c>
      <c r="AI477" t="str">
        <v>NA</v>
      </c>
      <c r="AJ477" t="str">
        <v>NA</v>
      </c>
    </row>
    <row r="478">
      <c r="A478" t="str">
        <v>C.   Metal industry</v>
      </c>
      <c r="B478" t="str">
        <v>NA</v>
      </c>
      <c r="C478" t="str">
        <v>NA</v>
      </c>
      <c r="D478" t="str">
        <v>NA</v>
      </c>
      <c r="E478" t="str">
        <v>NA</v>
      </c>
      <c r="F478" t="str">
        <v>NA</v>
      </c>
      <c r="G478" t="str">
        <v>NA</v>
      </c>
      <c r="H478" t="str">
        <v>NO,NA</v>
      </c>
      <c r="I478" t="str">
        <v>NA</v>
      </c>
      <c r="J478" t="str">
        <v>NA</v>
      </c>
      <c r="K478" t="str">
        <v>NA</v>
      </c>
      <c r="L478" t="str">
        <v>NA</v>
      </c>
      <c r="M478" t="str">
        <v>NA</v>
      </c>
      <c r="N478" t="str">
        <v>NA</v>
      </c>
      <c r="O478" t="str">
        <v>NA</v>
      </c>
      <c r="P478" t="str">
        <v>NA</v>
      </c>
      <c r="Q478" t="str">
        <v>NA</v>
      </c>
      <c r="R478" t="str">
        <v>NA</v>
      </c>
      <c r="S478" t="str">
        <v>NA</v>
      </c>
      <c r="T478" t="str">
        <v>NA</v>
      </c>
      <c r="U478" t="str">
        <v>NA</v>
      </c>
      <c r="V478" t="str">
        <v/>
      </c>
      <c r="W478">
        <v>391.00292248704386</v>
      </c>
      <c r="X478">
        <v>45.1018515115406</v>
      </c>
      <c r="Y478" t="str">
        <v>NA</v>
      </c>
      <c r="Z478" t="str">
        <v>NA</v>
      </c>
      <c r="AA478" t="str">
        <v>NA</v>
      </c>
      <c r="AB478" t="str">
        <v>NA</v>
      </c>
      <c r="AC478" t="str">
        <v>NA</v>
      </c>
      <c r="AD478" t="str">
        <v>NA</v>
      </c>
      <c r="AE478" t="str">
        <v>NA</v>
      </c>
      <c r="AF478" t="str">
        <v>NA</v>
      </c>
      <c r="AG478" t="str">
        <v/>
      </c>
      <c r="AH478" t="str">
        <v>NA</v>
      </c>
      <c r="AI478">
        <v>120.41830440901</v>
      </c>
      <c r="AJ478" t="str">
        <v>NA</v>
      </c>
    </row>
    <row r="479">
      <c r="A479" t="str">
        <v>3. Aluminium production</v>
      </c>
      <c r="B479" t="str">
        <v/>
      </c>
      <c r="C479" t="str">
        <v/>
      </c>
      <c r="D479" t="str">
        <v/>
      </c>
      <c r="E479" t="str">
        <v/>
      </c>
      <c r="F479" t="str">
        <v/>
      </c>
      <c r="G479" t="str">
        <v/>
      </c>
      <c r="H479" t="str">
        <v/>
      </c>
      <c r="I479" t="str">
        <v/>
      </c>
      <c r="J479" t="str">
        <v/>
      </c>
      <c r="K479" t="str">
        <v/>
      </c>
      <c r="L479" t="str">
        <v/>
      </c>
      <c r="M479" t="str">
        <v/>
      </c>
      <c r="N479" t="str">
        <v/>
      </c>
      <c r="O479" t="str">
        <v/>
      </c>
      <c r="P479" t="str">
        <v/>
      </c>
      <c r="Q479" t="str">
        <v/>
      </c>
      <c r="R479" t="str">
        <v/>
      </c>
      <c r="S479" t="str">
        <v/>
      </c>
      <c r="T479" t="str">
        <v/>
      </c>
      <c r="U479" t="str">
        <v/>
      </c>
      <c r="V479" t="str">
        <v/>
      </c>
      <c r="W479">
        <v>391.00292248704386</v>
      </c>
      <c r="X479">
        <v>45.1018515115406</v>
      </c>
      <c r="Y479" t="str">
        <v>NA</v>
      </c>
      <c r="Z479" t="str">
        <v>NA</v>
      </c>
      <c r="AA479" t="str">
        <v>NA</v>
      </c>
      <c r="AB479" t="str">
        <v>NA</v>
      </c>
      <c r="AC479" t="str">
        <v>NA</v>
      </c>
      <c r="AD479" t="str">
        <v>NA</v>
      </c>
      <c r="AE479" t="str">
        <v>NA</v>
      </c>
      <c r="AF479" t="str">
        <v>NA</v>
      </c>
      <c r="AG479" t="str">
        <v/>
      </c>
      <c r="AH479" t="str">
        <v/>
      </c>
      <c r="AI479" t="str">
        <v>NA</v>
      </c>
      <c r="AJ479" t="str">
        <v/>
      </c>
    </row>
    <row r="480">
      <c r="A480" t="str">
        <v>4. Magnesium production</v>
      </c>
      <c r="B480" t="str">
        <v>NA</v>
      </c>
      <c r="C480" t="str">
        <v>NA</v>
      </c>
      <c r="D480" t="str">
        <v>NA</v>
      </c>
      <c r="E480" t="str">
        <v>NA</v>
      </c>
      <c r="F480" t="str">
        <v>NA</v>
      </c>
      <c r="G480" t="str">
        <v>NA</v>
      </c>
      <c r="H480" t="str">
        <v>NO</v>
      </c>
      <c r="I480" t="str">
        <v>NA</v>
      </c>
      <c r="J480" t="str">
        <v>NA</v>
      </c>
      <c r="K480" t="str">
        <v>NA</v>
      </c>
      <c r="L480" t="str">
        <v>NA</v>
      </c>
      <c r="M480" t="str">
        <v>NA</v>
      </c>
      <c r="N480" t="str">
        <v>NA</v>
      </c>
      <c r="O480" t="str">
        <v>NA</v>
      </c>
      <c r="P480" t="str">
        <v>NA</v>
      </c>
      <c r="Q480" t="str">
        <v>NA</v>
      </c>
      <c r="R480" t="str">
        <v>NA</v>
      </c>
      <c r="S480" t="str">
        <v>NA</v>
      </c>
      <c r="T480" t="str">
        <v>NA</v>
      </c>
      <c r="U480" t="str">
        <v>NA</v>
      </c>
      <c r="V480" t="str">
        <v/>
      </c>
      <c r="W480" t="str">
        <v>NA</v>
      </c>
      <c r="X480" t="str">
        <v>NA</v>
      </c>
      <c r="Y480" t="str">
        <v>NA</v>
      </c>
      <c r="Z480" t="str">
        <v>NA</v>
      </c>
      <c r="AA480" t="str">
        <v>NA</v>
      </c>
      <c r="AB480" t="str">
        <v>NA</v>
      </c>
      <c r="AC480" t="str">
        <v>NA</v>
      </c>
      <c r="AD480" t="str">
        <v>NA</v>
      </c>
      <c r="AE480" t="str">
        <v>NA</v>
      </c>
      <c r="AF480" t="str">
        <v>NA</v>
      </c>
      <c r="AG480" t="str">
        <v/>
      </c>
      <c r="AH480" t="str">
        <v>NA</v>
      </c>
      <c r="AI480">
        <v>120.41830440900908</v>
      </c>
      <c r="AJ480" t="str">
        <v/>
      </c>
    </row>
    <row r="481">
      <c r="A481" t="str">
        <v>7. Other</v>
      </c>
      <c r="B481" t="str">
        <v>NA</v>
      </c>
      <c r="C481" t="str">
        <v>NA</v>
      </c>
      <c r="D481" t="str">
        <v>NA</v>
      </c>
      <c r="E481" t="str">
        <v>NA</v>
      </c>
      <c r="F481" t="str">
        <v>NA</v>
      </c>
      <c r="G481" t="str">
        <v>NA</v>
      </c>
      <c r="H481" t="str">
        <v>NA</v>
      </c>
      <c r="I481" t="str">
        <v>NA</v>
      </c>
      <c r="J481" t="str">
        <v>NA</v>
      </c>
      <c r="K481" t="str">
        <v>NA</v>
      </c>
      <c r="L481" t="str">
        <v>NA</v>
      </c>
      <c r="M481" t="str">
        <v>NA</v>
      </c>
      <c r="N481" t="str">
        <v>NA</v>
      </c>
      <c r="O481" t="str">
        <v>NA</v>
      </c>
      <c r="P481" t="str">
        <v>NA</v>
      </c>
      <c r="Q481" t="str">
        <v>NA</v>
      </c>
      <c r="R481" t="str">
        <v>NA</v>
      </c>
      <c r="S481" t="str">
        <v>NA</v>
      </c>
      <c r="T481" t="str">
        <v>NA</v>
      </c>
      <c r="U481" t="str">
        <v>NA</v>
      </c>
      <c r="V481" t="str">
        <v/>
      </c>
      <c r="W481" t="str">
        <v>NA</v>
      </c>
      <c r="X481" t="str">
        <v>NA</v>
      </c>
      <c r="Y481" t="str">
        <v>NA</v>
      </c>
      <c r="Z481" t="str">
        <v>NA</v>
      </c>
      <c r="AA481" t="str">
        <v>NA</v>
      </c>
      <c r="AB481" t="str">
        <v>NA</v>
      </c>
      <c r="AC481" t="str">
        <v>NA</v>
      </c>
      <c r="AD481" t="str">
        <v>NA</v>
      </c>
      <c r="AE481" t="str">
        <v>NA</v>
      </c>
      <c r="AF481" t="str">
        <v>NA</v>
      </c>
      <c r="AG481" t="str">
        <v/>
      </c>
      <c r="AH481" t="str">
        <v>NA</v>
      </c>
      <c r="AI481" t="str">
        <v>NA</v>
      </c>
      <c r="AJ481" t="str">
        <v>NA</v>
      </c>
    </row>
    <row r="482">
      <c r="A482" t="str">
        <v>E.  Electronics industry</v>
      </c>
      <c r="B482">
        <v>13.67146751819003</v>
      </c>
      <c r="C482" t="str">
        <v>NE,IE</v>
      </c>
      <c r="D482" t="str">
        <v>NO,NE,IE</v>
      </c>
      <c r="E482" t="str">
        <v>NO,NE,IE</v>
      </c>
      <c r="F482" t="str">
        <v>NO,NE,IE</v>
      </c>
      <c r="G482" t="str">
        <v>NO,NE</v>
      </c>
      <c r="H482" t="str">
        <v>NE,IE</v>
      </c>
      <c r="I482" t="str">
        <v>NO,NE</v>
      </c>
      <c r="J482" t="str">
        <v>NO,NE,IE</v>
      </c>
      <c r="K482" t="str">
        <v>NO,NE</v>
      </c>
      <c r="L482" t="str">
        <v>NO,NE,IE</v>
      </c>
      <c r="M482" t="str">
        <v>NO,NE</v>
      </c>
      <c r="N482" t="str">
        <v>NO,NE</v>
      </c>
      <c r="O482" t="str">
        <v>NO,NE</v>
      </c>
      <c r="P482" t="str">
        <v>NO,NE</v>
      </c>
      <c r="Q482" t="str">
        <v>NO,NE,IE</v>
      </c>
      <c r="R482" t="str">
        <v>NO,NE</v>
      </c>
      <c r="S482" t="str">
        <v>NO,NE,IE</v>
      </c>
      <c r="T482" t="str">
        <v>NO,NE,IE</v>
      </c>
      <c r="U482">
        <v>1.84005186808937</v>
      </c>
      <c r="V482" t="str">
        <v/>
      </c>
      <c r="W482">
        <v>146.16040121254008</v>
      </c>
      <c r="X482">
        <v>161.67811829648733</v>
      </c>
      <c r="Y482">
        <v>8.97194174479109</v>
      </c>
      <c r="Z482" t="str">
        <v>NO,NE</v>
      </c>
      <c r="AA482">
        <v>11.42114438969833</v>
      </c>
      <c r="AB482" t="str">
        <v>NO,NE</v>
      </c>
      <c r="AC482" t="str">
        <v>NO,NE,IE</v>
      </c>
      <c r="AD482" t="str">
        <v>NO,NE</v>
      </c>
      <c r="AE482" t="str">
        <v>NO,NE</v>
      </c>
      <c r="AF482">
        <v>2.48846456705585</v>
      </c>
      <c r="AG482" t="str">
        <v/>
      </c>
      <c r="AH482">
        <v>18.97592994119874</v>
      </c>
      <c r="AI482">
        <v>31.01628731230499</v>
      </c>
      <c r="AJ482">
        <v>28.53015002570399</v>
      </c>
    </row>
    <row r="483">
      <c r="A483" t="str">
        <v>1.  Integrated circuit or semiconductor</v>
      </c>
      <c r="B483">
        <v>13.67146751819003</v>
      </c>
      <c r="C483" t="str">
        <v>IE</v>
      </c>
      <c r="D483" t="str">
        <v>IE</v>
      </c>
      <c r="E483" t="str">
        <v>NO</v>
      </c>
      <c r="F483" t="str">
        <v>NO</v>
      </c>
      <c r="G483" t="str">
        <v>NO</v>
      </c>
      <c r="H483" t="str">
        <v>IE</v>
      </c>
      <c r="I483" t="str">
        <v>NO</v>
      </c>
      <c r="J483" t="str">
        <v>NO</v>
      </c>
      <c r="K483" t="str">
        <v>NO</v>
      </c>
      <c r="L483" t="str">
        <v>NO</v>
      </c>
      <c r="M483" t="str">
        <v>NO</v>
      </c>
      <c r="N483" t="str">
        <v>NO</v>
      </c>
      <c r="O483" t="str">
        <v>NO</v>
      </c>
      <c r="P483" t="str">
        <v>NO</v>
      </c>
      <c r="Q483" t="str">
        <v>NO</v>
      </c>
      <c r="R483" t="str">
        <v>NO</v>
      </c>
      <c r="S483" t="str">
        <v>NO</v>
      </c>
      <c r="T483" t="str">
        <v>NO</v>
      </c>
      <c r="U483" t="str">
        <v>NE</v>
      </c>
      <c r="V483" t="str">
        <v/>
      </c>
      <c r="W483">
        <v>146.16040121254008</v>
      </c>
      <c r="X483">
        <v>161.67811829648733</v>
      </c>
      <c r="Y483">
        <v>8.97194174479109</v>
      </c>
      <c r="Z483" t="str">
        <v>NO</v>
      </c>
      <c r="AA483">
        <v>11.42114438969833</v>
      </c>
      <c r="AB483" t="str">
        <v>NO</v>
      </c>
      <c r="AC483" t="str">
        <v>NO</v>
      </c>
      <c r="AD483" t="str">
        <v>NO</v>
      </c>
      <c r="AE483" t="str">
        <v>NO</v>
      </c>
      <c r="AF483" t="str">
        <v>NE</v>
      </c>
      <c r="AG483" t="str">
        <v/>
      </c>
      <c r="AH483">
        <v>0.75795702244874</v>
      </c>
      <c r="AI483">
        <v>30.66804274320454</v>
      </c>
      <c r="AJ483">
        <v>28.53015002570399</v>
      </c>
    </row>
    <row r="484">
      <c r="A484" t="str">
        <v>2.  TFT flat panel display</v>
      </c>
      <c r="B484" t="str">
        <v>NE</v>
      </c>
      <c r="C484" t="str">
        <v>NE</v>
      </c>
      <c r="D484" t="str">
        <v>NE</v>
      </c>
      <c r="E484" t="str">
        <v>NE</v>
      </c>
      <c r="F484" t="str">
        <v>NE</v>
      </c>
      <c r="G484" t="str">
        <v>NE</v>
      </c>
      <c r="H484" t="str">
        <v>NE</v>
      </c>
      <c r="I484" t="str">
        <v>NE</v>
      </c>
      <c r="J484" t="str">
        <v>NE</v>
      </c>
      <c r="K484" t="str">
        <v>NE</v>
      </c>
      <c r="L484" t="str">
        <v>NE</v>
      </c>
      <c r="M484" t="str">
        <v>NE</v>
      </c>
      <c r="N484" t="str">
        <v>NE</v>
      </c>
      <c r="O484" t="str">
        <v>NE</v>
      </c>
      <c r="P484" t="str">
        <v>NE</v>
      </c>
      <c r="Q484" t="str">
        <v>NE</v>
      </c>
      <c r="R484" t="str">
        <v>NE</v>
      </c>
      <c r="S484" t="str">
        <v>NE</v>
      </c>
      <c r="T484" t="str">
        <v>NE</v>
      </c>
      <c r="U484" t="str">
        <v>NE</v>
      </c>
      <c r="V484" t="str">
        <v/>
      </c>
      <c r="W484" t="str">
        <v>NE</v>
      </c>
      <c r="X484" t="str">
        <v>NE</v>
      </c>
      <c r="Y484" t="str">
        <v>NE</v>
      </c>
      <c r="Z484" t="str">
        <v>NE</v>
      </c>
      <c r="AA484" t="str">
        <v>NE</v>
      </c>
      <c r="AB484" t="str">
        <v>NE</v>
      </c>
      <c r="AC484" t="str">
        <v>NE</v>
      </c>
      <c r="AD484" t="str">
        <v>NE</v>
      </c>
      <c r="AE484" t="str">
        <v>NE</v>
      </c>
      <c r="AF484" t="str">
        <v>NE</v>
      </c>
      <c r="AG484" t="str">
        <v/>
      </c>
      <c r="AH484" t="str">
        <v>NE</v>
      </c>
      <c r="AI484" t="str">
        <v>NE</v>
      </c>
      <c r="AJ484" t="str">
        <v>NE</v>
      </c>
    </row>
    <row r="485">
      <c r="A485" t="str">
        <v>3.  Photovoltaics</v>
      </c>
      <c r="B485" t="str">
        <v>IE</v>
      </c>
      <c r="C485" t="str">
        <v>NE</v>
      </c>
      <c r="D485" t="str">
        <v>NE</v>
      </c>
      <c r="E485" t="str">
        <v>NE</v>
      </c>
      <c r="F485" t="str">
        <v>NE</v>
      </c>
      <c r="G485" t="str">
        <v>NE</v>
      </c>
      <c r="H485" t="str">
        <v>NE</v>
      </c>
      <c r="I485" t="str">
        <v>NE</v>
      </c>
      <c r="J485" t="str">
        <v>NE</v>
      </c>
      <c r="K485" t="str">
        <v>NE</v>
      </c>
      <c r="L485" t="str">
        <v>NE</v>
      </c>
      <c r="M485" t="str">
        <v>NE</v>
      </c>
      <c r="N485" t="str">
        <v>NE</v>
      </c>
      <c r="O485" t="str">
        <v>NE</v>
      </c>
      <c r="P485" t="str">
        <v>NE</v>
      </c>
      <c r="Q485" t="str">
        <v>NE</v>
      </c>
      <c r="R485" t="str">
        <v>NE</v>
      </c>
      <c r="S485" t="str">
        <v>NE</v>
      </c>
      <c r="T485" t="str">
        <v>NE</v>
      </c>
      <c r="U485" t="str">
        <v>NE</v>
      </c>
      <c r="V485" t="str">
        <v/>
      </c>
      <c r="W485" t="str">
        <v>IE</v>
      </c>
      <c r="X485" t="str">
        <v>IE</v>
      </c>
      <c r="Y485" t="str">
        <v>NE</v>
      </c>
      <c r="Z485" t="str">
        <v>NE</v>
      </c>
      <c r="AA485" t="str">
        <v>IE</v>
      </c>
      <c r="AB485" t="str">
        <v>NE</v>
      </c>
      <c r="AC485" t="str">
        <v>NE</v>
      </c>
      <c r="AD485" t="str">
        <v>NE</v>
      </c>
      <c r="AE485" t="str">
        <v>NE</v>
      </c>
      <c r="AF485" t="str">
        <v>NE</v>
      </c>
      <c r="AG485" t="str">
        <v/>
      </c>
      <c r="AH485">
        <v>4.97020354375</v>
      </c>
      <c r="AI485" t="str">
        <v>NE</v>
      </c>
      <c r="AJ485" t="str">
        <v>NE</v>
      </c>
    </row>
    <row r="486">
      <c r="A486" t="str">
        <v>4.  Heat transfer fluid</v>
      </c>
      <c r="B486" t="str">
        <v>IE</v>
      </c>
      <c r="C486" t="str">
        <v>IE</v>
      </c>
      <c r="D486" t="str">
        <v>NO</v>
      </c>
      <c r="E486" t="str">
        <v>IE</v>
      </c>
      <c r="F486" t="str">
        <v>IE</v>
      </c>
      <c r="G486" t="str">
        <v>NO</v>
      </c>
      <c r="H486" t="str">
        <v>IE</v>
      </c>
      <c r="I486" t="str">
        <v>NO</v>
      </c>
      <c r="J486" t="str">
        <v>IE</v>
      </c>
      <c r="K486" t="str">
        <v>NO</v>
      </c>
      <c r="L486" t="str">
        <v>IE</v>
      </c>
      <c r="M486" t="str">
        <v>NO</v>
      </c>
      <c r="N486" t="str">
        <v>NO</v>
      </c>
      <c r="O486" t="str">
        <v>NO</v>
      </c>
      <c r="P486" t="str">
        <v>NO</v>
      </c>
      <c r="Q486" t="str">
        <v>IE</v>
      </c>
      <c r="R486" t="str">
        <v>NO</v>
      </c>
      <c r="S486" t="str">
        <v>IE</v>
      </c>
      <c r="T486" t="str">
        <v>IE</v>
      </c>
      <c r="U486">
        <v>1.84005186808937</v>
      </c>
      <c r="V486" t="str">
        <v/>
      </c>
      <c r="W486" t="str">
        <v>IE</v>
      </c>
      <c r="X486" t="str">
        <v>IE</v>
      </c>
      <c r="Y486" t="str">
        <v>NO</v>
      </c>
      <c r="Z486" t="str">
        <v>NO</v>
      </c>
      <c r="AA486" t="str">
        <v>NO</v>
      </c>
      <c r="AB486" t="str">
        <v>NO</v>
      </c>
      <c r="AC486" t="str">
        <v>IE</v>
      </c>
      <c r="AD486" t="str">
        <v>NO</v>
      </c>
      <c r="AE486" t="str">
        <v>NO</v>
      </c>
      <c r="AF486">
        <v>2.48846456705585</v>
      </c>
      <c r="AG486" t="str">
        <v/>
      </c>
      <c r="AH486" t="str">
        <v>NO</v>
      </c>
      <c r="AI486">
        <v>0.34824456910045</v>
      </c>
      <c r="AJ486" t="str">
        <v>NO</v>
      </c>
    </row>
    <row r="487">
      <c r="A487" t="str">
        <v>5.  Other (as specified in table 2(II))</v>
      </c>
      <c r="B487" t="str">
        <v>NE</v>
      </c>
      <c r="C487" t="str">
        <v>NE</v>
      </c>
      <c r="D487" t="str">
        <v>NE</v>
      </c>
      <c r="E487" t="str">
        <v>NE</v>
      </c>
      <c r="F487" t="str">
        <v>NE</v>
      </c>
      <c r="G487" t="str">
        <v>NE</v>
      </c>
      <c r="H487" t="str">
        <v>NE</v>
      </c>
      <c r="I487" t="str">
        <v>NE</v>
      </c>
      <c r="J487" t="str">
        <v>NE</v>
      </c>
      <c r="K487" t="str">
        <v>NE</v>
      </c>
      <c r="L487" t="str">
        <v>NE</v>
      </c>
      <c r="M487" t="str">
        <v>NE</v>
      </c>
      <c r="N487" t="str">
        <v>NE</v>
      </c>
      <c r="O487" t="str">
        <v>NE</v>
      </c>
      <c r="P487" t="str">
        <v>NE</v>
      </c>
      <c r="Q487" t="str">
        <v>NE</v>
      </c>
      <c r="R487" t="str">
        <v>NE</v>
      </c>
      <c r="S487" t="str">
        <v>NE</v>
      </c>
      <c r="T487" t="str">
        <v>NE</v>
      </c>
      <c r="U487" t="str">
        <v>NE</v>
      </c>
      <c r="V487" t="str">
        <v/>
      </c>
      <c r="W487" t="str">
        <v>IE</v>
      </c>
      <c r="X487" t="str">
        <v>IE</v>
      </c>
      <c r="Y487" t="str">
        <v>IE</v>
      </c>
      <c r="Z487" t="str">
        <v>NE</v>
      </c>
      <c r="AA487" t="str">
        <v>IE</v>
      </c>
      <c r="AB487" t="str">
        <v>NE</v>
      </c>
      <c r="AC487" t="str">
        <v>NE</v>
      </c>
      <c r="AD487" t="str">
        <v>NE</v>
      </c>
      <c r="AE487" t="str">
        <v>NE</v>
      </c>
      <c r="AF487" t="str">
        <v>NE</v>
      </c>
      <c r="AG487" t="str">
        <v/>
      </c>
      <c r="AH487">
        <v>13.247769375</v>
      </c>
      <c r="AI487" t="str">
        <v>IE</v>
      </c>
      <c r="AJ487" t="str">
        <v>IE</v>
      </c>
    </row>
    <row r="488">
      <c r="A488" t="str">
        <v>F.  Product uses as substitutes for ODS(2)</v>
      </c>
      <c r="B488">
        <v>0.88</v>
      </c>
      <c r="C488">
        <v>397.31929999999994</v>
      </c>
      <c r="D488" t="str">
        <v>NA</v>
      </c>
      <c r="E488" t="str">
        <v>NA</v>
      </c>
      <c r="F488">
        <v>2580.44234</v>
      </c>
      <c r="G488" t="str">
        <v>NA</v>
      </c>
      <c r="H488">
        <v>56052.2751</v>
      </c>
      <c r="I488" t="str">
        <v>NA</v>
      </c>
      <c r="J488">
        <v>2093.1476</v>
      </c>
      <c r="K488" t="str">
        <v>NA</v>
      </c>
      <c r="L488" t="str">
        <v>NA</v>
      </c>
      <c r="M488" t="str">
        <v>NA</v>
      </c>
      <c r="N488" t="str">
        <v>NA</v>
      </c>
      <c r="O488" t="str">
        <v>NA</v>
      </c>
      <c r="P488" t="str">
        <v>NA</v>
      </c>
      <c r="Q488">
        <v>117.73</v>
      </c>
      <c r="R488" t="str">
        <v>NA</v>
      </c>
      <c r="S488" t="str">
        <v>NA</v>
      </c>
      <c r="T488" t="str">
        <v>NA</v>
      </c>
      <c r="U488" t="str">
        <v>NA</v>
      </c>
      <c r="V488" t="str">
        <v/>
      </c>
      <c r="W488">
        <v>2.1192</v>
      </c>
      <c r="X488" t="str">
        <v>NA</v>
      </c>
      <c r="Y488" t="str">
        <v>NA</v>
      </c>
      <c r="Z488" t="str">
        <v>NA</v>
      </c>
      <c r="AA488" t="str">
        <v>NA</v>
      </c>
      <c r="AB488" t="str">
        <v>NA</v>
      </c>
      <c r="AC488" t="str">
        <v>NA</v>
      </c>
      <c r="AD488" t="str">
        <v>NA</v>
      </c>
      <c r="AE488" t="str">
        <v>NA</v>
      </c>
      <c r="AF488" t="str">
        <v>NA</v>
      </c>
      <c r="AG488" t="str">
        <v/>
      </c>
      <c r="AH488">
        <v>7313.533905599999</v>
      </c>
      <c r="AI488" t="str">
        <v>NA</v>
      </c>
      <c r="AJ488" t="str">
        <v>NA</v>
      </c>
    </row>
    <row r="489">
      <c r="A489" t="str">
        <v>1.  Refrigeration and air conditioning</v>
      </c>
      <c r="B489" t="str">
        <v>NA</v>
      </c>
      <c r="C489">
        <v>397.31929999999994</v>
      </c>
      <c r="D489" t="str">
        <v>NA</v>
      </c>
      <c r="E489" t="str">
        <v>NA</v>
      </c>
      <c r="F489">
        <v>2549.6623400000003</v>
      </c>
      <c r="G489" t="str">
        <v>NA</v>
      </c>
      <c r="H489">
        <v>49042.2551</v>
      </c>
      <c r="I489" t="str">
        <v>NA</v>
      </c>
      <c r="J489">
        <v>2093.1476</v>
      </c>
      <c r="K489" t="str">
        <v>NA</v>
      </c>
      <c r="L489" t="str">
        <v>NA</v>
      </c>
      <c r="M489" t="str">
        <v>NA</v>
      </c>
      <c r="N489" t="str">
        <v>NA</v>
      </c>
      <c r="O489" t="str">
        <v>NA</v>
      </c>
      <c r="P489" t="str">
        <v>NA</v>
      </c>
      <c r="Q489">
        <v>99.33</v>
      </c>
      <c r="R489" t="str">
        <v>NA</v>
      </c>
      <c r="S489" t="str">
        <v>NA</v>
      </c>
      <c r="T489" t="str">
        <v>NA</v>
      </c>
      <c r="U489" t="str">
        <v>NA</v>
      </c>
      <c r="V489" t="str">
        <v/>
      </c>
      <c r="W489" t="str">
        <v>NA</v>
      </c>
      <c r="X489" t="str">
        <v>NA</v>
      </c>
      <c r="Y489" t="str">
        <v>NA</v>
      </c>
      <c r="Z489" t="str">
        <v>NA</v>
      </c>
      <c r="AA489" t="str">
        <v>NA</v>
      </c>
      <c r="AB489" t="str">
        <v>NA</v>
      </c>
      <c r="AC489" t="str">
        <v>NA</v>
      </c>
      <c r="AD489" t="str">
        <v>NA</v>
      </c>
      <c r="AE489" t="str">
        <v>NA</v>
      </c>
      <c r="AF489" t="str">
        <v>NA</v>
      </c>
      <c r="AG489" t="str">
        <v/>
      </c>
      <c r="AH489" t="str">
        <v>NO,IE,NA</v>
      </c>
      <c r="AI489" t="str">
        <v>NA</v>
      </c>
      <c r="AJ489" t="str">
        <v>NA</v>
      </c>
    </row>
    <row r="490">
      <c r="A490" t="str">
        <v>2.  Foam blowing agents</v>
      </c>
      <c r="B490" t="str">
        <v>NA</v>
      </c>
      <c r="C490" t="str">
        <v>NA</v>
      </c>
      <c r="D490" t="str">
        <v>NA</v>
      </c>
      <c r="E490" t="str">
        <v>NA</v>
      </c>
      <c r="F490" t="str">
        <v>NA</v>
      </c>
      <c r="G490" t="str">
        <v>NA</v>
      </c>
      <c r="H490">
        <v>1042.52</v>
      </c>
      <c r="I490" t="str">
        <v>NA</v>
      </c>
      <c r="J490" t="str">
        <v>NA</v>
      </c>
      <c r="K490" t="str">
        <v>NA</v>
      </c>
      <c r="L490" t="str">
        <v>NA</v>
      </c>
      <c r="M490" t="str">
        <v>NA</v>
      </c>
      <c r="N490" t="str">
        <v>NA</v>
      </c>
      <c r="O490" t="str">
        <v>NA</v>
      </c>
      <c r="P490" t="str">
        <v>NA</v>
      </c>
      <c r="Q490" t="str">
        <v>NA</v>
      </c>
      <c r="R490" t="str">
        <v>NA</v>
      </c>
      <c r="S490" t="str">
        <v>NA</v>
      </c>
      <c r="T490" t="str">
        <v>NA</v>
      </c>
      <c r="U490" t="str">
        <v>NA</v>
      </c>
      <c r="V490" t="str">
        <v/>
      </c>
      <c r="W490" t="str">
        <v>NA</v>
      </c>
      <c r="X490" t="str">
        <v>NA</v>
      </c>
      <c r="Y490" t="str">
        <v>NA</v>
      </c>
      <c r="Z490" t="str">
        <v>NA</v>
      </c>
      <c r="AA490" t="str">
        <v>NA</v>
      </c>
      <c r="AB490" t="str">
        <v>NA</v>
      </c>
      <c r="AC490" t="str">
        <v>NA</v>
      </c>
      <c r="AD490" t="str">
        <v>NA</v>
      </c>
      <c r="AE490" t="str">
        <v>NA</v>
      </c>
      <c r="AF490" t="str">
        <v>NA</v>
      </c>
      <c r="AG490" t="str">
        <v/>
      </c>
      <c r="AH490" t="str">
        <v>IE</v>
      </c>
      <c r="AI490" t="str">
        <v>NA</v>
      </c>
      <c r="AJ490" t="str">
        <v>NA</v>
      </c>
    </row>
    <row r="491">
      <c r="A491" t="str">
        <v>3.  Fire protection</v>
      </c>
      <c r="B491">
        <v>0.88</v>
      </c>
      <c r="C491" t="str">
        <v>NA</v>
      </c>
      <c r="D491" t="str">
        <v>NA</v>
      </c>
      <c r="E491" t="str">
        <v>NA</v>
      </c>
      <c r="F491">
        <v>30.78</v>
      </c>
      <c r="G491" t="str">
        <v>NA</v>
      </c>
      <c r="H491" t="str">
        <v>NA</v>
      </c>
      <c r="I491" t="str">
        <v>NA</v>
      </c>
      <c r="J491" t="str">
        <v>NA</v>
      </c>
      <c r="K491" t="str">
        <v>NA</v>
      </c>
      <c r="L491" t="str">
        <v>NA</v>
      </c>
      <c r="M491" t="str">
        <v>NA</v>
      </c>
      <c r="N491" t="str">
        <v>NA</v>
      </c>
      <c r="O491" t="str">
        <v>NA</v>
      </c>
      <c r="P491" t="str">
        <v>NA</v>
      </c>
      <c r="Q491">
        <v>18.4</v>
      </c>
      <c r="R491" t="str">
        <v>NA</v>
      </c>
      <c r="S491" t="str">
        <v>NA</v>
      </c>
      <c r="T491" t="str">
        <v>NA</v>
      </c>
      <c r="U491" t="str">
        <v>NA</v>
      </c>
      <c r="V491" t="str">
        <v/>
      </c>
      <c r="W491">
        <v>2.1192</v>
      </c>
      <c r="X491" t="str">
        <v>NA</v>
      </c>
      <c r="Y491" t="str">
        <v>NA</v>
      </c>
      <c r="Z491" t="str">
        <v>NA</v>
      </c>
      <c r="AA491" t="str">
        <v>NA</v>
      </c>
      <c r="AB491" t="str">
        <v>NA</v>
      </c>
      <c r="AC491" t="str">
        <v>NA</v>
      </c>
      <c r="AD491" t="str">
        <v>NA</v>
      </c>
      <c r="AE491" t="str">
        <v>NA</v>
      </c>
      <c r="AF491" t="str">
        <v>NA</v>
      </c>
      <c r="AG491" t="str">
        <v/>
      </c>
      <c r="AH491" t="str">
        <v>IE</v>
      </c>
      <c r="AI491" t="str">
        <v>NA</v>
      </c>
      <c r="AJ491" t="str">
        <v>NA</v>
      </c>
    </row>
    <row r="492">
      <c r="A492" t="str">
        <v>4.  Aerosols</v>
      </c>
      <c r="B492" t="str">
        <v>NA</v>
      </c>
      <c r="C492" t="str">
        <v>NA</v>
      </c>
      <c r="D492" t="str">
        <v>NA</v>
      </c>
      <c r="E492" t="str">
        <v>NA</v>
      </c>
      <c r="F492" t="str">
        <v>NA</v>
      </c>
      <c r="G492" t="str">
        <v>NA</v>
      </c>
      <c r="H492">
        <v>5967.5</v>
      </c>
      <c r="I492" t="str">
        <v>NA</v>
      </c>
      <c r="J492" t="str">
        <v>NA</v>
      </c>
      <c r="K492" t="str">
        <v>NA</v>
      </c>
      <c r="L492" t="str">
        <v>NA</v>
      </c>
      <c r="M492" t="str">
        <v>NA</v>
      </c>
      <c r="N492" t="str">
        <v>NA</v>
      </c>
      <c r="O492" t="str">
        <v>NA</v>
      </c>
      <c r="P492" t="str">
        <v>NA</v>
      </c>
      <c r="Q492" t="str">
        <v>NA</v>
      </c>
      <c r="R492" t="str">
        <v>NA</v>
      </c>
      <c r="S492" t="str">
        <v>NA</v>
      </c>
      <c r="T492" t="str">
        <v>NA</v>
      </c>
      <c r="U492" t="str">
        <v>NA</v>
      </c>
      <c r="V492" t="str">
        <v/>
      </c>
      <c r="W492" t="str">
        <v>NA</v>
      </c>
      <c r="X492" t="str">
        <v>NA</v>
      </c>
      <c r="Y492" t="str">
        <v>NA</v>
      </c>
      <c r="Z492" t="str">
        <v>NA</v>
      </c>
      <c r="AA492" t="str">
        <v>NA</v>
      </c>
      <c r="AB492" t="str">
        <v>NA</v>
      </c>
      <c r="AC492" t="str">
        <v>NA</v>
      </c>
      <c r="AD492" t="str">
        <v>NA</v>
      </c>
      <c r="AE492" t="str">
        <v>NA</v>
      </c>
      <c r="AF492" t="str">
        <v>NA</v>
      </c>
      <c r="AG492" t="str">
        <v/>
      </c>
      <c r="AH492" t="str">
        <v>NO,IE</v>
      </c>
      <c r="AI492" t="str">
        <v>NA</v>
      </c>
      <c r="AJ492" t="str">
        <v>NA</v>
      </c>
    </row>
    <row r="493">
      <c r="A493" t="str">
        <v>5.  Solvents</v>
      </c>
      <c r="B493" t="str">
        <v>NA</v>
      </c>
      <c r="C493" t="str">
        <v>NA</v>
      </c>
      <c r="D493" t="str">
        <v>NA</v>
      </c>
      <c r="E493" t="str">
        <v>NA</v>
      </c>
      <c r="F493" t="str">
        <v>NA</v>
      </c>
      <c r="G493" t="str">
        <v>NA</v>
      </c>
      <c r="H493" t="str">
        <v>NA</v>
      </c>
      <c r="I493" t="str">
        <v>NA</v>
      </c>
      <c r="J493" t="str">
        <v>NA</v>
      </c>
      <c r="K493" t="str">
        <v>NA</v>
      </c>
      <c r="L493" t="str">
        <v>NA</v>
      </c>
      <c r="M493" t="str">
        <v>NA</v>
      </c>
      <c r="N493" t="str">
        <v>NA</v>
      </c>
      <c r="O493" t="str">
        <v>NA</v>
      </c>
      <c r="P493" t="str">
        <v>NA</v>
      </c>
      <c r="Q493" t="str">
        <v>NA</v>
      </c>
      <c r="R493" t="str">
        <v>NA</v>
      </c>
      <c r="S493" t="str">
        <v>NA</v>
      </c>
      <c r="T493" t="str">
        <v>NA</v>
      </c>
      <c r="U493" t="str">
        <v>NA</v>
      </c>
      <c r="V493" t="str">
        <v/>
      </c>
      <c r="W493" t="str">
        <v>NA</v>
      </c>
      <c r="X493" t="str">
        <v>NA</v>
      </c>
      <c r="Y493" t="str">
        <v>NA</v>
      </c>
      <c r="Z493" t="str">
        <v>NA</v>
      </c>
      <c r="AA493" t="str">
        <v>NA</v>
      </c>
      <c r="AB493" t="str">
        <v>NA</v>
      </c>
      <c r="AC493" t="str">
        <v>NA</v>
      </c>
      <c r="AD493" t="str">
        <v>NA</v>
      </c>
      <c r="AE493" t="str">
        <v>NA</v>
      </c>
      <c r="AF493" t="str">
        <v>NA</v>
      </c>
      <c r="AG493" t="str">
        <v/>
      </c>
      <c r="AH493" t="str">
        <v>IE</v>
      </c>
      <c r="AI493" t="str">
        <v>NA</v>
      </c>
      <c r="AJ493" t="str">
        <v>NA</v>
      </c>
    </row>
    <row r="494">
      <c r="A494" t="str">
        <v>6.  Other applications</v>
      </c>
      <c r="B494" t="str">
        <v>NA</v>
      </c>
      <c r="C494" t="str">
        <v>NA</v>
      </c>
      <c r="D494" t="str">
        <v>NA</v>
      </c>
      <c r="E494" t="str">
        <v>NA</v>
      </c>
      <c r="F494" t="str">
        <v>NA</v>
      </c>
      <c r="G494" t="str">
        <v>NA</v>
      </c>
      <c r="H494" t="str">
        <v>NA</v>
      </c>
      <c r="I494" t="str">
        <v>NA</v>
      </c>
      <c r="J494" t="str">
        <v>NA</v>
      </c>
      <c r="K494" t="str">
        <v>NA</v>
      </c>
      <c r="L494" t="str">
        <v>NA</v>
      </c>
      <c r="M494" t="str">
        <v>NA</v>
      </c>
      <c r="N494" t="str">
        <v>NA</v>
      </c>
      <c r="O494" t="str">
        <v>NA</v>
      </c>
      <c r="P494" t="str">
        <v>NA</v>
      </c>
      <c r="Q494" t="str">
        <v>NA</v>
      </c>
      <c r="R494" t="str">
        <v>NA</v>
      </c>
      <c r="S494" t="str">
        <v>NA</v>
      </c>
      <c r="T494" t="str">
        <v>NA</v>
      </c>
      <c r="U494" t="str">
        <v>NA</v>
      </c>
      <c r="V494" t="str">
        <v/>
      </c>
      <c r="W494" t="str">
        <v>NA</v>
      </c>
      <c r="X494" t="str">
        <v>NA</v>
      </c>
      <c r="Y494" t="str">
        <v>NA</v>
      </c>
      <c r="Z494" t="str">
        <v>NA</v>
      </c>
      <c r="AA494" t="str">
        <v>NA</v>
      </c>
      <c r="AB494" t="str">
        <v>NA</v>
      </c>
      <c r="AC494" t="str">
        <v>NA</v>
      </c>
      <c r="AD494" t="str">
        <v>NA</v>
      </c>
      <c r="AE494" t="str">
        <v>NA</v>
      </c>
      <c r="AF494" t="str">
        <v>NA</v>
      </c>
      <c r="AG494" t="str">
        <v/>
      </c>
      <c r="AH494">
        <v>7313.533905599999</v>
      </c>
      <c r="AI494" t="str">
        <v>NA</v>
      </c>
      <c r="AJ494" t="str">
        <v>NA</v>
      </c>
    </row>
    <row r="495">
      <c r="A495" t="str">
        <v>G.  Other product manufacture and use</v>
      </c>
      <c r="B495" t="str">
        <v>NA</v>
      </c>
      <c r="C495" t="str">
        <v>NA</v>
      </c>
      <c r="D495" t="str">
        <v>NA</v>
      </c>
      <c r="E495" t="str">
        <v>NA</v>
      </c>
      <c r="F495" t="str">
        <v>NA</v>
      </c>
      <c r="G495" t="str">
        <v>NA</v>
      </c>
      <c r="H495" t="str">
        <v>NA</v>
      </c>
      <c r="I495" t="str">
        <v>NA</v>
      </c>
      <c r="J495" t="str">
        <v>NA</v>
      </c>
      <c r="K495" t="str">
        <v>NA</v>
      </c>
      <c r="L495" t="str">
        <v>NA</v>
      </c>
      <c r="M495" t="str">
        <v>NA</v>
      </c>
      <c r="N495" t="str">
        <v>NA</v>
      </c>
      <c r="O495" t="str">
        <v>NA</v>
      </c>
      <c r="P495" t="str">
        <v>NA</v>
      </c>
      <c r="Q495" t="str">
        <v>NA</v>
      </c>
      <c r="R495" t="str">
        <v>NA</v>
      </c>
      <c r="S495" t="str">
        <v>NA</v>
      </c>
      <c r="T495" t="str">
        <v>NA</v>
      </c>
      <c r="U495" t="str">
        <v>NA</v>
      </c>
      <c r="V495" t="str">
        <v/>
      </c>
      <c r="W495" t="str">
        <v>NA</v>
      </c>
      <c r="X495" t="str">
        <v>NA</v>
      </c>
      <c r="Y495" t="str">
        <v>NA</v>
      </c>
      <c r="Z495" t="str">
        <v>NA</v>
      </c>
      <c r="AA495" t="str">
        <v>NA</v>
      </c>
      <c r="AB495" t="str">
        <v>NA</v>
      </c>
      <c r="AC495" t="str">
        <v>NA</v>
      </c>
      <c r="AD495" t="str">
        <v>NA</v>
      </c>
      <c r="AE495" t="str">
        <v>NA</v>
      </c>
      <c r="AF495" t="str">
        <v>NA</v>
      </c>
      <c r="AG495" t="str">
        <v/>
      </c>
      <c r="AH495" t="str">
        <v>NA</v>
      </c>
      <c r="AI495">
        <v>366.24329245063</v>
      </c>
      <c r="AJ495" t="str">
        <v>NA</v>
      </c>
    </row>
    <row r="496">
      <c r="A496" t="str">
        <v>1.  Electrical equipment</v>
      </c>
      <c r="B496" t="str">
        <v>NA</v>
      </c>
      <c r="C496" t="str">
        <v>NA</v>
      </c>
      <c r="D496" t="str">
        <v>NA</v>
      </c>
      <c r="E496" t="str">
        <v>NA</v>
      </c>
      <c r="F496" t="str">
        <v>NA</v>
      </c>
      <c r="G496" t="str">
        <v>NA</v>
      </c>
      <c r="H496" t="str">
        <v>NA</v>
      </c>
      <c r="I496" t="str">
        <v>NA</v>
      </c>
      <c r="J496" t="str">
        <v>NA</v>
      </c>
      <c r="K496" t="str">
        <v>NA</v>
      </c>
      <c r="L496" t="str">
        <v>NA</v>
      </c>
      <c r="M496" t="str">
        <v>NA</v>
      </c>
      <c r="N496" t="str">
        <v>NA</v>
      </c>
      <c r="O496" t="str">
        <v>NA</v>
      </c>
      <c r="P496" t="str">
        <v>NA</v>
      </c>
      <c r="Q496" t="str">
        <v>NA</v>
      </c>
      <c r="R496" t="str">
        <v>NA</v>
      </c>
      <c r="S496" t="str">
        <v>NA</v>
      </c>
      <c r="T496" t="str">
        <v>NA</v>
      </c>
      <c r="U496" t="str">
        <v>NA</v>
      </c>
      <c r="V496" t="str">
        <v/>
      </c>
      <c r="W496" t="str">
        <v>NA</v>
      </c>
      <c r="X496" t="str">
        <v>NA</v>
      </c>
      <c r="Y496" t="str">
        <v>NA</v>
      </c>
      <c r="Z496" t="str">
        <v>NA</v>
      </c>
      <c r="AA496" t="str">
        <v>NA</v>
      </c>
      <c r="AB496" t="str">
        <v>NA</v>
      </c>
      <c r="AC496" t="str">
        <v>NA</v>
      </c>
      <c r="AD496" t="str">
        <v>NA</v>
      </c>
      <c r="AE496" t="str">
        <v>NA</v>
      </c>
      <c r="AF496" t="str">
        <v>NA</v>
      </c>
      <c r="AG496" t="str">
        <v/>
      </c>
      <c r="AH496" t="str">
        <v>NA</v>
      </c>
      <c r="AI496">
        <v>366.2432924506269</v>
      </c>
      <c r="AJ496" t="str">
        <v>NA</v>
      </c>
    </row>
    <row r="497">
      <c r="A497" t="str">
        <v>2.  SF6 and PFCs from other product use</v>
      </c>
      <c r="B497" t="str">
        <v/>
      </c>
      <c r="C497" t="str">
        <v/>
      </c>
      <c r="D497" t="str">
        <v/>
      </c>
      <c r="E497" t="str">
        <v/>
      </c>
      <c r="F497" t="str">
        <v/>
      </c>
      <c r="G497" t="str">
        <v/>
      </c>
      <c r="H497" t="str">
        <v/>
      </c>
      <c r="I497" t="str">
        <v/>
      </c>
      <c r="J497" t="str">
        <v/>
      </c>
      <c r="K497" t="str">
        <v/>
      </c>
      <c r="L497" t="str">
        <v/>
      </c>
      <c r="M497" t="str">
        <v/>
      </c>
      <c r="N497" t="str">
        <v/>
      </c>
      <c r="O497" t="str">
        <v/>
      </c>
      <c r="P497" t="str">
        <v/>
      </c>
      <c r="Q497" t="str">
        <v/>
      </c>
      <c r="R497" t="str">
        <v/>
      </c>
      <c r="S497" t="str">
        <v/>
      </c>
      <c r="T497" t="str">
        <v/>
      </c>
      <c r="U497" t="str">
        <v/>
      </c>
      <c r="V497" t="str">
        <v/>
      </c>
      <c r="W497" t="str">
        <v>NA</v>
      </c>
      <c r="X497" t="str">
        <v>NA</v>
      </c>
      <c r="Y497" t="str">
        <v>NA</v>
      </c>
      <c r="Z497" t="str">
        <v>NA</v>
      </c>
      <c r="AA497" t="str">
        <v>NA</v>
      </c>
      <c r="AB497" t="str">
        <v>NA</v>
      </c>
      <c r="AC497" t="str">
        <v>NA</v>
      </c>
      <c r="AD497" t="str">
        <v>NA</v>
      </c>
      <c r="AE497" t="str">
        <v>NA</v>
      </c>
      <c r="AF497" t="str">
        <v>NA</v>
      </c>
      <c r="AG497" t="str">
        <v/>
      </c>
      <c r="AH497" t="str">
        <v/>
      </c>
      <c r="AI497" t="str">
        <v>NE</v>
      </c>
      <c r="AJ497" t="str">
        <v/>
      </c>
    </row>
    <row r="498">
      <c r="A498" t="str">
        <v xml:space="preserve">4.  Other </v>
      </c>
      <c r="B498" t="str">
        <v>NA</v>
      </c>
      <c r="C498" t="str">
        <v>NA</v>
      </c>
      <c r="D498" t="str">
        <v>NA</v>
      </c>
      <c r="E498" t="str">
        <v>NA</v>
      </c>
      <c r="F498" t="str">
        <v>NA</v>
      </c>
      <c r="G498" t="str">
        <v>NA</v>
      </c>
      <c r="H498" t="str">
        <v>NA</v>
      </c>
      <c r="I498" t="str">
        <v>NA</v>
      </c>
      <c r="J498" t="str">
        <v>NA</v>
      </c>
      <c r="K498" t="str">
        <v>NA</v>
      </c>
      <c r="L498" t="str">
        <v>NA</v>
      </c>
      <c r="M498" t="str">
        <v>NA</v>
      </c>
      <c r="N498" t="str">
        <v>NA</v>
      </c>
      <c r="O498" t="str">
        <v>NA</v>
      </c>
      <c r="P498" t="str">
        <v>NA</v>
      </c>
      <c r="Q498" t="str">
        <v>NA</v>
      </c>
      <c r="R498" t="str">
        <v>NA</v>
      </c>
      <c r="S498" t="str">
        <v>NA</v>
      </c>
      <c r="T498" t="str">
        <v>NA</v>
      </c>
      <c r="U498" t="str">
        <v>NA</v>
      </c>
      <c r="V498" t="str">
        <v/>
      </c>
      <c r="W498" t="str">
        <v>NA</v>
      </c>
      <c r="X498" t="str">
        <v>NA</v>
      </c>
      <c r="Y498" t="str">
        <v>NA</v>
      </c>
      <c r="Z498" t="str">
        <v>NA</v>
      </c>
      <c r="AA498" t="str">
        <v>NA</v>
      </c>
      <c r="AB498" t="str">
        <v>NA</v>
      </c>
      <c r="AC498" t="str">
        <v>NA</v>
      </c>
      <c r="AD498" t="str">
        <v>NA</v>
      </c>
      <c r="AE498" t="str">
        <v>NA</v>
      </c>
      <c r="AF498" t="str">
        <v>NA</v>
      </c>
      <c r="AG498" t="str">
        <v/>
      </c>
      <c r="AH498" t="str">
        <v>NA</v>
      </c>
      <c r="AI498" t="str">
        <v>NA</v>
      </c>
      <c r="AJ498" t="str">
        <v>NA</v>
      </c>
    </row>
    <row r="499">
      <c r="A499" t="str">
        <v>H.   Other (please specify)</v>
      </c>
      <c r="B499" t="str">
        <v>IE,NA</v>
      </c>
      <c r="C499" t="str">
        <v>NA</v>
      </c>
      <c r="D499" t="str">
        <v>NA</v>
      </c>
      <c r="E499" t="str">
        <v>NA</v>
      </c>
      <c r="F499" t="str">
        <v>NA</v>
      </c>
      <c r="G499" t="str">
        <v>NA</v>
      </c>
      <c r="H499" t="str">
        <v>NA</v>
      </c>
      <c r="I499" t="str">
        <v>NA</v>
      </c>
      <c r="J499" t="str">
        <v>NA</v>
      </c>
      <c r="K499" t="str">
        <v>NA</v>
      </c>
      <c r="L499" t="str">
        <v>NA</v>
      </c>
      <c r="M499" t="str">
        <v>NA</v>
      </c>
      <c r="N499" t="str">
        <v>NA</v>
      </c>
      <c r="O499" t="str">
        <v>NA</v>
      </c>
      <c r="P499" t="str">
        <v>NA</v>
      </c>
      <c r="Q499" t="str">
        <v>NA</v>
      </c>
      <c r="R499" t="str">
        <v>NA</v>
      </c>
      <c r="S499" t="str">
        <v>NA</v>
      </c>
      <c r="T499" t="str">
        <v>NA</v>
      </c>
      <c r="U499" t="str">
        <v>NA</v>
      </c>
      <c r="V499" t="str">
        <v/>
      </c>
      <c r="W499" t="str">
        <v>IE,NA</v>
      </c>
      <c r="X499" t="str">
        <v>IE,NA</v>
      </c>
      <c r="Y499" t="str">
        <v>IE,NA</v>
      </c>
      <c r="Z499" t="str">
        <v>NA</v>
      </c>
      <c r="AA499" t="str">
        <v>IE,NA</v>
      </c>
      <c r="AB499" t="str">
        <v>NA</v>
      </c>
      <c r="AC499" t="str">
        <v>NA</v>
      </c>
      <c r="AD499" t="str">
        <v>NA</v>
      </c>
      <c r="AE499" t="str">
        <v>NA</v>
      </c>
      <c r="AF499" t="str">
        <v>NA</v>
      </c>
      <c r="AG499" t="str">
        <v/>
      </c>
      <c r="AH499" t="str">
        <v>NA</v>
      </c>
      <c r="AI499" t="str">
        <v>IE,NA</v>
      </c>
      <c r="AJ499" t="str">
        <v>IE,NA</v>
      </c>
    </row>
    <row r="500">
      <c r="A500" t="str">
        <v>2.H.3  Other (please specify)</v>
      </c>
      <c r="B500" t="str">
        <v>IE,NA</v>
      </c>
      <c r="C500" t="str">
        <v>NA</v>
      </c>
      <c r="D500" t="str">
        <v>NA</v>
      </c>
      <c r="E500" t="str">
        <v>NA</v>
      </c>
      <c r="F500" t="str">
        <v>NA</v>
      </c>
      <c r="G500" t="str">
        <v>NA</v>
      </c>
      <c r="H500" t="str">
        <v>NA</v>
      </c>
      <c r="I500" t="str">
        <v>NA</v>
      </c>
      <c r="J500" t="str">
        <v>NA</v>
      </c>
      <c r="K500" t="str">
        <v>NA</v>
      </c>
      <c r="L500" t="str">
        <v>NA</v>
      </c>
      <c r="M500" t="str">
        <v>NA</v>
      </c>
      <c r="N500" t="str">
        <v>NA</v>
      </c>
      <c r="O500" t="str">
        <v>NA</v>
      </c>
      <c r="P500" t="str">
        <v>NA</v>
      </c>
      <c r="Q500" t="str">
        <v>NA</v>
      </c>
      <c r="R500" t="str">
        <v>NA</v>
      </c>
      <c r="S500" t="str">
        <v>NA</v>
      </c>
      <c r="T500" t="str">
        <v>NA</v>
      </c>
      <c r="U500" t="str">
        <v>NA</v>
      </c>
      <c r="V500" t="str">
        <v/>
      </c>
      <c r="W500" t="str">
        <v>IE,NA</v>
      </c>
      <c r="X500" t="str">
        <v>IE,NA</v>
      </c>
      <c r="Y500" t="str">
        <v>IE,NA</v>
      </c>
      <c r="Z500" t="str">
        <v>NA</v>
      </c>
      <c r="AA500" t="str">
        <v>IE,NA</v>
      </c>
      <c r="AB500" t="str">
        <v>NA</v>
      </c>
      <c r="AC500" t="str">
        <v>NA</v>
      </c>
      <c r="AD500" t="str">
        <v>NA</v>
      </c>
      <c r="AE500" t="str">
        <v>NA</v>
      </c>
      <c r="AF500" t="str">
        <v>NA</v>
      </c>
      <c r="AG500" t="str">
        <v/>
      </c>
      <c r="AH500" t="str">
        <v>NA</v>
      </c>
      <c r="AI500" t="str">
        <v>IE,NA</v>
      </c>
      <c r="AJ500" t="str">
        <v>IE,NA</v>
      </c>
    </row>
    <row r="501">
      <c r="A501" t="str">
        <v>.</v>
      </c>
      <c r="B501" t="str">
        <v>CO2 equivalent (kt)</v>
      </c>
    </row>
    <row r="502">
      <c r="A502" t="str">
        <v>Total emissions (3)</v>
      </c>
      <c r="B502">
        <v>20255.686821310028</v>
      </c>
      <c r="C502">
        <v>268.1905275</v>
      </c>
      <c r="D502" t="str">
        <v>NO,NE,IE,NA</v>
      </c>
      <c r="E502" t="str">
        <v>NO,NE,IE,NA</v>
      </c>
      <c r="F502">
        <v>9031.548190000001</v>
      </c>
      <c r="G502" t="str">
        <v>NO,NE,NA</v>
      </c>
      <c r="H502">
        <v>80154.753393</v>
      </c>
      <c r="I502" t="str">
        <v>NO,NE,NA</v>
      </c>
      <c r="J502">
        <v>9356.369772</v>
      </c>
      <c r="K502" t="str">
        <v>NO,NE,NA</v>
      </c>
      <c r="L502" t="str">
        <v>NO,NE,IE,NA</v>
      </c>
      <c r="M502" t="str">
        <v>NO,NE,NA</v>
      </c>
      <c r="N502" t="str">
        <v>NO,NE,NA</v>
      </c>
      <c r="O502" t="str">
        <v>NO,NE,NA</v>
      </c>
      <c r="P502" t="str">
        <v>NO,NE,NA</v>
      </c>
      <c r="Q502">
        <v>1154.9313</v>
      </c>
      <c r="R502" t="str">
        <v>NO,NE,NA</v>
      </c>
      <c r="S502" t="str">
        <v>NO,NE,IE,NA</v>
      </c>
      <c r="T502" t="str">
        <v>NO,NE,IE,NA</v>
      </c>
      <c r="U502">
        <v>1.84005186808937</v>
      </c>
      <c r="V502" t="str">
        <v/>
      </c>
      <c r="W502">
        <v>3985.2978501399257</v>
      </c>
      <c r="X502">
        <v>2522.715631657941</v>
      </c>
      <c r="Y502">
        <v>79.22224560650533</v>
      </c>
      <c r="Z502" t="str">
        <v>NO,NE,NA</v>
      </c>
      <c r="AA502">
        <v>117.6377872138928</v>
      </c>
      <c r="AB502" t="str">
        <v>NO,NE,NA</v>
      </c>
      <c r="AC502" t="str">
        <v>NO,NE,IE,NA</v>
      </c>
      <c r="AD502" t="str">
        <v>NO,NE,NA</v>
      </c>
      <c r="AE502" t="str">
        <v>NO,NE,NA</v>
      </c>
      <c r="AF502">
        <v>2.48846456705585</v>
      </c>
      <c r="AG502" t="str">
        <v/>
      </c>
      <c r="AH502">
        <v>7332.509835541198</v>
      </c>
      <c r="AI502">
        <v>11803.055759120232</v>
      </c>
      <c r="AJ502">
        <v>490.71858044204</v>
      </c>
    </row>
    <row r="503">
      <c r="A503" t="str">
        <v>B.     Chemical industry</v>
      </c>
      <c r="B503">
        <v>20040.325102040817</v>
      </c>
      <c r="C503" t="str">
        <v>NA</v>
      </c>
      <c r="D503" t="str">
        <v>NA</v>
      </c>
      <c r="E503" t="str">
        <v>NA</v>
      </c>
      <c r="F503" t="str">
        <v>NA</v>
      </c>
      <c r="G503" t="str">
        <v>NA</v>
      </c>
      <c r="H503" t="str">
        <v>NA</v>
      </c>
      <c r="I503" t="str">
        <v>NA</v>
      </c>
      <c r="J503" t="str">
        <v>NA</v>
      </c>
      <c r="K503" t="str">
        <v>NA</v>
      </c>
      <c r="L503" t="str">
        <v>NA</v>
      </c>
      <c r="M503" t="str">
        <v>NA</v>
      </c>
      <c r="N503" t="str">
        <v>NA</v>
      </c>
      <c r="O503" t="str">
        <v>NA</v>
      </c>
      <c r="P503" t="str">
        <v>NA</v>
      </c>
      <c r="Q503" t="str">
        <v>NA</v>
      </c>
      <c r="R503" t="str">
        <v>NA</v>
      </c>
      <c r="S503" t="str">
        <v>NA</v>
      </c>
      <c r="T503" t="str">
        <v>NA</v>
      </c>
      <c r="U503" t="str">
        <v>NA</v>
      </c>
      <c r="V503" t="str">
        <v/>
      </c>
      <c r="W503" t="str">
        <v>NA</v>
      </c>
      <c r="X503" t="str">
        <v>NA</v>
      </c>
      <c r="Y503" t="str">
        <v>NA</v>
      </c>
      <c r="Z503" t="str">
        <v>NA</v>
      </c>
      <c r="AA503" t="str">
        <v>NA</v>
      </c>
      <c r="AB503" t="str">
        <v>NA</v>
      </c>
      <c r="AC503" t="str">
        <v>NA</v>
      </c>
      <c r="AD503" t="str">
        <v>NA</v>
      </c>
      <c r="AE503" t="str">
        <v>NA</v>
      </c>
      <c r="AF503" t="str">
        <v>NA</v>
      </c>
      <c r="AG503" t="str">
        <v/>
      </c>
      <c r="AH503" t="str">
        <v>NA</v>
      </c>
      <c r="AI503" t="str">
        <v>NA</v>
      </c>
      <c r="AJ503" t="str">
        <v>NA</v>
      </c>
    </row>
    <row r="504">
      <c r="A504" t="str">
        <v>C.     Metal production</v>
      </c>
      <c r="B504" t="str">
        <v>NA</v>
      </c>
      <c r="C504" t="str">
        <v>NA</v>
      </c>
      <c r="D504" t="str">
        <v>NA</v>
      </c>
      <c r="E504" t="str">
        <v>NA</v>
      </c>
      <c r="F504" t="str">
        <v>NA</v>
      </c>
      <c r="G504" t="str">
        <v>NA</v>
      </c>
      <c r="H504" t="str">
        <v>NO,NA</v>
      </c>
      <c r="I504" t="str">
        <v>NA</v>
      </c>
      <c r="J504" t="str">
        <v>NA</v>
      </c>
      <c r="K504" t="str">
        <v>NA</v>
      </c>
      <c r="L504" t="str">
        <v>NA</v>
      </c>
      <c r="M504" t="str">
        <v>NA</v>
      </c>
      <c r="N504" t="str">
        <v>NA</v>
      </c>
      <c r="O504" t="str">
        <v>NA</v>
      </c>
      <c r="P504" t="str">
        <v>NA</v>
      </c>
      <c r="Q504" t="str">
        <v>NA</v>
      </c>
      <c r="R504" t="str">
        <v>NA</v>
      </c>
      <c r="S504" t="str">
        <v>NA</v>
      </c>
      <c r="T504" t="str">
        <v>NA</v>
      </c>
      <c r="U504" t="str">
        <v>NA</v>
      </c>
      <c r="V504" t="str">
        <v/>
      </c>
      <c r="W504">
        <v>2889.5115971792543</v>
      </c>
      <c r="X504">
        <v>550.2425884407953</v>
      </c>
      <c r="Y504" t="str">
        <v>NA</v>
      </c>
      <c r="Z504" t="str">
        <v>NA</v>
      </c>
      <c r="AA504" t="str">
        <v>NA</v>
      </c>
      <c r="AB504" t="str">
        <v>NA</v>
      </c>
      <c r="AC504" t="str">
        <v>NA</v>
      </c>
      <c r="AD504" t="str">
        <v>NA</v>
      </c>
      <c r="AE504" t="str">
        <v>NA</v>
      </c>
      <c r="AF504" t="str">
        <v>NA</v>
      </c>
      <c r="AG504" t="str">
        <v/>
      </c>
      <c r="AH504" t="str">
        <v>NA</v>
      </c>
      <c r="AI504">
        <v>2745.537340525428</v>
      </c>
      <c r="AJ504" t="str">
        <v>NA</v>
      </c>
    </row>
    <row r="505">
      <c r="A505" t="str">
        <v>E.     Electronics industry</v>
      </c>
      <c r="B505">
        <v>202.33771926921244</v>
      </c>
      <c r="C505" t="str">
        <v>NE,IE</v>
      </c>
      <c r="D505" t="str">
        <v>NO,NE,IE</v>
      </c>
      <c r="E505" t="str">
        <v>NO,NE,IE</v>
      </c>
      <c r="F505" t="str">
        <v>NO,NE,IE</v>
      </c>
      <c r="G505" t="str">
        <v>NO,NE</v>
      </c>
      <c r="H505" t="str">
        <v>NE,IE</v>
      </c>
      <c r="I505" t="str">
        <v>NO,NE</v>
      </c>
      <c r="J505" t="str">
        <v>NO,NE,IE</v>
      </c>
      <c r="K505" t="str">
        <v>NO,NE</v>
      </c>
      <c r="L505" t="str">
        <v>NO,NE,IE</v>
      </c>
      <c r="M505" t="str">
        <v>NO,NE</v>
      </c>
      <c r="N505" t="str">
        <v>NO,NE</v>
      </c>
      <c r="O505" t="str">
        <v>NO,NE</v>
      </c>
      <c r="P505" t="str">
        <v>NO,NE</v>
      </c>
      <c r="Q505" t="str">
        <v>NO,NE,IE</v>
      </c>
      <c r="R505" t="str">
        <v>NO,NE</v>
      </c>
      <c r="S505" t="str">
        <v>NO,NE,IE</v>
      </c>
      <c r="T505" t="str">
        <v>NO,NE,IE</v>
      </c>
      <c r="U505">
        <v>1.84005186808937</v>
      </c>
      <c r="V505" t="str">
        <v/>
      </c>
      <c r="W505">
        <v>1080.1253649606713</v>
      </c>
      <c r="X505">
        <v>1972.4730432171457</v>
      </c>
      <c r="Y505">
        <v>79.22224560650533</v>
      </c>
      <c r="Z505" t="str">
        <v>NO,NE</v>
      </c>
      <c r="AA505">
        <v>117.6377872138928</v>
      </c>
      <c r="AB505" t="str">
        <v>NO,NE</v>
      </c>
      <c r="AC505" t="str">
        <v>NO,NE,IE</v>
      </c>
      <c r="AD505" t="str">
        <v>NO,NE</v>
      </c>
      <c r="AE505" t="str">
        <v>NO,NE</v>
      </c>
      <c r="AF505">
        <v>2.48846456705585</v>
      </c>
      <c r="AG505" t="str">
        <v/>
      </c>
      <c r="AH505">
        <v>18.97592994119874</v>
      </c>
      <c r="AI505">
        <v>707.1713507205537</v>
      </c>
      <c r="AJ505">
        <v>490.71858044210865</v>
      </c>
    </row>
    <row r="506">
      <c r="A506" t="str">
        <v>F.     Product uses as substitutes for ODS</v>
      </c>
      <c r="B506">
        <v>13.024</v>
      </c>
      <c r="C506">
        <v>268.1905275</v>
      </c>
      <c r="D506" t="str">
        <v>NA</v>
      </c>
      <c r="E506" t="str">
        <v>NA</v>
      </c>
      <c r="F506">
        <v>9031.548190000001</v>
      </c>
      <c r="G506" t="str">
        <v>NA</v>
      </c>
      <c r="H506">
        <v>80154.753393</v>
      </c>
      <c r="I506" t="str">
        <v>NA</v>
      </c>
      <c r="J506">
        <v>9356.369772</v>
      </c>
      <c r="K506" t="str">
        <v>NA</v>
      </c>
      <c r="L506" t="str">
        <v>NA</v>
      </c>
      <c r="M506" t="str">
        <v>NA</v>
      </c>
      <c r="N506" t="str">
        <v>NA</v>
      </c>
      <c r="O506" t="str">
        <v>NA</v>
      </c>
      <c r="P506" t="str">
        <v>NA</v>
      </c>
      <c r="Q506">
        <v>1154.9313</v>
      </c>
      <c r="R506" t="str">
        <v>NA</v>
      </c>
      <c r="S506" t="str">
        <v>NA</v>
      </c>
      <c r="T506" t="str">
        <v>NA</v>
      </c>
      <c r="U506" t="str">
        <v>NA</v>
      </c>
      <c r="V506" t="str">
        <v/>
      </c>
      <c r="W506">
        <v>15.660888</v>
      </c>
      <c r="X506" t="str">
        <v>NA</v>
      </c>
      <c r="Y506" t="str">
        <v>NA</v>
      </c>
      <c r="Z506" t="str">
        <v>NA</v>
      </c>
      <c r="AA506" t="str">
        <v>NA</v>
      </c>
      <c r="AB506" t="str">
        <v>NA</v>
      </c>
      <c r="AC506" t="str">
        <v>NA</v>
      </c>
      <c r="AD506" t="str">
        <v>NA</v>
      </c>
      <c r="AE506" t="str">
        <v>NA</v>
      </c>
      <c r="AF506" t="str">
        <v>NA</v>
      </c>
      <c r="AG506" t="str">
        <v/>
      </c>
      <c r="AH506">
        <v>7313.533905599999</v>
      </c>
      <c r="AI506" t="str">
        <v>NA</v>
      </c>
      <c r="AJ506" t="str">
        <v>NA</v>
      </c>
    </row>
    <row r="507">
      <c r="A507" t="str">
        <v>G.    Other product manufacture and use</v>
      </c>
      <c r="B507" t="str">
        <v>NA</v>
      </c>
      <c r="C507" t="str">
        <v>NA</v>
      </c>
      <c r="D507" t="str">
        <v>NA</v>
      </c>
      <c r="E507" t="str">
        <v>NA</v>
      </c>
      <c r="F507" t="str">
        <v>NA</v>
      </c>
      <c r="G507" t="str">
        <v>NA</v>
      </c>
      <c r="H507" t="str">
        <v>NA</v>
      </c>
      <c r="I507" t="str">
        <v>NA</v>
      </c>
      <c r="J507" t="str">
        <v>NA</v>
      </c>
      <c r="K507" t="str">
        <v>NA</v>
      </c>
      <c r="L507" t="str">
        <v>NA</v>
      </c>
      <c r="M507" t="str">
        <v>NA</v>
      </c>
      <c r="N507" t="str">
        <v>NA</v>
      </c>
      <c r="O507" t="str">
        <v>NA</v>
      </c>
      <c r="P507" t="str">
        <v>NA</v>
      </c>
      <c r="Q507" t="str">
        <v>NA</v>
      </c>
      <c r="R507" t="str">
        <v>NA</v>
      </c>
      <c r="S507" t="str">
        <v>NA</v>
      </c>
      <c r="T507" t="str">
        <v>NA</v>
      </c>
      <c r="U507" t="str">
        <v>NA</v>
      </c>
      <c r="V507" t="str">
        <v/>
      </c>
      <c r="W507" t="str">
        <v>NA</v>
      </c>
      <c r="X507" t="str">
        <v>NA</v>
      </c>
      <c r="Y507" t="str">
        <v>NA</v>
      </c>
      <c r="Z507" t="str">
        <v>NA</v>
      </c>
      <c r="AA507" t="str">
        <v>NA</v>
      </c>
      <c r="AB507" t="str">
        <v>NA</v>
      </c>
      <c r="AC507" t="str">
        <v>NA</v>
      </c>
      <c r="AD507" t="str">
        <v>NA</v>
      </c>
      <c r="AE507" t="str">
        <v>NA</v>
      </c>
      <c r="AF507" t="str">
        <v>NA</v>
      </c>
      <c r="AG507" t="str">
        <v/>
      </c>
      <c r="AH507" t="str">
        <v>NA</v>
      </c>
      <c r="AI507">
        <v>8350.347067874363</v>
      </c>
      <c r="AJ507" t="str">
        <v>NA</v>
      </c>
    </row>
    <row r="508">
      <c r="A508" t="str">
        <v xml:space="preserve">H.    Other </v>
      </c>
      <c r="B508" t="str">
        <v>IE,NA</v>
      </c>
      <c r="C508" t="str">
        <v>NA</v>
      </c>
      <c r="D508" t="str">
        <v>NA</v>
      </c>
      <c r="E508" t="str">
        <v>NA</v>
      </c>
      <c r="F508" t="str">
        <v>NA</v>
      </c>
      <c r="G508" t="str">
        <v>NA</v>
      </c>
      <c r="H508" t="str">
        <v>NA</v>
      </c>
      <c r="I508" t="str">
        <v>NA</v>
      </c>
      <c r="J508" t="str">
        <v>NA</v>
      </c>
      <c r="K508" t="str">
        <v>NA</v>
      </c>
      <c r="L508" t="str">
        <v>NA</v>
      </c>
      <c r="M508" t="str">
        <v>NA</v>
      </c>
      <c r="N508" t="str">
        <v>NA</v>
      </c>
      <c r="O508" t="str">
        <v>NA</v>
      </c>
      <c r="P508" t="str">
        <v>NA</v>
      </c>
      <c r="Q508" t="str">
        <v>NA</v>
      </c>
      <c r="R508" t="str">
        <v>NA</v>
      </c>
      <c r="S508" t="str">
        <v>NA</v>
      </c>
      <c r="T508" t="str">
        <v>NA</v>
      </c>
      <c r="U508" t="str">
        <v>NA</v>
      </c>
      <c r="V508" t="str">
        <v/>
      </c>
      <c r="W508" t="str">
        <v>IE,NA</v>
      </c>
      <c r="X508" t="str">
        <v>IE,NA</v>
      </c>
      <c r="Y508" t="str">
        <v>IE,NA</v>
      </c>
      <c r="Z508" t="str">
        <v>NA</v>
      </c>
      <c r="AA508" t="str">
        <v>IE,NA</v>
      </c>
      <c r="AB508" t="str">
        <v>NA</v>
      </c>
      <c r="AC508" t="str">
        <v>NA</v>
      </c>
      <c r="AD508" t="str">
        <v>NA</v>
      </c>
      <c r="AE508" t="str">
        <v>NA</v>
      </c>
      <c r="AF508" t="str">
        <v>NA</v>
      </c>
      <c r="AG508" t="str">
        <v/>
      </c>
      <c r="AH508" t="str">
        <v>NA</v>
      </c>
      <c r="AI508" t="str">
        <v>IE,NA</v>
      </c>
      <c r="AJ508" t="str">
        <v>IE,NA</v>
      </c>
    </row>
    <row r="510">
      <c r="A510" t="str">
        <v>Subtotal of Industry F-Gas Emissions</v>
      </c>
      <c r="B510">
        <f>B472</f>
        <v>1368.6274879263533</v>
      </c>
      <c r="C510">
        <f>C472</f>
        <v>397.31929999999994</v>
      </c>
      <c r="D510" t="str">
        <f>D472</f>
        <v>NO,NE,IE,NA</v>
      </c>
      <c r="E510" t="str">
        <f>E472</f>
        <v>NO,NE,IE,NA</v>
      </c>
      <c r="F510">
        <f>F472</f>
        <v>2580.44234</v>
      </c>
      <c r="G510" t="str">
        <f>G472</f>
        <v>NO,NE,NA</v>
      </c>
      <c r="H510">
        <f>H472</f>
        <v>56052.2751</v>
      </c>
      <c r="I510" t="str">
        <f>I472</f>
        <v>NO,NE,NA</v>
      </c>
      <c r="J510">
        <f>J472</f>
        <v>2093.1476</v>
      </c>
      <c r="K510" t="str">
        <f>K472</f>
        <v>NO,NE,NA</v>
      </c>
      <c r="L510" t="str">
        <f>L472</f>
        <v>NO,NE,IE,NA</v>
      </c>
      <c r="M510" t="str">
        <f>M472</f>
        <v>NO,NE,NA</v>
      </c>
      <c r="N510" t="str">
        <f>N472</f>
        <v>NO,NE,NA</v>
      </c>
      <c r="O510" t="str">
        <f>O472</f>
        <v>NO,NE,NA</v>
      </c>
      <c r="P510" t="str">
        <f>P472</f>
        <v>NO,NE,NA</v>
      </c>
      <c r="Q510">
        <f>Q472</f>
        <v>117.73</v>
      </c>
      <c r="R510" t="str">
        <f>R472</f>
        <v>NO,NE,NA</v>
      </c>
      <c r="S510" t="str">
        <f>S472</f>
        <v>NO,NE,IE,NA</v>
      </c>
      <c r="T510" t="str">
        <f>T472</f>
        <v>NO,NE,IE,NA</v>
      </c>
      <c r="U510">
        <f>U472</f>
        <v>1.84005186808937</v>
      </c>
      <c r="V510" t="str">
        <f>V472</f>
        <v/>
      </c>
      <c r="W510">
        <f>W472</f>
        <v>539.282523699584</v>
      </c>
      <c r="X510">
        <f>X472</f>
        <v>206.77996980802794</v>
      </c>
      <c r="Y510">
        <f>Y472</f>
        <v>8.97194174479109</v>
      </c>
      <c r="Z510" t="str">
        <f>Z472</f>
        <v>NO,NE,NA</v>
      </c>
      <c r="AA510">
        <f>AA472</f>
        <v>11.42114438969833</v>
      </c>
      <c r="AB510" t="str">
        <f>AB472</f>
        <v>NO,NE,NA</v>
      </c>
      <c r="AC510" t="str">
        <f>AC472</f>
        <v>NO,NE,IE,NA</v>
      </c>
      <c r="AD510" t="str">
        <f>AD472</f>
        <v>NO,NE,NA</v>
      </c>
      <c r="AE510" t="str">
        <f>AE472</f>
        <v>NO,NE,NA</v>
      </c>
      <c r="AF510">
        <f>AF472</f>
        <v>2.48846456705585</v>
      </c>
      <c r="AG510" t="str">
        <f>AG472</f>
        <v/>
      </c>
      <c r="AH510">
        <f>AH472</f>
        <v>7332.509835541198</v>
      </c>
      <c r="AI510">
        <f>AI472</f>
        <v>517.67788417194</v>
      </c>
      <c r="AJ510">
        <f>AJ472</f>
        <v>28.5301500257</v>
      </c>
    </row>
    <row r="513">
      <c r="A513" t="str">
        <v>TABLE 3 SECTORAL REPORT FOR AGRICULTURE</v>
      </c>
      <c r="G513" t="str">
        <v>Inventory 2005</v>
      </c>
    </row>
    <row r="514">
      <c r="A514" t="str">
        <v>(Sheet 1 of 2)</v>
      </c>
      <c r="G514" t="str">
        <v>Submission 2021 v1</v>
      </c>
    </row>
    <row r="515">
      <c r="G515" t="str">
        <v>UNITED STATES OF AMERICA</v>
      </c>
    </row>
    <row r="517">
      <c r="A517" t="str">
        <v xml:space="preserve">GREENHOUSE GAS SOURCE AND </v>
      </c>
      <c r="B517" t="str">
        <v>CO2</v>
      </c>
      <c r="C517" t="str">
        <v>CH4</v>
      </c>
      <c r="D517" t="str">
        <v>N2O</v>
      </c>
      <c r="E517" t="str">
        <v>NOx</v>
      </c>
      <c r="F517" t="str">
        <v>CO</v>
      </c>
      <c r="G517" t="str">
        <v>NMVOC</v>
      </c>
    </row>
    <row r="518">
      <c r="A518" t="str">
        <v>SINK CATEGORIES</v>
      </c>
      <c r="B518" t="str">
        <v>(kt)</v>
      </c>
    </row>
    <row r="519">
      <c r="A519" t="str">
        <v>3. Total agriculture</v>
      </c>
      <c r="B519">
        <v>7853.709059254799</v>
      </c>
      <c r="C519">
        <v>9571.899164931418</v>
      </c>
      <c r="D519">
        <v>1107.1877988953377</v>
      </c>
      <c r="E519">
        <v>14.91067980114685</v>
      </c>
      <c r="F519">
        <v>363.40666610922074</v>
      </c>
      <c r="G519" t="str">
        <v>NA</v>
      </c>
    </row>
    <row r="520">
      <c r="A520" t="str">
        <v>I. Livestock</v>
      </c>
      <c r="B520" t="str">
        <v/>
      </c>
      <c r="C520">
        <v>8834.69626153961</v>
      </c>
      <c r="D520">
        <v>54.91151381624571</v>
      </c>
      <c r="E520" t="str">
        <v/>
      </c>
      <c r="F520" t="str">
        <v/>
      </c>
      <c r="G520" t="str">
        <v>NA</v>
      </c>
    </row>
    <row r="521">
      <c r="A521" t="str">
        <v>A. Enteric fermentation</v>
      </c>
      <c r="B521" t="str">
        <v/>
      </c>
      <c r="C521">
        <v>6772.4822920982415</v>
      </c>
      <c r="D521" t="str">
        <v/>
      </c>
      <c r="E521" t="str">
        <v/>
      </c>
      <c r="F521" t="str">
        <v/>
      </c>
      <c r="G521" t="str">
        <v/>
      </c>
    </row>
    <row r="522">
      <c r="A522" t="str">
        <v>1.   Cattle(1)</v>
      </c>
      <c r="B522" t="str">
        <v/>
      </c>
      <c r="C522">
        <v>6510.3132861119175</v>
      </c>
      <c r="D522" t="str">
        <v/>
      </c>
      <c r="E522" t="str">
        <v/>
      </c>
      <c r="F522" t="str">
        <v/>
      </c>
      <c r="G522" t="str">
        <v/>
      </c>
    </row>
    <row r="523">
      <c r="A523" t="str">
        <v>Option A:</v>
      </c>
      <c r="B523" t="str">
        <v/>
      </c>
      <c r="C523" t="str">
        <v/>
      </c>
      <c r="D523" t="str">
        <v/>
      </c>
      <c r="E523" t="str">
        <v/>
      </c>
      <c r="F523" t="str">
        <v/>
      </c>
      <c r="G523" t="str">
        <v/>
      </c>
    </row>
    <row r="524">
      <c r="A524" t="str">
        <v>Dairy cattle</v>
      </c>
      <c r="B524" t="str">
        <v/>
      </c>
      <c r="C524" t="str">
        <v/>
      </c>
      <c r="D524" t="str">
        <v/>
      </c>
      <c r="E524" t="str">
        <v/>
      </c>
      <c r="F524" t="str">
        <v/>
      </c>
      <c r="G524" t="str">
        <v/>
      </c>
    </row>
    <row r="525">
      <c r="A525" t="str">
        <v>Non-dairy cattle</v>
      </c>
      <c r="B525" t="str">
        <v/>
      </c>
      <c r="C525" t="str">
        <v/>
      </c>
      <c r="D525" t="str">
        <v/>
      </c>
      <c r="E525" t="str">
        <v/>
      </c>
      <c r="F525" t="str">
        <v/>
      </c>
      <c r="G525" t="str">
        <v/>
      </c>
    </row>
    <row r="526">
      <c r="A526" t="str">
        <v>Option B:</v>
      </c>
      <c r="B526" t="str">
        <v/>
      </c>
      <c r="C526" t="str">
        <v/>
      </c>
      <c r="D526" t="str">
        <v/>
      </c>
      <c r="E526" t="str">
        <v/>
      </c>
      <c r="F526" t="str">
        <v/>
      </c>
      <c r="G526" t="str">
        <v/>
      </c>
    </row>
    <row r="527">
      <c r="A527" t="str">
        <v>Mature dairy cattle</v>
      </c>
      <c r="B527" t="str">
        <v/>
      </c>
      <c r="C527" t="str">
        <v/>
      </c>
      <c r="D527" t="str">
        <v/>
      </c>
      <c r="E527" t="str">
        <v/>
      </c>
      <c r="F527" t="str">
        <v/>
      </c>
      <c r="G527" t="str">
        <v/>
      </c>
    </row>
    <row r="528">
      <c r="A528" t="str">
        <v>Other mature cattle</v>
      </c>
      <c r="B528" t="str">
        <v/>
      </c>
      <c r="C528" t="str">
        <v/>
      </c>
      <c r="D528" t="str">
        <v/>
      </c>
      <c r="E528" t="str">
        <v/>
      </c>
      <c r="F528" t="str">
        <v/>
      </c>
      <c r="G528" t="str">
        <v/>
      </c>
    </row>
    <row r="529">
      <c r="A529" t="str">
        <v>Growing cattle</v>
      </c>
      <c r="B529" t="str">
        <v/>
      </c>
      <c r="C529" t="str">
        <v/>
      </c>
      <c r="D529" t="str">
        <v/>
      </c>
      <c r="E529" t="str">
        <v/>
      </c>
      <c r="F529" t="str">
        <v/>
      </c>
      <c r="G529" t="str">
        <v/>
      </c>
    </row>
    <row r="530">
      <c r="A530" t="str">
        <v>Option C (country-specific):</v>
      </c>
      <c r="B530" t="str">
        <v/>
      </c>
      <c r="C530" t="str">
        <v/>
      </c>
      <c r="D530" t="str">
        <v/>
      </c>
      <c r="E530" t="str">
        <v/>
      </c>
      <c r="F530" t="str">
        <v/>
      </c>
      <c r="G530" t="str">
        <v/>
      </c>
    </row>
    <row r="531">
      <c r="A531" t="str">
        <v>Other (as specified in table 3(I).A)</v>
      </c>
      <c r="B531" t="str">
        <v/>
      </c>
      <c r="C531">
        <v>6510.3132861119175</v>
      </c>
      <c r="D531" t="str">
        <v/>
      </c>
      <c r="E531" t="str">
        <v/>
      </c>
      <c r="F531" t="str">
        <v/>
      </c>
      <c r="G531" t="str">
        <v/>
      </c>
    </row>
    <row r="532">
      <c r="A532" t="str">
        <v>Steer Stocker</v>
      </c>
      <c r="B532" t="str">
        <v/>
      </c>
      <c r="C532">
        <v>473.19623090020355</v>
      </c>
      <c r="E532" t="str">
        <v/>
      </c>
      <c r="F532" t="str">
        <v/>
      </c>
    </row>
    <row r="533">
      <c r="A533" t="str">
        <v>Heifer Stocker</v>
      </c>
      <c r="B533" t="str">
        <v/>
      </c>
      <c r="C533">
        <v>299.39799460361405</v>
      </c>
      <c r="E533" t="str">
        <v/>
      </c>
      <c r="F533" t="str">
        <v/>
      </c>
    </row>
    <row r="534">
      <c r="A534" t="str">
        <v>Beef Cows</v>
      </c>
      <c r="B534" t="str">
        <v/>
      </c>
      <c r="C534">
        <v>3056.1321125619293</v>
      </c>
      <c r="E534" t="str">
        <v/>
      </c>
      <c r="F534" t="str">
        <v/>
      </c>
    </row>
    <row r="535">
      <c r="A535" t="str">
        <v>Dairy Replacements</v>
      </c>
      <c r="B535" t="str">
        <v/>
      </c>
      <c r="C535">
        <v>251.93525163617798</v>
      </c>
      <c r="E535" t="str">
        <v/>
      </c>
      <c r="F535" t="str">
        <v/>
      </c>
    </row>
    <row r="536">
      <c r="A536" t="str">
        <v>Beef Replacements</v>
      </c>
      <c r="B536" t="str">
        <v/>
      </c>
      <c r="C536">
        <v>297.3624632632203</v>
      </c>
      <c r="E536" t="str">
        <v/>
      </c>
      <c r="F536" t="str">
        <v/>
      </c>
    </row>
    <row r="537">
      <c r="A537" t="str">
        <v>Steer Feedlot</v>
      </c>
      <c r="B537" t="str">
        <v/>
      </c>
      <c r="C537">
        <v>309.9563659573467</v>
      </c>
      <c r="E537" t="str">
        <v/>
      </c>
      <c r="F537" t="str">
        <v/>
      </c>
    </row>
    <row r="538">
      <c r="A538" t="str">
        <v>Heifer Feedlot</v>
      </c>
      <c r="B538" t="str">
        <v/>
      </c>
      <c r="C538">
        <v>178.40438707912745</v>
      </c>
      <c r="E538" t="str">
        <v/>
      </c>
      <c r="F538" t="str">
        <v/>
      </c>
    </row>
    <row r="539">
      <c r="A539" t="str">
        <v>Bulls</v>
      </c>
      <c r="B539" t="str">
        <v/>
      </c>
      <c r="C539">
        <v>214.11005793654462</v>
      </c>
      <c r="E539" t="str">
        <v/>
      </c>
      <c r="F539" t="str">
        <v/>
      </c>
    </row>
    <row r="540">
      <c r="A540" t="str">
        <v>Dairy Cows</v>
      </c>
      <c r="B540" t="str">
        <v/>
      </c>
      <c r="C540">
        <v>1196.7876680440343</v>
      </c>
      <c r="E540" t="str">
        <v/>
      </c>
      <c r="F540" t="str">
        <v/>
      </c>
    </row>
    <row r="541">
      <c r="A541" t="str">
        <v>Beef Calves</v>
      </c>
      <c r="B541" t="str">
        <v/>
      </c>
      <c r="C541">
        <v>178.7027417881772</v>
      </c>
      <c r="E541" t="str">
        <v/>
      </c>
      <c r="F541" t="str">
        <v/>
      </c>
    </row>
    <row r="542">
      <c r="A542" t="str">
        <v>Dairy Calves</v>
      </c>
      <c r="B542" t="str">
        <v/>
      </c>
      <c r="C542">
        <v>54.32801234154167</v>
      </c>
      <c r="E542" t="str">
        <v/>
      </c>
      <c r="F542" t="str">
        <v/>
      </c>
    </row>
    <row r="543">
      <c r="A543" t="str">
        <v>2.    Sheep</v>
      </c>
      <c r="B543" t="str">
        <v/>
      </c>
      <c r="C543">
        <v>55.215</v>
      </c>
      <c r="D543" t="str">
        <v/>
      </c>
      <c r="E543" t="str">
        <v/>
      </c>
      <c r="F543" t="str">
        <v/>
      </c>
      <c r="G543" t="str">
        <v/>
      </c>
    </row>
    <row r="544">
      <c r="A544" t="str">
        <v>3.    Swine</v>
      </c>
      <c r="B544" t="str">
        <v/>
      </c>
      <c r="C544">
        <v>91.6092</v>
      </c>
      <c r="D544" t="str">
        <v/>
      </c>
      <c r="E544" t="str">
        <v/>
      </c>
      <c r="F544" t="str">
        <v/>
      </c>
      <c r="G544" t="str">
        <v/>
      </c>
    </row>
    <row r="545">
      <c r="A545" t="str">
        <v>4.    Other livestock</v>
      </c>
      <c r="B545" t="str">
        <v/>
      </c>
      <c r="C545">
        <v>115.34480598632427</v>
      </c>
      <c r="D545" t="str">
        <v/>
      </c>
      <c r="E545" t="str">
        <v/>
      </c>
      <c r="F545" t="str">
        <v/>
      </c>
      <c r="G545" t="str">
        <v/>
      </c>
    </row>
    <row r="546">
      <c r="A546" t="str">
        <v>Camels</v>
      </c>
      <c r="B546" t="str">
        <v/>
      </c>
      <c r="C546" t="str">
        <v>NE</v>
      </c>
      <c r="E546" t="str">
        <v/>
      </c>
      <c r="F546" t="str">
        <v/>
      </c>
    </row>
    <row r="547">
      <c r="A547" t="str">
        <v>Goats</v>
      </c>
      <c r="B547" t="str">
        <v/>
      </c>
      <c r="C547">
        <v>26.0685342</v>
      </c>
      <c r="E547" t="str">
        <v/>
      </c>
      <c r="F547" t="str">
        <v/>
      </c>
    </row>
    <row r="548">
      <c r="A548" t="str">
        <v>Horses</v>
      </c>
      <c r="B548" t="str">
        <v/>
      </c>
      <c r="C548">
        <v>69.7501332</v>
      </c>
      <c r="E548" t="str">
        <v/>
      </c>
      <c r="F548" t="str">
        <v/>
      </c>
    </row>
    <row r="549">
      <c r="A549" t="str">
        <v>Mules and Asses</v>
      </c>
      <c r="B549" t="str">
        <v/>
      </c>
      <c r="C549">
        <v>2.124268</v>
      </c>
      <c r="E549" t="str">
        <v/>
      </c>
      <c r="F549" t="str">
        <v/>
      </c>
    </row>
    <row r="550">
      <c r="A550" t="str">
        <v>Poultry</v>
      </c>
      <c r="B550" t="str">
        <v/>
      </c>
      <c r="C550" t="str">
        <v>NE</v>
      </c>
      <c r="E550" t="str">
        <v/>
      </c>
      <c r="F550" t="str">
        <v/>
      </c>
    </row>
    <row r="551">
      <c r="A551" t="str">
        <v>Other (please specify)</v>
      </c>
      <c r="B551" t="str">
        <v/>
      </c>
      <c r="C551">
        <v>17.40187058632428</v>
      </c>
      <c r="D551" t="str">
        <v/>
      </c>
      <c r="E551" t="str">
        <v/>
      </c>
      <c r="F551" t="str">
        <v/>
      </c>
      <c r="G551" t="str">
        <v/>
      </c>
    </row>
    <row r="552">
      <c r="A552" t="str">
        <v>Other</v>
      </c>
      <c r="B552" t="str">
        <v/>
      </c>
      <c r="C552">
        <v>17.40187058632428</v>
      </c>
      <c r="E552" t="str">
        <v/>
      </c>
      <c r="F552" t="str">
        <v/>
      </c>
    </row>
    <row r="553">
      <c r="A553" t="str">
        <v>B.  Manure management</v>
      </c>
      <c r="B553" t="str">
        <v/>
      </c>
      <c r="C553">
        <v>2062.213969441369</v>
      </c>
      <c r="D553">
        <v>54.91151381624571</v>
      </c>
      <c r="E553" t="str">
        <v/>
      </c>
      <c r="F553" t="str">
        <v/>
      </c>
      <c r="G553" t="str">
        <v>NA</v>
      </c>
    </row>
    <row r="554">
      <c r="A554" t="str">
        <v>1.    Cattle(1)</v>
      </c>
      <c r="B554" t="str">
        <v/>
      </c>
      <c r="C554">
        <v>1103.3068171277257</v>
      </c>
      <c r="D554">
        <v>42.37147479415586</v>
      </c>
      <c r="E554" t="str">
        <v/>
      </c>
      <c r="F554" t="str">
        <v/>
      </c>
      <c r="G554" t="str">
        <v>NA</v>
      </c>
    </row>
    <row r="555">
      <c r="A555" t="str">
        <v>Option A:</v>
      </c>
      <c r="B555" t="str">
        <v/>
      </c>
      <c r="C555" t="str">
        <v/>
      </c>
      <c r="D555" t="str">
        <v/>
      </c>
      <c r="E555" t="str">
        <v/>
      </c>
      <c r="F555" t="str">
        <v/>
      </c>
      <c r="G555" t="str">
        <v/>
      </c>
    </row>
    <row r="556">
      <c r="A556" t="str">
        <v>Dairy cattle</v>
      </c>
      <c r="B556" t="str">
        <v/>
      </c>
      <c r="C556" t="str">
        <v/>
      </c>
      <c r="D556" t="str">
        <v/>
      </c>
      <c r="E556" t="str">
        <v/>
      </c>
      <c r="F556" t="str">
        <v/>
      </c>
      <c r="G556" t="str">
        <v/>
      </c>
    </row>
    <row r="557">
      <c r="A557" t="str">
        <v>Non-dairy cattle</v>
      </c>
      <c r="B557" t="str">
        <v/>
      </c>
      <c r="C557" t="str">
        <v/>
      </c>
      <c r="D557" t="str">
        <v/>
      </c>
      <c r="E557" t="str">
        <v/>
      </c>
      <c r="F557" t="str">
        <v/>
      </c>
      <c r="G557" t="str">
        <v/>
      </c>
    </row>
    <row r="558">
      <c r="A558" t="str">
        <v>Option B:</v>
      </c>
      <c r="B558" t="str">
        <v/>
      </c>
      <c r="C558" t="str">
        <v/>
      </c>
      <c r="D558" t="str">
        <v/>
      </c>
      <c r="E558" t="str">
        <v/>
      </c>
      <c r="F558" t="str">
        <v/>
      </c>
      <c r="G558" t="str">
        <v/>
      </c>
    </row>
    <row r="559">
      <c r="A559" t="str">
        <v>Mature dairy cattle</v>
      </c>
      <c r="B559" t="str">
        <v/>
      </c>
      <c r="C559" t="str">
        <v/>
      </c>
      <c r="D559" t="str">
        <v/>
      </c>
      <c r="E559" t="str">
        <v/>
      </c>
      <c r="F559" t="str">
        <v/>
      </c>
      <c r="G559" t="str">
        <v/>
      </c>
    </row>
    <row r="560">
      <c r="A560" t="str">
        <v>Other mature cattle</v>
      </c>
      <c r="B560" t="str">
        <v/>
      </c>
      <c r="C560" t="str">
        <v/>
      </c>
      <c r="D560" t="str">
        <v/>
      </c>
      <c r="E560" t="str">
        <v/>
      </c>
      <c r="F560" t="str">
        <v/>
      </c>
      <c r="G560" t="str">
        <v/>
      </c>
    </row>
    <row r="561">
      <c r="A561" t="str">
        <v>Growing cattle</v>
      </c>
      <c r="B561" t="str">
        <v/>
      </c>
      <c r="C561" t="str">
        <v/>
      </c>
      <c r="D561" t="str">
        <v/>
      </c>
      <c r="E561" t="str">
        <v/>
      </c>
      <c r="F561" t="str">
        <v/>
      </c>
      <c r="G561" t="str">
        <v/>
      </c>
    </row>
    <row r="562">
      <c r="A562" t="str">
        <v>Option C (country-specific):</v>
      </c>
      <c r="B562" t="str">
        <v/>
      </c>
      <c r="C562" t="str">
        <v/>
      </c>
      <c r="D562" t="str">
        <v/>
      </c>
      <c r="E562" t="str">
        <v/>
      </c>
      <c r="F562" t="str">
        <v/>
      </c>
      <c r="G562" t="str">
        <v/>
      </c>
    </row>
    <row r="563">
      <c r="A563" t="str">
        <v>Other (as specified in table 3(I).B)</v>
      </c>
      <c r="B563" t="str">
        <v/>
      </c>
      <c r="C563">
        <v>1103.3068171277257</v>
      </c>
      <c r="D563">
        <v>42.37147479415586</v>
      </c>
      <c r="E563" t="str">
        <v/>
      </c>
      <c r="F563" t="str">
        <v/>
      </c>
      <c r="G563" t="str">
        <v>NA</v>
      </c>
    </row>
    <row r="564">
      <c r="A564" t="str">
        <v>Dairy Cattle</v>
      </c>
      <c r="B564" t="str">
        <v/>
      </c>
      <c r="C564" t="str">
        <v>IE</v>
      </c>
      <c r="D564" t="str">
        <v>IE</v>
      </c>
      <c r="E564" t="str">
        <v/>
      </c>
      <c r="F564" t="str">
        <v/>
      </c>
      <c r="G564" t="str">
        <v>NA</v>
      </c>
    </row>
    <row r="565">
      <c r="A565" t="str">
        <v>Non-Dairy Cattle</v>
      </c>
      <c r="B565" t="str">
        <v/>
      </c>
      <c r="C565" t="str">
        <v>IE</v>
      </c>
      <c r="D565" t="str">
        <v>IE</v>
      </c>
      <c r="E565" t="str">
        <v/>
      </c>
      <c r="F565" t="str">
        <v/>
      </c>
      <c r="G565" t="str">
        <v>NA</v>
      </c>
    </row>
    <row r="566">
      <c r="A566" t="str">
        <v>Steer Stocker</v>
      </c>
      <c r="B566" t="str">
        <v/>
      </c>
      <c r="C566">
        <v>10.4339141813269</v>
      </c>
      <c r="D566" t="str">
        <v>IE</v>
      </c>
      <c r="E566" t="str">
        <v/>
      </c>
      <c r="F566" t="str">
        <v/>
      </c>
      <c r="G566" t="str">
        <v>NA</v>
      </c>
    </row>
    <row r="567">
      <c r="A567" t="str">
        <v>Heifer Stocker</v>
      </c>
      <c r="B567" t="str">
        <v/>
      </c>
      <c r="C567">
        <v>6.86701031892303</v>
      </c>
      <c r="D567" t="str">
        <v>IE</v>
      </c>
      <c r="E567" t="str">
        <v/>
      </c>
      <c r="F567" t="str">
        <v/>
      </c>
      <c r="G567" t="str">
        <v>NA</v>
      </c>
    </row>
    <row r="568">
      <c r="A568" t="str">
        <v>Beef Cows</v>
      </c>
      <c r="B568" t="str">
        <v/>
      </c>
      <c r="C568">
        <v>73.263053002759</v>
      </c>
      <c r="D568" t="str">
        <v>IE</v>
      </c>
      <c r="E568" t="str">
        <v/>
      </c>
      <c r="F568" t="str">
        <v/>
      </c>
      <c r="G568" t="str">
        <v>NA</v>
      </c>
    </row>
    <row r="569">
      <c r="A569" t="str">
        <v>Dairy Replacements</v>
      </c>
      <c r="B569" t="str">
        <v/>
      </c>
      <c r="C569">
        <v>6.66034512616308</v>
      </c>
      <c r="D569">
        <v>7.84251125987208</v>
      </c>
      <c r="E569" t="str">
        <v/>
      </c>
      <c r="F569" t="str">
        <v/>
      </c>
      <c r="G569" t="str">
        <v>NA</v>
      </c>
    </row>
    <row r="570">
      <c r="A570" t="str">
        <v>Beef Replacements</v>
      </c>
      <c r="B570" t="str">
        <v/>
      </c>
      <c r="C570">
        <v>6.20836857668281</v>
      </c>
      <c r="D570" t="str">
        <v>IE</v>
      </c>
      <c r="E570" t="str">
        <v/>
      </c>
      <c r="F570" t="str">
        <v/>
      </c>
      <c r="G570" t="str">
        <v>NA</v>
      </c>
    </row>
    <row r="571">
      <c r="A571" t="str">
        <v>Steer Feedlot</v>
      </c>
      <c r="B571" t="str">
        <v/>
      </c>
      <c r="C571">
        <v>15.2782754227578</v>
      </c>
      <c r="D571">
        <v>15.52463493848148</v>
      </c>
      <c r="E571" t="str">
        <v/>
      </c>
      <c r="F571" t="str">
        <v/>
      </c>
      <c r="G571" t="str">
        <v>NA</v>
      </c>
    </row>
    <row r="572">
      <c r="A572" t="str">
        <v>Heifer Feedlot</v>
      </c>
      <c r="B572" t="str">
        <v/>
      </c>
      <c r="C572">
        <v>8.80169244523178</v>
      </c>
      <c r="D572">
        <v>8.48939568274767</v>
      </c>
      <c r="E572" t="str">
        <v/>
      </c>
      <c r="F572" t="str">
        <v/>
      </c>
      <c r="G572" t="str">
        <v>NA</v>
      </c>
    </row>
    <row r="573">
      <c r="A573" t="str">
        <v>Bulls</v>
      </c>
      <c r="B573" t="str">
        <v/>
      </c>
      <c r="C573">
        <v>5.15257315748407</v>
      </c>
      <c r="D573" t="str">
        <v>IE</v>
      </c>
      <c r="E573" t="str">
        <v/>
      </c>
      <c r="F573" t="str">
        <v/>
      </c>
      <c r="G573" t="str">
        <v>NA</v>
      </c>
    </row>
    <row r="574">
      <c r="A574" t="str">
        <v>Dairy Cows</v>
      </c>
      <c r="B574" t="str">
        <v/>
      </c>
      <c r="C574">
        <v>961.657313045705</v>
      </c>
      <c r="D574">
        <v>10.51493291305463</v>
      </c>
      <c r="E574" t="str">
        <v/>
      </c>
      <c r="F574" t="str">
        <v/>
      </c>
      <c r="G574" t="str">
        <v>NA</v>
      </c>
    </row>
    <row r="575">
      <c r="A575" t="str">
        <v>Beef Calves</v>
      </c>
      <c r="B575" t="str">
        <v/>
      </c>
      <c r="C575">
        <v>7.24482141168774</v>
      </c>
      <c r="D575" t="str">
        <v>IE</v>
      </c>
      <c r="E575" t="str">
        <v/>
      </c>
      <c r="F575" t="str">
        <v/>
      </c>
      <c r="G575" t="str">
        <v>NA</v>
      </c>
    </row>
    <row r="576">
      <c r="A576" t="str">
        <v>Dairy Calves</v>
      </c>
      <c r="B576" t="str">
        <v/>
      </c>
      <c r="C576">
        <v>1.73945043900443</v>
      </c>
      <c r="D576" t="str">
        <v>IE</v>
      </c>
      <c r="E576" t="str">
        <v/>
      </c>
      <c r="F576" t="str">
        <v/>
      </c>
      <c r="G576" t="str">
        <v>NA</v>
      </c>
    </row>
    <row r="577">
      <c r="A577" t="str">
        <v>2.    Sheep</v>
      </c>
      <c r="B577" t="str">
        <v/>
      </c>
      <c r="C577">
        <v>3.47664809845039</v>
      </c>
      <c r="D577">
        <v>1.15882913799309</v>
      </c>
      <c r="E577" t="str">
        <v/>
      </c>
      <c r="F577" t="str">
        <v/>
      </c>
      <c r="G577" t="str">
        <v>NA</v>
      </c>
    </row>
    <row r="578">
      <c r="A578" t="str">
        <v>3.    Swine</v>
      </c>
      <c r="B578" t="str">
        <v/>
      </c>
      <c r="C578">
        <v>812.301400820161</v>
      </c>
      <c r="D578">
        <v>5.45807857362613</v>
      </c>
      <c r="E578" t="str">
        <v/>
      </c>
      <c r="F578" t="str">
        <v/>
      </c>
      <c r="G578" t="str">
        <v>NA</v>
      </c>
    </row>
    <row r="579">
      <c r="A579" t="str">
        <v>4.    Other livestock</v>
      </c>
      <c r="B579" t="str">
        <v/>
      </c>
      <c r="C579">
        <v>143.129103395032</v>
      </c>
      <c r="D579">
        <v>5.92313131047063</v>
      </c>
      <c r="E579" t="str">
        <v/>
      </c>
      <c r="F579" t="str">
        <v/>
      </c>
      <c r="G579" t="str">
        <v>NA</v>
      </c>
    </row>
    <row r="580">
      <c r="A580" t="str">
        <v>Camels</v>
      </c>
      <c r="B580" t="str">
        <v/>
      </c>
      <c r="C580" t="str">
        <v>NE</v>
      </c>
      <c r="D580" t="str">
        <v>NE</v>
      </c>
      <c r="E580" t="str">
        <v/>
      </c>
      <c r="F580" t="str">
        <v/>
      </c>
      <c r="G580" t="str">
        <v>NA</v>
      </c>
    </row>
    <row r="581">
      <c r="A581" t="str">
        <v>Goats</v>
      </c>
      <c r="B581" t="str">
        <v/>
      </c>
      <c r="C581">
        <v>0.97110900520322</v>
      </c>
      <c r="D581">
        <v>0.08605344306328</v>
      </c>
      <c r="E581" t="str">
        <v/>
      </c>
      <c r="F581" t="str">
        <v/>
      </c>
      <c r="G581" t="str">
        <v>NA</v>
      </c>
    </row>
    <row r="582">
      <c r="A582" t="str">
        <v>Horses</v>
      </c>
      <c r="B582" t="str">
        <v/>
      </c>
      <c r="C582">
        <v>12.1022551401576</v>
      </c>
      <c r="D582">
        <v>0.46691353425823</v>
      </c>
      <c r="E582" t="str">
        <v/>
      </c>
      <c r="F582" t="str">
        <v/>
      </c>
      <c r="G582" t="str">
        <v>NA</v>
      </c>
    </row>
    <row r="583">
      <c r="A583" t="str">
        <v>Mules and Asses</v>
      </c>
      <c r="B583" t="str">
        <v/>
      </c>
      <c r="C583">
        <v>0.20352704247281</v>
      </c>
      <c r="D583">
        <v>0.00848308138656</v>
      </c>
      <c r="E583" t="str">
        <v/>
      </c>
      <c r="F583" t="str">
        <v/>
      </c>
      <c r="G583" t="str">
        <v>NA</v>
      </c>
    </row>
    <row r="584">
      <c r="A584" t="str">
        <v>Poultry</v>
      </c>
      <c r="B584" t="str">
        <v/>
      </c>
      <c r="C584">
        <v>129.430798843713</v>
      </c>
      <c r="D584">
        <v>5.36168125176256</v>
      </c>
      <c r="E584" t="str">
        <v/>
      </c>
      <c r="F584" t="str">
        <v/>
      </c>
      <c r="G584" t="str">
        <v>NA</v>
      </c>
    </row>
    <row r="585">
      <c r="A585" t="str">
        <v>Other (please specify)</v>
      </c>
      <c r="B585" t="str">
        <v/>
      </c>
      <c r="C585">
        <v>0.42141336348535</v>
      </c>
      <c r="D585" t="str">
        <v>IE</v>
      </c>
      <c r="E585" t="str">
        <v/>
      </c>
      <c r="F585" t="str">
        <v/>
      </c>
      <c r="G585" t="str">
        <v>NA</v>
      </c>
    </row>
    <row r="586">
      <c r="A586" t="str">
        <v>Other</v>
      </c>
      <c r="B586" t="str">
        <v/>
      </c>
      <c r="C586">
        <v>0.42141336348535</v>
      </c>
      <c r="D586" t="str">
        <v>IE</v>
      </c>
      <c r="E586" t="str">
        <v/>
      </c>
      <c r="F586" t="str">
        <v/>
      </c>
      <c r="G586" t="str">
        <v>NA</v>
      </c>
    </row>
    <row r="587">
      <c r="A587" t="str">
        <v>5. Indirect N2O emissions</v>
      </c>
      <c r="B587" t="str">
        <v/>
      </c>
      <c r="C587" t="str">
        <v/>
      </c>
      <c r="D587" t="str">
        <v>IE</v>
      </c>
      <c r="E587" t="str">
        <v/>
      </c>
      <c r="F587" t="str">
        <v/>
      </c>
      <c r="G587" t="str">
        <v/>
      </c>
    </row>
    <row r="588">
      <c r="A588" t="str">
        <v>C.  Rice cultivation</v>
      </c>
      <c r="B588" t="str">
        <v/>
      </c>
      <c r="C588">
        <v>719.8845769408416</v>
      </c>
      <c r="D588" t="str">
        <v/>
      </c>
      <c r="E588" t="str">
        <v/>
      </c>
      <c r="F588" t="str">
        <v/>
      </c>
      <c r="G588" t="str">
        <v>NA</v>
      </c>
    </row>
    <row r="589">
      <c r="A589" t="str">
        <v>D.  Agricultural soils(2) (3) (4)</v>
      </c>
      <c r="B589" t="str">
        <v/>
      </c>
      <c r="C589" t="str">
        <v>NA</v>
      </c>
      <c r="D589">
        <v>1051.644218550199</v>
      </c>
      <c r="E589" t="str">
        <v>NA</v>
      </c>
      <c r="F589" t="str">
        <v>NA</v>
      </c>
      <c r="G589" t="str">
        <v>NA</v>
      </c>
    </row>
    <row r="590">
      <c r="A590" t="str">
        <v>E.  Prescribed burning of savannas</v>
      </c>
      <c r="B590" t="str">
        <v/>
      </c>
      <c r="C590" t="str">
        <v>IE</v>
      </c>
      <c r="D590" t="str">
        <v>IE</v>
      </c>
      <c r="E590" t="str">
        <v>IE</v>
      </c>
      <c r="F590" t="str">
        <v>IE</v>
      </c>
      <c r="G590" t="str">
        <v>NA</v>
      </c>
    </row>
    <row r="591">
      <c r="A591" t="str">
        <v>F.  Field burning of agricultural residues</v>
      </c>
      <c r="B591" t="str">
        <v/>
      </c>
      <c r="C591">
        <v>17.31832645096575</v>
      </c>
      <c r="D591">
        <v>0.632066528893</v>
      </c>
      <c r="E591">
        <v>14.91067980114685</v>
      </c>
      <c r="F591">
        <v>363.40666610922074</v>
      </c>
      <c r="G591" t="str">
        <v>NA</v>
      </c>
    </row>
    <row r="592">
      <c r="A592" t="str">
        <v>G.  Liming</v>
      </c>
      <c r="B592">
        <v>4349.248664685867</v>
      </c>
      <c r="C592" t="str">
        <v/>
      </c>
      <c r="D592" t="str">
        <v/>
      </c>
      <c r="E592" t="str">
        <v/>
      </c>
      <c r="F592" t="str">
        <v/>
      </c>
      <c r="G592" t="str">
        <v/>
      </c>
    </row>
    <row r="593">
      <c r="A593" t="str">
        <v>H.  Urea application</v>
      </c>
      <c r="B593">
        <v>3504.4603945689328</v>
      </c>
      <c r="C593" t="str">
        <v/>
      </c>
      <c r="D593" t="str">
        <v/>
      </c>
      <c r="E593" t="str">
        <v/>
      </c>
      <c r="F593" t="str">
        <v/>
      </c>
      <c r="G593" t="str">
        <v/>
      </c>
    </row>
    <row r="594">
      <c r="A594" t="str">
        <v>I.  Other carbon-containing fertilizers</v>
      </c>
      <c r="B594" t="str">
        <v>NA</v>
      </c>
      <c r="C594" t="str">
        <v/>
      </c>
      <c r="D594" t="str">
        <v/>
      </c>
      <c r="E594" t="str">
        <v/>
      </c>
      <c r="F594" t="str">
        <v/>
      </c>
      <c r="G594" t="str">
        <v/>
      </c>
    </row>
    <row r="595">
      <c r="A595" t="str">
        <v>J.  Other (please specify)</v>
      </c>
      <c r="B595" t="str">
        <v>NA</v>
      </c>
      <c r="C595" t="str">
        <v>NA</v>
      </c>
      <c r="D595" t="str">
        <v>NA</v>
      </c>
      <c r="E595" t="str">
        <v>NA</v>
      </c>
      <c r="F595" t="str">
        <v>NA</v>
      </c>
      <c r="G595" t="str">
        <v>NA</v>
      </c>
    </row>
    <row r="597">
      <c r="A597" t="str">
        <v>Subtotal of Agriculture Emissions</v>
      </c>
      <c r="B597">
        <f>B519</f>
        <v>7853.709059254799</v>
      </c>
      <c r="C597">
        <f>C519</f>
        <v>9571.899164931418</v>
      </c>
      <c r="D597">
        <f>D519</f>
        <v>1107.1877988953377</v>
      </c>
      <c r="E597">
        <f>E519</f>
        <v>14.91067980114685</v>
      </c>
      <c r="F597">
        <f>F519</f>
        <v>363.40666610922074</v>
      </c>
      <c r="G597" t="str">
        <f>G519</f>
        <v>NA</v>
      </c>
    </row>
    <row r="600">
      <c r="A600" t="str">
        <v>TABLE 4 SECTORAL REPORT FOR LAND USE, LAND-USE CHANGE AND FORESTRY</v>
      </c>
      <c r="G600" t="str">
        <v>Inventory 2005</v>
      </c>
    </row>
    <row r="601">
      <c r="A601" t="str">
        <v>(Sheet 1 of 1)</v>
      </c>
      <c r="G601" t="str">
        <v>Submission 2021 v1</v>
      </c>
    </row>
    <row r="602">
      <c r="G602" t="str">
        <v>UNITED STATES OF AMERICA</v>
      </c>
    </row>
    <row r="604">
      <c r="A604" t="str">
        <v>GREENHOUSE GAS SOURCE AND SINK CATEGORIES</v>
      </c>
      <c r="B604" t="str">
        <v>Net CO2 emissions/removals(1), (2)</v>
      </c>
      <c r="C604" t="str">
        <v>CH4(2)</v>
      </c>
      <c r="D604" t="str">
        <v>N2O(2)</v>
      </c>
      <c r="E604" t="str">
        <v>NOx</v>
      </c>
      <c r="F604" t="str">
        <v>CO</v>
      </c>
      <c r="G604" t="str">
        <v>NMVOC</v>
      </c>
    </row>
    <row r="605">
      <c r="B605" t="str">
        <v>(kt)</v>
      </c>
    </row>
    <row r="606">
      <c r="A606" t="str">
        <v>4. Total LULUCF</v>
      </c>
      <c r="B606">
        <v>-804822.5944078172</v>
      </c>
      <c r="C606">
        <v>372.43546381101726</v>
      </c>
      <c r="D606">
        <v>25.02976044226799</v>
      </c>
      <c r="E606">
        <v>147.8993015761074</v>
      </c>
      <c r="F606">
        <v>4868.939856949586</v>
      </c>
      <c r="G606" t="str">
        <v>NE,NA</v>
      </c>
    </row>
    <row r="607">
      <c r="A607" t="str">
        <v>A. Forest land</v>
      </c>
      <c r="B607">
        <v>-654156.123979383</v>
      </c>
      <c r="C607">
        <v>198.63743168945703</v>
      </c>
      <c r="D607">
        <v>12.41758272102487</v>
      </c>
      <c r="E607">
        <v>126.4269505761074</v>
      </c>
      <c r="F607">
        <v>4511.067398949586</v>
      </c>
      <c r="G607" t="str">
        <v>NE,NA</v>
      </c>
    </row>
    <row r="608">
      <c r="A608" t="str">
        <v>1. Forest land remaining forest land</v>
      </c>
      <c r="B608">
        <v>-556239.3499827186</v>
      </c>
      <c r="C608">
        <v>198.08203006879788</v>
      </c>
      <c r="D608">
        <v>12.10683877801865</v>
      </c>
      <c r="E608">
        <v>126.4269505761074</v>
      </c>
      <c r="F608">
        <v>4511.067398949586</v>
      </c>
      <c r="G608" t="str">
        <v>NE</v>
      </c>
    </row>
    <row r="609">
      <c r="A609" t="str">
        <v>2. Land converted to forest land</v>
      </c>
      <c r="B609">
        <v>-98672.7248743885</v>
      </c>
      <c r="C609" t="str">
        <v>IE</v>
      </c>
      <c r="D609" t="str">
        <v>NO,NE,IE</v>
      </c>
      <c r="E609" t="str">
        <v>NA</v>
      </c>
      <c r="F609" t="str">
        <v>NA</v>
      </c>
      <c r="G609" t="str">
        <v>NA</v>
      </c>
    </row>
    <row r="610">
      <c r="A610" t="str">
        <v>B. Cropland</v>
      </c>
      <c r="B610">
        <v>23157.998294787925</v>
      </c>
      <c r="C610" t="str">
        <v>NE,IE,NA</v>
      </c>
      <c r="D610" t="str">
        <v>NE,IE,NA</v>
      </c>
      <c r="E610" t="str">
        <v>NA</v>
      </c>
      <c r="F610" t="str">
        <v>NA</v>
      </c>
      <c r="G610" t="str">
        <v>NA</v>
      </c>
    </row>
    <row r="611">
      <c r="A611" t="str">
        <v>1. Cropland remaining cropland</v>
      </c>
      <c r="B611">
        <v>-29001.50383515003</v>
      </c>
      <c r="C611" t="str">
        <v>NE,IE</v>
      </c>
      <c r="D611" t="str">
        <v>NE,IE</v>
      </c>
      <c r="E611" t="str">
        <v>NA</v>
      </c>
      <c r="F611" t="str">
        <v>NA</v>
      </c>
      <c r="G611" t="str">
        <v>NA</v>
      </c>
    </row>
    <row r="612">
      <c r="A612" t="str">
        <v>2. Land converted to cropland</v>
      </c>
      <c r="B612">
        <v>52159.50212993796</v>
      </c>
      <c r="C612" t="str">
        <v>NE,IE</v>
      </c>
      <c r="D612" t="str">
        <v>NE,IE</v>
      </c>
      <c r="E612" t="str">
        <v>NA</v>
      </c>
      <c r="F612" t="str">
        <v>NA</v>
      </c>
      <c r="G612" t="str">
        <v>NA</v>
      </c>
    </row>
    <row r="613">
      <c r="A613" t="str">
        <v>C. Grassland</v>
      </c>
      <c r="B613">
        <v>-30056.90270642428</v>
      </c>
      <c r="C613">
        <v>12.663181</v>
      </c>
      <c r="D613">
        <v>1.156203</v>
      </c>
      <c r="E613">
        <v>21.472351</v>
      </c>
      <c r="F613">
        <v>357.87245800000005</v>
      </c>
      <c r="G613" t="str">
        <v>NA</v>
      </c>
    </row>
    <row r="614">
      <c r="A614" t="str">
        <v>1. Grassland remaining grassland</v>
      </c>
      <c r="B614">
        <v>10024.42566404653</v>
      </c>
      <c r="C614">
        <v>12.663181</v>
      </c>
      <c r="D614">
        <v>1.156203</v>
      </c>
      <c r="E614">
        <v>21.472351</v>
      </c>
      <c r="F614">
        <v>357.87245800000005</v>
      </c>
      <c r="G614" t="str">
        <v>NA</v>
      </c>
    </row>
    <row r="615">
      <c r="A615" t="str">
        <v>2. Land converted to grassland</v>
      </c>
      <c r="B615">
        <v>-40081.32837047081</v>
      </c>
      <c r="C615" t="str">
        <v>IE</v>
      </c>
      <c r="D615" t="str">
        <v>NE,IE</v>
      </c>
      <c r="E615" t="str">
        <v>NA</v>
      </c>
      <c r="F615" t="str">
        <v>NA</v>
      </c>
      <c r="G615" t="str">
        <v>NA</v>
      </c>
    </row>
    <row r="616">
      <c r="A616" t="str">
        <v>D. Wetlands(3)</v>
      </c>
      <c r="B616">
        <v>-6109.606203945789</v>
      </c>
      <c r="C616">
        <v>161.13485112156022</v>
      </c>
      <c r="D616">
        <v>0.59525414428571</v>
      </c>
      <c r="E616" t="str">
        <v>NA</v>
      </c>
      <c r="F616" t="str">
        <v>NA</v>
      </c>
      <c r="G616" t="str">
        <v>NA</v>
      </c>
    </row>
    <row r="617">
      <c r="A617" t="str">
        <v>1. Wetlands remaining wetlands</v>
      </c>
      <c r="B617">
        <v>-10133.523605752287</v>
      </c>
      <c r="C617" t="str">
        <v>NE</v>
      </c>
      <c r="D617">
        <v>0.59215403</v>
      </c>
      <c r="E617" t="str">
        <v>NA</v>
      </c>
      <c r="F617" t="str">
        <v>NA</v>
      </c>
      <c r="G617" t="str">
        <v>NA</v>
      </c>
    </row>
    <row r="618">
      <c r="A618" t="str">
        <v>2. Land converted to wetlands</v>
      </c>
      <c r="B618">
        <v>439.0334833605368</v>
      </c>
      <c r="C618" t="str">
        <v>NE</v>
      </c>
      <c r="D618" t="str">
        <v>NE,NA</v>
      </c>
      <c r="E618" t="str">
        <v>NA</v>
      </c>
      <c r="F618" t="str">
        <v>NA</v>
      </c>
      <c r="G618" t="str">
        <v>NA</v>
      </c>
    </row>
    <row r="619">
      <c r="A619" t="str">
        <v>E. Settlements</v>
      </c>
      <c r="B619">
        <v>-31610.861039128908</v>
      </c>
      <c r="C619" t="str">
        <v>NE</v>
      </c>
      <c r="D619">
        <v>6.04757815668298</v>
      </c>
      <c r="E619" t="str">
        <v>NE</v>
      </c>
      <c r="F619" t="str">
        <v>NE</v>
      </c>
      <c r="G619" t="str">
        <v>NA</v>
      </c>
    </row>
    <row r="620">
      <c r="A620" t="str">
        <v>1. Settlements remaining settlements</v>
      </c>
      <c r="B620">
        <v>-116642.3750794526</v>
      </c>
      <c r="C620" t="str">
        <v>NE</v>
      </c>
      <c r="D620">
        <v>6.04757815668298</v>
      </c>
      <c r="E620" t="str">
        <v>NE</v>
      </c>
      <c r="F620" t="str">
        <v>NE</v>
      </c>
      <c r="G620" t="str">
        <v>NA</v>
      </c>
    </row>
    <row r="621">
      <c r="A621" t="str">
        <v>2. Land converted to settlements</v>
      </c>
      <c r="B621">
        <v>85031.5140403237</v>
      </c>
      <c r="C621" t="str">
        <v>NE</v>
      </c>
      <c r="D621" t="str">
        <v>NE,IE</v>
      </c>
      <c r="E621" t="str">
        <v>NE</v>
      </c>
      <c r="F621" t="str">
        <v>NE</v>
      </c>
      <c r="G621" t="str">
        <v>NA</v>
      </c>
    </row>
    <row r="622">
      <c r="A622" t="str">
        <v>F. Other land (4)</v>
      </c>
      <c r="B622" t="str">
        <v>NE</v>
      </c>
      <c r="C622" t="str">
        <v>NE,NA</v>
      </c>
      <c r="D622" t="str">
        <v>NE,NA</v>
      </c>
      <c r="E622" t="str">
        <v>NA</v>
      </c>
      <c r="F622" t="str">
        <v>NA</v>
      </c>
      <c r="G622" t="str">
        <v>NA</v>
      </c>
    </row>
    <row r="623">
      <c r="A623" t="str">
        <v>1. Other land remaining other land</v>
      </c>
      <c r="B623" t="str">
        <v/>
      </c>
      <c r="C623" t="str">
        <v/>
      </c>
      <c r="D623" t="str">
        <v/>
      </c>
      <c r="E623" t="str">
        <v/>
      </c>
      <c r="F623" t="str">
        <v/>
      </c>
      <c r="G623" t="str">
        <v/>
      </c>
    </row>
    <row r="624">
      <c r="A624" t="str">
        <v>2. Land converted to other land</v>
      </c>
      <c r="B624" t="str">
        <v>NE</v>
      </c>
      <c r="C624" t="str">
        <v>NA</v>
      </c>
      <c r="D624" t="str">
        <v>NA</v>
      </c>
      <c r="E624" t="str">
        <v>NA</v>
      </c>
      <c r="F624" t="str">
        <v>NA</v>
      </c>
      <c r="G624" t="str">
        <v>NA</v>
      </c>
    </row>
    <row r="625">
      <c r="A625" t="str">
        <v>G. Harvested wood products (5)</v>
      </c>
      <c r="B625">
        <v>-106047.09877372319</v>
      </c>
      <c r="C625" t="str">
        <v/>
      </c>
      <c r="D625" t="str">
        <v/>
      </c>
      <c r="E625" t="str">
        <v/>
      </c>
      <c r="F625" t="str">
        <v/>
      </c>
      <c r="G625" t="str">
        <v/>
      </c>
    </row>
    <row r="626">
      <c r="A626" t="str">
        <v>H. Other (please specify)</v>
      </c>
      <c r="B626" t="str">
        <v>NE,IE,NA</v>
      </c>
      <c r="C626" t="str">
        <v>NE,NA</v>
      </c>
      <c r="D626">
        <v>2.41583792</v>
      </c>
      <c r="E626" t="str">
        <v>NA</v>
      </c>
      <c r="F626" t="str">
        <v>NA</v>
      </c>
      <c r="G626" t="str">
        <v>NA</v>
      </c>
    </row>
    <row r="627">
      <c r="A627" t="str">
        <v>Settlements Remaining Settlements</v>
      </c>
      <c r="B627" t="str">
        <v>NE,IE,NA</v>
      </c>
      <c r="C627" t="str">
        <v>NE,NA</v>
      </c>
      <c r="D627">
        <v>2.41583792</v>
      </c>
      <c r="E627" t="str">
        <v>NA</v>
      </c>
      <c r="F627" t="str">
        <v>NA</v>
      </c>
      <c r="G627" t="str">
        <v>NA</v>
      </c>
    </row>
    <row r="629">
      <c r="A629" t="str">
        <v>Subtotal for LULUCF</v>
      </c>
      <c r="B629">
        <f>B606</f>
        <v>-804822.5944078172</v>
      </c>
      <c r="C629">
        <f>C606</f>
        <v>372.43546381101726</v>
      </c>
      <c r="D629">
        <f>D606</f>
        <v>25.02976044226799</v>
      </c>
      <c r="E629">
        <f>E606</f>
        <v>147.8993015761074</v>
      </c>
      <c r="F629">
        <f>F606</f>
        <v>4868.939856949586</v>
      </c>
      <c r="G629" t="str">
        <f>G606</f>
        <v>NE,NA</v>
      </c>
    </row>
    <row r="632">
      <c r="A632" t="str">
        <v>TABLE 5 SECTORAL REPORT FOR WASTE</v>
      </c>
      <c r="H632" t="str">
        <v>Inventory 2005</v>
      </c>
    </row>
    <row r="633">
      <c r="A633" t="str">
        <v>(Sheet 1 of 1)</v>
      </c>
      <c r="H633" t="str">
        <v>Submission 2021 v1</v>
      </c>
    </row>
    <row r="634">
      <c r="H634" t="str">
        <v>UNITED STATES OF AMERICA</v>
      </c>
    </row>
    <row r="636">
      <c r="A636" t="str">
        <v>GREENHOUSE GAS SOURCE AND  SINK CATEGORIES</v>
      </c>
      <c r="B636" t="str">
        <v>CO2(1)</v>
      </c>
      <c r="C636" t="str">
        <v>CH4</v>
      </c>
      <c r="D636" t="str">
        <v>N2O</v>
      </c>
      <c r="E636" t="str">
        <v>NOx</v>
      </c>
      <c r="F636" t="str">
        <v>CO</v>
      </c>
      <c r="G636" t="str">
        <v>NMVOC</v>
      </c>
      <c r="H636" t="str">
        <v>SO2</v>
      </c>
    </row>
    <row r="637">
      <c r="B637" t="str">
        <v>(kt)</v>
      </c>
    </row>
    <row r="638">
      <c r="A638" t="str">
        <v xml:space="preserve">Total waste </v>
      </c>
      <c r="B638" t="str">
        <v>NO,IE,NA</v>
      </c>
      <c r="C638">
        <v>6134.812589839525</v>
      </c>
      <c r="D638">
        <v>82.70089506047817</v>
      </c>
      <c r="E638">
        <v>2.34601902195671</v>
      </c>
      <c r="F638">
        <v>6.54834635979466</v>
      </c>
      <c r="G638">
        <v>114.39560414851302</v>
      </c>
      <c r="H638">
        <v>0.74349333311908</v>
      </c>
    </row>
    <row r="639">
      <c r="A639" t="str">
        <v>A.  Solid waste disposal</v>
      </c>
      <c r="B639" t="str">
        <v>NO,NA</v>
      </c>
      <c r="C639">
        <v>5255.370042855076</v>
      </c>
      <c r="D639" t="str">
        <v/>
      </c>
      <c r="E639">
        <v>2.34601902195671</v>
      </c>
      <c r="F639">
        <v>6.11178993580835</v>
      </c>
      <c r="G639">
        <v>21.69571802816627</v>
      </c>
      <c r="H639" t="str">
        <v/>
      </c>
    </row>
    <row r="640">
      <c r="A640" t="str">
        <v>1.  Managed waste disposal sites</v>
      </c>
      <c r="B640" t="str">
        <v>NO,NA</v>
      </c>
      <c r="C640">
        <v>5255.370042855076</v>
      </c>
      <c r="D640" t="str">
        <v/>
      </c>
      <c r="E640">
        <v>2.34601902195671</v>
      </c>
      <c r="F640">
        <v>6.11178993580835</v>
      </c>
      <c r="G640">
        <v>21.69571802816627</v>
      </c>
      <c r="H640" t="str">
        <v/>
      </c>
    </row>
    <row r="641">
      <c r="A641" t="str">
        <v>2.  Unmanaged waste disposal sites</v>
      </c>
      <c r="B641" t="str">
        <v>NO</v>
      </c>
      <c r="C641" t="str">
        <v>NO</v>
      </c>
      <c r="D641" t="str">
        <v/>
      </c>
      <c r="E641" t="str">
        <v>NO</v>
      </c>
      <c r="F641" t="str">
        <v>NO</v>
      </c>
      <c r="G641" t="str">
        <v>NO</v>
      </c>
      <c r="H641" t="str">
        <v/>
      </c>
    </row>
    <row r="642">
      <c r="A642" t="str">
        <v>3.  Uncategorized waste disposal sites</v>
      </c>
      <c r="B642" t="str">
        <v>NO</v>
      </c>
      <c r="C642" t="str">
        <v>NO</v>
      </c>
      <c r="D642" t="str">
        <v/>
      </c>
      <c r="E642" t="str">
        <v>NO</v>
      </c>
      <c r="F642" t="str">
        <v>NO</v>
      </c>
      <c r="G642" t="str">
        <v>NO</v>
      </c>
      <c r="H642" t="str">
        <v/>
      </c>
    </row>
    <row r="643">
      <c r="A643" t="str">
        <v>B.  Biological treatment of solid waste</v>
      </c>
      <c r="B643" t="str">
        <v/>
      </c>
      <c r="C643">
        <v>76.87968402665453</v>
      </c>
      <c r="D643">
        <v>5.592888</v>
      </c>
      <c r="E643" t="str">
        <v>NE</v>
      </c>
      <c r="F643" t="str">
        <v>NE</v>
      </c>
      <c r="G643" t="str">
        <v>NE</v>
      </c>
      <c r="H643" t="str">
        <v/>
      </c>
    </row>
    <row r="644">
      <c r="A644" t="str">
        <v>1. Composting</v>
      </c>
      <c r="B644" t="str">
        <v/>
      </c>
      <c r="C644">
        <v>74.57184</v>
      </c>
      <c r="D644">
        <v>5.592888</v>
      </c>
      <c r="E644" t="str">
        <v>NE</v>
      </c>
      <c r="F644" t="str">
        <v>NE</v>
      </c>
      <c r="G644" t="str">
        <v>NE</v>
      </c>
      <c r="H644" t="str">
        <v/>
      </c>
    </row>
    <row r="645">
      <c r="A645" t="str">
        <v>2. Anaerobic digestion at biogas facilities</v>
      </c>
      <c r="B645" t="str">
        <v/>
      </c>
      <c r="C645">
        <v>2.30784402665453</v>
      </c>
      <c r="D645" t="str">
        <v>NO,IE</v>
      </c>
      <c r="E645" t="str">
        <v>NE</v>
      </c>
      <c r="F645" t="str">
        <v>NE</v>
      </c>
      <c r="G645" t="str">
        <v>NE</v>
      </c>
      <c r="H645" t="str">
        <v/>
      </c>
    </row>
    <row r="646">
      <c r="A646" t="str">
        <v>C.  Incineration and open burning of waste</v>
      </c>
      <c r="B646" t="str">
        <v>IE,NA</v>
      </c>
      <c r="C646" t="str">
        <v>IE,NA</v>
      </c>
      <c r="D646" t="str">
        <v>IE,NA</v>
      </c>
      <c r="E646" t="str">
        <v>IE,NA</v>
      </c>
      <c r="F646" t="str">
        <v>IE,NA</v>
      </c>
      <c r="G646" t="str">
        <v>IE,NA</v>
      </c>
      <c r="H646" t="str">
        <v>IE,NA</v>
      </c>
    </row>
    <row r="647">
      <c r="A647" t="str">
        <v>1.  Waste incineration</v>
      </c>
      <c r="B647" t="str">
        <v>IE</v>
      </c>
      <c r="C647" t="str">
        <v>IE,NA</v>
      </c>
      <c r="D647" t="str">
        <v>IE,NA</v>
      </c>
      <c r="E647" t="str">
        <v>IE</v>
      </c>
      <c r="F647" t="str">
        <v>IE</v>
      </c>
      <c r="G647" t="str">
        <v>IE</v>
      </c>
      <c r="H647" t="str">
        <v>IE</v>
      </c>
    </row>
    <row r="648">
      <c r="A648" t="str">
        <v>2.  Open burning of waste</v>
      </c>
      <c r="B648" t="str">
        <v>NA</v>
      </c>
      <c r="C648" t="str">
        <v>NA</v>
      </c>
      <c r="D648" t="str">
        <v>NA</v>
      </c>
      <c r="E648" t="str">
        <v>NA</v>
      </c>
      <c r="F648" t="str">
        <v>NA</v>
      </c>
      <c r="G648" t="str">
        <v>NA</v>
      </c>
      <c r="H648" t="str">
        <v>NA</v>
      </c>
    </row>
    <row r="649">
      <c r="A649" t="str">
        <v>D.  Wastewater treatment and discharge</v>
      </c>
      <c r="B649" t="str">
        <v/>
      </c>
      <c r="C649">
        <v>802.5628629577944</v>
      </c>
      <c r="D649">
        <v>77.10800706047817</v>
      </c>
      <c r="E649" t="str">
        <v>NO,IE</v>
      </c>
      <c r="F649">
        <v>0.43655642398631</v>
      </c>
      <c r="G649">
        <v>49.30845006401423</v>
      </c>
      <c r="H649" t="str">
        <v/>
      </c>
    </row>
    <row r="650">
      <c r="A650" t="str">
        <v>1.  Domestic wastewater</v>
      </c>
      <c r="B650" t="str">
        <v/>
      </c>
      <c r="C650">
        <v>567.419608902979</v>
      </c>
      <c r="D650">
        <v>75.36075521363459</v>
      </c>
      <c r="E650" t="str">
        <v>NO</v>
      </c>
      <c r="F650">
        <v>0.43655642398631</v>
      </c>
      <c r="G650">
        <v>33.52974604352968</v>
      </c>
      <c r="H650" t="str">
        <v/>
      </c>
    </row>
    <row r="651">
      <c r="A651" t="str">
        <v>2.  Industrial wastewater</v>
      </c>
      <c r="B651" t="str">
        <v/>
      </c>
      <c r="C651">
        <v>235.14325405481537</v>
      </c>
      <c r="D651">
        <v>1.74725184684358</v>
      </c>
      <c r="E651" t="str">
        <v>NO</v>
      </c>
      <c r="F651" t="str">
        <v>NO</v>
      </c>
      <c r="G651">
        <v>15.77870402048455</v>
      </c>
      <c r="H651" t="str">
        <v/>
      </c>
    </row>
    <row r="652">
      <c r="A652" t="str">
        <v>3.  Other (as specified in table 5.D)</v>
      </c>
      <c r="B652" t="str">
        <v/>
      </c>
      <c r="C652" t="str">
        <v>IE</v>
      </c>
      <c r="D652" t="str">
        <v>IE</v>
      </c>
      <c r="E652" t="str">
        <v>IE</v>
      </c>
      <c r="F652" t="str">
        <v>IE</v>
      </c>
      <c r="G652" t="str">
        <v>IE</v>
      </c>
      <c r="H652" t="str">
        <v/>
      </c>
    </row>
    <row r="653">
      <c r="A653" t="str">
        <v>E.  Other (please specify)</v>
      </c>
      <c r="B653" t="str">
        <v>NA</v>
      </c>
      <c r="C653" t="str">
        <v>NA</v>
      </c>
      <c r="D653" t="str">
        <v>NA</v>
      </c>
      <c r="E653" t="str">
        <v>NO</v>
      </c>
      <c r="F653" t="str">
        <v>NO</v>
      </c>
      <c r="G653">
        <v>43.39143605633252</v>
      </c>
      <c r="H653">
        <v>0.74349333311908</v>
      </c>
    </row>
    <row r="654">
      <c r="A654" t="str">
        <v>Other non-specified</v>
      </c>
      <c r="B654" t="str">
        <v>NA</v>
      </c>
      <c r="C654" t="str">
        <v>NA</v>
      </c>
      <c r="D654" t="str">
        <v>NA</v>
      </c>
      <c r="E654" t="str">
        <v>NO</v>
      </c>
      <c r="F654" t="str">
        <v>NO</v>
      </c>
      <c r="G654">
        <v>43.39143605633252</v>
      </c>
      <c r="H654">
        <v>0.74349333311908</v>
      </c>
    </row>
    <row r="655">
      <c r="A655" t="str">
        <v>Memo item:(2)</v>
      </c>
      <c r="B655" t="str">
        <v/>
      </c>
      <c r="C655" t="str">
        <v/>
      </c>
      <c r="D655" t="str">
        <v/>
      </c>
      <c r="E655" t="str">
        <v/>
      </c>
      <c r="F655" t="str">
        <v/>
      </c>
      <c r="G655" t="str">
        <v/>
      </c>
      <c r="H655" t="str">
        <v/>
      </c>
    </row>
    <row r="656">
      <c r="A656" t="str">
        <v>Long-term storage of C in waste disposal sites</v>
      </c>
      <c r="B656" t="str">
        <v>NA</v>
      </c>
      <c r="C656" t="str">
        <v/>
      </c>
      <c r="D656" t="str">
        <v/>
      </c>
      <c r="E656" t="str">
        <v/>
      </c>
      <c r="F656" t="str">
        <v/>
      </c>
      <c r="G656" t="str">
        <v/>
      </c>
      <c r="H656" t="str">
        <v/>
      </c>
    </row>
    <row r="657">
      <c r="A657" t="str">
        <v xml:space="preserve">Annual change in total long-term C storage </v>
      </c>
      <c r="B657" t="str">
        <v>NA</v>
      </c>
      <c r="C657" t="str">
        <v/>
      </c>
      <c r="D657" t="str">
        <v/>
      </c>
      <c r="E657" t="str">
        <v/>
      </c>
      <c r="F657" t="str">
        <v/>
      </c>
      <c r="G657" t="str">
        <v/>
      </c>
      <c r="H657" t="str">
        <v/>
      </c>
    </row>
    <row r="658">
      <c r="A658" t="str">
        <v>Annual change in total long-term C storage in HWP waste(3)</v>
      </c>
      <c r="B658" t="str">
        <v>NA</v>
      </c>
      <c r="C658" t="str">
        <v/>
      </c>
      <c r="D658" t="str">
        <v/>
      </c>
      <c r="E658" t="str">
        <v/>
      </c>
      <c r="F658" t="str">
        <v/>
      </c>
      <c r="G658" t="str">
        <v/>
      </c>
      <c r="H658" t="str">
        <v/>
      </c>
    </row>
    <row r="660">
      <c r="A660" t="str">
        <v>Subtotal for Waste</v>
      </c>
      <c r="B660" t="str">
        <f>B638</f>
        <v>NO,IE,NA</v>
      </c>
      <c r="C660">
        <f>C638</f>
        <v>6134.812589839525</v>
      </c>
      <c r="D660">
        <f>D638</f>
        <v>82.70089506047817</v>
      </c>
      <c r="E660">
        <f>E638</f>
        <v>2.34601902195671</v>
      </c>
      <c r="F660">
        <f>F638</f>
        <v>6.54834635979466</v>
      </c>
      <c r="G660">
        <f>G638</f>
        <v>114.39560414851302</v>
      </c>
      <c r="H660">
        <f>H638</f>
        <v>0.74349333311908</v>
      </c>
    </row>
    <row r="663">
      <c r="A663" t="str">
        <v>Subtotals, Main GHGs (kt)</v>
      </c>
      <c r="B663" t="str">
        <v>CO2</v>
      </c>
      <c r="C663" t="str">
        <v>CH4</v>
      </c>
      <c r="D663" t="str">
        <v>N2O</v>
      </c>
      <c r="E663" t="str">
        <v>NOX</v>
      </c>
      <c r="F663" t="str">
        <v>CO</v>
      </c>
      <c r="G663" t="str">
        <v>NMVOC</v>
      </c>
      <c r="H663" t="str">
        <v xml:space="preserve">SO2        </v>
      </c>
    </row>
    <row r="664">
      <c r="A664" t="str">
        <v xml:space="preserve">  Energy</v>
      </c>
      <c r="B664">
        <f>B59</f>
        <v>6045831.930326675</v>
      </c>
      <c r="C664">
        <f>C59</f>
        <v>11738.668394056973</v>
      </c>
      <c r="D664">
        <f>D59</f>
        <v>259.4023460496077</v>
      </c>
      <c r="E664">
        <f>E59</f>
        <v>18305.749424551203</v>
      </c>
      <c r="F664">
        <f>F59</f>
        <v>65117.178069736605</v>
      </c>
      <c r="G664">
        <f>G59</f>
        <v>7244.455580512831</v>
      </c>
      <c r="H664">
        <f>H59</f>
        <v>12364.091048770906</v>
      </c>
    </row>
    <row r="665">
      <c r="A665" t="str">
        <v>Electricity</v>
      </c>
      <c r="B665">
        <f>B60</f>
        <v>2400057.485640647</v>
      </c>
      <c r="C665">
        <f>C60</f>
        <v>34.82347941957047</v>
      </c>
      <c r="D665">
        <f>D60</f>
        <v>100.86538569159121</v>
      </c>
      <c r="E665">
        <f>E60</f>
        <v>3434.4290996747714</v>
      </c>
      <c r="F665">
        <f>F60</f>
        <v>581.8386723500595</v>
      </c>
      <c r="G665">
        <f>G60</f>
        <v>43.70139542003446</v>
      </c>
      <c r="H665">
        <f>H60</f>
        <v>9439.043274660218</v>
      </c>
    </row>
    <row r="666">
      <c r="A666" t="str">
        <v>Transportation</v>
      </c>
      <c r="B666">
        <f>B61</f>
        <v>1911856.6209068005</v>
      </c>
      <c r="C666">
        <f>C61</f>
        <v>162.90247230948853</v>
      </c>
      <c r="D666">
        <f>D61</f>
        <v>141.9435107114113</v>
      </c>
      <c r="E666">
        <f>E61</f>
        <v>11998.64393274419</v>
      </c>
      <c r="F666">
        <f>F61</f>
        <v>58747.46460775378</v>
      </c>
      <c r="G666">
        <f>G61</f>
        <v>5777.546298641831</v>
      </c>
      <c r="H666">
        <f>H61</f>
        <v>618.6307720336158</v>
      </c>
    </row>
    <row r="667">
      <c r="A667" t="str">
        <v>Buildings</v>
      </c>
      <c r="B667">
        <f>B62</f>
        <v>586027.881745978</v>
      </c>
      <c r="C667">
        <f>C62</f>
        <v>205.3351780222359</v>
      </c>
      <c r="D667">
        <f>D62</f>
        <v>4.0983304317602895</v>
      </c>
      <c r="E667">
        <f>E62</f>
        <v>908.2637314867247</v>
      </c>
      <c r="F667">
        <f>F62</f>
        <v>3021.64543736223</v>
      </c>
      <c r="G667">
        <f>G62</f>
        <v>551.677254176008</v>
      </c>
      <c r="H667">
        <f>H62</f>
        <v>527.5758535555321</v>
      </c>
    </row>
    <row r="668">
      <c r="A668" t="str">
        <v>Industry</v>
      </c>
      <c r="B668">
        <f>B63</f>
        <v>1134885.2223943246</v>
      </c>
      <c r="C668">
        <f>C63</f>
        <v>11335.58347171426</v>
      </c>
      <c r="D668">
        <f>D63</f>
        <v>11.193742820309819</v>
      </c>
      <c r="E668">
        <f>E63</f>
        <v>1964.4126606455166</v>
      </c>
      <c r="F668">
        <f>F63</f>
        <v>2766.229352270542</v>
      </c>
      <c r="G668">
        <f>G63</f>
        <v>871.530632274958</v>
      </c>
      <c r="H668">
        <f>H63</f>
        <v>1778.8411485215402</v>
      </c>
    </row>
    <row r="669">
      <c r="A669" t="str">
        <v>Agriculture</v>
      </c>
      <c r="B669">
        <f>B64</f>
        <v>291.6275823140465</v>
      </c>
      <c r="C669">
        <f>C64</f>
        <v>0.01859788749407</v>
      </c>
      <c r="D669">
        <f>D64</f>
        <v>0.00270041319765</v>
      </c>
      <c r="E669" t="str">
        <f>E64</f>
        <v>IE</v>
      </c>
      <c r="F669" t="str">
        <f>F64</f>
        <v>IE</v>
      </c>
      <c r="G669" t="str">
        <f>G64</f>
        <v>IE</v>
      </c>
      <c r="H669" t="str">
        <f>H64</f>
        <v>IE</v>
      </c>
    </row>
    <row r="670">
      <c r="A670" t="str">
        <v>Waste</v>
      </c>
      <c r="B670">
        <f>B65</f>
        <v>12713.092056610814</v>
      </c>
      <c r="C670">
        <f>C65</f>
        <v>0.00519470392535</v>
      </c>
      <c r="D670">
        <f>D65</f>
        <v>1.29867598133739</v>
      </c>
      <c r="E670">
        <f>E65</f>
        <v>0</v>
      </c>
      <c r="F670">
        <f>F65</f>
        <v>0</v>
      </c>
      <c r="G670">
        <f>G65</f>
        <v>0</v>
      </c>
      <c r="H670">
        <f>H65</f>
        <v>0</v>
      </c>
    </row>
    <row r="671">
      <c r="A671" t="str">
        <v xml:space="preserve">  Transportation Biomass</v>
      </c>
      <c r="B671">
        <f>G407</f>
        <v>22472.091478849856</v>
      </c>
      <c r="C671">
        <f>H407</f>
        <v>0.00480780388357</v>
      </c>
      <c r="D671">
        <f>I407</f>
        <v>0.00504987447597</v>
      </c>
    </row>
    <row r="672">
      <c r="A672" t="str">
        <v xml:space="preserve">  Industry Processes</v>
      </c>
      <c r="B672">
        <f>B464</f>
        <v>194068.13526147662</v>
      </c>
      <c r="C672">
        <f>C464</f>
        <v>4.422839664</v>
      </c>
      <c r="D672">
        <f>D464</f>
        <v>83.65440924051634</v>
      </c>
      <c r="E672">
        <f>J464</f>
        <v>572.1651449532744</v>
      </c>
      <c r="F672">
        <f>K464</f>
        <v>1557.1939910195872</v>
      </c>
      <c r="G672">
        <f>L464</f>
        <v>5849.219712144337</v>
      </c>
      <c r="H672">
        <f>M464</f>
        <v>830.7598722820366</v>
      </c>
    </row>
    <row r="673">
      <c r="A673" t="str">
        <v xml:space="preserve">  Agriculture</v>
      </c>
      <c r="B673">
        <f>B597</f>
        <v>7853.709059254799</v>
      </c>
      <c r="C673">
        <f>C597</f>
        <v>9571.899164931418</v>
      </c>
      <c r="D673">
        <f>D597</f>
        <v>1107.1877988953377</v>
      </c>
      <c r="E673">
        <f>E597</f>
        <v>14.91067980114685</v>
      </c>
      <c r="F673">
        <f>F597</f>
        <v>363.40666610922074</v>
      </c>
      <c r="G673" t="str">
        <f>G597</f>
        <v>NA</v>
      </c>
      <c r="H673">
        <f>H597</f>
        <v>0</v>
      </c>
    </row>
    <row r="674">
      <c r="A674" t="str">
        <v xml:space="preserve">  LULUCF</v>
      </c>
      <c r="B674">
        <f>B629</f>
        <v>-804822.5944078172</v>
      </c>
      <c r="C674">
        <f>C629</f>
        <v>372.43546381101726</v>
      </c>
      <c r="D674">
        <f>D629</f>
        <v>25.02976044226799</v>
      </c>
      <c r="E674">
        <f>E629</f>
        <v>147.8993015761074</v>
      </c>
      <c r="F674">
        <f>F629</f>
        <v>4868.939856949586</v>
      </c>
      <c r="G674" t="str">
        <f>G629</f>
        <v>NE,NA</v>
      </c>
      <c r="H674">
        <f>H629</f>
        <v>0</v>
      </c>
    </row>
    <row r="675">
      <c r="A675" t="str">
        <v xml:space="preserve">  Waste</v>
      </c>
      <c r="B675" t="str">
        <f>B660</f>
        <v>NO,IE,NA</v>
      </c>
      <c r="C675">
        <f>C660</f>
        <v>6134.812589839525</v>
      </c>
      <c r="D675">
        <f>D660</f>
        <v>82.70089506047817</v>
      </c>
      <c r="E675">
        <f>E660</f>
        <v>2.34601902195671</v>
      </c>
      <c r="F675">
        <f>F660</f>
        <v>6.54834635979466</v>
      </c>
      <c r="G675">
        <f>G660</f>
        <v>114.39560414851302</v>
      </c>
      <c r="H675">
        <f>H660</f>
        <v>0.74349333311908</v>
      </c>
    </row>
    <row r="676">
      <c r="A676" t="str">
        <v>TOTAL</v>
      </c>
      <c r="B676">
        <f>SUM(B664,B672:B675)</f>
        <v>5442931.18023959</v>
      </c>
      <c r="C676">
        <f>SUM(C664,C672:C675)</f>
        <v>27822.238452302932</v>
      </c>
      <c r="D676">
        <f>SUM(D664,D672:D675)</f>
        <v>1557.975209688208</v>
      </c>
      <c r="E676">
        <f>SUM(E664,E672:E675)</f>
        <v>19043.070569903684</v>
      </c>
      <c r="F676">
        <f>SUM(F664,F672:F675)</f>
        <v>71913.2669301748</v>
      </c>
      <c r="G676">
        <f>SUM(G664,G672:G675)</f>
        <v>13208.07089680568</v>
      </c>
      <c r="H676">
        <f>SUM(H664,H672:H675)</f>
        <v>13195.594414386062</v>
      </c>
    </row>
    <row r="678">
      <c r="A678" t="str">
        <v>Subtotals, F-Gases</v>
      </c>
      <c r="B678" t="str">
        <v>HFC-23</v>
      </c>
      <c r="C678" t="str">
        <v>HFC-32</v>
      </c>
      <c r="D678" t="str">
        <v>HFC-41</v>
      </c>
      <c r="E678" t="str">
        <v>HFC-43-10mee</v>
      </c>
      <c r="F678" t="str">
        <v>HFC-125</v>
      </c>
      <c r="G678" t="str">
        <v>HFC-134</v>
      </c>
      <c r="H678" t="str">
        <v>HFC-134a</v>
      </c>
      <c r="I678" t="str">
        <v>HFC-143</v>
      </c>
      <c r="J678" t="str">
        <v>HFC-143a</v>
      </c>
      <c r="K678" t="str">
        <v>HFC-152</v>
      </c>
      <c r="L678" t="str">
        <v>HFC-152a</v>
      </c>
      <c r="M678" t="str">
        <v>HFC-161</v>
      </c>
      <c r="N678" t="str">
        <v>HFC-227ea</v>
      </c>
      <c r="O678" t="str">
        <v>HFC-236cb</v>
      </c>
      <c r="P678" t="str">
        <v>HFC-236ea</v>
      </c>
      <c r="Q678" t="str">
        <v>HFC-236fa</v>
      </c>
      <c r="R678" t="str">
        <v>HFC-245ca</v>
      </c>
      <c r="S678" t="str">
        <v>HFC-245fa</v>
      </c>
      <c r="T678" t="str">
        <v>HFC-365mfc</v>
      </c>
      <c r="U678" t="str">
        <v>Unspecified mix of HFCs (1)</v>
      </c>
      <c r="V678" t="str">
        <v>Total HFCs</v>
      </c>
      <c r="W678" t="str">
        <v>CF4</v>
      </c>
      <c r="X678" t="str">
        <v>C2F6</v>
      </c>
      <c r="Y678" t="str">
        <v>C3F8</v>
      </c>
      <c r="Z678" t="str">
        <v>C4F10</v>
      </c>
      <c r="AA678" t="str">
        <v>c-C4F8</v>
      </c>
      <c r="AB678" t="str">
        <v>C5F12</v>
      </c>
      <c r="AC678" t="str">
        <v>C6F14</v>
      </c>
      <c r="AD678" t="str">
        <v>C10F18</v>
      </c>
      <c r="AE678" t="str">
        <v>c-C3F6</v>
      </c>
      <c r="AF678" t="str">
        <v>Unspecified mix of PFCs (1)</v>
      </c>
      <c r="AG678" t="str">
        <v>Total PFCs</v>
      </c>
      <c r="AH678" t="str">
        <v>Unspecified mix of HFCs and PFCs(1)</v>
      </c>
      <c r="AI678" t="str">
        <v>SF6</v>
      </c>
      <c r="AJ678" t="str">
        <v>NF3</v>
      </c>
    </row>
    <row r="679">
      <c r="A679" t="str">
        <v>All Industries, t</v>
      </c>
      <c r="B679">
        <f>B472</f>
        <v>1368.6274879263533</v>
      </c>
      <c r="C679">
        <f>C472</f>
        <v>397.31929999999994</v>
      </c>
      <c r="D679">
        <v>0</v>
      </c>
      <c r="E679">
        <v>0</v>
      </c>
      <c r="F679">
        <f>F472</f>
        <v>2580.44234</v>
      </c>
      <c r="G679">
        <v>0</v>
      </c>
      <c r="H679">
        <f>H472</f>
        <v>56052.2751</v>
      </c>
      <c r="I679">
        <v>0</v>
      </c>
      <c r="J679">
        <f>J472</f>
        <v>2093.1476</v>
      </c>
      <c r="K679">
        <v>0</v>
      </c>
      <c r="L679">
        <v>0</v>
      </c>
      <c r="M679">
        <v>0</v>
      </c>
      <c r="N679">
        <v>0</v>
      </c>
      <c r="O679">
        <v>0</v>
      </c>
      <c r="P679">
        <v>0</v>
      </c>
      <c r="Q679">
        <f>Q472</f>
        <v>117.73</v>
      </c>
      <c r="R679">
        <v>0</v>
      </c>
      <c r="S679">
        <v>0</v>
      </c>
      <c r="T679">
        <v>0</v>
      </c>
      <c r="U679">
        <v>0</v>
      </c>
      <c r="V679" t="str">
        <f>V472</f>
        <v/>
      </c>
      <c r="W679">
        <f>W472</f>
        <v>539.282523699584</v>
      </c>
      <c r="X679">
        <f>X472</f>
        <v>206.77996980802794</v>
      </c>
      <c r="Y679">
        <f>Y472</f>
        <v>8.97194174479109</v>
      </c>
      <c r="Z679">
        <v>0</v>
      </c>
      <c r="AA679">
        <f>AA472</f>
        <v>11.42114438969833</v>
      </c>
      <c r="AB679">
        <v>0</v>
      </c>
      <c r="AC679">
        <v>0</v>
      </c>
      <c r="AD679">
        <v>0</v>
      </c>
      <c r="AE679">
        <v>0</v>
      </c>
      <c r="AF679">
        <v>0</v>
      </c>
      <c r="AG679" t="str">
        <f>AG472</f>
        <v/>
      </c>
      <c r="AH679">
        <f>AH472</f>
        <v>7332.509835541198</v>
      </c>
      <c r="AI679">
        <f>AI472</f>
        <v>517.67788417194</v>
      </c>
      <c r="AJ679">
        <f>AJ472</f>
        <v>28.5301500257</v>
      </c>
    </row>
    <row r="680">
      <c r="A680" t="str">
        <v>All Industries, kt CO2e</v>
      </c>
      <c r="B680">
        <f>B679*IFERROR(INDEX($H$711:$H$917,MATCH(B678,$A$711:$A$917,0),1),INDEX($H$711:$H$917,MATCH(B678,$B$711:$B$917,0),1))/1000</f>
        <v>16970.98085028678</v>
      </c>
      <c r="C680">
        <f>C679*IFERROR(INDEX($H$711:$H$917,MATCH(C678,$A$711:$A$917,0),1),INDEX($H$711:$H$917,MATCH(C678,$B$711:$B$917,0),1))/1000</f>
        <v>268.98516609999996</v>
      </c>
      <c r="D680">
        <f>D679*IFERROR(INDEX($H$711:$H$917,MATCH(D678,$A$711:$A$917,0),1),INDEX($H$711:$H$917,MATCH(D678,$B$711:$B$917,0),1))/1000</f>
        <v>0</v>
      </c>
      <c r="E680">
        <f>E679*IFERROR(INDEX($H$711:$H$917,MATCH(E678,$A$711:$A$917,0),1),INDEX($H$711:$H$917,MATCH(E678,$B$711:$B$917,0),1))/1000</f>
        <v>0</v>
      </c>
      <c r="F680">
        <f>F679*IFERROR(INDEX($H$711:$H$917,MATCH(F678,$A$711:$A$917,0),1),INDEX($H$711:$H$917,MATCH(F678,$B$711:$B$917,0),1))/1000</f>
        <v>8180.0022178</v>
      </c>
      <c r="G680">
        <f>G679*IFERROR(INDEX($H$711:$H$917,MATCH(G678,$A$711:$A$917,0),1),INDEX($H$711:$H$917,MATCH(G678,$B$711:$B$917,0),1))/1000</f>
        <v>0</v>
      </c>
      <c r="H680">
        <f>H679*IFERROR(INDEX($H$711:$H$917,MATCH(H678,$A$711:$A$917,0),1),INDEX($H$711:$H$917,MATCH(H678,$B$711:$B$917,0),1))/1000</f>
        <v>72867.95762999999</v>
      </c>
      <c r="I680">
        <f>I679*IFERROR(INDEX($H$711:$H$917,MATCH(I678,$A$711:$A$917,0),1),INDEX($H$711:$H$917,MATCH(I678,$B$711:$B$917,0),1))/1000</f>
        <v>0</v>
      </c>
      <c r="J680">
        <f>J679*IFERROR(INDEX($H$711:$H$917,MATCH(J678,$A$711:$A$917,0),1),INDEX($H$711:$H$917,MATCH(J678,$B$711:$B$917,0),1))/1000</f>
        <v>10047.108479999999</v>
      </c>
      <c r="K680">
        <f>K679*IFERROR(INDEX($H$711:$H$917,MATCH(K678,$A$711:$A$917,0),1),INDEX($H$711:$H$917,MATCH(K678,$B$711:$B$917,0),1))/1000</f>
        <v>0</v>
      </c>
      <c r="L680">
        <f>L679*IFERROR(INDEX($H$711:$H$917,MATCH(L678,$A$711:$A$917,0),1),INDEX($H$711:$H$917,MATCH(L678,$B$711:$B$917,0),1))/1000</f>
        <v>0</v>
      </c>
      <c r="M680">
        <f>M679*IFERROR(INDEX($H$711:$H$917,MATCH(M678,$A$711:$A$917,0),1),INDEX($H$711:$H$917,MATCH(M678,$B$711:$B$917,0),1))/1000</f>
        <v>0</v>
      </c>
      <c r="N680">
        <f>N679*IFERROR(INDEX($H$711:$H$917,MATCH(N678,$A$711:$A$917,0),1),INDEX($H$711:$H$917,MATCH(N678,$B$711:$B$917,0),1))/1000</f>
        <v>0</v>
      </c>
      <c r="O680">
        <f>O679*IFERROR(INDEX($H$711:$H$917,MATCH(O678,$A$711:$A$917,0),1),INDEX($H$711:$H$917,MATCH(O678,$B$711:$B$917,0),1))/1000</f>
        <v>0</v>
      </c>
      <c r="P680">
        <f>P679*IFERROR(INDEX($H$711:$H$917,MATCH(P678,$A$711:$A$917,0),1),INDEX($H$711:$H$917,MATCH(P678,$B$711:$B$917,0),1))/1000</f>
        <v>0</v>
      </c>
      <c r="Q680">
        <f>Q679*IFERROR(INDEX($H$711:$H$917,MATCH(Q678,$A$711:$A$917,0),1),INDEX($H$711:$H$917,MATCH(Q678,$B$711:$B$917,0),1))/1000</f>
        <v>948.9038</v>
      </c>
      <c r="R680">
        <f>R679*IFERROR(INDEX($H$711:$H$917,MATCH(R678,$A$711:$A$917,0),1),INDEX($H$711:$H$917,MATCH(R678,$B$711:$B$917,0),1))/1000</f>
        <v>0</v>
      </c>
      <c r="S680">
        <f>S679*IFERROR(INDEX($H$711:$H$917,MATCH(S678,$A$711:$A$917,0),1),INDEX($H$711:$H$917,MATCH(S678,$B$711:$B$917,0),1))/1000</f>
        <v>0</v>
      </c>
      <c r="T680">
        <f>T679*IFERROR(INDEX($H$711:$H$917,MATCH(T678,$A$711:$A$917,0),1),INDEX($H$711:$H$917,MATCH(T678,$B$711:$B$917,0),1))/1000</f>
        <v>0</v>
      </c>
      <c r="W680">
        <f>W679*IFERROR(INDEX($H$711:$H$917,MATCH(W678,$A$711:$A$917,0),1),INDEX($H$711:$H$917,MATCH(W678,$B$711:$B$917,0),1))/1000</f>
        <v>3575.443132128242</v>
      </c>
      <c r="X680">
        <f>X679*IFERROR(INDEX($H$711:$H$917,MATCH(X678,$A$711:$A$917,0),1),INDEX($H$711:$H$917,MATCH(X678,$B$711:$B$917,0),1))/1000</f>
        <v>2295.25766486911</v>
      </c>
      <c r="Y680">
        <f>Y679*IFERROR(INDEX($H$711:$H$917,MATCH(Y678,$A$711:$A$917,0),1),INDEX($H$711:$H$917,MATCH(Y678,$B$711:$B$917,0),1))/1000</f>
        <v>79.85028152864069</v>
      </c>
      <c r="Z680">
        <f>Z679*IFERROR(INDEX($H$711:$H$917,MATCH(Z678,$A$711:$A$917,0),1),INDEX($H$711:$H$917,MATCH(Z678,$B$711:$B$917,0),1))/1000</f>
        <v>0</v>
      </c>
      <c r="AA680">
        <f>AA679*IFERROR(INDEX($H$711:$H$917,MATCH(AA678,$A$711:$A$917,0),1),INDEX($H$711:$H$917,MATCH(AA678,$B$711:$B$917,0),1))/1000</f>
        <v>108.95771747772208</v>
      </c>
      <c r="AB680">
        <v>0</v>
      </c>
      <c r="AC680">
        <v>0</v>
      </c>
      <c r="AD680">
        <f>AD679*IFERROR(INDEX($H$711:$H$917,MATCH(AD678,$A$711:$A$917,0),1),INDEX($H$711:$H$917,MATCH(AD678,$B$711:$B$917,0),1))/1000</f>
        <v>0</v>
      </c>
      <c r="AE680">
        <f>AE679*IFERROR(INDEX($H$711:$H$917,MATCH(AE678,$A$711:$A$917,0),1),INDEX($H$711:$H$917,MATCH(AE678,$B$711:$B$917,0),1))/1000</f>
        <v>0</v>
      </c>
      <c r="AF680">
        <v>0</v>
      </c>
      <c r="AG680">
        <v>0</v>
      </c>
      <c r="AH680">
        <f>AH679</f>
        <v>7332.509835541198</v>
      </c>
      <c r="AI680">
        <f>AI679*IFERROR(INDEX($H$711:$H$917,MATCH(AI678,$A$711:$A$917,0),1),INDEX($H$711:$H$917,MATCH(AI678,$B$711:$B$917,0),1))/1000</f>
        <v>12165.430278040592</v>
      </c>
      <c r="AJ680">
        <f>AJ679*IFERROR(INDEX($H$711:$H$917,MATCH(AJ678,$A$711:$A$917,0),1),INDEX($H$711:$H$917,MATCH(AJ678,$B$711:$B$917,0),1))/1000</f>
        <v>459.33541541377</v>
      </c>
    </row>
    <row r="682">
      <c r="A682" t="str">
        <v>TOTAL</v>
      </c>
      <c r="B682">
        <f>SUM(B680:AJ680)</f>
        <v>135300.72246918606</v>
      </c>
    </row>
    <row r="684">
      <c r="A684" t="str">
        <v>Subtotals, CO2e (MMT, AR5)</v>
      </c>
      <c r="B684" t="str">
        <v>CO2</v>
      </c>
      <c r="C684" t="str">
        <v>CH4</v>
      </c>
      <c r="D684" t="str">
        <v>N2O</v>
      </c>
      <c r="E684" t="str">
        <v>NOX</v>
      </c>
      <c r="F684" t="str">
        <v>CO</v>
      </c>
      <c r="G684" t="str">
        <v>NMVOC</v>
      </c>
      <c r="H684" t="str">
        <v xml:space="preserve">SO2        </v>
      </c>
      <c r="I684" t="str">
        <v>F-gases</v>
      </c>
      <c r="J684" t="str">
        <v>Total</v>
      </c>
    </row>
    <row r="685">
      <c r="A685" t="str">
        <v>Total Emissions</v>
      </c>
      <c r="B685">
        <f>B676/1000</f>
        <v>5442.93118023959</v>
      </c>
      <c r="C685">
        <f>C676*$H$712/1000</f>
        <v>779.0226766644821</v>
      </c>
      <c r="D685">
        <f>D676*$H$714/1000</f>
        <v>412.8634305673751</v>
      </c>
      <c r="E685">
        <f>E676*$C$923/1000</f>
        <v>-156.1531786732102</v>
      </c>
      <c r="F685">
        <f>F676*$C$922/1000</f>
        <v>129.44388047431462</v>
      </c>
      <c r="G685">
        <f>G676*$C$921/1000</f>
        <v>66.0403544840284</v>
      </c>
      <c r="H685">
        <f>$C$926/1000</f>
        <v>0</v>
      </c>
      <c r="I685">
        <f>B682/1000</f>
        <v>135.30072246918607</v>
      </c>
      <c r="J685">
        <f>SUM(B685:I685)</f>
        <v>6809.449066225766</v>
      </c>
    </row>
    <row r="686">
      <c r="A686" t="str">
        <v>Electricity</v>
      </c>
      <c r="B686">
        <f>B665/1000</f>
        <v>2400.057485640647</v>
      </c>
      <c r="C686">
        <f>C665*$H$712/1000</f>
        <v>0.9750574237479731</v>
      </c>
      <c r="D686">
        <f>D665*$H$714/1000</f>
        <v>26.729327208271673</v>
      </c>
      <c r="E686">
        <f>E665*$C$923/1000</f>
        <v>-28.162318617333124</v>
      </c>
      <c r="F686">
        <f>F665*$C$922/1000</f>
        <v>1.0473096102301072</v>
      </c>
      <c r="G686">
        <f>G665*$C$921/1000</f>
        <v>0.2185069771001723</v>
      </c>
      <c r="H686">
        <f>$C$926/1000</f>
        <v>0</v>
      </c>
      <c r="I686">
        <f>0</f>
        <v>0</v>
      </c>
      <c r="J686">
        <f>SUM(B686:I686)</f>
        <v>2400.8653682426634</v>
      </c>
    </row>
    <row r="687">
      <c r="A687" t="str">
        <v>Transportation</v>
      </c>
      <c r="B687">
        <f>B666/1000</f>
        <v>1911.8566209068006</v>
      </c>
      <c r="C687">
        <f>C666/1000</f>
        <v>0.16290247230948854</v>
      </c>
      <c r="D687">
        <f>D666/1000</f>
        <v>0.1419435107114113</v>
      </c>
      <c r="E687">
        <f>E666/1000</f>
        <v>11.998643932744189</v>
      </c>
      <c r="F687">
        <f>F666/1000</f>
        <v>58.74746460775378</v>
      </c>
      <c r="G687">
        <f>G666/1000</f>
        <v>5.7775462986418304</v>
      </c>
      <c r="H687">
        <f>H666/1000</f>
        <v>0.6186307720336158</v>
      </c>
      <c r="I687">
        <f>I666/1000</f>
        <v>0</v>
      </c>
      <c r="J687">
        <f>SUM(B687:I687)</f>
        <v>1989.303752500995</v>
      </c>
    </row>
    <row r="688">
      <c r="A688" t="str">
        <v>Buildings</v>
      </c>
      <c r="B688">
        <f>B667/1000</f>
        <v>586.027881745978</v>
      </c>
      <c r="C688">
        <f>C667*$H$712/1000</f>
        <v>5.749384984622606</v>
      </c>
      <c r="D688">
        <f>D667*$H$714/1000</f>
        <v>1.0860575644164767</v>
      </c>
      <c r="E688">
        <f>E667*$C$923/1000</f>
        <v>-7.447762598191142</v>
      </c>
      <c r="F688">
        <f>F667*$C$922/1000</f>
        <v>5.438961787252014</v>
      </c>
      <c r="G688">
        <f>G667*$C$921/1000</f>
        <v>2.75838627088004</v>
      </c>
      <c r="H688">
        <f>$C$926/1000</f>
        <v>0</v>
      </c>
      <c r="I688">
        <f>0</f>
        <v>0</v>
      </c>
      <c r="J688">
        <f>SUM(B688:I688)</f>
        <v>593.6129097549579</v>
      </c>
    </row>
    <row r="689">
      <c r="A689" t="str">
        <v>Industry</v>
      </c>
      <c r="B689">
        <f>B668/1000+B672/1000</f>
        <v>1328.953357655801</v>
      </c>
      <c r="C689">
        <f>C668*$H$712/1000+C672*$H$712/1000</f>
        <v>317.5201767185913</v>
      </c>
      <c r="D689">
        <f>D668*$H$714/1000+D672*$H$714/1000</f>
        <v>25.134760296118934</v>
      </c>
      <c r="E689">
        <f>E668*$C$923/1000+E672*$C$923/1000</f>
        <v>-20.799938005910086</v>
      </c>
      <c r="F689">
        <f>F668*$C$922/1000+F672*$C$922/1000</f>
        <v>7.782162017922232</v>
      </c>
      <c r="G689">
        <f>G668*$C$921/1000+G672*$C$921/1000</f>
        <v>33.603751722096476</v>
      </c>
      <c r="H689">
        <f>$C$926/1000</f>
        <v>0</v>
      </c>
      <c r="I689">
        <f>I685</f>
        <v>135.30072246918607</v>
      </c>
      <c r="J689">
        <f>SUM(B689:I689)</f>
        <v>1827.4949928738058</v>
      </c>
    </row>
    <row r="690">
      <c r="A690" t="str">
        <v>Agriculture</v>
      </c>
      <c r="B690">
        <f>B669/1000+B673/1000</f>
        <v>8.145336641568846</v>
      </c>
      <c r="C690">
        <f>C669*$H$712/1000+C673*$H$712/1000</f>
        <v>268.01369735892956</v>
      </c>
      <c r="D690">
        <f>D669*$H$714/1000+D673*$H$714/1000</f>
        <v>293.40548231676183</v>
      </c>
      <c r="E690">
        <f>E673*$C$923/1000</f>
        <v>-0.12226757436940416</v>
      </c>
      <c r="F690">
        <f>F673*$C$922/1000</f>
        <v>0.6541319989965974</v>
      </c>
      <c r="H690">
        <f>$C$926/1000</f>
        <v>0</v>
      </c>
      <c r="I690">
        <f>0</f>
        <v>0</v>
      </c>
      <c r="J690">
        <f>SUM(B690:I690)</f>
        <v>570.0963807418875</v>
      </c>
    </row>
    <row r="691">
      <c r="A691" t="str">
        <v>Water &amp; Waste</v>
      </c>
      <c r="B691">
        <f>B670/1000</f>
        <v>12.713092056610815</v>
      </c>
      <c r="C691">
        <f>C675*$H$712/1000+C670*$H$712/1000</f>
        <v>171.7748979672166</v>
      </c>
      <c r="D691">
        <f>D670*$H$714/1000+D675*$H$714/1000</f>
        <v>22.259886326081126</v>
      </c>
      <c r="E691">
        <f>E675*$C$923/1000</f>
        <v>-0.019237355980045022</v>
      </c>
      <c r="F691">
        <f>F675*$C$922/1000</f>
        <v>0.01178702344763039</v>
      </c>
      <c r="G691">
        <f>G675*$C$921/1000</f>
        <v>0.571978020742565</v>
      </c>
      <c r="H691">
        <f>$C$926/1000</f>
        <v>0</v>
      </c>
      <c r="I691">
        <f>0</f>
        <v>0</v>
      </c>
      <c r="J691">
        <f>SUM(B691:I691)</f>
        <v>207.31240403811867</v>
      </c>
    </row>
    <row r="692">
      <c r="A692" t="str">
        <v>LULUCF</v>
      </c>
      <c r="B692">
        <f>B674/1000</f>
        <v>-804.8225944078172</v>
      </c>
      <c r="C692">
        <f>C674*$H$712/1000</f>
        <v>10.428192986708483</v>
      </c>
      <c r="D692">
        <f>D674*$H$714/1000+D670*$H$714/1000</f>
        <v>6.9770356522554255</v>
      </c>
      <c r="E692">
        <f>E674*$C$923/1000+D670*$H$714/1000</f>
        <v>-0.8686251378696723</v>
      </c>
      <c r="F692">
        <f>F674*$C$922/1000+F670*$C$922/1000</f>
        <v>8.764091742509256</v>
      </c>
      <c r="H692">
        <f>$C$926/1000</f>
        <v>0</v>
      </c>
      <c r="I692">
        <f>0</f>
        <v>0</v>
      </c>
      <c r="J692">
        <f>SUM(B692:I692)</f>
        <v>-779.5218991642138</v>
      </c>
    </row>
    <row r="695">
      <c r="A695" t="str">
        <v>TOTAL 2005 US EMISSIONS, MMT CO2e</v>
      </c>
      <c r="B695">
        <f>SUM(B685:I685)</f>
        <v>6809.449066225766</v>
      </c>
    </row>
    <row r="697">
      <c r="A697" t="str">
        <v>Electricity</v>
      </c>
      <c r="B697">
        <f>SUM(B686:I686)</f>
        <v>2400.8653682426634</v>
      </c>
    </row>
    <row r="698">
      <c r="A698" t="str">
        <v>Transportation</v>
      </c>
      <c r="B698">
        <f>SUM(B687:I687)</f>
        <v>1989.303752500995</v>
      </c>
    </row>
    <row r="699">
      <c r="A699" t="str">
        <v>Buildings</v>
      </c>
      <c r="B699">
        <f>SUM(B688:I688)</f>
        <v>593.6129097549579</v>
      </c>
    </row>
    <row r="700">
      <c r="A700" t="str">
        <v>Industry</v>
      </c>
      <c r="B700">
        <f>SUM(B689:I689)</f>
        <v>1827.4949928738058</v>
      </c>
    </row>
    <row r="701">
      <c r="A701" t="str">
        <v>Agriculture</v>
      </c>
      <c r="B701">
        <f>SUM(B690:I690)</f>
        <v>570.0963807418875</v>
      </c>
    </row>
    <row r="702">
      <c r="A702" t="str">
        <v>Water &amp; Waste</v>
      </c>
      <c r="B702">
        <f>SUM(B691:I691)</f>
        <v>207.31240403811867</v>
      </c>
    </row>
    <row r="703">
      <c r="A703" t="str">
        <v>LULUCF</v>
      </c>
      <c r="B703">
        <f>SUM(B692:I692)</f>
        <v>-779.5218991642138</v>
      </c>
    </row>
    <row r="707">
      <c r="A707" t="str">
        <v>Appendix 8.A: Lifetimes, Radiative Efficiencies and Metric Values</v>
      </c>
    </row>
    <row r="708">
      <c r="A708" t="str">
        <v>Table 8.A.1 | Radiative efficiencies (REs), lifetimes/adjustment times, AGWP and GWP values for 20 and 100 years, and AGTP and GTP values for 20, 50 and 100 years. Climate–carbon feedbacks are included for CO2 while no climate</v>
      </c>
    </row>
    <row r="709">
      <c r="A709" t="str">
        <v>feedbacks are included for the other components (see discussion in Sections 8.7.1.4 and 8.7.2.1, Supplementary Material and notes below the table; Supplementary Material Table 8.SM.16 gives analogous values including climate–carbon feedbacks for non-CO2 emissions). For a complete list of chemical names and CAS numbers, and for accurate replications of metric values, see Supplementary Material Section 8.SM.13 and references therein.</v>
      </c>
    </row>
    <row r="710" xml:space="preserve">
      <c r="A710" t="str">
        <v>Acronym, Common Name or Chemi- cal Name</v>
      </c>
      <c r="B710" t="str">
        <v>Chemical Formula</v>
      </c>
      <c r="C710" t="str">
        <v>Lifetime (Years)</v>
      </c>
      <c r="D710" t="str" xml:space="preserve">
        <v xml:space="preserve">Radiative Efficiency (W m–2_x000d_
ppb–1)</v>
      </c>
      <c r="E710" t="str" xml:space="preserve">
        <v xml:space="preserve">AGWP_x000d_
20-year (W m–2_x000d_
yr kg–1)</v>
      </c>
      <c r="F710" t="str" xml:space="preserve">
        <v xml:space="preserve">GWP_x000d_
20-year</v>
      </c>
      <c r="G710" t="str" xml:space="preserve">
        <v xml:space="preserve">AGWP_x000d_
100-year (W m–2_x000d_
yr kg–1)</v>
      </c>
      <c r="H710" t="str" xml:space="preserve">
        <v xml:space="preserve">GWP_x000d_
100-year</v>
      </c>
      <c r="I710" t="str" xml:space="preserve">
        <v xml:space="preserve">AGTP_x000d_
20-year (K kg–1)</v>
      </c>
      <c r="J710" t="str" xml:space="preserve">
        <v xml:space="preserve">GTP_x000d_
20-year</v>
      </c>
      <c r="K710" t="str" xml:space="preserve">
        <v xml:space="preserve">AGTP_x000d_
50-year (K kg–1)</v>
      </c>
      <c r="L710" t="str" xml:space="preserve">
        <v xml:space="preserve">GTP_x000d_
50-year</v>
      </c>
      <c r="M710" t="str" xml:space="preserve">
        <v xml:space="preserve">AGTP_x000d_
100-year (K kg–1)</v>
      </c>
      <c r="N710" t="str" xml:space="preserve">
        <v xml:space="preserve">GTP_x000d_
100-year</v>
      </c>
    </row>
    <row r="711">
      <c r="A711" t="str">
        <v>Carbon dioxide</v>
      </c>
      <c r="B711" t="str">
        <v>CO2</v>
      </c>
      <c r="C711" t="str">
        <v>see*</v>
      </c>
      <c r="D711" t="str">
        <v>1.37e-5</v>
      </c>
      <c r="E711" t="str">
        <v>2.49e-14</v>
      </c>
      <c r="F711">
        <v>1</v>
      </c>
      <c r="G711" t="str">
        <v>9.17e-14</v>
      </c>
      <c r="H711">
        <v>1</v>
      </c>
      <c r="I711" t="str">
        <v>6.84e-16</v>
      </c>
      <c r="J711">
        <v>1</v>
      </c>
      <c r="K711" t="str">
        <v>6.17e-16</v>
      </c>
      <c r="L711">
        <v>1</v>
      </c>
      <c r="M711" t="str">
        <v>5.47e-16</v>
      </c>
      <c r="N711">
        <v>1</v>
      </c>
    </row>
    <row r="712">
      <c r="A712" t="str">
        <v>Methane</v>
      </c>
      <c r="B712" t="str">
        <v>CH4</v>
      </c>
      <c r="C712" t="str">
        <v>12.4†</v>
      </c>
      <c r="D712" t="str">
        <v>3.63e-4</v>
      </c>
      <c r="E712" t="str">
        <v>2.09e-12</v>
      </c>
      <c r="F712">
        <v>84</v>
      </c>
      <c r="G712" t="str">
        <v>2.61e-12</v>
      </c>
      <c r="H712">
        <v>28</v>
      </c>
      <c r="I712" t="str">
        <v>4.62e-14</v>
      </c>
      <c r="J712">
        <v>67</v>
      </c>
      <c r="K712" t="str">
        <v>8.69e-15</v>
      </c>
      <c r="L712">
        <v>14</v>
      </c>
      <c r="M712" t="str">
        <v>2.34e-15</v>
      </c>
      <c r="N712">
        <v>4</v>
      </c>
    </row>
    <row r="713">
      <c r="A713" t="str">
        <v>Fossil methane‡</v>
      </c>
      <c r="B713" t="str">
        <v>CH4</v>
      </c>
      <c r="C713" t="str">
        <v>12.4†</v>
      </c>
      <c r="D713" t="str">
        <v>3.63e-4</v>
      </c>
      <c r="E713" t="str">
        <v>2.11e-12</v>
      </c>
      <c r="F713">
        <v>85</v>
      </c>
      <c r="G713" t="str">
        <v>2.73e-12</v>
      </c>
      <c r="H713">
        <v>30</v>
      </c>
      <c r="I713" t="str">
        <v>4.68e-14</v>
      </c>
      <c r="J713">
        <v>68</v>
      </c>
      <c r="K713" t="str">
        <v>9.55e-15</v>
      </c>
      <c r="L713">
        <v>15</v>
      </c>
      <c r="M713" t="str">
        <v>3.11e-15</v>
      </c>
      <c r="N713">
        <v>6</v>
      </c>
    </row>
    <row r="714">
      <c r="A714" t="str">
        <v>Nitrous Oxide</v>
      </c>
      <c r="B714" t="str">
        <v>N2O</v>
      </c>
      <c r="C714" t="str">
        <v>121†</v>
      </c>
      <c r="D714" t="str">
        <v>3.00e-3</v>
      </c>
      <c r="E714" t="str">
        <v>6.58e-12</v>
      </c>
      <c r="F714">
        <v>264</v>
      </c>
      <c r="G714" t="str">
        <v>2.43e-11</v>
      </c>
      <c r="H714">
        <v>265</v>
      </c>
      <c r="I714" t="str">
        <v>1.89e-13</v>
      </c>
      <c r="J714">
        <v>277</v>
      </c>
      <c r="K714" t="str">
        <v>1.74e-13</v>
      </c>
      <c r="L714">
        <v>282</v>
      </c>
      <c r="M714" t="str">
        <v>1.28e-13</v>
      </c>
      <c r="N714">
        <v>234</v>
      </c>
    </row>
    <row r="715">
      <c r="A715" t="str">
        <v>CFC-11</v>
      </c>
      <c r="B715" t="str">
        <v>CCl3F</v>
      </c>
      <c r="C715">
        <v>45</v>
      </c>
      <c r="D715">
        <v>0.26</v>
      </c>
      <c r="E715" t="str">
        <v>1.72e-10</v>
      </c>
      <c r="F715">
        <v>6900</v>
      </c>
      <c r="G715" t="str">
        <v>4.28e-10</v>
      </c>
      <c r="H715">
        <v>4660</v>
      </c>
      <c r="I715" t="str">
        <v>4.71e-12</v>
      </c>
      <c r="J715">
        <v>6890</v>
      </c>
      <c r="K715" t="str">
        <v>3.01e-12</v>
      </c>
      <c r="L715">
        <v>4890</v>
      </c>
      <c r="M715" t="str">
        <v>1.28e-12</v>
      </c>
      <c r="N715">
        <v>2340</v>
      </c>
    </row>
    <row r="716">
      <c r="A716" t="str">
        <v>CFC-12</v>
      </c>
      <c r="B716" t="str">
        <v>CCl2F2</v>
      </c>
      <c r="C716">
        <v>100</v>
      </c>
      <c r="D716">
        <v>0.32</v>
      </c>
      <c r="E716" t="str">
        <v>2.69e-10</v>
      </c>
      <c r="F716">
        <v>10800</v>
      </c>
      <c r="G716" t="str">
        <v>9.39e-10</v>
      </c>
      <c r="H716">
        <v>10200</v>
      </c>
      <c r="I716" t="str">
        <v>7.71e-12</v>
      </c>
      <c r="J716">
        <v>11300</v>
      </c>
      <c r="K716" t="str">
        <v>6.75e-12</v>
      </c>
      <c r="L716">
        <v>11000</v>
      </c>
      <c r="M716" t="str">
        <v>4.62e-12</v>
      </c>
      <c r="N716">
        <v>8450</v>
      </c>
    </row>
    <row r="717">
      <c r="A717" t="str">
        <v>CFC-13</v>
      </c>
      <c r="B717" t="str">
        <v>CClF3</v>
      </c>
      <c r="C717">
        <v>640</v>
      </c>
      <c r="D717">
        <v>0.25</v>
      </c>
      <c r="E717" t="str">
        <v>2.71e-10</v>
      </c>
      <c r="F717">
        <v>10900</v>
      </c>
      <c r="G717" t="str">
        <v>1.27e-09</v>
      </c>
      <c r="H717">
        <v>13900</v>
      </c>
      <c r="I717" t="str">
        <v>7.99e-12</v>
      </c>
      <c r="J717">
        <v>11700</v>
      </c>
      <c r="K717" t="str">
        <v>8.77e-12</v>
      </c>
      <c r="L717">
        <v>14200</v>
      </c>
      <c r="M717" t="str">
        <v>8.71e-12</v>
      </c>
      <c r="N717">
        <v>15900</v>
      </c>
    </row>
    <row r="718">
      <c r="A718" t="str">
        <v>CFC-113</v>
      </c>
      <c r="B718" t="str">
        <v>CCl2FCClF2</v>
      </c>
      <c r="C718">
        <v>85</v>
      </c>
      <c r="D718">
        <v>0.3</v>
      </c>
      <c r="E718" t="str">
        <v>1.62e-10</v>
      </c>
      <c r="F718">
        <v>6490</v>
      </c>
      <c r="G718" t="str">
        <v>5.34e-10</v>
      </c>
      <c r="H718">
        <v>5820</v>
      </c>
      <c r="I718" t="str">
        <v>4.60e-12</v>
      </c>
      <c r="J718">
        <v>6730</v>
      </c>
      <c r="K718" t="str">
        <v>3.85e-12</v>
      </c>
      <c r="L718">
        <v>6250</v>
      </c>
      <c r="M718" t="str">
        <v>2.45e-12</v>
      </c>
      <c r="N718">
        <v>4470</v>
      </c>
    </row>
    <row r="719">
      <c r="A719" t="str">
        <v>CFC-114</v>
      </c>
      <c r="B719" t="str">
        <v>CClF2CClF2</v>
      </c>
      <c r="C719">
        <v>190</v>
      </c>
      <c r="D719">
        <v>0.31</v>
      </c>
      <c r="E719" t="str">
        <v>1.92e-10</v>
      </c>
      <c r="F719">
        <v>7710</v>
      </c>
      <c r="G719" t="str">
        <v>7.88e-10</v>
      </c>
      <c r="H719">
        <v>8590</v>
      </c>
      <c r="I719" t="str">
        <v>5.60e-12</v>
      </c>
      <c r="J719">
        <v>8190</v>
      </c>
      <c r="K719" t="str">
        <v>5.56e-12</v>
      </c>
      <c r="L719">
        <v>9020</v>
      </c>
      <c r="M719" t="str">
        <v>4.68e-12</v>
      </c>
      <c r="N719">
        <v>8550</v>
      </c>
    </row>
    <row r="720">
      <c r="A720" t="str">
        <v>CFC-115</v>
      </c>
      <c r="B720" t="str">
        <v>CClF2CF3</v>
      </c>
      <c r="C720">
        <v>1020</v>
      </c>
      <c r="D720">
        <v>0.2</v>
      </c>
      <c r="E720" t="str">
        <v>1.46e-10</v>
      </c>
      <c r="F720">
        <v>5860</v>
      </c>
      <c r="G720" t="str">
        <v>7.03e-10</v>
      </c>
      <c r="H720">
        <v>7670</v>
      </c>
      <c r="I720" t="str">
        <v>4.32e-12</v>
      </c>
      <c r="J720">
        <v>6310</v>
      </c>
      <c r="K720" t="str">
        <v>4.81e-12</v>
      </c>
      <c r="L720">
        <v>7810</v>
      </c>
      <c r="M720" t="str">
        <v>4.91e-12</v>
      </c>
      <c r="N720">
        <v>8980</v>
      </c>
    </row>
    <row r="721">
      <c r="A721" t="str">
        <v>HCFC-21</v>
      </c>
      <c r="B721" t="str">
        <v>CHCl2F</v>
      </c>
      <c r="C721">
        <v>1.7</v>
      </c>
      <c r="D721">
        <v>0.15</v>
      </c>
      <c r="E721" t="str">
        <v>1.35e-11</v>
      </c>
      <c r="F721">
        <v>543</v>
      </c>
      <c r="G721" t="str">
        <v>1.35e-11</v>
      </c>
      <c r="H721">
        <v>148</v>
      </c>
      <c r="I721" t="str">
        <v>1.31e-13</v>
      </c>
      <c r="J721">
        <v>192</v>
      </c>
      <c r="K721" t="str">
        <v>1.59e-14</v>
      </c>
      <c r="L721">
        <v>26</v>
      </c>
      <c r="M721" t="str">
        <v>1.12e-14</v>
      </c>
      <c r="N721">
        <v>20</v>
      </c>
    </row>
    <row r="722">
      <c r="A722" t="str">
        <v>HCFC-22</v>
      </c>
      <c r="B722" t="str">
        <v>CHClF2</v>
      </c>
      <c r="C722">
        <v>11.9</v>
      </c>
      <c r="D722">
        <v>0.21</v>
      </c>
      <c r="E722" t="str">
        <v>1.32e-10</v>
      </c>
      <c r="F722">
        <v>5280</v>
      </c>
      <c r="G722" t="str">
        <v>1.62e-10</v>
      </c>
      <c r="H722">
        <v>1760</v>
      </c>
      <c r="I722" t="str">
        <v>2.87e-12</v>
      </c>
      <c r="J722">
        <v>4200</v>
      </c>
      <c r="K722" t="str">
        <v>5.13e-13</v>
      </c>
      <c r="L722">
        <v>832</v>
      </c>
      <c r="M722" t="str">
        <v>1.43e-13</v>
      </c>
      <c r="N722">
        <v>262</v>
      </c>
    </row>
    <row r="723">
      <c r="A723" t="str">
        <v>HCFC-122</v>
      </c>
      <c r="B723" t="str">
        <v>CHCl2CF2Cl</v>
      </c>
      <c r="C723">
        <v>1</v>
      </c>
      <c r="D723">
        <v>0.17</v>
      </c>
      <c r="E723" t="str">
        <v>5.43e-12</v>
      </c>
      <c r="F723">
        <v>218</v>
      </c>
      <c r="G723" t="str">
        <v>5.43e-12</v>
      </c>
      <c r="H723">
        <v>59</v>
      </c>
      <c r="I723" t="str">
        <v>4.81e-14</v>
      </c>
      <c r="J723">
        <v>70</v>
      </c>
      <c r="K723" t="str">
        <v>6.25e-15</v>
      </c>
      <c r="L723">
        <v>10</v>
      </c>
      <c r="M723" t="str">
        <v>4.47e-15</v>
      </c>
      <c r="N723">
        <v>8</v>
      </c>
    </row>
    <row r="724">
      <c r="A724" t="str">
        <v>HCFC-122a</v>
      </c>
      <c r="B724" t="str">
        <v>CHFClCFCl2</v>
      </c>
      <c r="C724">
        <v>3.4</v>
      </c>
      <c r="D724">
        <v>0.21</v>
      </c>
      <c r="E724" t="str">
        <v>2.36e-11</v>
      </c>
      <c r="F724">
        <v>945</v>
      </c>
      <c r="G724" t="str">
        <v>2.37e-11</v>
      </c>
      <c r="H724">
        <v>258</v>
      </c>
      <c r="I724" t="str">
        <v>2.91e-13</v>
      </c>
      <c r="J724">
        <v>426</v>
      </c>
      <c r="K724" t="str">
        <v>2.99e-14</v>
      </c>
      <c r="L724">
        <v>48</v>
      </c>
      <c r="M724" t="str">
        <v>1.96e-14</v>
      </c>
      <c r="N724">
        <v>36</v>
      </c>
    </row>
    <row r="725">
      <c r="A725" t="str">
        <v>HCFC-123</v>
      </c>
      <c r="B725" t="str">
        <v>CHCl2CF3</v>
      </c>
      <c r="C725">
        <v>1.3</v>
      </c>
      <c r="D725">
        <v>0.15</v>
      </c>
      <c r="E725" t="str">
        <v>7.28e-12</v>
      </c>
      <c r="F725">
        <v>292</v>
      </c>
      <c r="G725" t="str">
        <v>7.28e-12</v>
      </c>
      <c r="H725">
        <v>79</v>
      </c>
      <c r="I725" t="str">
        <v>6.71e-14</v>
      </c>
      <c r="J725">
        <v>98</v>
      </c>
      <c r="K725" t="str">
        <v>8.45e-15</v>
      </c>
      <c r="L725">
        <v>14</v>
      </c>
      <c r="M725" t="str">
        <v>6.00e-15</v>
      </c>
      <c r="N725">
        <v>11</v>
      </c>
    </row>
    <row r="726">
      <c r="A726" t="str">
        <v>HCFC-123a</v>
      </c>
      <c r="B726" t="str">
        <v>CHClFCF2Cl</v>
      </c>
      <c r="C726">
        <v>4</v>
      </c>
      <c r="D726">
        <v>0.23</v>
      </c>
      <c r="E726" t="str">
        <v>3.37e-11</v>
      </c>
      <c r="F726">
        <v>1350</v>
      </c>
      <c r="G726" t="str">
        <v>3.39e-11</v>
      </c>
      <c r="H726">
        <v>370</v>
      </c>
      <c r="I726" t="str">
        <v>4.51e-13</v>
      </c>
      <c r="J726">
        <v>659</v>
      </c>
      <c r="K726" t="str">
        <v>4.44e-14</v>
      </c>
      <c r="L726">
        <v>72</v>
      </c>
      <c r="M726" t="str">
        <v>2.81e-14</v>
      </c>
      <c r="N726">
        <v>51</v>
      </c>
    </row>
    <row r="727">
      <c r="A727" t="str">
        <v>HCFC-124</v>
      </c>
      <c r="B727" t="str">
        <v>CHClFCF3</v>
      </c>
      <c r="C727">
        <v>5.9</v>
      </c>
      <c r="D727">
        <v>0.2</v>
      </c>
      <c r="E727" t="str">
        <v>4.67e-11</v>
      </c>
      <c r="F727">
        <v>1870</v>
      </c>
      <c r="G727" t="str">
        <v>4.83e-11</v>
      </c>
      <c r="H727">
        <v>527</v>
      </c>
      <c r="I727" t="str">
        <v>7.63e-13</v>
      </c>
      <c r="J727">
        <v>1120</v>
      </c>
      <c r="K727" t="str">
        <v>7.46e-14</v>
      </c>
      <c r="L727">
        <v>121</v>
      </c>
      <c r="M727" t="str">
        <v>4.03e-14</v>
      </c>
      <c r="N727">
        <v>74</v>
      </c>
    </row>
    <row r="728">
      <c r="A728" t="str">
        <v>HCFC-132c</v>
      </c>
      <c r="B728" t="str">
        <v>CH2FCFCl2</v>
      </c>
      <c r="C728">
        <v>4.3</v>
      </c>
      <c r="D728">
        <v>0.17</v>
      </c>
      <c r="E728" t="str">
        <v>3.07e-11</v>
      </c>
      <c r="F728">
        <v>1230</v>
      </c>
      <c r="G728" t="str">
        <v>3.10e-11</v>
      </c>
      <c r="H728">
        <v>338</v>
      </c>
      <c r="I728" t="str">
        <v>4.27e-13</v>
      </c>
      <c r="J728">
        <v>624</v>
      </c>
      <c r="K728" t="str">
        <v>4.14e-14</v>
      </c>
      <c r="L728">
        <v>67</v>
      </c>
      <c r="M728" t="str">
        <v>2.58e-14</v>
      </c>
      <c r="N728">
        <v>47</v>
      </c>
    </row>
    <row r="729">
      <c r="A729" t="str">
        <v>HCFC-141b</v>
      </c>
      <c r="B729" t="str">
        <v>CH3CCl2F</v>
      </c>
      <c r="C729">
        <v>9.2</v>
      </c>
      <c r="D729">
        <v>0.16</v>
      </c>
      <c r="E729" t="str">
        <v>6.36e-11</v>
      </c>
      <c r="F729">
        <v>2550</v>
      </c>
      <c r="G729" t="str">
        <v>7.17e-11</v>
      </c>
      <c r="H729">
        <v>782</v>
      </c>
      <c r="I729" t="str">
        <v>1.27e-12</v>
      </c>
      <c r="J729">
        <v>1850</v>
      </c>
      <c r="K729" t="str">
        <v>1.67e-13</v>
      </c>
      <c r="L729">
        <v>271</v>
      </c>
      <c r="M729" t="str">
        <v>6.09e-14</v>
      </c>
      <c r="N729">
        <v>111</v>
      </c>
    </row>
    <row r="730">
      <c r="A730" t="str">
        <v>HCFC-142b</v>
      </c>
      <c r="B730" t="str">
        <v>CH3CClF2</v>
      </c>
      <c r="C730">
        <v>17.2</v>
      </c>
      <c r="D730">
        <v>0.19</v>
      </c>
      <c r="E730" t="str">
        <v>1.25e-10</v>
      </c>
      <c r="F730">
        <v>5020</v>
      </c>
      <c r="G730" t="str">
        <v>1.82e-10</v>
      </c>
      <c r="H730">
        <v>1980</v>
      </c>
      <c r="I730" t="str">
        <v>3.01e-12</v>
      </c>
      <c r="J730">
        <v>4390</v>
      </c>
      <c r="K730" t="str">
        <v>8.46e-13</v>
      </c>
      <c r="L730">
        <v>1370</v>
      </c>
      <c r="M730" t="str">
        <v>1.95e-13</v>
      </c>
      <c r="N730">
        <v>356</v>
      </c>
    </row>
    <row r="731">
      <c r="A731" t="str">
        <v>HCFC-225ca</v>
      </c>
      <c r="B731" t="str">
        <v>CHCl2CF2CF3</v>
      </c>
      <c r="C731">
        <v>1.9</v>
      </c>
      <c r="D731">
        <v>0.22</v>
      </c>
      <c r="E731" t="str">
        <v>1.17e-11</v>
      </c>
      <c r="F731">
        <v>469</v>
      </c>
      <c r="G731" t="str">
        <v>1.17e-11</v>
      </c>
      <c r="H731">
        <v>127</v>
      </c>
      <c r="I731" t="str">
        <v>1.17e-13</v>
      </c>
      <c r="J731">
        <v>170</v>
      </c>
      <c r="K731" t="str">
        <v>1.38e-14</v>
      </c>
      <c r="L731">
        <v>22</v>
      </c>
      <c r="M731" t="str">
        <v>9.65e-15</v>
      </c>
      <c r="N731">
        <v>18</v>
      </c>
    </row>
    <row r="732">
      <c r="A732" t="str">
        <v>HCFC-225cb</v>
      </c>
      <c r="B732" t="str">
        <v>CHClFCF2CClF2</v>
      </c>
      <c r="C732">
        <v>5.9</v>
      </c>
      <c r="D732">
        <v>0.29</v>
      </c>
      <c r="E732" t="str">
        <v>4.65e-11</v>
      </c>
      <c r="F732">
        <v>1860</v>
      </c>
      <c r="G732" t="str">
        <v>4.81e-11</v>
      </c>
      <c r="H732">
        <v>525</v>
      </c>
      <c r="I732" t="str">
        <v>7.61e-13</v>
      </c>
      <c r="J732">
        <v>1110</v>
      </c>
      <c r="K732" t="str">
        <v>7.43e-14</v>
      </c>
      <c r="L732">
        <v>120</v>
      </c>
      <c r="M732" t="str">
        <v>4.01e-14</v>
      </c>
      <c r="N732">
        <v>73</v>
      </c>
    </row>
    <row r="733" xml:space="preserve">
      <c r="A733" t="str" xml:space="preserve">
        <v xml:space="preserve">(E)-1-Chloro-3,3,3-_x000d_
trifluoroprop-1-ene</v>
      </c>
      <c r="B733" t="str">
        <v>trans-CF3CH=CHCl</v>
      </c>
      <c r="C733" t="str">
        <v>26.0 days</v>
      </c>
      <c r="D733">
        <v>0.04</v>
      </c>
      <c r="E733" t="str">
        <v>1.37e-13</v>
      </c>
      <c r="F733">
        <v>5</v>
      </c>
      <c r="G733" t="str">
        <v>1.37e-13</v>
      </c>
      <c r="H733">
        <v>1</v>
      </c>
      <c r="I733" t="str">
        <v>1.09e-15</v>
      </c>
      <c r="J733">
        <v>2</v>
      </c>
      <c r="K733" t="str">
        <v>1.54e-16</v>
      </c>
      <c r="L733" t="str">
        <v>&lt;1</v>
      </c>
      <c r="M733" t="str">
        <v>1.12e-16</v>
      </c>
      <c r="N733" t="str">
        <v>&lt;1</v>
      </c>
    </row>
    <row r="734">
      <c r="A734" t="str">
        <v>HFC-23</v>
      </c>
      <c r="B734" t="str">
        <v>CHF3</v>
      </c>
      <c r="C734">
        <v>222</v>
      </c>
      <c r="D734">
        <v>0.18</v>
      </c>
      <c r="E734" t="str">
        <v>2.70e-10</v>
      </c>
      <c r="F734">
        <v>10800</v>
      </c>
      <c r="G734" t="str">
        <v>1.14e-09</v>
      </c>
      <c r="H734">
        <v>12400</v>
      </c>
      <c r="I734" t="str">
        <v>7.88e-12</v>
      </c>
      <c r="J734">
        <v>11500</v>
      </c>
      <c r="K734" t="str">
        <v>7.99e-12</v>
      </c>
      <c r="L734">
        <v>13000</v>
      </c>
      <c r="M734" t="str">
        <v>6.95e-12</v>
      </c>
      <c r="N734">
        <v>12700</v>
      </c>
    </row>
    <row r="735">
      <c r="A735" t="str">
        <v>HFC-32</v>
      </c>
      <c r="B735" t="str">
        <v>CH2F2</v>
      </c>
      <c r="C735">
        <v>5.2</v>
      </c>
      <c r="D735">
        <v>0.11</v>
      </c>
      <c r="E735" t="str">
        <v>6.07e-11</v>
      </c>
      <c r="F735">
        <v>2430</v>
      </c>
      <c r="G735" t="str">
        <v>6.21e-11</v>
      </c>
      <c r="H735">
        <v>677</v>
      </c>
      <c r="I735" t="str">
        <v>9.32e-13</v>
      </c>
      <c r="J735">
        <v>1360</v>
      </c>
      <c r="K735" t="str">
        <v>8.93e-14</v>
      </c>
      <c r="L735">
        <v>145</v>
      </c>
      <c r="M735" t="str">
        <v>5.17e-14</v>
      </c>
      <c r="N735">
        <v>94</v>
      </c>
    </row>
    <row r="736">
      <c r="A736" t="str">
        <v>HFC-41</v>
      </c>
      <c r="B736" t="str">
        <v>CH3F</v>
      </c>
      <c r="C736">
        <v>2.8</v>
      </c>
      <c r="D736">
        <v>0.02</v>
      </c>
      <c r="E736" t="str">
        <v>1.07e-11</v>
      </c>
      <c r="F736">
        <v>427</v>
      </c>
      <c r="G736" t="str">
        <v>1.07e-11</v>
      </c>
      <c r="H736">
        <v>116</v>
      </c>
      <c r="I736" t="str">
        <v>1.21e-13</v>
      </c>
      <c r="J736">
        <v>177</v>
      </c>
      <c r="K736" t="str">
        <v>1.31e-14</v>
      </c>
      <c r="L736">
        <v>21</v>
      </c>
      <c r="M736" t="str">
        <v>8.82e-15</v>
      </c>
      <c r="N736">
        <v>16</v>
      </c>
    </row>
    <row r="737">
      <c r="A737" t="str">
        <v>HFC-125</v>
      </c>
      <c r="B737" t="str">
        <v>CHF2CF3</v>
      </c>
      <c r="C737">
        <v>28.2</v>
      </c>
      <c r="D737">
        <v>0.23</v>
      </c>
      <c r="E737" t="str">
        <v>1.52e-10</v>
      </c>
      <c r="F737">
        <v>6090</v>
      </c>
      <c r="G737" t="str">
        <v>2.91e-10</v>
      </c>
      <c r="H737">
        <v>3170</v>
      </c>
      <c r="I737" t="str">
        <v>3.97e-12</v>
      </c>
      <c r="J737">
        <v>5800</v>
      </c>
      <c r="K737" t="str">
        <v>1.84e-12</v>
      </c>
      <c r="L737">
        <v>2980</v>
      </c>
      <c r="M737" t="str">
        <v>5.29e-13</v>
      </c>
      <c r="N737">
        <v>967</v>
      </c>
    </row>
    <row r="738">
      <c r="A738" t="str">
        <v>HFC-134</v>
      </c>
      <c r="B738" t="str">
        <v>CHF2CHF2</v>
      </c>
      <c r="C738">
        <v>9.7</v>
      </c>
      <c r="D738">
        <v>0.19</v>
      </c>
      <c r="E738" t="str">
        <v>8.93e-11</v>
      </c>
      <c r="F738">
        <v>3580</v>
      </c>
      <c r="G738" t="str">
        <v>1.02e-10</v>
      </c>
      <c r="H738">
        <v>1120</v>
      </c>
      <c r="I738" t="str">
        <v>1.82e-12</v>
      </c>
      <c r="J738">
        <v>2660</v>
      </c>
      <c r="K738" t="str">
        <v>2.54e-13</v>
      </c>
      <c r="L738">
        <v>412</v>
      </c>
      <c r="M738" t="str">
        <v>8.73e-14</v>
      </c>
      <c r="N738">
        <v>160</v>
      </c>
    </row>
    <row r="739">
      <c r="A739" t="str">
        <v>HFC-134a</v>
      </c>
      <c r="B739" t="str">
        <v>CH2FCF3</v>
      </c>
      <c r="C739">
        <v>13.4</v>
      </c>
      <c r="D739">
        <v>0.16</v>
      </c>
      <c r="E739" t="str">
        <v>9.26e-11</v>
      </c>
      <c r="F739">
        <v>3710</v>
      </c>
      <c r="G739" t="str">
        <v>1.19e-10</v>
      </c>
      <c r="H739">
        <v>1300</v>
      </c>
      <c r="I739" t="str">
        <v>2.09e-12</v>
      </c>
      <c r="J739">
        <v>3050</v>
      </c>
      <c r="K739" t="str">
        <v>4.33e-13</v>
      </c>
      <c r="L739">
        <v>703</v>
      </c>
      <c r="M739" t="str">
        <v>1.10e-13</v>
      </c>
      <c r="N739">
        <v>201</v>
      </c>
    </row>
    <row r="740">
      <c r="A740" t="str">
        <v>HFC-143</v>
      </c>
      <c r="B740" t="str">
        <v>CH2FCHF2</v>
      </c>
      <c r="C740">
        <v>3.5</v>
      </c>
      <c r="D740">
        <v>0.13</v>
      </c>
      <c r="E740" t="str">
        <v>3.00e-11</v>
      </c>
      <c r="F740">
        <v>1200</v>
      </c>
      <c r="G740" t="str">
        <v>3.01e-11</v>
      </c>
      <c r="H740">
        <v>328</v>
      </c>
      <c r="I740" t="str">
        <v>3.76e-13</v>
      </c>
      <c r="J740">
        <v>549</v>
      </c>
      <c r="K740" t="str">
        <v>3.82e-14</v>
      </c>
      <c r="L740">
        <v>62</v>
      </c>
      <c r="M740" t="str">
        <v>2.49e-14</v>
      </c>
      <c r="N740">
        <v>46</v>
      </c>
    </row>
    <row r="741">
      <c r="A741" t="str">
        <v>HFC-143a</v>
      </c>
      <c r="B741" t="str">
        <v>CH3CF3</v>
      </c>
      <c r="C741">
        <v>47.1</v>
      </c>
      <c r="D741">
        <v>0.16</v>
      </c>
      <c r="E741" t="str">
        <v>1.73e-10</v>
      </c>
      <c r="F741">
        <v>6940</v>
      </c>
      <c r="G741" t="str">
        <v>4.41e-10</v>
      </c>
      <c r="H741">
        <v>4800</v>
      </c>
      <c r="I741" t="str">
        <v>4.76e-12</v>
      </c>
      <c r="J741">
        <v>6960</v>
      </c>
      <c r="K741" t="str">
        <v>3.12e-12</v>
      </c>
      <c r="L741">
        <v>5060</v>
      </c>
      <c r="M741" t="str">
        <v>1.37e-12</v>
      </c>
      <c r="N741">
        <v>2500</v>
      </c>
    </row>
    <row r="742">
      <c r="A742" t="str">
        <v>HFC-152</v>
      </c>
      <c r="B742" t="str">
        <v>CH2FCH2F</v>
      </c>
      <c r="C742">
        <v>0.4</v>
      </c>
      <c r="D742">
        <v>0.04</v>
      </c>
      <c r="E742" t="str">
        <v>1.51e-12</v>
      </c>
      <c r="F742">
        <v>60</v>
      </c>
      <c r="G742" t="str">
        <v>1.51e-12</v>
      </c>
      <c r="H742">
        <v>16</v>
      </c>
      <c r="I742" t="str">
        <v>1.25e-14</v>
      </c>
      <c r="J742">
        <v>18</v>
      </c>
      <c r="K742" t="str">
        <v>1.71e-15</v>
      </c>
      <c r="L742">
        <v>3</v>
      </c>
      <c r="M742" t="str">
        <v>1.24e-15</v>
      </c>
      <c r="N742">
        <v>2</v>
      </c>
    </row>
    <row r="743">
      <c r="A743" t="str">
        <v>HFC-152a</v>
      </c>
      <c r="B743" t="str">
        <v>CH3CHF2</v>
      </c>
      <c r="C743">
        <v>1.5</v>
      </c>
      <c r="D743">
        <v>0.1</v>
      </c>
      <c r="E743" t="str">
        <v>1.26e-11</v>
      </c>
      <c r="F743">
        <v>506</v>
      </c>
      <c r="G743" t="str">
        <v>1.26e-11</v>
      </c>
      <c r="H743">
        <v>138</v>
      </c>
      <c r="I743" t="str">
        <v>1.19e-13</v>
      </c>
      <c r="J743">
        <v>174</v>
      </c>
      <c r="K743" t="str">
        <v>1.47e-14</v>
      </c>
      <c r="L743">
        <v>24</v>
      </c>
      <c r="M743" t="str">
        <v>1.04e-14</v>
      </c>
      <c r="N743">
        <v>19</v>
      </c>
    </row>
    <row r="744">
      <c r="A744" t="str">
        <v>HFC-161</v>
      </c>
      <c r="B744" t="str">
        <v>CH3CH2F</v>
      </c>
      <c r="C744" t="str">
        <v>66.0 days</v>
      </c>
      <c r="D744">
        <v>0.02</v>
      </c>
      <c r="E744" t="str">
        <v>3.33e-13</v>
      </c>
      <c r="F744">
        <v>13</v>
      </c>
      <c r="G744" t="str">
        <v>3.33e-13</v>
      </c>
      <c r="H744">
        <v>4</v>
      </c>
      <c r="I744" t="str">
        <v>2.70e-15</v>
      </c>
      <c r="J744">
        <v>4</v>
      </c>
      <c r="K744" t="str">
        <v>3.76e-16</v>
      </c>
      <c r="L744" t="str">
        <v>&lt;1</v>
      </c>
      <c r="M744" t="str">
        <v>2.74e-16</v>
      </c>
      <c r="N744" t="str">
        <v>&lt;1</v>
      </c>
    </row>
    <row r="745">
      <c r="A745" t="str">
        <v>HFC-227ca</v>
      </c>
      <c r="B745" t="str">
        <v>CF3CF2CHF2</v>
      </c>
      <c r="C745">
        <v>28.2</v>
      </c>
      <c r="D745">
        <v>0.27</v>
      </c>
      <c r="E745" t="str">
        <v>1.27e-10</v>
      </c>
      <c r="F745">
        <v>5080</v>
      </c>
      <c r="G745" t="str">
        <v>2.42e-10</v>
      </c>
      <c r="H745">
        <v>2640</v>
      </c>
      <c r="I745" t="str">
        <v>3.31e-12</v>
      </c>
      <c r="J745">
        <v>4830</v>
      </c>
      <c r="K745" t="str">
        <v>1.53e-12</v>
      </c>
      <c r="L745">
        <v>2480</v>
      </c>
      <c r="M745" t="str">
        <v>4.41e-13</v>
      </c>
      <c r="N745">
        <v>806</v>
      </c>
    </row>
    <row r="746">
      <c r="A746" t="str">
        <v>HFC-227ea</v>
      </c>
      <c r="B746" t="str">
        <v>CF3CHFCF3</v>
      </c>
      <c r="C746">
        <v>38.9</v>
      </c>
      <c r="D746">
        <v>0.26</v>
      </c>
      <c r="E746" t="str">
        <v>1.34e-10</v>
      </c>
      <c r="F746">
        <v>5360</v>
      </c>
      <c r="G746" t="str">
        <v>3.07e-10</v>
      </c>
      <c r="H746">
        <v>3350</v>
      </c>
      <c r="I746" t="str">
        <v>3.61e-12</v>
      </c>
      <c r="J746">
        <v>5280</v>
      </c>
      <c r="K746" t="str">
        <v>2.12e-12</v>
      </c>
      <c r="L746">
        <v>3440</v>
      </c>
      <c r="M746" t="str">
        <v>7.98e-13</v>
      </c>
      <c r="N746">
        <v>1460</v>
      </c>
    </row>
    <row r="747">
      <c r="A747" t="str">
        <v>HFC-236cb</v>
      </c>
      <c r="B747" t="str">
        <v>CH2FCF2CF3</v>
      </c>
      <c r="C747">
        <v>13.1</v>
      </c>
      <c r="D747">
        <v>0.23</v>
      </c>
      <c r="E747" t="str">
        <v>8.67e-11</v>
      </c>
      <c r="F747">
        <v>3480</v>
      </c>
      <c r="G747" t="str">
        <v>1.11e-10</v>
      </c>
      <c r="H747">
        <v>1210</v>
      </c>
      <c r="I747" t="str">
        <v>1.94e-12</v>
      </c>
      <c r="J747">
        <v>2840</v>
      </c>
      <c r="K747" t="str">
        <v>3.92e-13</v>
      </c>
      <c r="L747">
        <v>636</v>
      </c>
      <c r="M747" t="str">
        <v>1.01e-13</v>
      </c>
      <c r="N747">
        <v>185</v>
      </c>
    </row>
    <row r="748">
      <c r="A748" t="str">
        <v>HFC-236ea</v>
      </c>
      <c r="B748" t="str">
        <v>CHF2CHFCF3</v>
      </c>
      <c r="C748">
        <v>11</v>
      </c>
      <c r="D748" t="str">
        <v>0.30a</v>
      </c>
      <c r="E748" t="str">
        <v>1.03e-10</v>
      </c>
      <c r="F748">
        <v>4110</v>
      </c>
      <c r="G748" t="str">
        <v>1.22e-10</v>
      </c>
      <c r="H748">
        <v>1330</v>
      </c>
      <c r="I748" t="str">
        <v>2.18e-12</v>
      </c>
      <c r="J748">
        <v>3190</v>
      </c>
      <c r="K748" t="str">
        <v>3.53e-13</v>
      </c>
      <c r="L748">
        <v>573</v>
      </c>
      <c r="M748" t="str">
        <v>1.06e-13</v>
      </c>
      <c r="N748">
        <v>195</v>
      </c>
    </row>
    <row r="749">
      <c r="A749" t="str">
        <v>HFC-236fa</v>
      </c>
      <c r="B749" t="str">
        <v>CF3CH2CF3</v>
      </c>
      <c r="C749">
        <v>242</v>
      </c>
      <c r="D749">
        <v>0.24</v>
      </c>
      <c r="E749" t="str">
        <v>1.73e-10</v>
      </c>
      <c r="F749">
        <v>6940</v>
      </c>
      <c r="G749" t="str">
        <v>7.39e-10</v>
      </c>
      <c r="H749">
        <v>8060</v>
      </c>
      <c r="I749" t="str">
        <v>5.06e-12</v>
      </c>
      <c r="J749">
        <v>7400</v>
      </c>
      <c r="K749" t="str">
        <v>5.18e-12</v>
      </c>
      <c r="L749">
        <v>8400</v>
      </c>
      <c r="M749" t="str">
        <v>4.58e-12</v>
      </c>
      <c r="N749">
        <v>8380</v>
      </c>
    </row>
    <row r="750">
      <c r="A750" t="str">
        <v>HFC-245ca</v>
      </c>
      <c r="B750" t="str">
        <v>CH2FCF2CHF2</v>
      </c>
      <c r="C750">
        <v>6.5</v>
      </c>
      <c r="D750" t="str">
        <v>0.24b</v>
      </c>
      <c r="E750" t="str">
        <v>6.26e-11</v>
      </c>
      <c r="F750">
        <v>2510</v>
      </c>
      <c r="G750" t="str">
        <v>6.56e-11</v>
      </c>
      <c r="H750">
        <v>716</v>
      </c>
      <c r="I750" t="str">
        <v>1.07e-12</v>
      </c>
      <c r="J750">
        <v>1570</v>
      </c>
      <c r="K750" t="str">
        <v>1.09e-13</v>
      </c>
      <c r="L750">
        <v>176</v>
      </c>
      <c r="M750" t="str">
        <v>5.49e-14</v>
      </c>
      <c r="N750">
        <v>100</v>
      </c>
    </row>
    <row r="751">
      <c r="A751" t="str">
        <v>HFC-245cb</v>
      </c>
      <c r="B751" t="str">
        <v>CF3CF2CH3</v>
      </c>
      <c r="C751">
        <v>47.1</v>
      </c>
      <c r="D751">
        <v>0.24</v>
      </c>
      <c r="E751" t="str">
        <v>1.67e-10</v>
      </c>
      <c r="F751">
        <v>6680</v>
      </c>
      <c r="G751" t="str">
        <v>4.24e-10</v>
      </c>
      <c r="H751">
        <v>4620</v>
      </c>
      <c r="I751" t="str">
        <v>4.58e-12</v>
      </c>
      <c r="J751">
        <v>6690</v>
      </c>
      <c r="K751" t="str">
        <v>3.00e-12</v>
      </c>
      <c r="L751">
        <v>4870</v>
      </c>
      <c r="M751" t="str">
        <v>1.32e-12</v>
      </c>
      <c r="N751">
        <v>2410</v>
      </c>
    </row>
    <row r="752">
      <c r="A752" t="str">
        <v>HFC-245ea</v>
      </c>
      <c r="B752" t="str">
        <v>CHF2CHFCHF2</v>
      </c>
      <c r="C752">
        <v>3.2</v>
      </c>
      <c r="D752" t="str">
        <v>0.16c</v>
      </c>
      <c r="E752" t="str">
        <v>2.15e-11</v>
      </c>
      <c r="F752">
        <v>863</v>
      </c>
      <c r="G752" t="str">
        <v>2.16e-11</v>
      </c>
      <c r="H752">
        <v>235</v>
      </c>
      <c r="I752" t="str">
        <v>2.59e-13</v>
      </c>
      <c r="J752">
        <v>378</v>
      </c>
      <c r="K752" t="str">
        <v>2.70e-14</v>
      </c>
      <c r="L752">
        <v>44</v>
      </c>
      <c r="M752" t="str">
        <v>1.79e-14</v>
      </c>
      <c r="N752">
        <v>33</v>
      </c>
    </row>
    <row r="753">
      <c r="A753" t="str">
        <v>HFC-245eb</v>
      </c>
      <c r="B753" t="str">
        <v>CH2FCHFCF3</v>
      </c>
      <c r="C753">
        <v>3.1</v>
      </c>
      <c r="D753" t="str">
        <v>0.20c</v>
      </c>
      <c r="E753" t="str">
        <v>2.66e-11</v>
      </c>
      <c r="F753">
        <v>1070</v>
      </c>
      <c r="G753" t="str">
        <v>2.66e-11</v>
      </c>
      <c r="H753">
        <v>290</v>
      </c>
      <c r="I753" t="str">
        <v>3.15e-13</v>
      </c>
      <c r="J753">
        <v>460</v>
      </c>
      <c r="K753" t="str">
        <v>3.31e-14</v>
      </c>
      <c r="L753">
        <v>54</v>
      </c>
      <c r="M753" t="str">
        <v>2.20e-14</v>
      </c>
      <c r="N753">
        <v>40</v>
      </c>
    </row>
    <row r="754">
      <c r="A754" t="str">
        <v>HFC-245fa</v>
      </c>
      <c r="B754" t="str">
        <v>CHF2CH2CF3</v>
      </c>
      <c r="C754">
        <v>7.7</v>
      </c>
      <c r="D754">
        <v>0.24</v>
      </c>
      <c r="E754" t="str">
        <v>7.29e-11</v>
      </c>
      <c r="F754">
        <v>2920</v>
      </c>
      <c r="G754" t="str">
        <v>7.87e-11</v>
      </c>
      <c r="H754">
        <v>858</v>
      </c>
      <c r="I754" t="str">
        <v>1.35e-12</v>
      </c>
      <c r="J754">
        <v>1970</v>
      </c>
      <c r="K754" t="str">
        <v>1.51e-13</v>
      </c>
      <c r="L754">
        <v>245</v>
      </c>
      <c r="M754" t="str">
        <v>6.62e-14</v>
      </c>
      <c r="N754">
        <v>121</v>
      </c>
    </row>
    <row r="755">
      <c r="A755" t="str">
        <v>HFC-263fb</v>
      </c>
      <c r="B755" t="str">
        <v>CH3CH2CF3</v>
      </c>
      <c r="C755">
        <v>1.2</v>
      </c>
      <c r="D755" t="str">
        <v>0.10c</v>
      </c>
      <c r="E755" t="str">
        <v>6.93e-12</v>
      </c>
      <c r="F755">
        <v>278</v>
      </c>
      <c r="G755" t="str">
        <v>6.93e-12</v>
      </c>
      <c r="H755">
        <v>76</v>
      </c>
      <c r="I755" t="str">
        <v>6.31e-14</v>
      </c>
      <c r="J755">
        <v>92</v>
      </c>
      <c r="K755" t="str">
        <v>8.02e-15</v>
      </c>
      <c r="L755">
        <v>13</v>
      </c>
      <c r="M755" t="str">
        <v>5.70e-15</v>
      </c>
      <c r="N755">
        <v>10</v>
      </c>
    </row>
    <row r="756">
      <c r="A756" t="str">
        <v>HFC-272ca</v>
      </c>
      <c r="B756" t="str">
        <v>CH3CF2CH3</v>
      </c>
      <c r="C756">
        <v>2.6</v>
      </c>
      <c r="D756">
        <v>0.07</v>
      </c>
      <c r="E756" t="str">
        <v>1.32e-11</v>
      </c>
      <c r="F756">
        <v>530</v>
      </c>
      <c r="G756" t="str">
        <v>1.32e-11</v>
      </c>
      <c r="H756">
        <v>144</v>
      </c>
      <c r="I756" t="str">
        <v>1.46e-13</v>
      </c>
      <c r="J756">
        <v>213</v>
      </c>
      <c r="K756" t="str">
        <v>1.61e-14</v>
      </c>
      <c r="L756">
        <v>26</v>
      </c>
      <c r="M756" t="str">
        <v>1.09e-14</v>
      </c>
      <c r="N756">
        <v>20</v>
      </c>
    </row>
    <row r="757">
      <c r="A757" t="str">
        <v>HFC-329p</v>
      </c>
      <c r="B757" t="str">
        <v>CHF2CF2CF2CF3</v>
      </c>
      <c r="C757">
        <v>28.4</v>
      </c>
      <c r="D757">
        <v>0.31</v>
      </c>
      <c r="E757" t="str">
        <v>1.13e-10</v>
      </c>
      <c r="F757">
        <v>4510</v>
      </c>
      <c r="G757" t="str">
        <v>2.16e-10</v>
      </c>
      <c r="H757">
        <v>2360</v>
      </c>
      <c r="I757" t="str">
        <v>2.94e-12</v>
      </c>
      <c r="J757">
        <v>4290</v>
      </c>
      <c r="K757" t="str">
        <v>1.37e-12</v>
      </c>
      <c r="L757">
        <v>2220</v>
      </c>
      <c r="M757" t="str">
        <v>3.96e-13</v>
      </c>
      <c r="N757">
        <v>725</v>
      </c>
    </row>
    <row r="758">
      <c r="A758" t="str">
        <v>HFC-365mfc</v>
      </c>
      <c r="B758" t="str">
        <v>CH3CF2CH2CF3</v>
      </c>
      <c r="C758">
        <v>8.7</v>
      </c>
      <c r="D758">
        <v>0.22</v>
      </c>
      <c r="E758" t="str">
        <v>6.64e-11</v>
      </c>
      <c r="F758">
        <v>2660</v>
      </c>
      <c r="G758" t="str">
        <v>7.38e-11</v>
      </c>
      <c r="H758">
        <v>804</v>
      </c>
      <c r="I758" t="str">
        <v>1.30e-12</v>
      </c>
      <c r="J758">
        <v>1890</v>
      </c>
      <c r="K758" t="str">
        <v>1.62e-13</v>
      </c>
      <c r="L758">
        <v>262</v>
      </c>
      <c r="M758" t="str">
        <v>6.24e-14</v>
      </c>
      <c r="N758">
        <v>114</v>
      </c>
    </row>
    <row r="759">
      <c r="A759" t="str">
        <v>HFC-43-10mee</v>
      </c>
      <c r="B759" t="str">
        <v>CF3CHFCHFCF2CF3</v>
      </c>
      <c r="C759">
        <v>16.1</v>
      </c>
      <c r="D759" t="str">
        <v>0.42b</v>
      </c>
      <c r="E759" t="str">
        <v>1.08e-10</v>
      </c>
      <c r="F759">
        <v>4310</v>
      </c>
      <c r="G759" t="str">
        <v>1.51e-10</v>
      </c>
      <c r="H759">
        <v>1650</v>
      </c>
      <c r="I759" t="str">
        <v>2.54e-12</v>
      </c>
      <c r="J759">
        <v>3720</v>
      </c>
      <c r="K759" t="str">
        <v>6.62e-13</v>
      </c>
      <c r="L759">
        <v>1070</v>
      </c>
      <c r="M759" t="str">
        <v>1.54e-13</v>
      </c>
      <c r="N759">
        <v>281</v>
      </c>
    </row>
    <row r="760">
      <c r="A760" t="str">
        <v>HFC-1132a</v>
      </c>
      <c r="B760" t="str">
        <v>CH2=CF2</v>
      </c>
      <c r="C760" t="str">
        <v>4.0 days</v>
      </c>
      <c r="D760" t="str">
        <v>0.004d</v>
      </c>
      <c r="E760" t="str">
        <v>3.87e-15</v>
      </c>
      <c r="F760" t="str">
        <v>&lt;1</v>
      </c>
      <c r="G760" t="str">
        <v>3.87e-15</v>
      </c>
      <c r="H760" t="str">
        <v>&lt;1</v>
      </c>
      <c r="I760" t="str">
        <v>3.08e-17</v>
      </c>
      <c r="J760" t="str">
        <v>&lt;1</v>
      </c>
      <c r="K760" t="str">
        <v>4.35e-18</v>
      </c>
      <c r="L760" t="str">
        <v>&lt;1</v>
      </c>
      <c r="M760" t="str">
        <v>3.18e-18</v>
      </c>
      <c r="N760" t="str">
        <v>&lt;1</v>
      </c>
    </row>
    <row r="761">
      <c r="A761" t="str">
        <v>HFC-1141</v>
      </c>
      <c r="B761" t="str">
        <v>CH2=CHF</v>
      </c>
      <c r="C761" t="str">
        <v>2.1 days</v>
      </c>
      <c r="D761" t="str">
        <v>0.002d</v>
      </c>
      <c r="E761" t="str">
        <v>1.54e-15</v>
      </c>
      <c r="F761" t="str">
        <v>&lt;1</v>
      </c>
      <c r="G761" t="str">
        <v>1.54e-15</v>
      </c>
      <c r="H761" t="str">
        <v>&lt;1</v>
      </c>
      <c r="I761" t="str">
        <v>1.23e-17</v>
      </c>
      <c r="J761" t="str">
        <v>&lt;1</v>
      </c>
      <c r="K761" t="str">
        <v>1.73e-18</v>
      </c>
      <c r="L761" t="str">
        <v>&lt;1</v>
      </c>
      <c r="M761" t="str">
        <v>1.27e-18</v>
      </c>
      <c r="N761" t="str">
        <v>&lt;1</v>
      </c>
    </row>
    <row r="762">
      <c r="A762" t="str">
        <v>(Z)-HFC-1225ye</v>
      </c>
      <c r="B762" t="str">
        <v>CF3CF=CHF(Z)</v>
      </c>
      <c r="C762" t="str">
        <v>8.5 days</v>
      </c>
      <c r="D762">
        <v>0.02</v>
      </c>
      <c r="E762" t="str">
        <v>2.14e-14</v>
      </c>
      <c r="F762" t="str">
        <v>&lt;1</v>
      </c>
      <c r="G762" t="str">
        <v>2.14e-14</v>
      </c>
      <c r="H762" t="str">
        <v>&lt;1</v>
      </c>
      <c r="I762" t="str">
        <v>1.70e-16</v>
      </c>
      <c r="J762" t="str">
        <v>&lt;1</v>
      </c>
      <c r="K762" t="str">
        <v>2.40e-17</v>
      </c>
      <c r="L762" t="str">
        <v>&lt;1</v>
      </c>
      <c r="M762" t="str">
        <v>1.76e-17</v>
      </c>
      <c r="N762" t="str">
        <v>&lt;1</v>
      </c>
    </row>
    <row r="763">
      <c r="A763" t="str">
        <v>(E)-HFC-1225ye</v>
      </c>
      <c r="B763" t="str">
        <v>CF3CF=CHF(E)</v>
      </c>
      <c r="C763" t="str">
        <v>4.9 days</v>
      </c>
      <c r="D763">
        <v>0.01</v>
      </c>
      <c r="E763" t="str">
        <v>7.25e-15</v>
      </c>
      <c r="F763" t="str">
        <v>&lt;1</v>
      </c>
      <c r="G763" t="str">
        <v>7.25e-15</v>
      </c>
      <c r="H763" t="str">
        <v>&lt;1</v>
      </c>
      <c r="I763" t="str">
        <v>5.77e-17</v>
      </c>
      <c r="J763" t="str">
        <v>&lt;1</v>
      </c>
      <c r="K763" t="str">
        <v>8.14e-18</v>
      </c>
      <c r="L763" t="str">
        <v>&lt;1</v>
      </c>
      <c r="M763" t="str">
        <v>5.95e-18</v>
      </c>
      <c r="N763" t="str">
        <v>&lt;1</v>
      </c>
    </row>
    <row r="764">
      <c r="A764" t="str">
        <v>(Z)-HFC-1234ze</v>
      </c>
      <c r="B764" t="str">
        <v>CF3CH=CHF(Z)</v>
      </c>
      <c r="C764" t="str">
        <v>10.0 days</v>
      </c>
      <c r="D764">
        <v>0.02</v>
      </c>
      <c r="E764" t="str">
        <v>2.61e-14</v>
      </c>
      <c r="F764">
        <v>1</v>
      </c>
      <c r="G764" t="str">
        <v>2.61e-14</v>
      </c>
      <c r="H764" t="str">
        <v>&lt;1</v>
      </c>
      <c r="I764" t="str">
        <v>2.08e-16</v>
      </c>
      <c r="J764" t="str">
        <v>&lt;1</v>
      </c>
      <c r="K764" t="str">
        <v>2.93e-17</v>
      </c>
      <c r="L764" t="str">
        <v>&lt;1</v>
      </c>
      <c r="M764" t="str">
        <v>2.14e-17</v>
      </c>
      <c r="N764" t="str">
        <v>&lt;1</v>
      </c>
    </row>
    <row r="765">
      <c r="A765" t="str">
        <v>HFC-1234yf</v>
      </c>
      <c r="B765" t="str">
        <v>CF3CF=CH2</v>
      </c>
      <c r="C765" t="str">
        <v>10.5 days</v>
      </c>
      <c r="D765">
        <v>0.02</v>
      </c>
      <c r="E765" t="str">
        <v>3.22e-14</v>
      </c>
      <c r="F765">
        <v>1</v>
      </c>
      <c r="G765" t="str">
        <v>3.22e-14</v>
      </c>
      <c r="H765" t="str">
        <v>&lt;1</v>
      </c>
      <c r="I765" t="str">
        <v>2.57e-16</v>
      </c>
      <c r="J765" t="str">
        <v>&lt;1</v>
      </c>
      <c r="K765" t="str">
        <v>3.62e-17</v>
      </c>
      <c r="L765" t="str">
        <v>&lt;1</v>
      </c>
      <c r="M765" t="str">
        <v>2.65e-17</v>
      </c>
      <c r="N765" t="str">
        <v>&lt;1</v>
      </c>
    </row>
    <row r="766">
      <c r="A766" t="str">
        <v>(E)-HFC-1234ze</v>
      </c>
      <c r="B766" t="str">
        <v>trans-CF3CH=CHF</v>
      </c>
      <c r="C766" t="str">
        <v>16.4 days</v>
      </c>
      <c r="D766">
        <v>0.04</v>
      </c>
      <c r="E766" t="str">
        <v>8.74e-14</v>
      </c>
      <c r="F766">
        <v>4</v>
      </c>
      <c r="G766" t="str">
        <v>8.74e-14</v>
      </c>
      <c r="H766" t="str">
        <v>&lt;1</v>
      </c>
      <c r="I766" t="str">
        <v>6.98e-16</v>
      </c>
      <c r="J766" t="str">
        <v>&lt;1</v>
      </c>
      <c r="K766" t="str">
        <v>9.82e-17</v>
      </c>
      <c r="L766" t="str">
        <v>&lt;1</v>
      </c>
      <c r="M766" t="str">
        <v>7.18e-17</v>
      </c>
      <c r="N766" t="str">
        <v>&lt;1</v>
      </c>
    </row>
    <row r="767">
      <c r="A767" t="str">
        <v>(Z)-HFC-1336</v>
      </c>
      <c r="B767" t="str">
        <v>CF3CH=CHCF3(Z)</v>
      </c>
      <c r="C767" t="str">
        <v>22.0 days</v>
      </c>
      <c r="D767" t="str">
        <v>0.07d</v>
      </c>
      <c r="E767" t="str">
        <v>1.54e-13</v>
      </c>
      <c r="F767">
        <v>6</v>
      </c>
      <c r="G767" t="str">
        <v>1.54e-13</v>
      </c>
      <c r="H767">
        <v>2</v>
      </c>
      <c r="I767" t="str">
        <v>1.23e-15</v>
      </c>
      <c r="J767">
        <v>2</v>
      </c>
      <c r="K767" t="str">
        <v>1.73e-16</v>
      </c>
      <c r="L767" t="str">
        <v>&lt;1</v>
      </c>
      <c r="M767" t="str">
        <v>1.26e-16</v>
      </c>
      <c r="N767" t="str">
        <v>&lt;1</v>
      </c>
    </row>
    <row r="768">
      <c r="A768" t="str">
        <v>HFC-1243zf</v>
      </c>
      <c r="B768" t="str">
        <v>CF3CH=CH2</v>
      </c>
      <c r="C768" t="str">
        <v>7.0 days</v>
      </c>
      <c r="D768">
        <v>0.01</v>
      </c>
      <c r="E768" t="str">
        <v>1.37e-14</v>
      </c>
      <c r="F768">
        <v>1</v>
      </c>
      <c r="G768" t="str">
        <v>1.37e-14</v>
      </c>
      <c r="H768" t="str">
        <v>&lt;1</v>
      </c>
      <c r="I768" t="str">
        <v>1.09e-16</v>
      </c>
      <c r="J768" t="str">
        <v>&lt;1</v>
      </c>
      <c r="K768" t="str">
        <v>1.53e-17</v>
      </c>
      <c r="L768" t="str">
        <v>&lt;1</v>
      </c>
      <c r="M768" t="str">
        <v>1.12e-17</v>
      </c>
      <c r="N768" t="str">
        <v>&lt;1</v>
      </c>
    </row>
    <row r="769">
      <c r="A769" t="str">
        <v>HFC-1345zfc</v>
      </c>
      <c r="B769" t="str">
        <v>C2F5CH=CH2</v>
      </c>
      <c r="C769" t="str">
        <v>7.6 days</v>
      </c>
      <c r="D769">
        <v>0.01</v>
      </c>
      <c r="E769" t="str">
        <v>1.15e-14</v>
      </c>
      <c r="F769" t="str">
        <v>&lt;1</v>
      </c>
      <c r="G769" t="str">
        <v>1.15e-14</v>
      </c>
      <c r="H769" t="str">
        <v>&lt;1</v>
      </c>
      <c r="I769" t="str">
        <v>9.19e-17</v>
      </c>
      <c r="J769" t="str">
        <v>&lt;1</v>
      </c>
      <c r="K769" t="str">
        <v>1.30e-17</v>
      </c>
      <c r="L769" t="str">
        <v>&lt;1</v>
      </c>
      <c r="M769" t="str">
        <v>9.48e-18</v>
      </c>
      <c r="N769" t="str">
        <v>&lt;1</v>
      </c>
    </row>
    <row r="770">
      <c r="A770" t="str">
        <v>3,3,4,4,5,5,6,6,6-Nonafluorohex-1-ene</v>
      </c>
      <c r="B770" t="str">
        <v>C4F9CH=CH2</v>
      </c>
      <c r="C770" t="str">
        <v>7.6 days</v>
      </c>
      <c r="D770">
        <v>0.03</v>
      </c>
      <c r="E770" t="str">
        <v>1.25e-14</v>
      </c>
      <c r="F770" t="str">
        <v>&lt;1</v>
      </c>
      <c r="G770" t="str">
        <v>1.25e-14</v>
      </c>
      <c r="H770" t="str">
        <v>&lt;1</v>
      </c>
      <c r="I770" t="str">
        <v>9.92e-17</v>
      </c>
      <c r="J770" t="str">
        <v>&lt;1</v>
      </c>
      <c r="K770" t="str">
        <v>1.40e-17</v>
      </c>
      <c r="L770" t="str">
        <v>&lt;1</v>
      </c>
      <c r="M770" t="str">
        <v>1.02e-17</v>
      </c>
      <c r="N770" t="str">
        <v>&lt;1</v>
      </c>
    </row>
    <row r="771">
      <c r="A771" t="str">
        <v>3,3,4,4,5,5,6,6,7,7,8,8,8-Tridecafluorooct-1-ene</v>
      </c>
      <c r="B771" t="str">
        <v>C6F13CH=CH2</v>
      </c>
      <c r="C771" t="str">
        <v>7.6 days</v>
      </c>
      <c r="D771">
        <v>0.03</v>
      </c>
      <c r="E771" t="str">
        <v>9.89e-15</v>
      </c>
      <c r="F771" t="str">
        <v>&lt;1</v>
      </c>
      <c r="G771" t="str">
        <v>9.89e-15</v>
      </c>
      <c r="H771" t="str">
        <v>&lt;1</v>
      </c>
      <c r="I771" t="str">
        <v>7.87e-17</v>
      </c>
      <c r="J771" t="str">
        <v>&lt;1</v>
      </c>
      <c r="K771" t="str">
        <v>1.11e-17</v>
      </c>
      <c r="L771" t="str">
        <v>&lt;1</v>
      </c>
      <c r="M771" t="str">
        <v>8.12e-18</v>
      </c>
      <c r="N771" t="str">
        <v>&lt;1</v>
      </c>
    </row>
    <row r="772" xml:space="preserve">
      <c r="A772" t="str" xml:space="preserve">
        <v xml:space="preserve">3,3,4,4,5,5,6,6,7,7,8,8,9,9,10,10,10-Hep-_x000d_
tadecafluorodec-1-ene</v>
      </c>
      <c r="B772" t="str">
        <v>C8F17CH=CH2</v>
      </c>
      <c r="C772" t="str">
        <v>7.6 days</v>
      </c>
      <c r="D772">
        <v>0.03</v>
      </c>
      <c r="E772" t="str">
        <v>8.52e-15</v>
      </c>
      <c r="F772" t="str">
        <v>&lt;1</v>
      </c>
      <c r="G772" t="str">
        <v>8.52e-15</v>
      </c>
      <c r="H772" t="str">
        <v>&lt;1</v>
      </c>
      <c r="I772" t="str">
        <v>6.79e-17</v>
      </c>
      <c r="J772" t="str">
        <v>&lt;1</v>
      </c>
      <c r="K772" t="str">
        <v>9.57e-18</v>
      </c>
      <c r="L772" t="str">
        <v>&lt;1</v>
      </c>
      <c r="M772" t="str">
        <v>7.00e-18</v>
      </c>
      <c r="N772" t="str">
        <v>&lt;1</v>
      </c>
    </row>
    <row r="773">
      <c r="A773" t="str">
        <v>Methyl chloroform</v>
      </c>
      <c r="B773" t="str">
        <v>CH3CCl3</v>
      </c>
      <c r="C773">
        <v>5</v>
      </c>
      <c r="D773">
        <v>0.07</v>
      </c>
      <c r="E773" t="str">
        <v>1.44e-11</v>
      </c>
      <c r="F773">
        <v>578</v>
      </c>
      <c r="G773" t="str">
        <v>1.47e-11</v>
      </c>
      <c r="H773">
        <v>160</v>
      </c>
      <c r="I773" t="str">
        <v>2.17e-13</v>
      </c>
      <c r="J773">
        <v>317</v>
      </c>
      <c r="K773" t="str">
        <v>2.07e-14</v>
      </c>
      <c r="L773">
        <v>34</v>
      </c>
      <c r="M773" t="str">
        <v>1.22e-14</v>
      </c>
      <c r="N773">
        <v>22</v>
      </c>
    </row>
    <row r="774">
      <c r="A774" t="str">
        <v>Carbon tetrachloride</v>
      </c>
      <c r="B774" t="str">
        <v>CCl4</v>
      </c>
      <c r="C774">
        <v>26</v>
      </c>
      <c r="D774">
        <v>0.17</v>
      </c>
      <c r="E774" t="str">
        <v>8.69e-11</v>
      </c>
      <c r="F774">
        <v>3480</v>
      </c>
      <c r="G774" t="str">
        <v>1.59e-10</v>
      </c>
      <c r="H774">
        <v>1730</v>
      </c>
      <c r="I774" t="str">
        <v>2.24e-12</v>
      </c>
      <c r="J774">
        <v>3280</v>
      </c>
      <c r="K774" t="str">
        <v>9.68e-13</v>
      </c>
      <c r="L774">
        <v>1570</v>
      </c>
      <c r="M774" t="str">
        <v>2.62e-13</v>
      </c>
      <c r="N774">
        <v>479</v>
      </c>
    </row>
    <row r="775">
      <c r="A775" t="str">
        <v>Methyl chloride</v>
      </c>
      <c r="B775" t="str">
        <v>CH3Cl</v>
      </c>
      <c r="C775">
        <v>1</v>
      </c>
      <c r="D775" t="str">
        <v>0.01a</v>
      </c>
      <c r="E775" t="str">
        <v>1.12e-12</v>
      </c>
      <c r="F775">
        <v>45</v>
      </c>
      <c r="G775" t="str">
        <v>1.12e-12</v>
      </c>
      <c r="H775">
        <v>12</v>
      </c>
      <c r="I775" t="str">
        <v>9.93e-15</v>
      </c>
      <c r="J775">
        <v>15</v>
      </c>
      <c r="K775" t="str">
        <v>1.29e-15</v>
      </c>
      <c r="L775">
        <v>2</v>
      </c>
      <c r="M775" t="str">
        <v>9.20e-16</v>
      </c>
      <c r="N775">
        <v>2</v>
      </c>
    </row>
    <row r="776">
      <c r="A776" t="str">
        <v>Methylene chloride</v>
      </c>
      <c r="B776" t="str">
        <v>CH2Cl2</v>
      </c>
      <c r="C776">
        <v>0.4</v>
      </c>
      <c r="D776" t="str">
        <v>0.03b</v>
      </c>
      <c r="E776" t="str">
        <v>8.18e-13</v>
      </c>
      <c r="F776">
        <v>33</v>
      </c>
      <c r="G776" t="str">
        <v>8.18e-13</v>
      </c>
      <c r="H776">
        <v>9</v>
      </c>
      <c r="I776" t="str">
        <v>6.78e-15</v>
      </c>
      <c r="J776">
        <v>10</v>
      </c>
      <c r="K776" t="str">
        <v>9.26e-16</v>
      </c>
      <c r="L776">
        <v>2</v>
      </c>
      <c r="M776" t="str">
        <v>6.72e-16</v>
      </c>
      <c r="N776">
        <v>1</v>
      </c>
    </row>
    <row r="777">
      <c r="A777" t="str">
        <v>Chloroform</v>
      </c>
      <c r="B777" t="str">
        <v>CHCl3</v>
      </c>
      <c r="C777">
        <v>0.4</v>
      </c>
      <c r="D777">
        <v>0.08</v>
      </c>
      <c r="E777" t="str">
        <v>1.50e-12</v>
      </c>
      <c r="F777">
        <v>60</v>
      </c>
      <c r="G777" t="str">
        <v>1.50e-12</v>
      </c>
      <c r="H777">
        <v>16</v>
      </c>
      <c r="I777" t="str">
        <v>1.25e-14</v>
      </c>
      <c r="J777">
        <v>18</v>
      </c>
      <c r="K777" t="str">
        <v>1.70e-15</v>
      </c>
      <c r="L777">
        <v>3</v>
      </c>
      <c r="M777" t="str">
        <v>1.24e-15</v>
      </c>
      <c r="N777">
        <v>2</v>
      </c>
    </row>
    <row r="778">
      <c r="A778" t="str">
        <v>1,2-Dichloroethane</v>
      </c>
      <c r="B778" t="str">
        <v>CH2ClCH2Cl</v>
      </c>
      <c r="C778" t="str">
        <v>65.0 days</v>
      </c>
      <c r="D778">
        <v>0.01</v>
      </c>
      <c r="E778" t="str">
        <v>8.24e-14</v>
      </c>
      <c r="F778">
        <v>3</v>
      </c>
      <c r="G778" t="str">
        <v>8.24e-14</v>
      </c>
      <c r="H778" t="str">
        <v>&lt;1</v>
      </c>
      <c r="I778" t="str">
        <v>6.67e-16</v>
      </c>
      <c r="J778" t="str">
        <v>&lt;1</v>
      </c>
      <c r="K778" t="str">
        <v>9.29e-17</v>
      </c>
      <c r="L778" t="str">
        <v>&lt;1</v>
      </c>
      <c r="M778" t="str">
        <v>6.77e-17</v>
      </c>
      <c r="N778" t="str">
        <v>&lt;1</v>
      </c>
    </row>
    <row r="779">
      <c r="A779" t="str">
        <v>Methyl bromide</v>
      </c>
      <c r="B779" t="str">
        <v>CH3Br</v>
      </c>
      <c r="C779">
        <v>0.8</v>
      </c>
      <c r="D779">
        <v>0.004</v>
      </c>
      <c r="E779" t="str">
        <v>2.16e-13</v>
      </c>
      <c r="F779">
        <v>9</v>
      </c>
      <c r="G779" t="str">
        <v>2.16e-13</v>
      </c>
      <c r="H779">
        <v>2</v>
      </c>
      <c r="I779" t="str">
        <v>1.87e-15</v>
      </c>
      <c r="J779">
        <v>3</v>
      </c>
      <c r="K779" t="str">
        <v>2.47e-16</v>
      </c>
      <c r="L779" t="str">
        <v>&lt;1</v>
      </c>
      <c r="M779" t="str">
        <v>1.78e-16</v>
      </c>
      <c r="N779" t="str">
        <v>&lt;1</v>
      </c>
    </row>
    <row r="780">
      <c r="A780" t="str">
        <v>Methylene bromide</v>
      </c>
      <c r="B780" t="str">
        <v>CH2Br2</v>
      </c>
      <c r="C780">
        <v>0.3</v>
      </c>
      <c r="D780">
        <v>0.01</v>
      </c>
      <c r="E780" t="str">
        <v>9.31e-14</v>
      </c>
      <c r="F780">
        <v>4</v>
      </c>
      <c r="G780" t="str">
        <v>9.31e-14</v>
      </c>
      <c r="H780">
        <v>1</v>
      </c>
      <c r="I780" t="str">
        <v>7.66e-16</v>
      </c>
      <c r="J780">
        <v>1</v>
      </c>
      <c r="K780" t="str">
        <v>1.05e-16</v>
      </c>
      <c r="L780" t="str">
        <v>&lt;1</v>
      </c>
      <c r="M780" t="str">
        <v>7.65e-17</v>
      </c>
      <c r="N780" t="str">
        <v>&lt;1</v>
      </c>
    </row>
    <row r="781">
      <c r="A781" t="str">
        <v>Halon-1201</v>
      </c>
      <c r="B781" t="str">
        <v>CHBrF2</v>
      </c>
      <c r="C781">
        <v>5.2</v>
      </c>
      <c r="D781">
        <v>0.15</v>
      </c>
      <c r="E781" t="str">
        <v>3.37e-11</v>
      </c>
      <c r="F781">
        <v>1350</v>
      </c>
      <c r="G781" t="str">
        <v>3.45e-11</v>
      </c>
      <c r="H781">
        <v>376</v>
      </c>
      <c r="I781" t="str">
        <v>5.17e-13</v>
      </c>
      <c r="J781">
        <v>756</v>
      </c>
      <c r="K781" t="str">
        <v>4.96e-14</v>
      </c>
      <c r="L781">
        <v>80</v>
      </c>
      <c r="M781" t="str">
        <v>2.87e-14</v>
      </c>
      <c r="N781">
        <v>52</v>
      </c>
    </row>
    <row r="782">
      <c r="A782" t="str">
        <v>Halon-1202</v>
      </c>
      <c r="B782" t="str">
        <v>CBr2F2</v>
      </c>
      <c r="C782">
        <v>2.9</v>
      </c>
      <c r="D782">
        <v>0.27</v>
      </c>
      <c r="E782" t="str">
        <v>2.12e-11</v>
      </c>
      <c r="F782">
        <v>848</v>
      </c>
      <c r="G782" t="str">
        <v>2.12e-11</v>
      </c>
      <c r="H782">
        <v>231</v>
      </c>
      <c r="I782" t="str">
        <v>2.43e-13</v>
      </c>
      <c r="J782">
        <v>356</v>
      </c>
      <c r="K782" t="str">
        <v>2.61e-14</v>
      </c>
      <c r="L782">
        <v>42</v>
      </c>
      <c r="M782" t="str">
        <v>1.75e-14</v>
      </c>
      <c r="N782">
        <v>32</v>
      </c>
    </row>
    <row r="783">
      <c r="A783" t="str">
        <v>Halon-1211</v>
      </c>
      <c r="B783" t="str">
        <v>CBrClF2</v>
      </c>
      <c r="C783">
        <v>16</v>
      </c>
      <c r="D783">
        <v>0.29</v>
      </c>
      <c r="E783" t="str">
        <v>1.15e-10</v>
      </c>
      <c r="F783">
        <v>4590</v>
      </c>
      <c r="G783" t="str">
        <v>1.60e-10</v>
      </c>
      <c r="H783">
        <v>1750</v>
      </c>
      <c r="I783" t="str">
        <v>2.70e-12</v>
      </c>
      <c r="J783">
        <v>3950</v>
      </c>
      <c r="K783" t="str">
        <v>6.98e-13</v>
      </c>
      <c r="L783">
        <v>1130</v>
      </c>
      <c r="M783" t="str">
        <v>1.62e-13</v>
      </c>
      <c r="N783">
        <v>297</v>
      </c>
    </row>
    <row r="784">
      <c r="A784" t="str">
        <v>Halon-1301</v>
      </c>
      <c r="B784" t="str">
        <v>CBrF3</v>
      </c>
      <c r="C784">
        <v>65</v>
      </c>
      <c r="D784">
        <v>0.3</v>
      </c>
      <c r="E784" t="str">
        <v>1.95e-10</v>
      </c>
      <c r="F784">
        <v>7800</v>
      </c>
      <c r="G784" t="str">
        <v>5.77e-10</v>
      </c>
      <c r="H784">
        <v>6290</v>
      </c>
      <c r="I784" t="str">
        <v>5.46e-12</v>
      </c>
      <c r="J784">
        <v>7990</v>
      </c>
      <c r="K784" t="str">
        <v>4.16e-12</v>
      </c>
      <c r="L784">
        <v>6750</v>
      </c>
      <c r="M784" t="str">
        <v>2.28e-12</v>
      </c>
      <c r="N784">
        <v>4170</v>
      </c>
    </row>
    <row r="785">
      <c r="A785" t="str">
        <v>Halon-2301</v>
      </c>
      <c r="B785" t="str">
        <v>CH2BrCF3</v>
      </c>
      <c r="C785">
        <v>3.4</v>
      </c>
      <c r="D785">
        <v>0.14</v>
      </c>
      <c r="E785" t="str">
        <v>1.59e-11</v>
      </c>
      <c r="F785">
        <v>635</v>
      </c>
      <c r="G785" t="str">
        <v>1.59e-11</v>
      </c>
      <c r="H785">
        <v>173</v>
      </c>
      <c r="I785" t="str">
        <v>1.96e-13</v>
      </c>
      <c r="J785">
        <v>286</v>
      </c>
      <c r="K785" t="str">
        <v>2.01e-14</v>
      </c>
      <c r="L785">
        <v>33</v>
      </c>
      <c r="M785" t="str">
        <v>1.32e-14</v>
      </c>
      <c r="N785">
        <v>24</v>
      </c>
    </row>
    <row r="786">
      <c r="A786" t="str">
        <v>Halon-2311 / Halothane</v>
      </c>
      <c r="B786" t="str">
        <v>CHBrClCF3</v>
      </c>
      <c r="C786">
        <v>1</v>
      </c>
      <c r="D786">
        <v>0.13</v>
      </c>
      <c r="E786" t="str">
        <v>3.77e-12</v>
      </c>
      <c r="F786">
        <v>151</v>
      </c>
      <c r="G786" t="str">
        <v>3.77e-12</v>
      </c>
      <c r="H786">
        <v>41</v>
      </c>
      <c r="I786" t="str">
        <v>3.35e-14</v>
      </c>
      <c r="J786">
        <v>49</v>
      </c>
      <c r="K786" t="str">
        <v>4.34e-15</v>
      </c>
      <c r="L786">
        <v>7</v>
      </c>
      <c r="M786" t="str">
        <v>3.10e-15</v>
      </c>
      <c r="N786">
        <v>6</v>
      </c>
    </row>
    <row r="787">
      <c r="A787" t="str">
        <v>Halon-2401</v>
      </c>
      <c r="B787" t="str">
        <v>CHFBrCF3</v>
      </c>
      <c r="C787">
        <v>2.9</v>
      </c>
      <c r="D787">
        <v>0.19</v>
      </c>
      <c r="E787" t="str">
        <v>1.68e-11</v>
      </c>
      <c r="F787">
        <v>674</v>
      </c>
      <c r="G787" t="str">
        <v>1.68e-11</v>
      </c>
      <c r="H787">
        <v>184</v>
      </c>
      <c r="I787" t="str">
        <v>1.94e-13</v>
      </c>
      <c r="J787">
        <v>283</v>
      </c>
      <c r="K787" t="str">
        <v>2.07e-14</v>
      </c>
      <c r="L787">
        <v>34</v>
      </c>
      <c r="M787" t="str">
        <v>1.39e-14</v>
      </c>
      <c r="N787">
        <v>25</v>
      </c>
    </row>
    <row r="788">
      <c r="A788" t="str">
        <v>Halon-2402</v>
      </c>
      <c r="B788" t="str">
        <v>CBrF2CBrF2</v>
      </c>
      <c r="C788">
        <v>20</v>
      </c>
      <c r="D788">
        <v>0.31</v>
      </c>
      <c r="E788" t="str">
        <v>8.59e-11</v>
      </c>
      <c r="F788">
        <v>3440</v>
      </c>
      <c r="G788" t="str">
        <v>1.35e-10</v>
      </c>
      <c r="H788">
        <v>1470</v>
      </c>
      <c r="I788" t="str">
        <v>2.12e-12</v>
      </c>
      <c r="J788">
        <v>3100</v>
      </c>
      <c r="K788" t="str">
        <v>7.08e-13</v>
      </c>
      <c r="L788">
        <v>1150</v>
      </c>
      <c r="M788" t="str">
        <v>1.66e-13</v>
      </c>
      <c r="N788">
        <v>304</v>
      </c>
    </row>
    <row r="789">
      <c r="A789" t="str">
        <v>Nitrogen trifluoride</v>
      </c>
      <c r="B789" t="str">
        <v>NF3</v>
      </c>
      <c r="C789">
        <v>500</v>
      </c>
      <c r="D789">
        <v>0.2</v>
      </c>
      <c r="E789" t="str">
        <v>3.19e-10</v>
      </c>
      <c r="F789">
        <v>12800</v>
      </c>
      <c r="G789" t="str">
        <v>1.47e-09</v>
      </c>
      <c r="H789">
        <v>16100</v>
      </c>
      <c r="I789" t="str">
        <v>9.39e-12</v>
      </c>
      <c r="J789">
        <v>13700</v>
      </c>
      <c r="K789" t="str">
        <v>1.02e-11</v>
      </c>
      <c r="L789">
        <v>16500</v>
      </c>
      <c r="M789" t="str">
        <v>9.91e-12</v>
      </c>
      <c r="N789">
        <v>18100</v>
      </c>
    </row>
    <row r="790">
      <c r="A790" t="str">
        <v>Sulphur hexafluoride</v>
      </c>
      <c r="B790" t="str">
        <v>SF6</v>
      </c>
      <c r="C790">
        <v>3200</v>
      </c>
      <c r="D790">
        <v>0.57</v>
      </c>
      <c r="E790" t="str">
        <v>4.37e-10</v>
      </c>
      <c r="F790">
        <v>17500</v>
      </c>
      <c r="G790" t="str">
        <v>2.16e-09</v>
      </c>
      <c r="H790">
        <v>23500</v>
      </c>
      <c r="I790" t="str">
        <v>1.29e-11</v>
      </c>
      <c r="J790">
        <v>18900</v>
      </c>
      <c r="K790" t="str">
        <v>1.47e-11</v>
      </c>
      <c r="L790">
        <v>23800</v>
      </c>
      <c r="M790" t="str">
        <v>1.54e-11</v>
      </c>
      <c r="N790">
        <v>28200</v>
      </c>
    </row>
    <row r="791">
      <c r="A791" t="str">
        <v>(Trifluoromethyl) sulphur pentafluoride</v>
      </c>
      <c r="B791" t="str">
        <v>SF5CF3</v>
      </c>
      <c r="C791">
        <v>800</v>
      </c>
      <c r="D791">
        <v>0.59</v>
      </c>
      <c r="E791" t="str">
        <v>3.36e-10</v>
      </c>
      <c r="F791">
        <v>13500</v>
      </c>
      <c r="G791" t="str">
        <v>1.60e-09</v>
      </c>
      <c r="H791">
        <v>17400</v>
      </c>
      <c r="I791" t="str">
        <v>9.93e-12</v>
      </c>
      <c r="J791">
        <v>14500</v>
      </c>
      <c r="K791" t="str">
        <v>1.10e-11</v>
      </c>
      <c r="L791">
        <v>17800</v>
      </c>
      <c r="M791" t="str">
        <v>1.11e-11</v>
      </c>
      <c r="N791">
        <v>20200</v>
      </c>
    </row>
    <row r="792">
      <c r="A792" t="str">
        <v>Sulphuryl fluoride</v>
      </c>
      <c r="B792" t="str">
        <v>SO2F2</v>
      </c>
      <c r="C792">
        <v>36</v>
      </c>
      <c r="D792">
        <v>0.2</v>
      </c>
      <c r="E792" t="str">
        <v>1.71e-10</v>
      </c>
      <c r="F792">
        <v>6840</v>
      </c>
      <c r="G792" t="str">
        <v>3.76e-10</v>
      </c>
      <c r="H792">
        <v>4090</v>
      </c>
      <c r="I792" t="str">
        <v>4.58e-12</v>
      </c>
      <c r="J792">
        <v>6690</v>
      </c>
      <c r="K792" t="str">
        <v>2.55e-12</v>
      </c>
      <c r="L792">
        <v>4140</v>
      </c>
      <c r="M792" t="str">
        <v>9.01e-13</v>
      </c>
      <c r="N792">
        <v>1650</v>
      </c>
    </row>
    <row r="793">
      <c r="A793" t="str">
        <v>PFC-14</v>
      </c>
      <c r="B793" t="str">
        <v>CF4</v>
      </c>
      <c r="C793">
        <v>50000</v>
      </c>
      <c r="D793">
        <v>0.09</v>
      </c>
      <c r="E793" t="str">
        <v>1.22e-10</v>
      </c>
      <c r="F793">
        <v>4880</v>
      </c>
      <c r="G793" t="str">
        <v>6.08e-10</v>
      </c>
      <c r="H793">
        <v>6630</v>
      </c>
      <c r="I793" t="str">
        <v>3.61e-12</v>
      </c>
      <c r="J793">
        <v>5270</v>
      </c>
      <c r="K793" t="str">
        <v>4.12e-12</v>
      </c>
      <c r="L793">
        <v>6690</v>
      </c>
      <c r="M793" t="str">
        <v>4.40e-12</v>
      </c>
      <c r="N793">
        <v>8040</v>
      </c>
    </row>
    <row r="794">
      <c r="A794" t="str">
        <v>PFC-116</v>
      </c>
      <c r="B794" t="str">
        <v>C2F6</v>
      </c>
      <c r="C794">
        <v>10000</v>
      </c>
      <c r="D794">
        <v>0.25</v>
      </c>
      <c r="E794" t="str">
        <v>2.05e-10</v>
      </c>
      <c r="F794">
        <v>8210</v>
      </c>
      <c r="G794" t="str">
        <v>1.02e-09</v>
      </c>
      <c r="H794">
        <v>11100</v>
      </c>
      <c r="I794" t="str">
        <v>6.07e-12</v>
      </c>
      <c r="J794">
        <v>8880</v>
      </c>
      <c r="K794" t="str">
        <v>6.93e-12</v>
      </c>
      <c r="L794">
        <v>11200</v>
      </c>
      <c r="M794" t="str">
        <v>7.36e-12</v>
      </c>
      <c r="N794">
        <v>13500</v>
      </c>
    </row>
    <row r="795">
      <c r="A795" t="str">
        <v>PFC-c216</v>
      </c>
      <c r="B795" t="str">
        <v>c-C3F6</v>
      </c>
      <c r="C795">
        <v>3000</v>
      </c>
      <c r="D795" t="str">
        <v>0.23e</v>
      </c>
      <c r="E795" t="str">
        <v>1.71e-10</v>
      </c>
      <c r="F795">
        <v>6850</v>
      </c>
      <c r="G795" t="str">
        <v>8.44e-10</v>
      </c>
      <c r="H795">
        <v>9200</v>
      </c>
      <c r="I795" t="str">
        <v>5.06e-12</v>
      </c>
      <c r="J795">
        <v>7400</v>
      </c>
      <c r="K795" t="str">
        <v>5.74e-12</v>
      </c>
      <c r="L795">
        <v>9310</v>
      </c>
      <c r="M795" t="str">
        <v>6.03e-12</v>
      </c>
      <c r="N795">
        <v>11000</v>
      </c>
    </row>
    <row r="796">
      <c r="A796" t="str">
        <v>PFC-218</v>
      </c>
      <c r="B796" t="str">
        <v>C3F8</v>
      </c>
      <c r="C796">
        <v>2600</v>
      </c>
      <c r="D796">
        <v>0.28</v>
      </c>
      <c r="E796" t="str">
        <v>1.66e-10</v>
      </c>
      <c r="F796">
        <v>6640</v>
      </c>
      <c r="G796" t="str">
        <v>8.16e-10</v>
      </c>
      <c r="H796">
        <v>8900</v>
      </c>
      <c r="I796" t="str">
        <v>4.91e-12</v>
      </c>
      <c r="J796">
        <v>7180</v>
      </c>
      <c r="K796" t="str">
        <v>5.56e-12</v>
      </c>
      <c r="L796">
        <v>9010</v>
      </c>
      <c r="M796" t="str">
        <v>5.83e-12</v>
      </c>
      <c r="N796">
        <v>10700</v>
      </c>
    </row>
    <row r="797">
      <c r="A797" t="str">
        <v>PFC-318</v>
      </c>
      <c r="B797" t="str">
        <v>c-C4F8</v>
      </c>
      <c r="C797">
        <v>3200</v>
      </c>
      <c r="D797">
        <v>0.32</v>
      </c>
      <c r="E797" t="str">
        <v>1.77e-10</v>
      </c>
      <c r="F797">
        <v>7110</v>
      </c>
      <c r="G797" t="str">
        <v>8.75e-10</v>
      </c>
      <c r="H797">
        <v>9540</v>
      </c>
      <c r="I797" t="str">
        <v>5.25e-12</v>
      </c>
      <c r="J797">
        <v>7680</v>
      </c>
      <c r="K797" t="str">
        <v>5.96e-12</v>
      </c>
      <c r="L797">
        <v>9660</v>
      </c>
      <c r="M797" t="str">
        <v>6.27e-12</v>
      </c>
      <c r="N797">
        <v>11500</v>
      </c>
    </row>
    <row r="798">
      <c r="A798" t="str">
        <v>PFC-31-10</v>
      </c>
      <c r="B798" t="str">
        <v>C4F10</v>
      </c>
      <c r="C798">
        <v>2600</v>
      </c>
      <c r="D798">
        <v>0.36</v>
      </c>
      <c r="E798" t="str">
        <v>1.71e-10</v>
      </c>
      <c r="F798">
        <v>6870</v>
      </c>
      <c r="G798" t="str">
        <v>8.44e-10</v>
      </c>
      <c r="H798">
        <v>9200</v>
      </c>
      <c r="I798" t="str">
        <v>5.08e-12</v>
      </c>
      <c r="J798">
        <v>7420</v>
      </c>
      <c r="K798" t="str">
        <v>5.75e-12</v>
      </c>
      <c r="L798">
        <v>9320</v>
      </c>
      <c r="M798" t="str">
        <v>6.02e-12</v>
      </c>
      <c r="N798">
        <v>11000</v>
      </c>
    </row>
    <row r="799">
      <c r="A799" t="str">
        <v>Perfluorocyclopentene</v>
      </c>
      <c r="B799" t="str">
        <v>c-C5F8</v>
      </c>
      <c r="C799" t="str">
        <v>31.0 days</v>
      </c>
      <c r="D799" t="str">
        <v>0.08f</v>
      </c>
      <c r="E799" t="str">
        <v>1.71e-13</v>
      </c>
      <c r="F799">
        <v>7</v>
      </c>
      <c r="G799" t="str">
        <v>1.71e-13</v>
      </c>
      <c r="H799">
        <v>2</v>
      </c>
      <c r="I799" t="str">
        <v>1.37e-15</v>
      </c>
      <c r="J799">
        <v>2</v>
      </c>
      <c r="K799" t="str">
        <v>1.92e-16</v>
      </c>
      <c r="L799" t="str">
        <v>&lt;1</v>
      </c>
      <c r="M799" t="str">
        <v>1.40e-16</v>
      </c>
      <c r="N799" t="str">
        <v>&lt;1</v>
      </c>
    </row>
    <row r="800">
      <c r="A800" t="str">
        <v>PFC-41-12</v>
      </c>
      <c r="B800" t="str">
        <v>n-C5F12</v>
      </c>
      <c r="C800">
        <v>4100</v>
      </c>
      <c r="D800">
        <v>0.41</v>
      </c>
      <c r="E800" t="str">
        <v>1.58e-10</v>
      </c>
      <c r="F800">
        <v>6350</v>
      </c>
      <c r="G800" t="str">
        <v>7.84e-10</v>
      </c>
      <c r="H800">
        <v>8550</v>
      </c>
      <c r="I800" t="str">
        <v>4.69e-12</v>
      </c>
      <c r="J800">
        <v>6860</v>
      </c>
      <c r="K800" t="str">
        <v>5.33e-12</v>
      </c>
      <c r="L800">
        <v>8650</v>
      </c>
      <c r="M800" t="str">
        <v>5.62e-12</v>
      </c>
      <c r="N800">
        <v>10300</v>
      </c>
    </row>
    <row r="801">
      <c r="A801" t="str">
        <v>PFC-51-14</v>
      </c>
      <c r="B801" t="str">
        <v>n-C6F14</v>
      </c>
      <c r="C801">
        <v>3100</v>
      </c>
      <c r="D801">
        <v>0.44</v>
      </c>
      <c r="E801" t="str">
        <v>1.47e-10</v>
      </c>
      <c r="F801">
        <v>5890</v>
      </c>
      <c r="G801" t="str">
        <v>7.26e-10</v>
      </c>
      <c r="H801">
        <v>7910</v>
      </c>
      <c r="I801" t="str">
        <v>4.35e-12</v>
      </c>
      <c r="J801">
        <v>6370</v>
      </c>
      <c r="K801" t="str">
        <v>4.94e-12</v>
      </c>
      <c r="L801">
        <v>8010</v>
      </c>
      <c r="M801" t="str">
        <v>5.19e-12</v>
      </c>
      <c r="N801">
        <v>9490</v>
      </c>
    </row>
    <row r="802">
      <c r="A802" t="str">
        <v>PFC-61-16</v>
      </c>
      <c r="B802" t="str">
        <v>n-C7F16</v>
      </c>
      <c r="C802">
        <v>3000</v>
      </c>
      <c r="D802">
        <v>0.5</v>
      </c>
      <c r="E802" t="str">
        <v>1.45e-10</v>
      </c>
      <c r="F802">
        <v>5830</v>
      </c>
      <c r="G802" t="str">
        <v>7.17e-10</v>
      </c>
      <c r="H802">
        <v>7820</v>
      </c>
      <c r="I802" t="str">
        <v>4.31e-12</v>
      </c>
      <c r="J802">
        <v>6290</v>
      </c>
      <c r="K802" t="str">
        <v>4.88e-12</v>
      </c>
      <c r="L802">
        <v>7920</v>
      </c>
      <c r="M802" t="str">
        <v>5.13e-12</v>
      </c>
      <c r="N802">
        <v>9380</v>
      </c>
    </row>
    <row r="803">
      <c r="A803" t="str">
        <v>PFC-71-18</v>
      </c>
      <c r="B803" t="str">
        <v>C8F18</v>
      </c>
      <c r="C803">
        <v>3000</v>
      </c>
      <c r="D803">
        <v>0.55</v>
      </c>
      <c r="E803" t="str">
        <v>1.42e-10</v>
      </c>
      <c r="F803">
        <v>5680</v>
      </c>
      <c r="G803" t="str">
        <v>6.99e-10</v>
      </c>
      <c r="H803">
        <v>7620</v>
      </c>
      <c r="I803" t="str">
        <v>4.20e-12</v>
      </c>
      <c r="J803">
        <v>6130</v>
      </c>
      <c r="K803" t="str">
        <v>4.76e-12</v>
      </c>
      <c r="L803">
        <v>7710</v>
      </c>
      <c r="M803" t="str">
        <v>5.00e-12</v>
      </c>
      <c r="N803">
        <v>9140</v>
      </c>
    </row>
    <row r="804">
      <c r="A804" t="str">
        <v>PFC-91-18</v>
      </c>
      <c r="B804" t="str">
        <v>C10F18</v>
      </c>
      <c r="C804">
        <v>2000</v>
      </c>
      <c r="D804">
        <v>0.55</v>
      </c>
      <c r="E804" t="str">
        <v>1.34e-10</v>
      </c>
      <c r="F804">
        <v>5390</v>
      </c>
      <c r="G804" t="str">
        <v>6.59e-10</v>
      </c>
      <c r="H804">
        <v>7190</v>
      </c>
      <c r="I804" t="str">
        <v>3.98e-12</v>
      </c>
      <c r="J804">
        <v>5820</v>
      </c>
      <c r="K804" t="str">
        <v>4.49e-12</v>
      </c>
      <c r="L804">
        <v>7290</v>
      </c>
      <c r="M804" t="str">
        <v>4.68e-12</v>
      </c>
      <c r="N804">
        <v>8570</v>
      </c>
    </row>
    <row r="805">
      <c r="A805" t="str">
        <v>Perfluorodecalin (cis)</v>
      </c>
      <c r="B805" t="str">
        <v>Z-C10F18</v>
      </c>
      <c r="C805">
        <v>2000</v>
      </c>
      <c r="D805">
        <v>0.56</v>
      </c>
      <c r="E805" t="str">
        <v>1.35e-10</v>
      </c>
      <c r="F805">
        <v>5430</v>
      </c>
      <c r="G805" t="str">
        <v>6.64e-10</v>
      </c>
      <c r="H805">
        <v>7240</v>
      </c>
      <c r="I805" t="str">
        <v>4.01e-12</v>
      </c>
      <c r="J805">
        <v>5860</v>
      </c>
      <c r="K805" t="str">
        <v>4.52e-12</v>
      </c>
      <c r="L805">
        <v>7340</v>
      </c>
      <c r="M805" t="str">
        <v>4.72e-12</v>
      </c>
      <c r="N805">
        <v>8630</v>
      </c>
    </row>
    <row r="806">
      <c r="A806" t="str">
        <v>Perfluorodecalin (trans)</v>
      </c>
      <c r="B806" t="str">
        <v>E-C10F18</v>
      </c>
      <c r="C806">
        <v>2000</v>
      </c>
      <c r="D806">
        <v>0.48</v>
      </c>
      <c r="E806" t="str">
        <v>1.18e-10</v>
      </c>
      <c r="F806">
        <v>4720</v>
      </c>
      <c r="G806" t="str">
        <v>5.77e-10</v>
      </c>
      <c r="H806">
        <v>6290</v>
      </c>
      <c r="I806" t="str">
        <v>3.48e-12</v>
      </c>
      <c r="J806">
        <v>5090</v>
      </c>
      <c r="K806" t="str">
        <v>3.93e-12</v>
      </c>
      <c r="L806">
        <v>6380</v>
      </c>
      <c r="M806" t="str">
        <v>4.10e-12</v>
      </c>
      <c r="N806">
        <v>7500</v>
      </c>
    </row>
    <row r="807">
      <c r="A807" t="str">
        <v>PFC-1114</v>
      </c>
      <c r="B807" t="str">
        <v>CF2=CF2</v>
      </c>
      <c r="C807" t="str">
        <v>1.1 days</v>
      </c>
      <c r="D807">
        <v>0.002</v>
      </c>
      <c r="E807" t="str">
        <v>2.68e-16</v>
      </c>
      <c r="F807" t="str">
        <v>&lt;1</v>
      </c>
      <c r="G807" t="str">
        <v>2.68e-16</v>
      </c>
      <c r="H807" t="str">
        <v>&lt;1</v>
      </c>
      <c r="I807" t="str">
        <v>2.13e-18</v>
      </c>
      <c r="J807" t="str">
        <v>&lt;1</v>
      </c>
      <c r="K807" t="str">
        <v>3.00e-19</v>
      </c>
      <c r="L807" t="str">
        <v>&lt;1</v>
      </c>
      <c r="M807" t="str">
        <v>2.20e-19</v>
      </c>
      <c r="N807" t="str">
        <v>&lt;1</v>
      </c>
    </row>
    <row r="808">
      <c r="A808" t="str">
        <v>PFC-1216</v>
      </c>
      <c r="B808" t="str">
        <v>CF3CF=CF2</v>
      </c>
      <c r="C808" t="str">
        <v>4.9 days</v>
      </c>
      <c r="D808">
        <v>0.01</v>
      </c>
      <c r="E808" t="str">
        <v>6.42e-15</v>
      </c>
      <c r="F808" t="str">
        <v>&lt;1</v>
      </c>
      <c r="G808" t="str">
        <v>6.42e-15</v>
      </c>
      <c r="H808" t="str">
        <v>&lt;1</v>
      </c>
      <c r="I808" t="str">
        <v>5.11e-17</v>
      </c>
      <c r="J808" t="str">
        <v>&lt;1</v>
      </c>
      <c r="K808" t="str">
        <v>7.21e-18</v>
      </c>
      <c r="L808" t="str">
        <v>&lt;1</v>
      </c>
      <c r="M808" t="str">
        <v>5.27e-18</v>
      </c>
      <c r="N808" t="str">
        <v>&lt;1</v>
      </c>
    </row>
    <row r="809">
      <c r="A809" t="str">
        <v>Perfluorobuta-1,3-diene</v>
      </c>
      <c r="B809" t="str">
        <v>CF2=CFCF=CF2</v>
      </c>
      <c r="C809" t="str">
        <v>1.1 days</v>
      </c>
      <c r="D809">
        <v>0.003</v>
      </c>
      <c r="E809" t="str">
        <v>3.29e-16</v>
      </c>
      <c r="F809" t="str">
        <v>&lt;1</v>
      </c>
      <c r="G809" t="str">
        <v>3.29e-16</v>
      </c>
      <c r="H809" t="str">
        <v>&lt;1</v>
      </c>
      <c r="I809" t="str">
        <v>2.61e-18</v>
      </c>
      <c r="J809" t="str">
        <v>&lt;1</v>
      </c>
      <c r="K809" t="str">
        <v>3.69e-19</v>
      </c>
      <c r="L809" t="str">
        <v>&lt;1</v>
      </c>
      <c r="M809" t="str">
        <v>2.70e-19</v>
      </c>
      <c r="N809" t="str">
        <v>&lt;1</v>
      </c>
    </row>
    <row r="810">
      <c r="A810" t="str">
        <v>Perfluorobut-1-ene</v>
      </c>
      <c r="B810" t="str">
        <v>CF3CF2CF=CF2</v>
      </c>
      <c r="C810" t="str">
        <v>6.0 days</v>
      </c>
      <c r="D810">
        <v>0.02</v>
      </c>
      <c r="E810" t="str">
        <v>8.38e-15</v>
      </c>
      <c r="F810" t="str">
        <v>&lt;1</v>
      </c>
      <c r="G810" t="str">
        <v>8.38e-15</v>
      </c>
      <c r="H810" t="str">
        <v>&lt;1</v>
      </c>
      <c r="I810" t="str">
        <v>6.67e-17</v>
      </c>
      <c r="J810" t="str">
        <v>&lt;1</v>
      </c>
      <c r="K810" t="str">
        <v>9.41e-18</v>
      </c>
      <c r="L810" t="str">
        <v>&lt;1</v>
      </c>
      <c r="M810" t="str">
        <v>6.88e-18</v>
      </c>
      <c r="N810" t="str">
        <v>&lt;1</v>
      </c>
    </row>
    <row r="811">
      <c r="A811" t="str">
        <v>Perfluorobut-2-ene</v>
      </c>
      <c r="B811" t="str">
        <v>CF3CF=CFCF3</v>
      </c>
      <c r="C811" t="str">
        <v>31.0 days</v>
      </c>
      <c r="D811">
        <v>0.07</v>
      </c>
      <c r="E811" t="str">
        <v>1.62e-13</v>
      </c>
      <c r="F811">
        <v>6</v>
      </c>
      <c r="G811" t="str">
        <v>1.62e-13</v>
      </c>
      <c r="H811">
        <v>2</v>
      </c>
      <c r="I811" t="str">
        <v>1.30e-15</v>
      </c>
      <c r="J811">
        <v>2</v>
      </c>
      <c r="K811" t="str">
        <v>1.82e-16</v>
      </c>
      <c r="L811" t="str">
        <v>&lt;1</v>
      </c>
      <c r="M811" t="str">
        <v>1.33e-16</v>
      </c>
      <c r="N811" t="str">
        <v>&lt;1</v>
      </c>
    </row>
    <row r="812">
      <c r="A812" t="str">
        <v>HFE-125</v>
      </c>
      <c r="B812" t="str">
        <v>CHF2OCF3</v>
      </c>
      <c r="C812">
        <v>119</v>
      </c>
      <c r="D812">
        <v>0.41</v>
      </c>
      <c r="E812" t="str">
        <v>3.10e-10</v>
      </c>
      <c r="F812">
        <v>12400</v>
      </c>
      <c r="G812" t="str">
        <v>1.14e-09</v>
      </c>
      <c r="H812">
        <v>12400</v>
      </c>
      <c r="I812" t="str">
        <v>8.91e-12</v>
      </c>
      <c r="J812">
        <v>13000</v>
      </c>
      <c r="K812" t="str">
        <v>8.14e-12</v>
      </c>
      <c r="L812">
        <v>13200</v>
      </c>
      <c r="M812" t="str">
        <v>5.97e-12</v>
      </c>
      <c r="N812">
        <v>10900</v>
      </c>
    </row>
    <row r="813">
      <c r="A813" t="str">
        <v>HFE-134 (HG-00)</v>
      </c>
      <c r="B813" t="str">
        <v>CHF2OCHF2</v>
      </c>
      <c r="C813">
        <v>24.4</v>
      </c>
      <c r="D813">
        <v>0.44</v>
      </c>
      <c r="E813" t="str">
        <v>2.90e-10</v>
      </c>
      <c r="F813">
        <v>11600</v>
      </c>
      <c r="G813" t="str">
        <v>5.10e-10</v>
      </c>
      <c r="H813">
        <v>5560</v>
      </c>
      <c r="I813" t="str">
        <v>7.42e-12</v>
      </c>
      <c r="J813">
        <v>10800</v>
      </c>
      <c r="K813" t="str">
        <v>3.02e-12</v>
      </c>
      <c r="L813">
        <v>4900</v>
      </c>
      <c r="M813" t="str">
        <v>7.83e-13</v>
      </c>
      <c r="N813">
        <v>1430</v>
      </c>
    </row>
    <row r="814">
      <c r="A814" t="str">
        <v>HFE-143a</v>
      </c>
      <c r="B814" t="str">
        <v>CH3OCF3</v>
      </c>
      <c r="C814">
        <v>4.8</v>
      </c>
      <c r="D814">
        <v>0.18</v>
      </c>
      <c r="E814" t="str">
        <v>4.72e-11</v>
      </c>
      <c r="F814">
        <v>1890</v>
      </c>
      <c r="G814" t="str">
        <v>4.80e-11</v>
      </c>
      <c r="H814">
        <v>523</v>
      </c>
      <c r="I814" t="str">
        <v>6.95e-13</v>
      </c>
      <c r="J814">
        <v>1020</v>
      </c>
      <c r="K814" t="str">
        <v>6.66e-14</v>
      </c>
      <c r="L814">
        <v>108</v>
      </c>
      <c r="M814" t="str">
        <v>3.99e-14</v>
      </c>
      <c r="N814">
        <v>73</v>
      </c>
    </row>
    <row r="815">
      <c r="A815" t="str">
        <v>HFE-227ea</v>
      </c>
      <c r="B815" t="str">
        <v>CF3CHFOCF3</v>
      </c>
      <c r="C815">
        <v>51.6</v>
      </c>
      <c r="D815">
        <v>0.44</v>
      </c>
      <c r="E815" t="str">
        <v>2.22e-10</v>
      </c>
      <c r="F815">
        <v>8900</v>
      </c>
      <c r="G815" t="str">
        <v>5.92e-10</v>
      </c>
      <c r="H815">
        <v>6450</v>
      </c>
      <c r="I815" t="str">
        <v>6.15e-12</v>
      </c>
      <c r="J815">
        <v>8980</v>
      </c>
      <c r="K815" t="str">
        <v>4.22e-12</v>
      </c>
      <c r="L815">
        <v>6850</v>
      </c>
      <c r="M815" t="str">
        <v>1.98e-12</v>
      </c>
      <c r="N815">
        <v>3630</v>
      </c>
    </row>
    <row r="816">
      <c r="A816" t="str">
        <v>HCFE-235ca2  (enflurane)</v>
      </c>
      <c r="B816" t="str">
        <v>CHF2OCF2CHFCl</v>
      </c>
      <c r="C816">
        <v>4.3</v>
      </c>
      <c r="D816">
        <v>0.41</v>
      </c>
      <c r="E816" t="str">
        <v>5.30e-11</v>
      </c>
      <c r="F816">
        <v>2120</v>
      </c>
      <c r="G816" t="str">
        <v>5.35e-11</v>
      </c>
      <c r="H816">
        <v>583</v>
      </c>
      <c r="I816" t="str">
        <v>7.36e-13</v>
      </c>
      <c r="J816">
        <v>1080</v>
      </c>
      <c r="K816" t="str">
        <v>7.14e-14</v>
      </c>
      <c r="L816">
        <v>116</v>
      </c>
      <c r="M816" t="str">
        <v>4.44e-14</v>
      </c>
      <c r="N816">
        <v>81</v>
      </c>
    </row>
    <row r="817">
      <c r="A817" t="str">
        <v>HCFE-235da2  (isoflurane)</v>
      </c>
      <c r="B817" t="str">
        <v>CHF2OCHClCF3</v>
      </c>
      <c r="C817">
        <v>3.5</v>
      </c>
      <c r="D817">
        <v>0.42</v>
      </c>
      <c r="E817" t="str">
        <v>4.49e-11</v>
      </c>
      <c r="F817">
        <v>1800</v>
      </c>
      <c r="G817" t="str">
        <v>4.50e-11</v>
      </c>
      <c r="H817">
        <v>491</v>
      </c>
      <c r="I817" t="str">
        <v>5.62e-13</v>
      </c>
      <c r="J817">
        <v>822</v>
      </c>
      <c r="K817" t="str">
        <v>5.72e-14</v>
      </c>
      <c r="L817">
        <v>93</v>
      </c>
      <c r="M817" t="str">
        <v>3.73e-14</v>
      </c>
      <c r="N817">
        <v>68</v>
      </c>
    </row>
    <row r="818">
      <c r="A818" t="str">
        <v>HFE-236ca</v>
      </c>
      <c r="B818" t="str">
        <v>CHF2OCF2CHF2</v>
      </c>
      <c r="C818">
        <v>20.8</v>
      </c>
      <c r="D818" t="str">
        <v>0.56g</v>
      </c>
      <c r="E818" t="str">
        <v>2.42e-10</v>
      </c>
      <c r="F818">
        <v>9710</v>
      </c>
      <c r="G818" t="str">
        <v>3.89e-10</v>
      </c>
      <c r="H818">
        <v>4240</v>
      </c>
      <c r="I818" t="str">
        <v>6.03e-12</v>
      </c>
      <c r="J818">
        <v>8820</v>
      </c>
      <c r="K818" t="str">
        <v>2.10e-12</v>
      </c>
      <c r="L818">
        <v>3400</v>
      </c>
      <c r="M818" t="str">
        <v>4.98e-13</v>
      </c>
      <c r="N818">
        <v>912</v>
      </c>
    </row>
    <row r="819">
      <c r="A819" t="str">
        <v>HFE-236ea2  (desflurane)</v>
      </c>
      <c r="B819" t="str">
        <v>CHF2OCHFCF3</v>
      </c>
      <c r="C819">
        <v>10.8</v>
      </c>
      <c r="D819">
        <v>0.45</v>
      </c>
      <c r="E819" t="str">
        <v>1.39e-10</v>
      </c>
      <c r="F819">
        <v>5550</v>
      </c>
      <c r="G819" t="str">
        <v>1.64e-10</v>
      </c>
      <c r="H819">
        <v>1790</v>
      </c>
      <c r="I819" t="str">
        <v>2.93e-12</v>
      </c>
      <c r="J819">
        <v>4280</v>
      </c>
      <c r="K819" t="str">
        <v>4.64e-13</v>
      </c>
      <c r="L819">
        <v>753</v>
      </c>
      <c r="M819" t="str">
        <v>1.42e-13</v>
      </c>
      <c r="N819">
        <v>260</v>
      </c>
    </row>
    <row r="820">
      <c r="A820" t="str">
        <v>HFE-236fa</v>
      </c>
      <c r="B820" t="str">
        <v>CF3CH2OCF3</v>
      </c>
      <c r="C820">
        <v>7.5</v>
      </c>
      <c r="D820">
        <v>0.36</v>
      </c>
      <c r="E820" t="str">
        <v>8.35e-11</v>
      </c>
      <c r="F820">
        <v>3350</v>
      </c>
      <c r="G820" t="str">
        <v>8.98e-11</v>
      </c>
      <c r="H820">
        <v>979</v>
      </c>
      <c r="I820" t="str">
        <v>1.53e-12</v>
      </c>
      <c r="J820">
        <v>2240</v>
      </c>
      <c r="K820" t="str">
        <v>1.68e-13</v>
      </c>
      <c r="L820">
        <v>273</v>
      </c>
      <c r="M820" t="str">
        <v>7.54e-14</v>
      </c>
      <c r="N820">
        <v>138</v>
      </c>
    </row>
    <row r="821">
      <c r="A821" t="str">
        <v>HFE-245cb2</v>
      </c>
      <c r="B821" t="str">
        <v>CF3CF2OCH3</v>
      </c>
      <c r="C821">
        <v>4.9</v>
      </c>
      <c r="D821">
        <v>0.33</v>
      </c>
      <c r="E821" t="str">
        <v>5.90e-11</v>
      </c>
      <c r="F821">
        <v>2360</v>
      </c>
      <c r="G821" t="str">
        <v>6.00e-11</v>
      </c>
      <c r="H821">
        <v>654</v>
      </c>
      <c r="I821" t="str">
        <v>8.77e-13</v>
      </c>
      <c r="J821">
        <v>1280</v>
      </c>
      <c r="K821" t="str">
        <v>8.40e-14</v>
      </c>
      <c r="L821">
        <v>136</v>
      </c>
      <c r="M821" t="str">
        <v>4.99e-14</v>
      </c>
      <c r="N821">
        <v>91</v>
      </c>
    </row>
    <row r="822">
      <c r="A822" t="str">
        <v>HFE-245fa1</v>
      </c>
      <c r="B822" t="str">
        <v>CHF2CH2OCF3</v>
      </c>
      <c r="C822">
        <v>6.6</v>
      </c>
      <c r="D822">
        <v>0.31</v>
      </c>
      <c r="E822" t="str">
        <v>7.22e-11</v>
      </c>
      <c r="F822">
        <v>2900</v>
      </c>
      <c r="G822" t="str">
        <v>7.59e-11</v>
      </c>
      <c r="H822">
        <v>828</v>
      </c>
      <c r="I822" t="str">
        <v>1.25e-12</v>
      </c>
      <c r="J822">
        <v>1820</v>
      </c>
      <c r="K822" t="str">
        <v>1.27e-13</v>
      </c>
      <c r="L822">
        <v>206</v>
      </c>
      <c r="M822" t="str">
        <v>6.35e-14</v>
      </c>
      <c r="N822">
        <v>116</v>
      </c>
    </row>
    <row r="823">
      <c r="A823" t="str">
        <v>HFE-245fa2</v>
      </c>
      <c r="B823" t="str">
        <v>CHF2OCH2CF3</v>
      </c>
      <c r="C823">
        <v>5.5</v>
      </c>
      <c r="D823">
        <v>0.36</v>
      </c>
      <c r="E823" t="str">
        <v>7.25e-11</v>
      </c>
      <c r="F823">
        <v>2910</v>
      </c>
      <c r="G823" t="str">
        <v>7.45e-11</v>
      </c>
      <c r="H823">
        <v>812</v>
      </c>
      <c r="I823" t="str">
        <v>1.15e-12</v>
      </c>
      <c r="J823">
        <v>1670</v>
      </c>
      <c r="K823" t="str">
        <v>1.10e-13</v>
      </c>
      <c r="L823">
        <v>179</v>
      </c>
      <c r="M823" t="str">
        <v>6.21e-14</v>
      </c>
      <c r="N823">
        <v>114</v>
      </c>
    </row>
    <row r="824">
      <c r="A824" t="str">
        <v>2,2,3,3,3-Pentafluoropropan-1-ol</v>
      </c>
      <c r="B824" t="str">
        <v>CF3CF2CH2OH</v>
      </c>
      <c r="C824">
        <v>0.3</v>
      </c>
      <c r="D824">
        <v>0.14</v>
      </c>
      <c r="E824" t="str">
        <v>1.72e-12</v>
      </c>
      <c r="F824">
        <v>69</v>
      </c>
      <c r="G824" t="str">
        <v>1.72e-12</v>
      </c>
      <c r="H824">
        <v>19</v>
      </c>
      <c r="I824" t="str">
        <v>1.42e-14</v>
      </c>
      <c r="J824">
        <v>21</v>
      </c>
      <c r="K824" t="str">
        <v>1.95e-15</v>
      </c>
      <c r="L824">
        <v>3</v>
      </c>
      <c r="M824" t="str">
        <v>1.42e-15</v>
      </c>
      <c r="N824">
        <v>3</v>
      </c>
    </row>
    <row r="825">
      <c r="A825" t="str">
        <v>HFE-254cb1</v>
      </c>
      <c r="B825" t="str">
        <v>CH3OCF2CHF2</v>
      </c>
      <c r="C825">
        <v>2.5</v>
      </c>
      <c r="D825">
        <v>0.26</v>
      </c>
      <c r="E825" t="str">
        <v>2.76e-11</v>
      </c>
      <c r="F825">
        <v>1110</v>
      </c>
      <c r="G825" t="str">
        <v>2.76e-11</v>
      </c>
      <c r="H825">
        <v>301</v>
      </c>
      <c r="I825" t="str">
        <v>2.99e-13</v>
      </c>
      <c r="J825">
        <v>438</v>
      </c>
      <c r="K825" t="str">
        <v>3.34e-14</v>
      </c>
      <c r="L825">
        <v>54</v>
      </c>
      <c r="M825" t="str">
        <v>2.28e-14</v>
      </c>
      <c r="N825">
        <v>42</v>
      </c>
    </row>
    <row r="826">
      <c r="A826" t="str">
        <v>HFE-263fb2</v>
      </c>
      <c r="B826" t="str">
        <v>CF3CH2OCH3</v>
      </c>
      <c r="C826" t="str">
        <v>23.0 days</v>
      </c>
      <c r="D826">
        <v>0.04</v>
      </c>
      <c r="E826" t="str">
        <v>1.22e-13</v>
      </c>
      <c r="F826">
        <v>5</v>
      </c>
      <c r="G826" t="str">
        <v>1.22e-13</v>
      </c>
      <c r="H826">
        <v>1</v>
      </c>
      <c r="I826" t="str">
        <v>9.72e-16</v>
      </c>
      <c r="J826">
        <v>1</v>
      </c>
      <c r="K826" t="str">
        <v>1.37e-16</v>
      </c>
      <c r="L826" t="str">
        <v>&lt;1</v>
      </c>
      <c r="M826" t="str">
        <v>9.98e-17</v>
      </c>
      <c r="N826" t="str">
        <v>&lt;1</v>
      </c>
    </row>
    <row r="827">
      <c r="A827" t="str">
        <v>HFE-263m1</v>
      </c>
      <c r="B827" t="str">
        <v>CF3OCH2CH3</v>
      </c>
      <c r="C827">
        <v>0.4</v>
      </c>
      <c r="D827">
        <v>0.13</v>
      </c>
      <c r="E827" t="str">
        <v>2.70e-12</v>
      </c>
      <c r="F827">
        <v>108</v>
      </c>
      <c r="G827" t="str">
        <v>2.70e-12</v>
      </c>
      <c r="H827">
        <v>29</v>
      </c>
      <c r="I827" t="str">
        <v>2.25e-14</v>
      </c>
      <c r="J827">
        <v>33</v>
      </c>
      <c r="K827" t="str">
        <v>3.06e-15</v>
      </c>
      <c r="L827">
        <v>5</v>
      </c>
      <c r="M827" t="str">
        <v>2.22e-15</v>
      </c>
      <c r="N827">
        <v>4</v>
      </c>
    </row>
    <row r="828">
      <c r="A828" t="str">
        <v>3,3,3-Trifluoropropan-1-ol</v>
      </c>
      <c r="B828" t="str">
        <v>CF3CH2CH2OH</v>
      </c>
      <c r="C828" t="str">
        <v>12.0 days</v>
      </c>
      <c r="D828">
        <v>0.02</v>
      </c>
      <c r="E828" t="str">
        <v>3.57e-14</v>
      </c>
      <c r="F828">
        <v>1</v>
      </c>
      <c r="G828" t="str">
        <v>3.57e-14</v>
      </c>
      <c r="H828" t="str">
        <v>&lt;1</v>
      </c>
      <c r="I828" t="str">
        <v>2.85e-16</v>
      </c>
      <c r="J828" t="str">
        <v>&lt;1</v>
      </c>
      <c r="K828" t="str">
        <v>4.01e-17</v>
      </c>
      <c r="L828" t="str">
        <v>&lt;1</v>
      </c>
      <c r="M828" t="str">
        <v>2.93e-17</v>
      </c>
      <c r="N828" t="str">
        <v>&lt;1</v>
      </c>
    </row>
    <row r="829">
      <c r="A829" t="str">
        <v>HFE-329mcc2</v>
      </c>
      <c r="B829" t="str">
        <v>CHF2CF2OCF2CF3</v>
      </c>
      <c r="C829">
        <v>22.5</v>
      </c>
      <c r="D829">
        <v>0.53</v>
      </c>
      <c r="E829" t="str">
        <v>1.68e-10</v>
      </c>
      <c r="F829">
        <v>6720</v>
      </c>
      <c r="G829" t="str">
        <v>2.81e-10</v>
      </c>
      <c r="H829">
        <v>3070</v>
      </c>
      <c r="I829" t="str">
        <v>4.23e-12</v>
      </c>
      <c r="J829">
        <v>6180</v>
      </c>
      <c r="K829" t="str">
        <v>1.59e-12</v>
      </c>
      <c r="L829">
        <v>2580</v>
      </c>
      <c r="M829" t="str">
        <v>3.93e-13</v>
      </c>
      <c r="N829">
        <v>718</v>
      </c>
    </row>
    <row r="830">
      <c r="A830" t="str">
        <v>HFE-338mmz1</v>
      </c>
      <c r="B830" t="str">
        <v>(CF3)2CHOCHF2</v>
      </c>
      <c r="C830">
        <v>21.2</v>
      </c>
      <c r="D830">
        <v>0.44</v>
      </c>
      <c r="E830" t="str">
        <v>1.48e-10</v>
      </c>
      <c r="F830">
        <v>5940</v>
      </c>
      <c r="G830" t="str">
        <v>2.40e-10</v>
      </c>
      <c r="H830">
        <v>2620</v>
      </c>
      <c r="I830" t="str">
        <v>3.70e-12</v>
      </c>
      <c r="J830">
        <v>5410</v>
      </c>
      <c r="K830" t="str">
        <v>1.31e-12</v>
      </c>
      <c r="L830">
        <v>2130</v>
      </c>
      <c r="M830" t="str">
        <v>3.14e-13</v>
      </c>
      <c r="N830">
        <v>575</v>
      </c>
    </row>
    <row r="831">
      <c r="A831" t="str">
        <v>HFE-338mcf2</v>
      </c>
      <c r="B831" t="str">
        <v>CF3CH2OCF2CF3</v>
      </c>
      <c r="C831">
        <v>7.5</v>
      </c>
      <c r="D831">
        <v>0.44</v>
      </c>
      <c r="E831" t="str">
        <v>7.93e-11</v>
      </c>
      <c r="F831">
        <v>3180</v>
      </c>
      <c r="G831" t="str">
        <v>8.52e-11</v>
      </c>
      <c r="H831">
        <v>929</v>
      </c>
      <c r="I831" t="str">
        <v>1.45e-12</v>
      </c>
      <c r="J831">
        <v>2120</v>
      </c>
      <c r="K831" t="str">
        <v>1.60e-13</v>
      </c>
      <c r="L831">
        <v>259</v>
      </c>
      <c r="M831" t="str">
        <v>7.16e-14</v>
      </c>
      <c r="N831">
        <v>131</v>
      </c>
    </row>
    <row r="832">
      <c r="A832" t="str">
        <v>Sevoflurane  (HFE-347mmz1)</v>
      </c>
      <c r="B832" t="str">
        <v>(CF3)2CHOCH2F</v>
      </c>
      <c r="C832">
        <v>2.2</v>
      </c>
      <c r="D832">
        <v>0.32</v>
      </c>
      <c r="E832" t="str">
        <v>1.98e-11</v>
      </c>
      <c r="F832">
        <v>795</v>
      </c>
      <c r="G832" t="str">
        <v>1.98e-11</v>
      </c>
      <c r="H832">
        <v>216</v>
      </c>
      <c r="I832" t="str">
        <v>2.06e-13</v>
      </c>
      <c r="J832">
        <v>302</v>
      </c>
      <c r="K832" t="str">
        <v>2.37e-14</v>
      </c>
      <c r="L832">
        <v>38</v>
      </c>
      <c r="M832" t="str">
        <v>1.64e-14</v>
      </c>
      <c r="N832">
        <v>30</v>
      </c>
    </row>
    <row r="833">
      <c r="A833" t="str">
        <v>HFE-347mcc3  (HFE-7000)</v>
      </c>
      <c r="B833" t="str">
        <v>CH3OCF2CF2CF3</v>
      </c>
      <c r="C833">
        <v>5</v>
      </c>
      <c r="D833">
        <v>0.35</v>
      </c>
      <c r="E833" t="str">
        <v>4.78e-11</v>
      </c>
      <c r="F833">
        <v>1910</v>
      </c>
      <c r="G833" t="str">
        <v>4.86e-11</v>
      </c>
      <c r="H833">
        <v>530</v>
      </c>
      <c r="I833" t="str">
        <v>7.18e-13</v>
      </c>
      <c r="J833">
        <v>1050</v>
      </c>
      <c r="K833" t="str">
        <v>6.87e-14</v>
      </c>
      <c r="L833">
        <v>111</v>
      </c>
      <c r="M833" t="str">
        <v>4.05e-14</v>
      </c>
      <c r="N833">
        <v>74</v>
      </c>
    </row>
    <row r="834">
      <c r="A834" t="str">
        <v>HFE-347mcf2</v>
      </c>
      <c r="B834" t="str">
        <v>CHF2CH2OCF2CF3</v>
      </c>
      <c r="C834">
        <v>6.6</v>
      </c>
      <c r="D834">
        <v>0.42</v>
      </c>
      <c r="E834" t="str">
        <v>7.45e-11</v>
      </c>
      <c r="F834">
        <v>2990</v>
      </c>
      <c r="G834" t="str">
        <v>7.83e-11</v>
      </c>
      <c r="H834">
        <v>854</v>
      </c>
      <c r="I834" t="str">
        <v>1.29e-12</v>
      </c>
      <c r="J834">
        <v>1880</v>
      </c>
      <c r="K834" t="str">
        <v>1.31e-13</v>
      </c>
      <c r="L834">
        <v>212</v>
      </c>
      <c r="M834" t="str">
        <v>6.55e-14</v>
      </c>
      <c r="N834">
        <v>120</v>
      </c>
    </row>
    <row r="835">
      <c r="A835" t="str">
        <v>HFE-347pcf2</v>
      </c>
      <c r="B835" t="str">
        <v>CHF2CF2OCH2CF3</v>
      </c>
      <c r="C835">
        <v>6</v>
      </c>
      <c r="D835" t="str">
        <v>0.48h</v>
      </c>
      <c r="E835" t="str">
        <v>7.86e-11</v>
      </c>
      <c r="F835">
        <v>3150</v>
      </c>
      <c r="G835" t="str">
        <v>8.15e-11</v>
      </c>
      <c r="H835">
        <v>889</v>
      </c>
      <c r="I835" t="str">
        <v>1.30e-12</v>
      </c>
      <c r="J835">
        <v>1900</v>
      </c>
      <c r="K835" t="str">
        <v>1.27e-13</v>
      </c>
      <c r="L835">
        <v>206</v>
      </c>
      <c r="M835" t="str">
        <v>6.81e-14</v>
      </c>
      <c r="N835">
        <v>124</v>
      </c>
    </row>
    <row r="836">
      <c r="A836" t="str">
        <v>HFE-347mmy1</v>
      </c>
      <c r="B836" t="str">
        <v>(CF3)2CFOCH3</v>
      </c>
      <c r="C836">
        <v>3.7</v>
      </c>
      <c r="D836">
        <v>0.32</v>
      </c>
      <c r="E836" t="str">
        <v>3.32e-11</v>
      </c>
      <c r="F836">
        <v>1330</v>
      </c>
      <c r="G836" t="str">
        <v>3.33e-11</v>
      </c>
      <c r="H836">
        <v>363</v>
      </c>
      <c r="I836" t="str">
        <v>4.27e-13</v>
      </c>
      <c r="J836">
        <v>624</v>
      </c>
      <c r="K836" t="str">
        <v>4.28e-14</v>
      </c>
      <c r="L836">
        <v>69</v>
      </c>
      <c r="M836" t="str">
        <v>2.76e-14</v>
      </c>
      <c r="N836">
        <v>51</v>
      </c>
    </row>
    <row r="837">
      <c r="A837" t="str">
        <v>HFE-356mec3</v>
      </c>
      <c r="B837" t="str">
        <v>CH3OCF2CHFCF3</v>
      </c>
      <c r="C837">
        <v>3.8</v>
      </c>
      <c r="D837">
        <v>0.3</v>
      </c>
      <c r="E837" t="str">
        <v>3.53e-11</v>
      </c>
      <c r="F837">
        <v>1410</v>
      </c>
      <c r="G837" t="str">
        <v>3.55e-11</v>
      </c>
      <c r="H837">
        <v>387</v>
      </c>
      <c r="I837" t="str">
        <v>4.60e-13</v>
      </c>
      <c r="J837">
        <v>673</v>
      </c>
      <c r="K837" t="str">
        <v>4.58e-14</v>
      </c>
      <c r="L837">
        <v>74</v>
      </c>
      <c r="M837" t="str">
        <v>2.94e-14</v>
      </c>
      <c r="N837">
        <v>54</v>
      </c>
    </row>
    <row r="838" xml:space="preserve">
      <c r="A838" t="str">
        <v>HFE-356mff2</v>
      </c>
      <c r="B838" t="str">
        <v>CF3CH2OCH2CF3</v>
      </c>
      <c r="C838" t="str" xml:space="preserve">
        <v xml:space="preserve">105.0_x000d_
days</v>
      </c>
      <c r="D838">
        <v>0.17</v>
      </c>
      <c r="E838" t="str">
        <v>1.54e-12</v>
      </c>
      <c r="F838">
        <v>62</v>
      </c>
      <c r="G838" t="str">
        <v>1.54e-12</v>
      </c>
      <c r="H838">
        <v>17</v>
      </c>
      <c r="I838" t="str">
        <v>1.26e-14</v>
      </c>
      <c r="J838">
        <v>18</v>
      </c>
      <c r="K838" t="str">
        <v>1.74e-15</v>
      </c>
      <c r="L838">
        <v>3</v>
      </c>
      <c r="M838" t="str">
        <v>1.26e-15</v>
      </c>
      <c r="N838">
        <v>2</v>
      </c>
    </row>
    <row r="839">
      <c r="A839" t="str">
        <v>HFE-356pcf2</v>
      </c>
      <c r="B839" t="str">
        <v>CHF2CH2OCF2CHF2</v>
      </c>
      <c r="C839">
        <v>5.7</v>
      </c>
      <c r="D839">
        <v>0.37</v>
      </c>
      <c r="E839" t="str">
        <v>6.40e-11</v>
      </c>
      <c r="F839">
        <v>2560</v>
      </c>
      <c r="G839" t="str">
        <v>6.59e-11</v>
      </c>
      <c r="H839">
        <v>719</v>
      </c>
      <c r="I839" t="str">
        <v>1.03e-12</v>
      </c>
      <c r="J839">
        <v>1500</v>
      </c>
      <c r="K839" t="str">
        <v>9.97e-14</v>
      </c>
      <c r="L839">
        <v>162</v>
      </c>
      <c r="M839" t="str">
        <v>5.50e-14</v>
      </c>
      <c r="N839">
        <v>101</v>
      </c>
    </row>
    <row r="840">
      <c r="A840" t="str">
        <v>HFE-356pcf3</v>
      </c>
      <c r="B840" t="str">
        <v>CHF2OCH2CF2CHF2</v>
      </c>
      <c r="C840">
        <v>3.5</v>
      </c>
      <c r="D840">
        <v>0.38</v>
      </c>
      <c r="E840" t="str">
        <v>4.08e-11</v>
      </c>
      <c r="F840">
        <v>1640</v>
      </c>
      <c r="G840" t="str">
        <v>4.09e-11</v>
      </c>
      <c r="H840">
        <v>446</v>
      </c>
      <c r="I840" t="str">
        <v>5.11e-13</v>
      </c>
      <c r="J840">
        <v>747</v>
      </c>
      <c r="K840" t="str">
        <v>5.20e-14</v>
      </c>
      <c r="L840">
        <v>84</v>
      </c>
      <c r="M840" t="str">
        <v>3.39e-14</v>
      </c>
      <c r="N840">
        <v>62</v>
      </c>
    </row>
    <row r="841">
      <c r="A841" t="str">
        <v>HFE-356pcc3</v>
      </c>
      <c r="B841" t="str">
        <v>CH3OCF2CF2CHF2</v>
      </c>
      <c r="C841">
        <v>3.8</v>
      </c>
      <c r="D841">
        <v>0.32</v>
      </c>
      <c r="E841" t="str">
        <v>3.77e-11</v>
      </c>
      <c r="F841">
        <v>1510</v>
      </c>
      <c r="G841" t="str">
        <v>3.79e-11</v>
      </c>
      <c r="H841">
        <v>413</v>
      </c>
      <c r="I841" t="str">
        <v>4.91e-13</v>
      </c>
      <c r="J841">
        <v>718</v>
      </c>
      <c r="K841" t="str">
        <v>4.89e-14</v>
      </c>
      <c r="L841">
        <v>79</v>
      </c>
      <c r="M841" t="str">
        <v>3.14e-14</v>
      </c>
      <c r="N841">
        <v>57</v>
      </c>
    </row>
    <row r="842">
      <c r="A842" t="str">
        <v>HFE-356mmz1</v>
      </c>
      <c r="B842" t="str">
        <v>(CF3)2CHOCH3</v>
      </c>
      <c r="C842" t="str">
        <v>97.1 days</v>
      </c>
      <c r="D842">
        <v>0.15</v>
      </c>
      <c r="E842" t="str">
        <v>1.25e-12</v>
      </c>
      <c r="F842">
        <v>50</v>
      </c>
      <c r="G842" t="str">
        <v>1.25e-12</v>
      </c>
      <c r="H842">
        <v>14</v>
      </c>
      <c r="I842" t="str">
        <v>1.02e-14</v>
      </c>
      <c r="J842">
        <v>15</v>
      </c>
      <c r="K842" t="str">
        <v>1.41e-15</v>
      </c>
      <c r="L842">
        <v>2</v>
      </c>
      <c r="M842" t="str">
        <v>1.02e-15</v>
      </c>
      <c r="N842">
        <v>2</v>
      </c>
    </row>
    <row r="843">
      <c r="A843" t="str">
        <v>HFE-365mcf3</v>
      </c>
      <c r="B843" t="str">
        <v>CF3CF2CH2OCH3</v>
      </c>
      <c r="C843" t="str">
        <v>19.3 days</v>
      </c>
      <c r="D843">
        <v>0.05</v>
      </c>
      <c r="E843" t="str">
        <v>8.51e-14</v>
      </c>
      <c r="F843">
        <v>3</v>
      </c>
      <c r="G843" t="str">
        <v>8.51e-14</v>
      </c>
      <c r="H843" t="str">
        <v>&lt;1</v>
      </c>
      <c r="I843" t="str">
        <v>6.80e-16</v>
      </c>
      <c r="J843" t="str">
        <v>&lt;1</v>
      </c>
      <c r="K843" t="str">
        <v>9.56e-17</v>
      </c>
      <c r="L843" t="str">
        <v>&lt;1</v>
      </c>
      <c r="M843" t="str">
        <v>6.99e-17</v>
      </c>
      <c r="N843" t="str">
        <v>&lt;1</v>
      </c>
    </row>
    <row r="844">
      <c r="A844" t="str">
        <v>HFE-365mcf2</v>
      </c>
      <c r="B844" t="str">
        <v>CF3CF2OCH2CH3</v>
      </c>
      <c r="C844">
        <v>0.6</v>
      </c>
      <c r="D844" t="str">
        <v>0.26i</v>
      </c>
      <c r="E844" t="str">
        <v>5.35e-12</v>
      </c>
      <c r="F844">
        <v>215</v>
      </c>
      <c r="G844" t="str">
        <v>5.35e-12</v>
      </c>
      <c r="H844">
        <v>58</v>
      </c>
      <c r="I844" t="str">
        <v>4.53e-14</v>
      </c>
      <c r="J844">
        <v>66</v>
      </c>
      <c r="K844" t="str">
        <v>6.10e-15</v>
      </c>
      <c r="L844">
        <v>10</v>
      </c>
      <c r="M844" t="str">
        <v>4.40e-15</v>
      </c>
      <c r="N844">
        <v>8</v>
      </c>
    </row>
    <row r="845">
      <c r="A845" t="str">
        <v>HFE-374pc2</v>
      </c>
      <c r="B845" t="str">
        <v>CHF2CF2OCH2CH3</v>
      </c>
      <c r="C845">
        <v>5</v>
      </c>
      <c r="D845">
        <v>0.3</v>
      </c>
      <c r="E845" t="str">
        <v>5.65e-11</v>
      </c>
      <c r="F845">
        <v>2260</v>
      </c>
      <c r="G845" t="str">
        <v>5.75e-11</v>
      </c>
      <c r="H845">
        <v>627</v>
      </c>
      <c r="I845" t="str">
        <v>8.48e-13</v>
      </c>
      <c r="J845">
        <v>1240</v>
      </c>
      <c r="K845" t="str">
        <v>8.12e-14</v>
      </c>
      <c r="L845">
        <v>132</v>
      </c>
      <c r="M845" t="str">
        <v>4.79e-14</v>
      </c>
      <c r="N845">
        <v>88</v>
      </c>
    </row>
    <row r="846">
      <c r="A846" t="str">
        <v>4,4,4-Trifluorobutan-1-ol</v>
      </c>
      <c r="B846" t="str">
        <v>CF3(CH2)2CH2OH</v>
      </c>
      <c r="C846" t="str">
        <v>4.0 days</v>
      </c>
      <c r="D846">
        <v>0.01</v>
      </c>
      <c r="E846" t="str">
        <v>1.73e-15</v>
      </c>
      <c r="F846" t="str">
        <v>&lt;1</v>
      </c>
      <c r="G846" t="str">
        <v>1.73e-15</v>
      </c>
      <c r="H846" t="str">
        <v>&lt;1</v>
      </c>
      <c r="I846" t="str">
        <v>1.38e-17</v>
      </c>
      <c r="J846" t="str">
        <v>&lt;1</v>
      </c>
      <c r="K846" t="str">
        <v>1.94e-18</v>
      </c>
      <c r="L846" t="str">
        <v>&lt;1</v>
      </c>
      <c r="M846" t="str">
        <v>1.42e-18</v>
      </c>
      <c r="N846" t="str">
        <v>&lt;1</v>
      </c>
    </row>
    <row r="847">
      <c r="A847" t="str">
        <v>2,2,3,3,4,4,5,5-Octafluorocyclopentanol</v>
      </c>
      <c r="B847" t="str">
        <v>-(CF2)4CH(OH)-</v>
      </c>
      <c r="C847">
        <v>0.3</v>
      </c>
      <c r="D847">
        <v>0.16</v>
      </c>
      <c r="E847" t="str">
        <v>1.18e-12</v>
      </c>
      <c r="F847">
        <v>47</v>
      </c>
      <c r="G847" t="str">
        <v>1.18e-12</v>
      </c>
      <c r="H847">
        <v>13</v>
      </c>
      <c r="I847" t="str">
        <v>9.67e-15</v>
      </c>
      <c r="J847">
        <v>14</v>
      </c>
      <c r="K847" t="str">
        <v>1.33e-15</v>
      </c>
      <c r="L847">
        <v>2</v>
      </c>
      <c r="M847" t="str">
        <v>9.69e-16</v>
      </c>
      <c r="N847">
        <v>2</v>
      </c>
    </row>
    <row r="848">
      <c r="A848" t="str">
        <v>HFE-43-10pccc124 (H-Galden 1040x, HG-11)</v>
      </c>
      <c r="B848" t="str">
        <v>CHF2OCF2OC2F4OCHF2</v>
      </c>
      <c r="C848">
        <v>13.5</v>
      </c>
      <c r="D848">
        <v>1.02</v>
      </c>
      <c r="E848" t="str">
        <v>2.00e-10</v>
      </c>
      <c r="F848">
        <v>8010</v>
      </c>
      <c r="G848" t="str">
        <v>2.58e-10</v>
      </c>
      <c r="H848">
        <v>2820</v>
      </c>
      <c r="I848" t="str">
        <v>4.52e-12</v>
      </c>
      <c r="J848">
        <v>6600</v>
      </c>
      <c r="K848" t="str">
        <v>9.46e-13</v>
      </c>
      <c r="L848">
        <v>1530</v>
      </c>
      <c r="M848" t="str">
        <v>2.38e-13</v>
      </c>
      <c r="N848">
        <v>436</v>
      </c>
    </row>
    <row r="849">
      <c r="A849" t="str">
        <v>HFE-449s1 (HFE-7100)</v>
      </c>
      <c r="B849" t="str">
        <v>C4F9OCH3</v>
      </c>
      <c r="C849">
        <v>4.7</v>
      </c>
      <c r="D849">
        <v>0.36</v>
      </c>
      <c r="E849" t="str">
        <v>3.80e-11</v>
      </c>
      <c r="F849">
        <v>1530</v>
      </c>
      <c r="G849" t="str">
        <v>3.86e-11</v>
      </c>
      <c r="H849">
        <v>421</v>
      </c>
      <c r="I849" t="str">
        <v>5.54e-13</v>
      </c>
      <c r="J849">
        <v>809</v>
      </c>
      <c r="K849" t="str">
        <v>5.32e-14</v>
      </c>
      <c r="L849">
        <v>86</v>
      </c>
      <c r="M849" t="str">
        <v>3.21e-14</v>
      </c>
      <c r="N849">
        <v>59</v>
      </c>
    </row>
    <row r="850">
      <c r="A850" t="str">
        <v>n-HFE-7100</v>
      </c>
      <c r="B850" t="str">
        <v>n-C4F9OCH3</v>
      </c>
      <c r="C850">
        <v>4.7</v>
      </c>
      <c r="D850">
        <v>0.42</v>
      </c>
      <c r="E850" t="str">
        <v>4.39e-11</v>
      </c>
      <c r="F850">
        <v>1760</v>
      </c>
      <c r="G850" t="str">
        <v>4.45e-11</v>
      </c>
      <c r="H850">
        <v>486</v>
      </c>
      <c r="I850" t="str">
        <v>6.39e-13</v>
      </c>
      <c r="J850">
        <v>934</v>
      </c>
      <c r="K850" t="str">
        <v>6.14e-14</v>
      </c>
      <c r="L850">
        <v>99</v>
      </c>
      <c r="M850" t="str">
        <v>3.70e-14</v>
      </c>
      <c r="N850">
        <v>68</v>
      </c>
    </row>
    <row r="851">
      <c r="A851" t="str">
        <v>i-HFE-7100</v>
      </c>
      <c r="B851" t="str">
        <v>i-C4F9OCH3</v>
      </c>
      <c r="C851">
        <v>4.7</v>
      </c>
      <c r="D851">
        <v>0.35</v>
      </c>
      <c r="E851" t="str">
        <v>3.68e-11</v>
      </c>
      <c r="F851">
        <v>1480</v>
      </c>
      <c r="G851" t="str">
        <v>3.73e-11</v>
      </c>
      <c r="H851">
        <v>407</v>
      </c>
      <c r="I851" t="str">
        <v>5.35e-13</v>
      </c>
      <c r="J851">
        <v>783</v>
      </c>
      <c r="K851" t="str">
        <v>5.14e-14</v>
      </c>
      <c r="L851">
        <v>83</v>
      </c>
      <c r="M851" t="str">
        <v>3.10e-14</v>
      </c>
      <c r="N851">
        <v>57</v>
      </c>
    </row>
    <row r="852">
      <c r="A852" t="str">
        <v>HFE-569sf2 (HFE-7200)</v>
      </c>
      <c r="B852" t="str">
        <v>C4F9OC2H5</v>
      </c>
      <c r="C852">
        <v>0.8</v>
      </c>
      <c r="D852">
        <v>0.3</v>
      </c>
      <c r="E852" t="str">
        <v>5.21e-12</v>
      </c>
      <c r="F852">
        <v>209</v>
      </c>
      <c r="G852" t="str">
        <v>5.21e-12</v>
      </c>
      <c r="H852">
        <v>57</v>
      </c>
      <c r="I852" t="str">
        <v>4.52e-14</v>
      </c>
      <c r="J852">
        <v>66</v>
      </c>
      <c r="K852" t="str">
        <v>5.97e-15</v>
      </c>
      <c r="L852">
        <v>10</v>
      </c>
      <c r="M852" t="str">
        <v>4.29e-15</v>
      </c>
      <c r="N852">
        <v>8</v>
      </c>
    </row>
    <row r="853">
      <c r="A853" t="str">
        <v>n-HFE-7200</v>
      </c>
      <c r="B853" t="str">
        <v>n-C4F9OC2H5</v>
      </c>
      <c r="C853">
        <v>0.8</v>
      </c>
      <c r="D853" t="str">
        <v>0.35i</v>
      </c>
      <c r="E853" t="str">
        <v>5.92e-12</v>
      </c>
      <c r="F853">
        <v>237</v>
      </c>
      <c r="G853" t="str">
        <v>5.92e-12</v>
      </c>
      <c r="H853">
        <v>65</v>
      </c>
      <c r="I853" t="str">
        <v>5.14e-14</v>
      </c>
      <c r="J853">
        <v>75</v>
      </c>
      <c r="K853" t="str">
        <v>6.78e-15</v>
      </c>
      <c r="L853">
        <v>11</v>
      </c>
      <c r="M853" t="str">
        <v>4.87e-15</v>
      </c>
      <c r="N853">
        <v>9</v>
      </c>
    </row>
    <row r="854">
      <c r="A854" t="str">
        <v>i-HFE-7200</v>
      </c>
      <c r="B854" t="str">
        <v>i-C4F9OC2H5</v>
      </c>
      <c r="C854">
        <v>0.8</v>
      </c>
      <c r="D854">
        <v>0.24</v>
      </c>
      <c r="E854" t="str">
        <v>4.06e-12</v>
      </c>
      <c r="F854">
        <v>163</v>
      </c>
      <c r="G854" t="str">
        <v>4.06e-12</v>
      </c>
      <c r="H854">
        <v>44</v>
      </c>
      <c r="I854" t="str">
        <v>3.52e-14</v>
      </c>
      <c r="J854">
        <v>52</v>
      </c>
      <c r="K854" t="str">
        <v>4.65e-15</v>
      </c>
      <c r="L854">
        <v>8</v>
      </c>
      <c r="M854" t="str">
        <v>3.34e-15</v>
      </c>
      <c r="N854">
        <v>6</v>
      </c>
    </row>
    <row r="855">
      <c r="A855" t="str">
        <v>HFE-236ca12 (HG-10)</v>
      </c>
      <c r="B855" t="str">
        <v>CHF2OCF2OCHF2</v>
      </c>
      <c r="C855">
        <v>25</v>
      </c>
      <c r="D855">
        <v>0.65</v>
      </c>
      <c r="E855" t="str">
        <v>2.75e-10</v>
      </c>
      <c r="F855">
        <v>11000</v>
      </c>
      <c r="G855" t="str">
        <v>4.91e-10</v>
      </c>
      <c r="H855">
        <v>5350</v>
      </c>
      <c r="I855" t="str">
        <v>7.06e-12</v>
      </c>
      <c r="J855">
        <v>10300</v>
      </c>
      <c r="K855" t="str">
        <v>2.94e-12</v>
      </c>
      <c r="L855">
        <v>4770</v>
      </c>
      <c r="M855" t="str">
        <v>7.75e-13</v>
      </c>
      <c r="N855">
        <v>1420</v>
      </c>
    </row>
    <row r="856">
      <c r="A856" t="str">
        <v>HFE-338pcc13 (HG-01)</v>
      </c>
      <c r="B856" t="str">
        <v>CHF2OCF2CF2OCHF2</v>
      </c>
      <c r="C856">
        <v>12.9</v>
      </c>
      <c r="D856">
        <v>0.86</v>
      </c>
      <c r="E856" t="str">
        <v>2.10e-10</v>
      </c>
      <c r="F856">
        <v>8430</v>
      </c>
      <c r="G856" t="str">
        <v>2.67e-10</v>
      </c>
      <c r="H856">
        <v>2910</v>
      </c>
      <c r="I856" t="str">
        <v>4.69e-12</v>
      </c>
      <c r="J856">
        <v>6860</v>
      </c>
      <c r="K856" t="str">
        <v>9.28e-13</v>
      </c>
      <c r="L856">
        <v>1500</v>
      </c>
      <c r="M856" t="str">
        <v>2.42e-13</v>
      </c>
      <c r="N856">
        <v>442</v>
      </c>
    </row>
    <row r="857">
      <c r="A857" t="str">
        <v>1,1,1,3,3,3-Hexafluoropropan-2-ol</v>
      </c>
      <c r="B857" t="str">
        <v>(CF3)2CHOH</v>
      </c>
      <c r="C857">
        <v>1.9</v>
      </c>
      <c r="D857">
        <v>0.26</v>
      </c>
      <c r="E857" t="str">
        <v>1.67e-11</v>
      </c>
      <c r="F857">
        <v>668</v>
      </c>
      <c r="G857" t="str">
        <v>1.67e-11</v>
      </c>
      <c r="H857">
        <v>182</v>
      </c>
      <c r="I857" t="str">
        <v>1.66e-13</v>
      </c>
      <c r="J857">
        <v>243</v>
      </c>
      <c r="K857" t="str">
        <v>1.97e-14</v>
      </c>
      <c r="L857">
        <v>32</v>
      </c>
      <c r="M857" t="str">
        <v>1.38e-14</v>
      </c>
      <c r="N857">
        <v>25</v>
      </c>
    </row>
    <row r="858">
      <c r="A858" t="str">
        <v>HG-02</v>
      </c>
      <c r="B858" t="str">
        <v>HF2C–(OCF2CF2)2– OCF2H</v>
      </c>
      <c r="C858">
        <v>12.9</v>
      </c>
      <c r="D858" t="str">
        <v>1.24i</v>
      </c>
      <c r="E858" t="str">
        <v>1.97e-10</v>
      </c>
      <c r="F858">
        <v>7900</v>
      </c>
      <c r="G858" t="str">
        <v>2.50e-10</v>
      </c>
      <c r="H858">
        <v>2730</v>
      </c>
      <c r="I858" t="str">
        <v>4.40e-12</v>
      </c>
      <c r="J858">
        <v>6430</v>
      </c>
      <c r="K858" t="str">
        <v>8.70e-13</v>
      </c>
      <c r="L858">
        <v>1410</v>
      </c>
      <c r="M858" t="str">
        <v>2.27e-13</v>
      </c>
      <c r="N858">
        <v>415</v>
      </c>
    </row>
    <row r="859">
      <c r="A859" t="str">
        <v>HG-03</v>
      </c>
      <c r="B859" t="str">
        <v>HF2C–(OCF2CF2)3– OCF2H</v>
      </c>
      <c r="C859">
        <v>12.9</v>
      </c>
      <c r="D859" t="str">
        <v>1.76i</v>
      </c>
      <c r="E859" t="str">
        <v>2.06e-10</v>
      </c>
      <c r="F859">
        <v>8270</v>
      </c>
      <c r="G859" t="str">
        <v>2.62e-10</v>
      </c>
      <c r="H859">
        <v>2850</v>
      </c>
      <c r="I859" t="str">
        <v>4.60e-12</v>
      </c>
      <c r="J859">
        <v>6730</v>
      </c>
      <c r="K859" t="str">
        <v>9.10e-13</v>
      </c>
      <c r="L859">
        <v>1480</v>
      </c>
      <c r="M859" t="str">
        <v>2.37e-13</v>
      </c>
      <c r="N859">
        <v>434</v>
      </c>
    </row>
    <row r="860">
      <c r="A860" t="str">
        <v>HG-20</v>
      </c>
      <c r="B860" t="str">
        <v>HF2C–(OCF2)2–OCF2H</v>
      </c>
      <c r="C860">
        <v>25</v>
      </c>
      <c r="D860" t="str">
        <v>0.92i</v>
      </c>
      <c r="E860" t="str">
        <v>2.73e-10</v>
      </c>
      <c r="F860">
        <v>10900</v>
      </c>
      <c r="G860" t="str">
        <v>4.86e-10</v>
      </c>
      <c r="H860">
        <v>5300</v>
      </c>
      <c r="I860" t="str">
        <v>7.00e-12</v>
      </c>
      <c r="J860">
        <v>10200</v>
      </c>
      <c r="K860" t="str">
        <v>2.91e-12</v>
      </c>
      <c r="L860">
        <v>4730</v>
      </c>
      <c r="M860" t="str">
        <v>7.68e-13</v>
      </c>
      <c r="N860">
        <v>1400</v>
      </c>
    </row>
    <row r="861">
      <c r="A861" t="str">
        <v>HG-21</v>
      </c>
      <c r="B861" t="str">
        <v>HF2C–OCF2CF2OC- F2OCF2O–CF2H</v>
      </c>
      <c r="C861">
        <v>13.5</v>
      </c>
      <c r="D861" t="str">
        <v>1.71i</v>
      </c>
      <c r="E861" t="str">
        <v>2.76e-10</v>
      </c>
      <c r="F861">
        <v>11100</v>
      </c>
      <c r="G861" t="str">
        <v>3.57e-10</v>
      </c>
      <c r="H861">
        <v>3890</v>
      </c>
      <c r="I861" t="str">
        <v>6.23e-12</v>
      </c>
      <c r="J861">
        <v>9110</v>
      </c>
      <c r="K861" t="str">
        <v>1.31e-12</v>
      </c>
      <c r="L861">
        <v>2120</v>
      </c>
      <c r="M861" t="str">
        <v>3.29e-13</v>
      </c>
      <c r="N861">
        <v>602</v>
      </c>
    </row>
    <row r="862">
      <c r="A862" t="str">
        <v>HG-30</v>
      </c>
      <c r="B862" t="str">
        <v>HF2C–(OCF2)3–OCF2H</v>
      </c>
      <c r="C862">
        <v>25</v>
      </c>
      <c r="D862" t="str">
        <v>1.65i</v>
      </c>
      <c r="E862" t="str">
        <v>3.77e-10</v>
      </c>
      <c r="F862">
        <v>15100</v>
      </c>
      <c r="G862" t="str">
        <v>6.73e-10</v>
      </c>
      <c r="H862">
        <v>7330</v>
      </c>
      <c r="I862" t="str">
        <v>9.68e-12</v>
      </c>
      <c r="J862">
        <v>14100</v>
      </c>
      <c r="K862" t="str">
        <v>4.03e-12</v>
      </c>
      <c r="L862">
        <v>6530</v>
      </c>
      <c r="M862" t="str">
        <v>1.06e-12</v>
      </c>
      <c r="N862">
        <v>1940</v>
      </c>
    </row>
    <row r="863">
      <c r="A863" t="str">
        <v>1-Ethoxy-1,1,2,2,3,3,3-heptafluoropropane</v>
      </c>
      <c r="B863" t="str">
        <v>CF3CF2CF2OCH2CH3</v>
      </c>
      <c r="C863">
        <v>0.8</v>
      </c>
      <c r="D863" t="str">
        <v>0.28i</v>
      </c>
      <c r="E863" t="str">
        <v>5.56e-12</v>
      </c>
      <c r="F863">
        <v>223</v>
      </c>
      <c r="G863" t="str">
        <v>5.56e-12</v>
      </c>
      <c r="H863">
        <v>61</v>
      </c>
      <c r="I863" t="str">
        <v>4.80e-14</v>
      </c>
      <c r="J863">
        <v>70</v>
      </c>
      <c r="K863" t="str">
        <v>6.36e-15</v>
      </c>
      <c r="L863">
        <v>10</v>
      </c>
      <c r="M863" t="str">
        <v>4.57e-15</v>
      </c>
      <c r="N863">
        <v>8</v>
      </c>
    </row>
    <row r="864">
      <c r="A864" t="str">
        <v>Fluoroxene</v>
      </c>
      <c r="B864" t="str">
        <v>CF3CH2OCH=CH2</v>
      </c>
      <c r="C864" t="str">
        <v>3.6 days</v>
      </c>
      <c r="D864" t="str">
        <v>0.01i</v>
      </c>
      <c r="E864" t="str">
        <v>4.97e-15</v>
      </c>
      <c r="F864" t="str">
        <v>&lt;1</v>
      </c>
      <c r="G864" t="str">
        <v>4.97e-15</v>
      </c>
      <c r="H864" t="str">
        <v>&lt;1</v>
      </c>
      <c r="I864" t="str">
        <v>3.95e-17</v>
      </c>
      <c r="J864" t="str">
        <v>&lt;1</v>
      </c>
      <c r="K864" t="str">
        <v>5.58e-18</v>
      </c>
      <c r="L864" t="str">
        <v>&lt;1</v>
      </c>
      <c r="M864" t="str">
        <v>4.08e-18</v>
      </c>
      <c r="N864" t="str">
        <v>&lt;1</v>
      </c>
    </row>
    <row r="865">
      <c r="A865" t="str">
        <v>1,1,2,2-Tetrafluoro-1-(fluoromethoxy)ethane</v>
      </c>
      <c r="B865" t="str">
        <v>CH2FOCF2CF2H</v>
      </c>
      <c r="C865">
        <v>6.2</v>
      </c>
      <c r="D865" t="str">
        <v>0.34i</v>
      </c>
      <c r="E865" t="str">
        <v>7.68e-11</v>
      </c>
      <c r="F865">
        <v>3080</v>
      </c>
      <c r="G865" t="str">
        <v>7.99e-11</v>
      </c>
      <c r="H865">
        <v>871</v>
      </c>
      <c r="I865" t="str">
        <v>1.29e-12</v>
      </c>
      <c r="J865">
        <v>1880</v>
      </c>
      <c r="K865" t="str">
        <v>1.28e-13</v>
      </c>
      <c r="L865">
        <v>207</v>
      </c>
      <c r="M865" t="str">
        <v>6.68e-14</v>
      </c>
      <c r="N865">
        <v>122</v>
      </c>
    </row>
    <row r="866">
      <c r="A866" t="str">
        <v>2-Ethoxy-3,3,4,4,5-pentafluorotetrahydro-2,5-bis[1,2,2,2- tetrafluoro-1-(trifluoromethyl)ethyl]-furan</v>
      </c>
      <c r="B866" t="str">
        <v>C12H5F19O2</v>
      </c>
      <c r="C866">
        <v>1</v>
      </c>
      <c r="D866" t="str">
        <v>0.49j</v>
      </c>
      <c r="E866" t="str">
        <v>5.09e-12</v>
      </c>
      <c r="F866">
        <v>204</v>
      </c>
      <c r="G866" t="str">
        <v>5.09e-12</v>
      </c>
      <c r="H866">
        <v>56</v>
      </c>
      <c r="I866" t="str">
        <v>4.53e-14</v>
      </c>
      <c r="J866">
        <v>66</v>
      </c>
      <c r="K866" t="str">
        <v>5.86e-15</v>
      </c>
      <c r="L866">
        <v>10</v>
      </c>
      <c r="M866" t="str">
        <v>4.19e-15</v>
      </c>
      <c r="N866">
        <v>8</v>
      </c>
    </row>
    <row r="867">
      <c r="A867" t="str">
        <v>Fluoro(methoxy)methane</v>
      </c>
      <c r="B867" t="str">
        <v>CH3OCH2F</v>
      </c>
      <c r="C867" t="str">
        <v>73.0 days</v>
      </c>
      <c r="D867" t="str">
        <v>0.07g</v>
      </c>
      <c r="E867" t="str">
        <v>1.15e-12</v>
      </c>
      <c r="F867">
        <v>46</v>
      </c>
      <c r="G867" t="str">
        <v>1.15e-12</v>
      </c>
      <c r="H867">
        <v>13</v>
      </c>
      <c r="I867" t="str">
        <v>9.34e-15</v>
      </c>
      <c r="J867">
        <v>14</v>
      </c>
      <c r="K867" t="str">
        <v>1.30e-15</v>
      </c>
      <c r="L867">
        <v>2</v>
      </c>
      <c r="M867" t="str">
        <v>9.46e-16</v>
      </c>
      <c r="N867">
        <v>2</v>
      </c>
    </row>
    <row r="868">
      <c r="A868" t="str">
        <v>Difluoro(methoxy)methane</v>
      </c>
      <c r="B868" t="str">
        <v>CH3OCHF2</v>
      </c>
      <c r="C868">
        <v>1.1</v>
      </c>
      <c r="D868" t="str">
        <v>0.17g</v>
      </c>
      <c r="E868" t="str">
        <v>1.32e-11</v>
      </c>
      <c r="F868">
        <v>528</v>
      </c>
      <c r="G868" t="str">
        <v>1.32e-11</v>
      </c>
      <c r="H868">
        <v>144</v>
      </c>
      <c r="I868" t="str">
        <v>1.18e-13</v>
      </c>
      <c r="J868">
        <v>173</v>
      </c>
      <c r="K868" t="str">
        <v>1.52e-14</v>
      </c>
      <c r="L868">
        <v>25</v>
      </c>
      <c r="M868" t="str">
        <v>1.08e-14</v>
      </c>
      <c r="N868">
        <v>20</v>
      </c>
    </row>
    <row r="869">
      <c r="A869" t="str">
        <v>Fluoro(fluoromethoxy)methane</v>
      </c>
      <c r="B869" t="str">
        <v>CH2FOCH2F</v>
      </c>
      <c r="C869">
        <v>0.9</v>
      </c>
      <c r="D869" t="str">
        <v>0.19g</v>
      </c>
      <c r="E869" t="str">
        <v>1.20e-11</v>
      </c>
      <c r="F869">
        <v>479</v>
      </c>
      <c r="G869" t="str">
        <v>1.20e-11</v>
      </c>
      <c r="H869">
        <v>130</v>
      </c>
      <c r="I869" t="str">
        <v>1.05e-13</v>
      </c>
      <c r="J869">
        <v>153</v>
      </c>
      <c r="K869" t="str">
        <v>1.37e-14</v>
      </c>
      <c r="L869">
        <v>22</v>
      </c>
      <c r="M869" t="str">
        <v>9.84e-15</v>
      </c>
      <c r="N869">
        <v>18</v>
      </c>
    </row>
    <row r="870">
      <c r="A870" t="str">
        <v>Difluoro(fluoromethoxy)methane</v>
      </c>
      <c r="B870" t="str">
        <v>CH2FOCHF2</v>
      </c>
      <c r="C870">
        <v>3.3</v>
      </c>
      <c r="D870" t="str">
        <v>0.30g</v>
      </c>
      <c r="E870" t="str">
        <v>5.65e-11</v>
      </c>
      <c r="F870">
        <v>2260</v>
      </c>
      <c r="G870" t="str">
        <v>5.66e-11</v>
      </c>
      <c r="H870">
        <v>617</v>
      </c>
      <c r="I870" t="str">
        <v>6.88e-13</v>
      </c>
      <c r="J870">
        <v>1010</v>
      </c>
      <c r="K870" t="str">
        <v>7.11e-14</v>
      </c>
      <c r="L870">
        <v>115</v>
      </c>
      <c r="M870" t="str">
        <v>4.69e-14</v>
      </c>
      <c r="N870">
        <v>86</v>
      </c>
    </row>
    <row r="871">
      <c r="A871" t="str">
        <v>Trifluoro(fluoromethoxy)methane</v>
      </c>
      <c r="B871" t="str">
        <v>CH2FOCF3</v>
      </c>
      <c r="C871">
        <v>4.4</v>
      </c>
      <c r="D871" t="str">
        <v>0.33g</v>
      </c>
      <c r="E871" t="str">
        <v>6.82e-11</v>
      </c>
      <c r="F871">
        <v>2730</v>
      </c>
      <c r="G871" t="str">
        <v>6.89e-11</v>
      </c>
      <c r="H871">
        <v>751</v>
      </c>
      <c r="I871" t="str">
        <v>9.59e-13</v>
      </c>
      <c r="J871">
        <v>1400</v>
      </c>
      <c r="K871" t="str">
        <v>9.27e-14</v>
      </c>
      <c r="L871">
        <v>150</v>
      </c>
      <c r="M871" t="str">
        <v>5.72e-14</v>
      </c>
      <c r="N871">
        <v>105</v>
      </c>
    </row>
    <row r="872">
      <c r="A872" t="str">
        <v>HG’-01</v>
      </c>
      <c r="B872" t="str">
        <v>CH3OCF2CF2OCH3</v>
      </c>
      <c r="C872">
        <v>2</v>
      </c>
      <c r="D872">
        <v>0.29</v>
      </c>
      <c r="E872" t="str">
        <v>2.03e-11</v>
      </c>
      <c r="F872">
        <v>815</v>
      </c>
      <c r="G872" t="str">
        <v>2.03e-11</v>
      </c>
      <c r="H872">
        <v>222</v>
      </c>
      <c r="I872" t="str">
        <v>2.06e-13</v>
      </c>
      <c r="J872">
        <v>301</v>
      </c>
      <c r="K872" t="str">
        <v>2.42e-14</v>
      </c>
      <c r="L872">
        <v>39</v>
      </c>
      <c r="M872" t="str">
        <v>1.68e-14</v>
      </c>
      <c r="N872">
        <v>31</v>
      </c>
    </row>
    <row r="873">
      <c r="A873" t="str">
        <v>HG’-02</v>
      </c>
      <c r="B873" t="str">
        <v>CH3O(CF2CF2O)2CH3</v>
      </c>
      <c r="C873">
        <v>2</v>
      </c>
      <c r="D873">
        <v>0.56</v>
      </c>
      <c r="E873" t="str">
        <v>2.16e-11</v>
      </c>
      <c r="F873">
        <v>868</v>
      </c>
      <c r="G873" t="str">
        <v>2.16e-11</v>
      </c>
      <c r="H873">
        <v>236</v>
      </c>
      <c r="I873" t="str">
        <v>2.19e-13</v>
      </c>
      <c r="J873">
        <v>320</v>
      </c>
      <c r="K873" t="str">
        <v>2.57e-14</v>
      </c>
      <c r="L873">
        <v>42</v>
      </c>
      <c r="M873" t="str">
        <v>1.79e-14</v>
      </c>
      <c r="N873">
        <v>33</v>
      </c>
    </row>
    <row r="874">
      <c r="A874" t="str">
        <v>HG’-03</v>
      </c>
      <c r="B874" t="str">
        <v>CH3O(CF2CF2O)3CH3</v>
      </c>
      <c r="C874">
        <v>2</v>
      </c>
      <c r="D874">
        <v>0.76</v>
      </c>
      <c r="E874" t="str">
        <v>2.03e-11</v>
      </c>
      <c r="F874">
        <v>812</v>
      </c>
      <c r="G874" t="str">
        <v>2.03e-11</v>
      </c>
      <c r="H874">
        <v>221</v>
      </c>
      <c r="I874" t="str">
        <v>2.05e-13</v>
      </c>
      <c r="J874">
        <v>299</v>
      </c>
      <c r="K874" t="str">
        <v>2.41e-14</v>
      </c>
      <c r="L874">
        <v>39</v>
      </c>
      <c r="M874" t="str">
        <v>1.67e-14</v>
      </c>
      <c r="N874">
        <v>31</v>
      </c>
    </row>
    <row r="875">
      <c r="A875" t="str">
        <v>HFE-329me3</v>
      </c>
      <c r="B875" t="str">
        <v>CF3CFHCF2OCF3</v>
      </c>
      <c r="C875">
        <v>40</v>
      </c>
      <c r="D875">
        <v>0.48</v>
      </c>
      <c r="E875" t="str">
        <v>1.79e-10</v>
      </c>
      <c r="F875">
        <v>7170</v>
      </c>
      <c r="G875" t="str">
        <v>4.17e-10</v>
      </c>
      <c r="H875">
        <v>4550</v>
      </c>
      <c r="I875" t="str">
        <v>4.85e-12</v>
      </c>
      <c r="J875">
        <v>7090</v>
      </c>
      <c r="K875" t="str">
        <v>2.89e-12</v>
      </c>
      <c r="L875">
        <v>4690</v>
      </c>
      <c r="M875" t="str">
        <v>1.12e-12</v>
      </c>
      <c r="N875">
        <v>2040</v>
      </c>
    </row>
    <row r="876">
      <c r="A876" t="str">
        <v>3,3,4,4,5,5,6,6,7,7,7-Undecafluoroheptan-1-ol</v>
      </c>
      <c r="B876" t="str">
        <v>CF3(CF2)4CH2CH2OH</v>
      </c>
      <c r="C876" t="str">
        <v>20.0 days</v>
      </c>
      <c r="D876">
        <v>0.06</v>
      </c>
      <c r="E876" t="str">
        <v>3.91e-14</v>
      </c>
      <c r="F876">
        <v>2</v>
      </c>
      <c r="G876" t="str">
        <v>3.91e-14</v>
      </c>
      <c r="H876" t="str">
        <v>&lt;1</v>
      </c>
      <c r="I876" t="str">
        <v>3.12e-16</v>
      </c>
      <c r="J876" t="str">
        <v>&lt;1</v>
      </c>
      <c r="K876" t="str">
        <v>4.39e-17</v>
      </c>
      <c r="L876" t="str">
        <v>&lt;1</v>
      </c>
      <c r="M876" t="str">
        <v>3.21e-17</v>
      </c>
      <c r="N876" t="str">
        <v>&lt;1</v>
      </c>
    </row>
    <row r="877">
      <c r="A877" t="str">
        <v>3,3,4,4,5,5,6,6,7,7,8,8,9,9,9-Pentadecafluorononan-1-ol</v>
      </c>
      <c r="B877" t="str">
        <v>CF3(CF2)6CH2CH2OH</v>
      </c>
      <c r="C877" t="str">
        <v>20.0 days</v>
      </c>
      <c r="D877">
        <v>0.07</v>
      </c>
      <c r="E877" t="str">
        <v>3.00e-14</v>
      </c>
      <c r="F877">
        <v>1</v>
      </c>
      <c r="G877" t="str">
        <v>3.00e-14</v>
      </c>
      <c r="H877" t="str">
        <v>&lt;1</v>
      </c>
      <c r="I877" t="str">
        <v>2.40e-16</v>
      </c>
      <c r="J877" t="str">
        <v>&lt;1</v>
      </c>
      <c r="K877" t="str">
        <v>3.37e-17</v>
      </c>
      <c r="L877" t="str">
        <v>&lt;1</v>
      </c>
      <c r="M877" t="str">
        <v>2.46e-17</v>
      </c>
      <c r="N877" t="str">
        <v>&lt;1</v>
      </c>
    </row>
    <row r="878" xml:space="preserve">
      <c r="A878" t="str" xml:space="preserve">
        <v xml:space="preserve">3,3,4,4,5,5,6,6,7,7,8,8,9,9,10,10,11,11,11-Non-_x000d_
adecafluoroundecan-1-ol</v>
      </c>
      <c r="B878" t="str">
        <v>CF3(CF2)8CH2CH2OH</v>
      </c>
      <c r="C878" t="str">
        <v>20.0 days</v>
      </c>
      <c r="D878">
        <v>0.05</v>
      </c>
      <c r="E878" t="str">
        <v>1.72e-14</v>
      </c>
      <c r="F878" t="str">
        <v>&lt;1</v>
      </c>
      <c r="G878" t="str">
        <v>1.72e-14</v>
      </c>
      <c r="H878" t="str">
        <v>&lt;1</v>
      </c>
      <c r="I878" t="str">
        <v>1.37e-16</v>
      </c>
      <c r="J878" t="str">
        <v>&lt;1</v>
      </c>
      <c r="K878" t="str">
        <v>1.93e-17</v>
      </c>
      <c r="L878" t="str">
        <v>&lt;1</v>
      </c>
      <c r="M878" t="str">
        <v>1.41e-17</v>
      </c>
      <c r="N878" t="str">
        <v>&lt;1</v>
      </c>
    </row>
    <row r="879">
      <c r="A879" t="str">
        <v>2-Chloro-1,1,2-trifluoro-1-methoxyethane</v>
      </c>
      <c r="B879" t="str">
        <v>CH3OCF2CHFCl</v>
      </c>
      <c r="C879">
        <v>1.4</v>
      </c>
      <c r="D879">
        <v>0.21</v>
      </c>
      <c r="E879" t="str">
        <v>1.12e-11</v>
      </c>
      <c r="F879">
        <v>449</v>
      </c>
      <c r="G879" t="str">
        <v>1.12e-11</v>
      </c>
      <c r="H879">
        <v>122</v>
      </c>
      <c r="I879" t="str">
        <v>1.05e-13</v>
      </c>
      <c r="J879">
        <v>153</v>
      </c>
      <c r="K879" t="str">
        <v>1.31e-14</v>
      </c>
      <c r="L879">
        <v>21</v>
      </c>
      <c r="M879" t="str">
        <v>9.24e-15</v>
      </c>
      <c r="N879">
        <v>17</v>
      </c>
    </row>
    <row r="880">
      <c r="A880" t="str">
        <v>PFPMIE (perfluoropolymethylisopropyl ether)</v>
      </c>
      <c r="B880" t="str">
        <v>CF3OCF(CF3) CF2OCF2OCF3</v>
      </c>
      <c r="C880">
        <v>800</v>
      </c>
      <c r="D880">
        <v>0.65</v>
      </c>
      <c r="E880" t="str">
        <v>1.87e-10</v>
      </c>
      <c r="F880">
        <v>7500</v>
      </c>
      <c r="G880" t="str">
        <v>8.90e-10</v>
      </c>
      <c r="H880">
        <v>9710</v>
      </c>
      <c r="I880" t="str">
        <v>5.52e-12</v>
      </c>
      <c r="J880">
        <v>8070</v>
      </c>
      <c r="K880" t="str">
        <v>6.11e-12</v>
      </c>
      <c r="L880">
        <v>9910</v>
      </c>
      <c r="M880" t="str">
        <v>6.15e-12</v>
      </c>
      <c r="N880">
        <v>11300</v>
      </c>
    </row>
    <row r="881">
      <c r="A881" t="str">
        <v>HFE-216</v>
      </c>
      <c r="B881" t="str">
        <v>CF3OCF=CF2</v>
      </c>
      <c r="C881" t="str">
        <v>8.4 days</v>
      </c>
      <c r="D881">
        <v>0.02</v>
      </c>
      <c r="E881" t="str">
        <v>1.92e-14</v>
      </c>
      <c r="F881" t="str">
        <v>&lt;1</v>
      </c>
      <c r="G881" t="str">
        <v>1.92e-14</v>
      </c>
      <c r="H881" t="str">
        <v>&lt;1</v>
      </c>
      <c r="I881" t="str">
        <v>1.53e-16</v>
      </c>
      <c r="J881" t="str">
        <v>&lt;1</v>
      </c>
      <c r="K881" t="str">
        <v>2.15e-17</v>
      </c>
      <c r="L881" t="str">
        <v>&lt;1</v>
      </c>
      <c r="M881" t="str">
        <v>1.58e-17</v>
      </c>
      <c r="N881" t="str">
        <v>&lt;1</v>
      </c>
    </row>
    <row r="882">
      <c r="A882" t="str">
        <v>Trifluoromethyl formate</v>
      </c>
      <c r="B882" t="str">
        <v>HCOOCF3</v>
      </c>
      <c r="C882">
        <v>3.5</v>
      </c>
      <c r="D882" t="str">
        <v>0.31i</v>
      </c>
      <c r="E882" t="str">
        <v>5.37e-11</v>
      </c>
      <c r="F882">
        <v>2150</v>
      </c>
      <c r="G882" t="str">
        <v>5.39e-11</v>
      </c>
      <c r="H882">
        <v>588</v>
      </c>
      <c r="I882" t="str">
        <v>6.73e-13</v>
      </c>
      <c r="J882">
        <v>984</v>
      </c>
      <c r="K882" t="str">
        <v>6.85e-14</v>
      </c>
      <c r="L882">
        <v>111</v>
      </c>
      <c r="M882" t="str">
        <v>4.47e-14</v>
      </c>
      <c r="N882">
        <v>82</v>
      </c>
    </row>
    <row r="883">
      <c r="A883" t="str">
        <v>Perfluoroethyl formate</v>
      </c>
      <c r="B883" t="str">
        <v>HCOOCF2CF3</v>
      </c>
      <c r="C883">
        <v>3.5</v>
      </c>
      <c r="D883" t="str">
        <v>0.44i</v>
      </c>
      <c r="E883" t="str">
        <v>5.30e-11</v>
      </c>
      <c r="F883">
        <v>2130</v>
      </c>
      <c r="G883" t="str">
        <v>5.32e-11</v>
      </c>
      <c r="H883">
        <v>580</v>
      </c>
      <c r="I883" t="str">
        <v>6.64e-13</v>
      </c>
      <c r="J883">
        <v>971</v>
      </c>
      <c r="K883" t="str">
        <v>6.76e-14</v>
      </c>
      <c r="L883">
        <v>110</v>
      </c>
      <c r="M883" t="str">
        <v>4.41e-14</v>
      </c>
      <c r="N883">
        <v>81</v>
      </c>
    </row>
    <row r="884">
      <c r="A884" t="str">
        <v>Perfluoropropyl formate</v>
      </c>
      <c r="B884" t="str">
        <v>HCOOCF2CF2CF3</v>
      </c>
      <c r="C884">
        <v>2.6</v>
      </c>
      <c r="D884" t="str">
        <v>0.50i</v>
      </c>
      <c r="E884" t="str">
        <v>3.45e-11</v>
      </c>
      <c r="F884">
        <v>1380</v>
      </c>
      <c r="G884" t="str">
        <v>3.45e-11</v>
      </c>
      <c r="H884">
        <v>376</v>
      </c>
      <c r="I884" t="str">
        <v>3.80e-13</v>
      </c>
      <c r="J884">
        <v>555</v>
      </c>
      <c r="K884" t="str">
        <v>4.19e-14</v>
      </c>
      <c r="L884">
        <v>68</v>
      </c>
      <c r="M884" t="str">
        <v>2.85e-14</v>
      </c>
      <c r="N884">
        <v>52</v>
      </c>
    </row>
    <row r="885">
      <c r="A885" t="str">
        <v>Perfluorobutyl formate</v>
      </c>
      <c r="B885" t="str">
        <v>HCOOCF2CF2CF2CF3</v>
      </c>
      <c r="C885">
        <v>3</v>
      </c>
      <c r="D885" t="str">
        <v>0.56i</v>
      </c>
      <c r="E885" t="str">
        <v>3.59e-11</v>
      </c>
      <c r="F885">
        <v>1440</v>
      </c>
      <c r="G885" t="str">
        <v>3.59e-11</v>
      </c>
      <c r="H885">
        <v>392</v>
      </c>
      <c r="I885" t="str">
        <v>4.19e-13</v>
      </c>
      <c r="J885">
        <v>613</v>
      </c>
      <c r="K885" t="str">
        <v>4.45e-14</v>
      </c>
      <c r="L885">
        <v>72</v>
      </c>
      <c r="M885" t="str">
        <v>2.97e-14</v>
      </c>
      <c r="N885">
        <v>54</v>
      </c>
    </row>
    <row r="886">
      <c r="A886" t="str">
        <v>2,2,2-Trifluoroethyl formate</v>
      </c>
      <c r="B886" t="str">
        <v>HCOOCH2CF3</v>
      </c>
      <c r="C886">
        <v>0.4</v>
      </c>
      <c r="D886" t="str">
        <v>0.16i</v>
      </c>
      <c r="E886" t="str">
        <v>3.07e-12</v>
      </c>
      <c r="F886">
        <v>123</v>
      </c>
      <c r="G886" t="str">
        <v>3.07e-12</v>
      </c>
      <c r="H886">
        <v>33</v>
      </c>
      <c r="I886" t="str">
        <v>2.55e-14</v>
      </c>
      <c r="J886">
        <v>37</v>
      </c>
      <c r="K886" t="str">
        <v>3.48e-15</v>
      </c>
      <c r="L886">
        <v>6</v>
      </c>
      <c r="M886" t="str">
        <v>2.52e-15</v>
      </c>
      <c r="N886">
        <v>5</v>
      </c>
    </row>
    <row r="887">
      <c r="A887" t="str">
        <v>3,3,3-Trifluoropropyl formate</v>
      </c>
      <c r="B887" t="str">
        <v>HCOOCH2CH2CF3</v>
      </c>
      <c r="C887">
        <v>0.3</v>
      </c>
      <c r="D887" t="str">
        <v>0.13i</v>
      </c>
      <c r="E887" t="str">
        <v>1.60e-12</v>
      </c>
      <c r="F887">
        <v>64</v>
      </c>
      <c r="G887" t="str">
        <v>1.60e-12</v>
      </c>
      <c r="H887">
        <v>17</v>
      </c>
      <c r="I887" t="str">
        <v>1.31e-14</v>
      </c>
      <c r="J887">
        <v>19</v>
      </c>
      <c r="K887" t="str">
        <v>1.80e-15</v>
      </c>
      <c r="L887">
        <v>3</v>
      </c>
      <c r="M887" t="str">
        <v>1.31e-15</v>
      </c>
      <c r="N887">
        <v>2</v>
      </c>
    </row>
    <row r="888">
      <c r="A888" t="str">
        <v>1,2,2,2-Tetrafluoroethyl formate</v>
      </c>
      <c r="B888" t="str">
        <v>HCOOCHFCF3</v>
      </c>
      <c r="C888">
        <v>3.2</v>
      </c>
      <c r="D888" t="str">
        <v>0.35i</v>
      </c>
      <c r="E888" t="str">
        <v>4.30e-11</v>
      </c>
      <c r="F888">
        <v>1720</v>
      </c>
      <c r="G888" t="str">
        <v>4.31e-11</v>
      </c>
      <c r="H888">
        <v>470</v>
      </c>
      <c r="I888" t="str">
        <v>5.17e-13</v>
      </c>
      <c r="J888">
        <v>755</v>
      </c>
      <c r="K888" t="str">
        <v>5.39e-14</v>
      </c>
      <c r="L888">
        <v>87</v>
      </c>
      <c r="M888" t="str">
        <v>3.57e-14</v>
      </c>
      <c r="N888">
        <v>65</v>
      </c>
    </row>
    <row r="889">
      <c r="A889" t="str">
        <v>1,1,1,3,3,3-Hexafluoropropan-2-yl   formate</v>
      </c>
      <c r="B889" t="str">
        <v>HCOOCH(CF3)2</v>
      </c>
      <c r="C889">
        <v>3.2</v>
      </c>
      <c r="D889" t="str">
        <v>0.33i</v>
      </c>
      <c r="E889" t="str">
        <v>3.05e-11</v>
      </c>
      <c r="F889">
        <v>1220</v>
      </c>
      <c r="G889" t="str">
        <v>3.05e-11</v>
      </c>
      <c r="H889">
        <v>333</v>
      </c>
      <c r="I889" t="str">
        <v>3.66e-13</v>
      </c>
      <c r="J889">
        <v>535</v>
      </c>
      <c r="K889" t="str">
        <v>3.81e-14</v>
      </c>
      <c r="L889">
        <v>62</v>
      </c>
      <c r="M889" t="str">
        <v>2.53e-14</v>
      </c>
      <c r="N889">
        <v>46</v>
      </c>
    </row>
    <row r="890">
      <c r="A890" t="str">
        <v>Perfluorobutyl acetate</v>
      </c>
      <c r="B890" t="str">
        <v>CH3COOCF2CF2CF2CF3</v>
      </c>
      <c r="C890" t="str">
        <v>21.9 days</v>
      </c>
      <c r="D890" t="str">
        <v>0.12i</v>
      </c>
      <c r="E890" t="str">
        <v>1.52e-13</v>
      </c>
      <c r="F890">
        <v>6</v>
      </c>
      <c r="G890" t="str">
        <v>1.52e-13</v>
      </c>
      <c r="H890">
        <v>2</v>
      </c>
      <c r="I890" t="str">
        <v>1.21e-15</v>
      </c>
      <c r="J890">
        <v>2</v>
      </c>
      <c r="K890" t="str">
        <v>1.71e-16</v>
      </c>
      <c r="L890" t="str">
        <v>&lt;1</v>
      </c>
      <c r="M890" t="str">
        <v>1.25e-16</v>
      </c>
      <c r="N890" t="str">
        <v>&lt;1</v>
      </c>
    </row>
    <row r="891">
      <c r="A891" t="str">
        <v>Perfluoropropyl acetate</v>
      </c>
      <c r="B891" t="str">
        <v>CH3COOCF2CF2CF3</v>
      </c>
      <c r="C891" t="str">
        <v>21.9 days</v>
      </c>
      <c r="D891" t="str">
        <v>0.11i</v>
      </c>
      <c r="E891" t="str">
        <v>1.59e-13</v>
      </c>
      <c r="F891">
        <v>6</v>
      </c>
      <c r="G891" t="str">
        <v>1.59e-13</v>
      </c>
      <c r="H891">
        <v>2</v>
      </c>
      <c r="I891" t="str">
        <v>1.27e-15</v>
      </c>
      <c r="J891">
        <v>2</v>
      </c>
      <c r="K891" t="str">
        <v>1.78e-16</v>
      </c>
      <c r="L891" t="str">
        <v>&lt;1</v>
      </c>
      <c r="M891" t="str">
        <v>1.30e-16</v>
      </c>
      <c r="N891" t="str">
        <v>&lt;1</v>
      </c>
    </row>
    <row r="892">
      <c r="A892" t="str">
        <v>Perfluoroethyl acetate</v>
      </c>
      <c r="B892" t="str">
        <v>CH3COOCF2CF3</v>
      </c>
      <c r="C892" t="str">
        <v>21.9 days</v>
      </c>
      <c r="D892" t="str">
        <v>0.10i</v>
      </c>
      <c r="E892" t="str">
        <v>1.89e-13</v>
      </c>
      <c r="F892">
        <v>8</v>
      </c>
      <c r="G892" t="str">
        <v>1.89e-13</v>
      </c>
      <c r="H892">
        <v>2</v>
      </c>
      <c r="I892" t="str">
        <v>1.51e-15</v>
      </c>
      <c r="J892">
        <v>2</v>
      </c>
      <c r="K892" t="str">
        <v>2.12e-16</v>
      </c>
      <c r="L892" t="str">
        <v>&lt;1</v>
      </c>
      <c r="M892" t="str">
        <v>1.55e-16</v>
      </c>
      <c r="N892" t="str">
        <v>&lt;1</v>
      </c>
    </row>
    <row r="893">
      <c r="A893" t="str">
        <v>Trifluoromethyl acetate</v>
      </c>
      <c r="B893" t="str">
        <v>CH3COOCF3</v>
      </c>
      <c r="C893" t="str">
        <v>21.9 days</v>
      </c>
      <c r="D893" t="str">
        <v>0.07i</v>
      </c>
      <c r="E893" t="str">
        <v>1.90e-13</v>
      </c>
      <c r="F893">
        <v>8</v>
      </c>
      <c r="G893" t="str">
        <v>1.90e-13</v>
      </c>
      <c r="H893">
        <v>2</v>
      </c>
      <c r="I893" t="str">
        <v>1.52e-15</v>
      </c>
      <c r="J893">
        <v>2</v>
      </c>
      <c r="K893" t="str">
        <v>2.14e-16</v>
      </c>
      <c r="L893" t="str">
        <v>&lt;1</v>
      </c>
      <c r="M893" t="str">
        <v>1.56e-16</v>
      </c>
      <c r="N893" t="str">
        <v>&lt;1</v>
      </c>
    </row>
    <row r="894">
      <c r="A894" t="str">
        <v>Methyl carbonofluoridate</v>
      </c>
      <c r="B894" t="str">
        <v>FCOOCH3</v>
      </c>
      <c r="C894">
        <v>1.8</v>
      </c>
      <c r="D894" t="str">
        <v>0.07i</v>
      </c>
      <c r="E894" t="str">
        <v>8.74e-12</v>
      </c>
      <c r="F894">
        <v>350</v>
      </c>
      <c r="G894" t="str">
        <v>8.74e-12</v>
      </c>
      <c r="H894">
        <v>95</v>
      </c>
      <c r="I894" t="str">
        <v>8.60e-14</v>
      </c>
      <c r="J894">
        <v>126</v>
      </c>
      <c r="K894" t="str">
        <v>1.03e-14</v>
      </c>
      <c r="L894">
        <v>17</v>
      </c>
      <c r="M894" t="str">
        <v>7.21e-15</v>
      </c>
      <c r="N894">
        <v>13</v>
      </c>
    </row>
    <row r="895">
      <c r="A895" t="str">
        <v>1,1-Difluoroethyl  carbonofluoridate</v>
      </c>
      <c r="B895" t="str">
        <v>FCOOCF2CH3</v>
      </c>
      <c r="C895">
        <v>0.3</v>
      </c>
      <c r="D895" t="str">
        <v>0.17i</v>
      </c>
      <c r="E895" t="str">
        <v>2.46e-12</v>
      </c>
      <c r="F895">
        <v>99</v>
      </c>
      <c r="G895" t="str">
        <v>2.46e-12</v>
      </c>
      <c r="H895">
        <v>27</v>
      </c>
      <c r="I895" t="str">
        <v>2.02e-14</v>
      </c>
      <c r="J895">
        <v>30</v>
      </c>
      <c r="K895" t="str">
        <v>2.78e-15</v>
      </c>
      <c r="L895">
        <v>5</v>
      </c>
      <c r="M895" t="str">
        <v>2.02e-15</v>
      </c>
      <c r="N895">
        <v>4</v>
      </c>
    </row>
    <row r="896">
      <c r="A896" t="str">
        <v>1,1-Difluoroethyl  2,2,2-trifluoroacetate</v>
      </c>
      <c r="B896" t="str">
        <v>CF3COOCF2CH3</v>
      </c>
      <c r="C896">
        <v>0.3</v>
      </c>
      <c r="D896" t="str">
        <v>0.27i</v>
      </c>
      <c r="E896" t="str">
        <v>2.83e-12</v>
      </c>
      <c r="F896">
        <v>113</v>
      </c>
      <c r="G896" t="str">
        <v>2.83e-12</v>
      </c>
      <c r="H896">
        <v>31</v>
      </c>
      <c r="I896" t="str">
        <v>2.33e-14</v>
      </c>
      <c r="J896">
        <v>34</v>
      </c>
      <c r="K896" t="str">
        <v>3.20e-15</v>
      </c>
      <c r="L896">
        <v>5</v>
      </c>
      <c r="M896" t="str">
        <v>2.32e-15</v>
      </c>
      <c r="N896">
        <v>4</v>
      </c>
    </row>
    <row r="897">
      <c r="A897" t="str">
        <v>Ethyl  2,2,2-trifluoroacetate</v>
      </c>
      <c r="B897" t="str">
        <v>CF3COOCH2CH3</v>
      </c>
      <c r="C897" t="str">
        <v>21.9 days</v>
      </c>
      <c r="D897" t="str">
        <v>0.05i</v>
      </c>
      <c r="E897" t="str">
        <v>1.26e-13</v>
      </c>
      <c r="F897">
        <v>5</v>
      </c>
      <c r="G897" t="str">
        <v>1.26e-13</v>
      </c>
      <c r="H897">
        <v>1</v>
      </c>
      <c r="I897" t="str">
        <v>1.00e-15</v>
      </c>
      <c r="J897">
        <v>1</v>
      </c>
      <c r="K897" t="str">
        <v>1.41e-16</v>
      </c>
      <c r="L897" t="str">
        <v>&lt;1</v>
      </c>
      <c r="M897" t="str">
        <v>1.03e-16</v>
      </c>
      <c r="N897" t="str">
        <v>&lt;1</v>
      </c>
    </row>
    <row r="898">
      <c r="A898" t="str">
        <v>2,2,2-Trifluoroethyl  2,2,2-trifluoroacetate</v>
      </c>
      <c r="B898" t="str">
        <v>CF3COOCH2CF3</v>
      </c>
      <c r="C898" t="str">
        <v>54.8 days</v>
      </c>
      <c r="D898" t="str">
        <v>0.15i</v>
      </c>
      <c r="E898" t="str">
        <v>6.27e-13</v>
      </c>
      <c r="F898">
        <v>25</v>
      </c>
      <c r="G898" t="str">
        <v>6.27e-13</v>
      </c>
      <c r="H898">
        <v>7</v>
      </c>
      <c r="I898" t="str">
        <v>5.06e-15</v>
      </c>
      <c r="J898">
        <v>7</v>
      </c>
      <c r="K898" t="str">
        <v>7.07e-16</v>
      </c>
      <c r="L898">
        <v>1</v>
      </c>
      <c r="M898" t="str">
        <v>5.15e-16</v>
      </c>
      <c r="N898" t="str">
        <v>&lt;1</v>
      </c>
    </row>
    <row r="899">
      <c r="A899" t="str">
        <v>Methyl  2,2,2-trifluoroacetate</v>
      </c>
      <c r="B899" t="str">
        <v>CF3COOCH3</v>
      </c>
      <c r="C899">
        <v>0.6</v>
      </c>
      <c r="D899" t="str">
        <v>0.18i</v>
      </c>
      <c r="E899" t="str">
        <v>4.80e-12</v>
      </c>
      <c r="F899">
        <v>192</v>
      </c>
      <c r="G899" t="str">
        <v>4.80e-12</v>
      </c>
      <c r="H899">
        <v>52</v>
      </c>
      <c r="I899" t="str">
        <v>4.08e-14</v>
      </c>
      <c r="J899">
        <v>60</v>
      </c>
      <c r="K899" t="str">
        <v>5.47e-15</v>
      </c>
      <c r="L899">
        <v>9</v>
      </c>
      <c r="M899" t="str">
        <v>3.95e-15</v>
      </c>
      <c r="N899">
        <v>7</v>
      </c>
    </row>
    <row r="900">
      <c r="A900" t="str">
        <v>Methyl 2,2-difluoroacetate</v>
      </c>
      <c r="B900" t="str">
        <v>HCF2COOCH3</v>
      </c>
      <c r="C900" t="str">
        <v>40.1 days</v>
      </c>
      <c r="D900" t="str">
        <v>0.05i</v>
      </c>
      <c r="E900" t="str">
        <v>3.00e-13</v>
      </c>
      <c r="F900">
        <v>12</v>
      </c>
      <c r="G900" t="str">
        <v>3.00e-13</v>
      </c>
      <c r="H900">
        <v>3</v>
      </c>
      <c r="I900" t="str">
        <v>2.41e-15</v>
      </c>
      <c r="J900">
        <v>4</v>
      </c>
      <c r="K900" t="str">
        <v>3.38e-16</v>
      </c>
      <c r="L900" t="str">
        <v>&lt;1</v>
      </c>
      <c r="M900" t="str">
        <v>2.47e-16</v>
      </c>
      <c r="N900" t="str">
        <v>&lt;1</v>
      </c>
    </row>
    <row r="901">
      <c r="A901" t="str">
        <v>Difluoromethyl  2,2,2-trifluoroacetate</v>
      </c>
      <c r="B901" t="str">
        <v>CF3COOCHF2</v>
      </c>
      <c r="C901">
        <v>0.3</v>
      </c>
      <c r="D901" t="str">
        <v>0.24i</v>
      </c>
      <c r="E901" t="str">
        <v>2.48e-12</v>
      </c>
      <c r="F901">
        <v>99</v>
      </c>
      <c r="G901" t="str">
        <v>2.48e-12</v>
      </c>
      <c r="H901">
        <v>27</v>
      </c>
      <c r="I901" t="str">
        <v>2.04e-14</v>
      </c>
      <c r="J901">
        <v>30</v>
      </c>
      <c r="K901" t="str">
        <v>2.81e-15</v>
      </c>
      <c r="L901">
        <v>5</v>
      </c>
      <c r="M901" t="str">
        <v>2.04e-15</v>
      </c>
      <c r="N901">
        <v>4</v>
      </c>
    </row>
    <row r="902">
      <c r="A902" t="str">
        <v>2,2,3,3,4,4,4-Heptafluorobutan-1-ol</v>
      </c>
      <c r="B902" t="str">
        <v>C3F7CH2OH</v>
      </c>
      <c r="C902">
        <v>0.6</v>
      </c>
      <c r="D902">
        <v>0.2</v>
      </c>
      <c r="E902" t="str">
        <v>3.10e-12</v>
      </c>
      <c r="F902">
        <v>124</v>
      </c>
      <c r="G902" t="str">
        <v>3.10e-12</v>
      </c>
      <c r="H902">
        <v>34</v>
      </c>
      <c r="I902" t="str">
        <v>2.61e-14</v>
      </c>
      <c r="J902">
        <v>38</v>
      </c>
      <c r="K902" t="str">
        <v>3.52e-15</v>
      </c>
      <c r="L902">
        <v>6</v>
      </c>
      <c r="M902" t="str">
        <v>2.55e-15</v>
      </c>
      <c r="N902">
        <v>5</v>
      </c>
    </row>
    <row r="903">
      <c r="A903" t="str">
        <v>1,1,2-Trifluoro-2-(trifluoromethoxy)-ethane</v>
      </c>
      <c r="B903" t="str">
        <v>CHF2CHFOCF3</v>
      </c>
      <c r="C903">
        <v>9.8</v>
      </c>
      <c r="D903">
        <v>0.35</v>
      </c>
      <c r="E903" t="str">
        <v>9.91e-11</v>
      </c>
      <c r="F903">
        <v>3970</v>
      </c>
      <c r="G903" t="str">
        <v>1.14e-10</v>
      </c>
      <c r="H903">
        <v>1240</v>
      </c>
      <c r="I903" t="str">
        <v>2.03e-12</v>
      </c>
      <c r="J903">
        <v>2960</v>
      </c>
      <c r="K903" t="str">
        <v>2.88e-13</v>
      </c>
      <c r="L903">
        <v>467</v>
      </c>
      <c r="M903" t="str">
        <v>9.74e-14</v>
      </c>
      <c r="N903">
        <v>178</v>
      </c>
    </row>
    <row r="904">
      <c r="A904" t="str">
        <v>1-Ethoxy-1,1,2,3,3,3-hexafluoropropane</v>
      </c>
      <c r="B904" t="str">
        <v>CF3CHFCF2OCH2CH3</v>
      </c>
      <c r="C904">
        <v>0.4</v>
      </c>
      <c r="D904">
        <v>0.19</v>
      </c>
      <c r="E904" t="str">
        <v>2.14e-12</v>
      </c>
      <c r="F904">
        <v>86</v>
      </c>
      <c r="G904" t="str">
        <v>2.14e-12</v>
      </c>
      <c r="H904">
        <v>23</v>
      </c>
      <c r="I904" t="str">
        <v>1.77e-14</v>
      </c>
      <c r="J904">
        <v>26</v>
      </c>
      <c r="K904" t="str">
        <v>2.43e-15</v>
      </c>
      <c r="L904">
        <v>4</v>
      </c>
      <c r="M904" t="str">
        <v>1.76e-15</v>
      </c>
      <c r="N904">
        <v>3</v>
      </c>
    </row>
    <row r="905" xml:space="preserve">
      <c r="A905" t="str" xml:space="preserve">
        <v xml:space="preserve">1,1,1,2,2,3,3-Heptafluoro-3-(1,2,2,2-_x000d_
tetrafluoroethoxy)-propane</v>
      </c>
      <c r="B905" t="str">
        <v>CF3CF2CF2OCHFCF3</v>
      </c>
      <c r="C905">
        <v>67</v>
      </c>
      <c r="D905">
        <v>0.58</v>
      </c>
      <c r="E905" t="str">
        <v>1.98e-10</v>
      </c>
      <c r="F905">
        <v>7940</v>
      </c>
      <c r="G905" t="str">
        <v>5.95e-10</v>
      </c>
      <c r="H905">
        <v>6490</v>
      </c>
      <c r="I905" t="str">
        <v>5.57e-12</v>
      </c>
      <c r="J905">
        <v>8140</v>
      </c>
      <c r="K905" t="str">
        <v>4.29e-12</v>
      </c>
      <c r="L905">
        <v>6960</v>
      </c>
      <c r="M905" t="str">
        <v>2.39e-12</v>
      </c>
      <c r="N905">
        <v>4380</v>
      </c>
    </row>
    <row r="906">
      <c r="A906" t="str">
        <v>2,2,3,3-Tetrafluoro-1-propanol</v>
      </c>
      <c r="B906" t="str">
        <v>CHF2CF2CH2OH</v>
      </c>
      <c r="C906" t="str">
        <v>91.3 days</v>
      </c>
      <c r="D906">
        <v>0.11</v>
      </c>
      <c r="E906" t="str">
        <v>1.19e-12</v>
      </c>
      <c r="F906">
        <v>48</v>
      </c>
      <c r="G906" t="str">
        <v>1.19e-12</v>
      </c>
      <c r="H906">
        <v>13</v>
      </c>
      <c r="I906" t="str">
        <v>9.72e-15</v>
      </c>
      <c r="J906">
        <v>14</v>
      </c>
      <c r="K906" t="str">
        <v>1.35e-15</v>
      </c>
      <c r="L906">
        <v>2</v>
      </c>
      <c r="M906" t="str">
        <v>9.79e-16</v>
      </c>
      <c r="N906">
        <v>2</v>
      </c>
    </row>
    <row r="907">
      <c r="A907" t="str">
        <v>2,2,3,4,4,4-Hexafluoro-1-butanol</v>
      </c>
      <c r="B907" t="str">
        <v>CF3CHFCF2CH2OH</v>
      </c>
      <c r="C907" t="str">
        <v>94.9 days</v>
      </c>
      <c r="D907">
        <v>0.19</v>
      </c>
      <c r="E907" t="str">
        <v>1.56e-12</v>
      </c>
      <c r="F907">
        <v>63</v>
      </c>
      <c r="G907" t="str">
        <v>1.56e-12</v>
      </c>
      <c r="H907">
        <v>17</v>
      </c>
      <c r="I907" t="str">
        <v>1.27e-14</v>
      </c>
      <c r="J907">
        <v>19</v>
      </c>
      <c r="K907" t="str">
        <v>1.76e-15</v>
      </c>
      <c r="L907">
        <v>3</v>
      </c>
      <c r="M907" t="str">
        <v>1.28e-15</v>
      </c>
      <c r="N907">
        <v>2</v>
      </c>
    </row>
    <row r="908">
      <c r="A908" t="str">
        <v>2,2,3,3,4,4,4-Heptafluoro-1-butanol</v>
      </c>
      <c r="B908" t="str">
        <v>CF3CF2CF2CH2OH</v>
      </c>
      <c r="C908">
        <v>0.3</v>
      </c>
      <c r="D908">
        <v>0.16</v>
      </c>
      <c r="E908" t="str">
        <v>1.49e-12</v>
      </c>
      <c r="F908">
        <v>60</v>
      </c>
      <c r="G908" t="str">
        <v>1.49e-12</v>
      </c>
      <c r="H908">
        <v>16</v>
      </c>
      <c r="I908" t="str">
        <v>1.23e-14</v>
      </c>
      <c r="J908">
        <v>18</v>
      </c>
      <c r="K908" t="str">
        <v>1.69e-15</v>
      </c>
      <c r="L908">
        <v>3</v>
      </c>
      <c r="M908" t="str">
        <v>1.23e-15</v>
      </c>
      <c r="N908">
        <v>2</v>
      </c>
    </row>
    <row r="909">
      <c r="A909" t="str">
        <v>1,1,2,2-Tetrafluoro-3-methoxy-propane</v>
      </c>
      <c r="B909" t="str">
        <v>CHF2CF2CH2OCH3</v>
      </c>
      <c r="C909" t="str">
        <v>14.2 days</v>
      </c>
      <c r="D909">
        <v>0.03</v>
      </c>
      <c r="E909" t="str">
        <v>4.82e-14</v>
      </c>
      <c r="F909">
        <v>2</v>
      </c>
      <c r="G909" t="str">
        <v>4.82e-14</v>
      </c>
      <c r="H909" t="str">
        <v>&lt;1</v>
      </c>
      <c r="I909" t="str">
        <v>3.84e-16</v>
      </c>
      <c r="J909" t="str">
        <v>&lt;1</v>
      </c>
      <c r="K909" t="str">
        <v>5.41e-17</v>
      </c>
      <c r="L909" t="str">
        <v>&lt;1</v>
      </c>
      <c r="M909" t="str">
        <v>3.96e-17</v>
      </c>
      <c r="N909" t="str">
        <v>&lt;1</v>
      </c>
    </row>
    <row r="910">
      <c r="A910" t="str">
        <v>perfluoro-2-methyl-3-pentanone</v>
      </c>
      <c r="B910" t="str">
        <v>CF3CF2C(O)CF(CF3)2</v>
      </c>
      <c r="C910" t="str">
        <v>7.0 days</v>
      </c>
      <c r="D910">
        <v>0.03</v>
      </c>
      <c r="E910" t="str">
        <v>9.14e-15</v>
      </c>
      <c r="F910" t="str">
        <v>&lt;1</v>
      </c>
      <c r="G910" t="str">
        <v>9.14e-15</v>
      </c>
      <c r="H910" t="str">
        <v>&lt;1</v>
      </c>
      <c r="I910" t="str">
        <v>7.27e-17</v>
      </c>
      <c r="J910" t="str">
        <v>&lt;1</v>
      </c>
      <c r="K910" t="str">
        <v>1.03e-17</v>
      </c>
      <c r="L910" t="str">
        <v>&lt;1</v>
      </c>
      <c r="M910" t="str">
        <v>7.51e-18</v>
      </c>
      <c r="N910" t="str">
        <v>&lt;1</v>
      </c>
    </row>
    <row r="911">
      <c r="A911" t="str">
        <v>3,3,3-Trifluoro-propanal</v>
      </c>
      <c r="B911" t="str">
        <v>CF3CH2CHO</v>
      </c>
      <c r="C911" t="str">
        <v>2.0 days</v>
      </c>
      <c r="D911">
        <v>0.004</v>
      </c>
      <c r="E911" t="str">
        <v>9.86e-16</v>
      </c>
      <c r="F911" t="str">
        <v>&lt;1</v>
      </c>
      <c r="G911" t="str">
        <v>9.86e-16</v>
      </c>
      <c r="H911" t="str">
        <v>&lt;1</v>
      </c>
      <c r="I911" t="str">
        <v>7.84e-18</v>
      </c>
      <c r="J911" t="str">
        <v>&lt;1</v>
      </c>
      <c r="K911" t="str">
        <v>1.11e-18</v>
      </c>
      <c r="L911" t="str">
        <v>&lt;1</v>
      </c>
      <c r="M911" t="str">
        <v>8.10e-19</v>
      </c>
      <c r="N911" t="str">
        <v>&lt;1</v>
      </c>
    </row>
    <row r="912">
      <c r="A912" t="str">
        <v>2-Fluoroethanol</v>
      </c>
      <c r="B912" t="str">
        <v>CH2FCH2OH</v>
      </c>
      <c r="C912" t="str">
        <v>20.4 days</v>
      </c>
      <c r="D912">
        <v>0.02</v>
      </c>
      <c r="E912" t="str">
        <v>8.07e-14</v>
      </c>
      <c r="F912">
        <v>3</v>
      </c>
      <c r="G912" t="str">
        <v>8.07e-14</v>
      </c>
      <c r="H912" t="str">
        <v>&lt;1</v>
      </c>
      <c r="I912" t="str">
        <v>6.45e-16</v>
      </c>
      <c r="J912" t="str">
        <v>&lt;1</v>
      </c>
      <c r="K912" t="str">
        <v>9.07e-17</v>
      </c>
      <c r="L912" t="str">
        <v>&lt;1</v>
      </c>
      <c r="M912" t="str">
        <v>6.63e-17</v>
      </c>
      <c r="N912" t="str">
        <v>&lt;1</v>
      </c>
    </row>
    <row r="913">
      <c r="A913" t="str">
        <v>2,2-Difluoroethanol</v>
      </c>
      <c r="B913" t="str">
        <v>CHF2CH2OH</v>
      </c>
      <c r="C913" t="str">
        <v>40.0 days</v>
      </c>
      <c r="D913">
        <v>0.04</v>
      </c>
      <c r="E913" t="str">
        <v>2.78e-13</v>
      </c>
      <c r="F913">
        <v>11</v>
      </c>
      <c r="G913" t="str">
        <v>2.78e-13</v>
      </c>
      <c r="H913">
        <v>3</v>
      </c>
      <c r="I913" t="str">
        <v>2.23e-15</v>
      </c>
      <c r="J913">
        <v>3</v>
      </c>
      <c r="K913" t="str">
        <v>3.12e-16</v>
      </c>
      <c r="L913" t="str">
        <v>&lt;1</v>
      </c>
      <c r="M913" t="str">
        <v>2.28e-16</v>
      </c>
      <c r="N913" t="str">
        <v>&lt;1</v>
      </c>
    </row>
    <row r="914">
      <c r="A914" t="str">
        <v>2,2,2-Trifluoroethanol</v>
      </c>
      <c r="B914" t="str">
        <v>CF3CH2OH</v>
      </c>
      <c r="C914">
        <v>0.3</v>
      </c>
      <c r="D914">
        <v>0.1</v>
      </c>
      <c r="E914" t="str">
        <v>1.83e-12</v>
      </c>
      <c r="F914">
        <v>73</v>
      </c>
      <c r="G914" t="str">
        <v>1.83e-12</v>
      </c>
      <c r="H914">
        <v>20</v>
      </c>
      <c r="I914" t="str">
        <v>1.50e-14</v>
      </c>
      <c r="J914">
        <v>22</v>
      </c>
      <c r="K914" t="str">
        <v>2.07e-15</v>
      </c>
      <c r="L914">
        <v>3</v>
      </c>
      <c r="M914" t="str">
        <v>1.50e-15</v>
      </c>
      <c r="N914">
        <v>3</v>
      </c>
    </row>
    <row r="915">
      <c r="A915" t="str">
        <v>1,1’-Oxybis[2-(difluoromethoxy)-1,1,2,2-tetrafluoroethane</v>
      </c>
      <c r="B915" t="str">
        <v>HCF2O(CF2CF2O)2CF2H</v>
      </c>
      <c r="C915">
        <v>26</v>
      </c>
      <c r="D915" t="str">
        <v>1.15k</v>
      </c>
      <c r="E915" t="str">
        <v>2.47e-10</v>
      </c>
      <c r="F915">
        <v>9910</v>
      </c>
      <c r="G915" t="str">
        <v>4.51e-10</v>
      </c>
      <c r="H915">
        <v>4920</v>
      </c>
      <c r="I915" t="str">
        <v>6.38e-12</v>
      </c>
      <c r="J915">
        <v>9320</v>
      </c>
      <c r="K915" t="str">
        <v>2.75e-12</v>
      </c>
      <c r="L915">
        <v>4460</v>
      </c>
      <c r="M915" t="str">
        <v>7.45e-13</v>
      </c>
      <c r="N915">
        <v>1360</v>
      </c>
    </row>
    <row r="916" xml:space="preserve">
      <c r="A916" t="str" xml:space="preserve">
        <v xml:space="preserve">1,1,3,3,4,4,6,6,7,7,9,9,10,10,12,12-hexa-_x000d_
decafluoro-2,5,8,11-Tetraoxadodecane</v>
      </c>
      <c r="B916" t="str">
        <v>HCF2O(CF2CF2O)3CF2H</v>
      </c>
      <c r="C916">
        <v>26</v>
      </c>
      <c r="D916" t="str">
        <v>1.43k</v>
      </c>
      <c r="E916" t="str">
        <v>2.26e-10</v>
      </c>
      <c r="F916">
        <v>9050</v>
      </c>
      <c r="G916" t="str">
        <v>4.12e-10</v>
      </c>
      <c r="H916">
        <v>4490</v>
      </c>
      <c r="I916" t="str">
        <v>5.83e-12</v>
      </c>
      <c r="J916">
        <v>8520</v>
      </c>
      <c r="K916" t="str">
        <v>2.51e-12</v>
      </c>
      <c r="L916">
        <v>4080</v>
      </c>
      <c r="M916" t="str">
        <v>6.81e-13</v>
      </c>
      <c r="N916">
        <v>1250</v>
      </c>
    </row>
    <row r="917" xml:space="preserve">
      <c r="A917" t="str" xml:space="preserve">
        <v xml:space="preserve">1,1,3,3,4,4,6,6,7,7,9,9,10,10,12,12,13,13,15,15-eico-_x000d_
safluoro-2,5,8,11,14-Pentaoxapentadecane</v>
      </c>
      <c r="B917" t="str">
        <v>HCF2O(CF2CF2O)4CF2H</v>
      </c>
      <c r="C917">
        <v>26</v>
      </c>
      <c r="D917" t="str">
        <v>1.46k</v>
      </c>
      <c r="E917" t="str">
        <v>1.83e-10</v>
      </c>
      <c r="F917">
        <v>7320</v>
      </c>
      <c r="G917" t="str">
        <v>3.33e-10</v>
      </c>
      <c r="H917">
        <v>3630</v>
      </c>
      <c r="I917" t="str">
        <v>4.71e-12</v>
      </c>
      <c r="J917">
        <v>6880</v>
      </c>
      <c r="K917" t="str">
        <v>2.03e-12</v>
      </c>
      <c r="L917">
        <v>3300</v>
      </c>
      <c r="M917" t="str">
        <v>5.50e-13</v>
      </c>
      <c r="N917">
        <v>1010</v>
      </c>
    </row>
    <row r="919">
      <c r="B919" t="str">
        <v>20-Year GWP</v>
      </c>
      <c r="C919" t="str">
        <v>100-Year GWP</v>
      </c>
      <c r="D919" t="str">
        <v>Source or Note</v>
      </c>
    </row>
    <row r="920">
      <c r="A920" t="str">
        <v>CO2</v>
      </c>
      <c r="B920">
        <v>1</v>
      </c>
      <c r="C920">
        <v>1</v>
      </c>
      <c r="D920" t="str">
        <v>p. 731, Table 8.A, Row 1</v>
      </c>
    </row>
    <row r="921">
      <c r="A921" t="str">
        <v>VOC</v>
      </c>
      <c r="B921">
        <v>16.2</v>
      </c>
      <c r="C921">
        <v>5</v>
      </c>
      <c r="D921" t="str">
        <v>p. 740, Table 8.A.5, Row 3 (VOC North America)</v>
      </c>
    </row>
    <row r="922">
      <c r="A922" t="str">
        <v>CO</v>
      </c>
      <c r="B922">
        <v>5.6</v>
      </c>
      <c r="C922">
        <v>1.8</v>
      </c>
      <c r="D922" t="str">
        <v>p. 740, Table 8.A.4, Row 3 (CO North America)</v>
      </c>
    </row>
    <row r="923">
      <c r="A923" t="str">
        <v>NOx</v>
      </c>
      <c r="B923">
        <v>-2.4</v>
      </c>
      <c r="C923">
        <v>-8.2</v>
      </c>
      <c r="D923" t="str">
        <v>p. 739, Table 8.A.3, Row 3 (NOx North America)</v>
      </c>
    </row>
    <row r="924">
      <c r="A924" t="str">
        <v>PM10</v>
      </c>
      <c r="B924">
        <v>0</v>
      </c>
      <c r="C924">
        <v>0</v>
      </c>
      <c r="D924" t="str">
        <v>This is handled via BC and OC, below.  To include a value here would be double-counting.</v>
      </c>
    </row>
    <row r="925">
      <c r="A925" t="str">
        <v>PM25</v>
      </c>
      <c r="B925">
        <v>0</v>
      </c>
      <c r="C925">
        <v>0</v>
      </c>
      <c r="D925" t="str">
        <v>This is handled via BC and OC, below.  To include a value here would be double-counting.</v>
      </c>
    </row>
    <row r="926">
      <c r="A926" t="str">
        <v>SOx</v>
      </c>
      <c r="B926">
        <v>0</v>
      </c>
      <c r="C926">
        <v>0</v>
      </c>
      <c r="D926" t="str">
        <v>No value is reported by the IPCC for SOx.</v>
      </c>
    </row>
    <row r="927">
      <c r="A927" t="str">
        <v>BC</v>
      </c>
      <c r="B927">
        <v>1200</v>
      </c>
      <c r="C927">
        <v>345</v>
      </c>
      <c r="D927" t="str">
        <v>p. 740, Table 8.A.6, Row 2 (BC four regions)</v>
      </c>
    </row>
    <row r="928">
      <c r="A928" t="str">
        <v>OC</v>
      </c>
      <c r="B928">
        <v>-160</v>
      </c>
      <c r="C928">
        <v>-46</v>
      </c>
      <c r="D928" t="str">
        <v>p. 740, Table 8.A.6, Row 7 (OC four regions)</v>
      </c>
    </row>
    <row r="929">
      <c r="A929" t="str">
        <v>CH4</v>
      </c>
      <c r="B929">
        <v>84</v>
      </c>
      <c r="C929">
        <v>28</v>
      </c>
      <c r="D929" t="str">
        <v>p. 731, Table 8.A, Row 2</v>
      </c>
    </row>
    <row r="930">
      <c r="A930" t="str">
        <v>N2O</v>
      </c>
      <c r="B930">
        <v>264</v>
      </c>
      <c r="C930">
        <v>265</v>
      </c>
      <c r="D930" t="str">
        <v>p. 731, Table 8.A, Row 4</v>
      </c>
    </row>
    <row r="931">
      <c r="A931" t="str">
        <v>F gases</v>
      </c>
      <c r="B931">
        <v>1</v>
      </c>
      <c r="C931">
        <v>1</v>
      </c>
      <c r="D931" t="str">
        <v>We take in F gas emissions in units of CO2e and do not attempt to convert them to</v>
      </c>
    </row>
    <row r="932">
      <c r="D932" t="str">
        <v>emissions of a "generic" F gas.  We simply work in units of CO2e when handling</v>
      </c>
    </row>
    <row r="933">
      <c r="D933" t="str">
        <v>F gases throughout the model, so their GWP is treated as 1.</v>
      </c>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pageMargins left="0.7" right="0.7" top="0.75" bottom="0.75" header="0.3" footer="0.3"/>
  <ignoredErrors>
    <ignoredError numberStoredAsText="1" sqref="A1:AJ933"/>
  </ignoredErrors>
  <legacyDrawing r:id="rId1"/>
</worksheet>
</file>

<file path=xl/worksheets/sheet10.xml><?xml version="1.0" encoding="utf-8"?>
<worksheet xmlns="http://schemas.openxmlformats.org/spreadsheetml/2006/main" xmlns:r="http://schemas.openxmlformats.org/officeDocument/2006/relationships">
  <dimension ref="A1:AK227"/>
  <sheetViews>
    <sheetView workbookViewId="0" rightToLeft="0"/>
  </sheetViews>
  <sheetData>
    <row r="1">
      <c r="A1" t="str">
        <v>Feebate</v>
      </c>
    </row>
    <row r="2">
      <c r="A2" t="str">
        <v>France</v>
      </c>
    </row>
    <row r="19">
      <c r="A19" t="str">
        <v>Rebate Rate</v>
      </c>
    </row>
    <row r="20">
      <c r="A20">
        <v>155400</v>
      </c>
      <c r="B20" t="str">
        <v>$/GPM</v>
      </c>
    </row>
    <row r="21">
      <c r="A21" t="str">
        <v>Ireland</v>
      </c>
    </row>
    <row r="38">
      <c r="A38" t="str">
        <v>Rebate Rate</v>
      </c>
    </row>
    <row r="39">
      <c r="A39">
        <v>100800</v>
      </c>
      <c r="B39" t="str">
        <v>$/GPM</v>
      </c>
    </row>
    <row r="40">
      <c r="A40" t="str">
        <v>Germany</v>
      </c>
    </row>
    <row r="57">
      <c r="A57" t="str">
        <v>Rebate Rate</v>
      </c>
    </row>
    <row r="58">
      <c r="A58">
        <v>194000</v>
      </c>
      <c r="B58" t="str">
        <v>$/GPM (gasoline)</v>
      </c>
    </row>
    <row r="60">
      <c r="A60" t="str">
        <v>Fuel Economy Standards [LDVs]</v>
      </c>
    </row>
    <row r="85">
      <c r="A85" t="str">
        <v>BAU 2050 Tested Fuel Economy for New Light Duty Vehicle</v>
      </c>
      <c r="B85">
        <v>55.1</v>
      </c>
      <c r="C85" t="str">
        <v>(EIA, Annual Energy Outlook, Table 7, 2040 value extraploated to 2050)</v>
      </c>
    </row>
    <row r="86">
      <c r="A86" t="str">
        <v>2050 Optimisitc Fuel Economy, test MPG</v>
      </c>
      <c r="B86">
        <v>111.6</v>
      </c>
    </row>
    <row r="88">
      <c r="A88" t="str">
        <v>Potential Pecentage Improvement</v>
      </c>
      <c r="B88">
        <f>(B86-B85)/B85</f>
        <v>1.0254083484573502</v>
      </c>
    </row>
    <row r="89">
      <c r="A89" t="str">
        <v>Fuel Economy Standards [HDVs]</v>
      </c>
    </row>
    <row r="90">
      <c r="A90">
        <v>6.629025</v>
      </c>
      <c r="B90" t="str">
        <v>Average Fuel Efficiency of New Freight Trucks in 2010</v>
      </c>
      <c r="E90" t="str">
        <v>AEO 2012</v>
      </c>
    </row>
    <row r="91">
      <c r="A91">
        <f>1/A90</f>
        <v>0.1508517466746618</v>
      </c>
      <c r="B91" t="str">
        <v>Average Fuel Intensity of New Freight Trucks in 2010</v>
      </c>
      <c r="E91" t="str">
        <v>Calculated</v>
      </c>
    </row>
    <row r="92">
      <c r="A92">
        <v>0.5</v>
      </c>
      <c r="B92" t="str">
        <v>Potential Improvement in Fuel Intensity by 2050</v>
      </c>
      <c r="E92" t="str">
        <v>NREL</v>
      </c>
    </row>
    <row r="93">
      <c r="A93">
        <f>A92*A91</f>
        <v>0.0754258733373309</v>
      </c>
      <c r="B93" t="str">
        <v>2050 Potential Fuel Intensity</v>
      </c>
      <c r="E93" t="str">
        <v>Calculated</v>
      </c>
    </row>
    <row r="94">
      <c r="A94">
        <f>1/A93</f>
        <v>13.25805</v>
      </c>
      <c r="B94" t="str">
        <v>2050 Potential Fuel Efficiency of New Freight Trucks</v>
      </c>
      <c r="E94" t="str">
        <v>Calculated</v>
      </c>
    </row>
    <row r="95">
      <c r="A95">
        <v>8.027492</v>
      </c>
      <c r="B95" t="str">
        <v>BAU 2050 Fuel Efficiency of New Trucks</v>
      </c>
      <c r="E95" t="str">
        <v>AEO 2016</v>
      </c>
    </row>
    <row r="96">
      <c r="A96">
        <f>(A94-A95)/A95</f>
        <v>0.6515805932911549</v>
      </c>
      <c r="B96" t="str">
        <v>Additional Improvement Potential</v>
      </c>
      <c r="E96" t="str">
        <v>Calculated</v>
      </c>
    </row>
    <row r="98">
      <c r="A98" t="str">
        <v>Fuel Economy Standards [Aircraft]</v>
      </c>
    </row>
    <row r="99">
      <c r="A99">
        <v>0.3</v>
      </c>
      <c r="B99" t="str">
        <v>BAU Reductions in Energy Intensity relative to 2007</v>
      </c>
    </row>
    <row r="100">
      <c r="A100">
        <v>63.5</v>
      </c>
      <c r="B100" t="str">
        <v>BAU 2007 Energy Efficiency from AEO 2010 (seat mpg) - From AEO 2010</v>
      </c>
    </row>
    <row r="101">
      <c r="A101">
        <f>1/A100</f>
        <v>0.015748031496062992</v>
      </c>
      <c r="B101" t="str">
        <v>BAU 2007 Energy Intensity from AEO 2010 (gallon/seat*mile)</v>
      </c>
    </row>
    <row r="102">
      <c r="A102">
        <f>A101*(1-A99)</f>
        <v>0.011023622047244094</v>
      </c>
      <c r="B102" t="str">
        <v>BAU 2050 Energy Intensity</v>
      </c>
    </row>
    <row r="103">
      <c r="A103">
        <f>1/A102</f>
        <v>90.71428571428572</v>
      </c>
      <c r="B103" t="str">
        <v>BAU 2050 Energy Efficiency</v>
      </c>
    </row>
    <row r="104">
      <c r="A104">
        <v>0.35</v>
      </c>
      <c r="B104" t="str">
        <v>Additional Potential Reduction in Energy Intensity by 2050</v>
      </c>
    </row>
    <row r="105">
      <c r="A105">
        <f>A102*(1-A104)</f>
        <v>0.0071653543307086615</v>
      </c>
      <c r="B105" t="str">
        <v>Potential 2050 Energy Intensity</v>
      </c>
    </row>
    <row r="106">
      <c r="A106">
        <f>1/A105</f>
        <v>139.56043956043956</v>
      </c>
      <c r="B106" t="str">
        <v>Potential 2050 Energy Efficiency (seat mpg)</v>
      </c>
    </row>
    <row r="107">
      <c r="A107">
        <f>(A106-A103)/A103</f>
        <v>0.5384615384615383</v>
      </c>
      <c r="B107" t="str">
        <v>Potential additional improvement in fuel efficiency by 2050 above BAU</v>
      </c>
    </row>
    <row r="109">
      <c r="A109" t="str">
        <v>Fuel Economy Standards [Rail]</v>
      </c>
    </row>
    <row r="111">
      <c r="A111">
        <f>A122</f>
        <v>0.2048192771084338</v>
      </c>
      <c r="B111" t="str">
        <v>ASSUME SAME VALUE AS FOR SHIPS</v>
      </c>
    </row>
    <row r="113">
      <c r="A113" t="str">
        <v>Fuel Economy Standards [Ships]</v>
      </c>
    </row>
    <row r="114">
      <c r="A114">
        <v>0.2</v>
      </c>
      <c r="B114" t="str">
        <v>BAU Reductions in Energy Intensity relative to 2007</v>
      </c>
    </row>
    <row r="115">
      <c r="A115">
        <v>1.95</v>
      </c>
      <c r="B115" t="str">
        <v>BAU 2007 Energy Efficiency from AEO 2010 (ton miles per thousand BTU) - From AEO 2010</v>
      </c>
    </row>
    <row r="116">
      <c r="A116">
        <f>1/A115</f>
        <v>0.5128205128205129</v>
      </c>
      <c r="B116" t="str">
        <v>BAU 2007 Energy Intensity from AEO 2010 (gallon/seat*mile)</v>
      </c>
    </row>
    <row r="117">
      <c r="A117">
        <f>A116*(1-A114)</f>
        <v>0.41025641025641035</v>
      </c>
      <c r="B117" t="str">
        <v>BAU 2050 Energy Intensity</v>
      </c>
    </row>
    <row r="118">
      <c r="A118">
        <f>1/A117</f>
        <v>2.4374999999999996</v>
      </c>
      <c r="B118" t="str">
        <v>BAU 2050 Energy Efficiency</v>
      </c>
    </row>
    <row r="119">
      <c r="A119">
        <v>0.17</v>
      </c>
      <c r="B119" t="str">
        <v>Additional Potential Reduction in Energy Intensity by 2050</v>
      </c>
    </row>
    <row r="120">
      <c r="A120">
        <f>A117*(1-A119)</f>
        <v>0.34051282051282056</v>
      </c>
      <c r="B120" t="str">
        <v>Potential 2050 Energy Intensity</v>
      </c>
    </row>
    <row r="121">
      <c r="A121">
        <f>1/A120</f>
        <v>2.936746987951807</v>
      </c>
      <c r="B121" t="str">
        <v>Potential 2050 Energy Efficiency (seat mpg)</v>
      </c>
    </row>
    <row r="122">
      <c r="A122">
        <f>(A121-A118)/A118</f>
        <v>0.2048192771084338</v>
      </c>
      <c r="B122" t="str">
        <v>Potential additional improvement in fuel efficiency by 2050 above BAU</v>
      </c>
    </row>
    <row r="124">
      <c r="A124" t="str">
        <v>Fuel Economy Standards [Motorbikes]</v>
      </c>
    </row>
    <row r="125">
      <c r="A125">
        <v>0.00044824543659231753</v>
      </c>
      <c r="B125" t="str">
        <v>BAU energy efficiency in 2050 (see model file VFP), passenger*miles/BTU</v>
      </c>
    </row>
    <row r="126">
      <c r="A126">
        <v>1.27</v>
      </c>
      <c r="B126" t="str">
        <v>Average passenger loading (from AVLO file)</v>
      </c>
    </row>
    <row r="127">
      <c r="A127">
        <f>(1/CONVERT(A125/A126,"mi","km")*0.00105505585)</f>
        <v>1.857438352962903</v>
      </c>
      <c r="B127" t="str">
        <v>BAU energy intensity in 2050 (MJ/km)</v>
      </c>
    </row>
    <row r="128">
      <c r="A128">
        <f>1/A127</f>
        <v>0.5383758757887412</v>
      </c>
      <c r="B128" t="str">
        <v>BAU energy efficiency in 2050 (km/MJ)</v>
      </c>
    </row>
    <row r="129">
      <c r="A129">
        <v>1.07</v>
      </c>
      <c r="B129" t="str">
        <v>Potential 2050 Energy Intensity (MJ/km)</v>
      </c>
    </row>
    <row r="130">
      <c r="A130">
        <f>1/A129</f>
        <v>0.9345794392523364</v>
      </c>
      <c r="B130" t="str">
        <v>Potential 2050 Energy Efficiency (km/MJ)</v>
      </c>
    </row>
    <row r="131">
      <c r="A131">
        <f>(A130-A128)/A128</f>
        <v>0.7359236943578533</v>
      </c>
      <c r="B131" t="str">
        <v>Potential additional improvement in fuel efficiency by 2050 above BAU</v>
      </c>
    </row>
    <row r="134">
      <c r="A134" t="str">
        <v>Building Energy Efficiency Standards</v>
      </c>
    </row>
    <row r="135">
      <c r="A135" t="str">
        <v>Table 5-1: Assumed marginal efficiency levels for residential electric end uses in 2050 relative to 2006 by scenario and dwelling type</v>
      </c>
    </row>
    <row r="136">
      <c r="B136" t="str">
        <v>2050 End-Use Marginal Efficiency Relative to 2006 (100% = 2006 Efficiency Level)</v>
      </c>
    </row>
    <row r="137">
      <c r="B137" t="str">
        <v>Optimistic Efficiency Technology</v>
      </c>
      <c r="D137" t="str">
        <v>Green Dream</v>
      </c>
    </row>
    <row r="138">
      <c r="A138" t="str">
        <v>End Use</v>
      </c>
      <c r="B138" t="str">
        <v>Existing (%)</v>
      </c>
      <c r="C138" t="str">
        <v>New (%)</v>
      </c>
      <c r="D138" t="str">
        <v>Existing (%)</v>
      </c>
      <c r="E138" t="str">
        <v>New (%)</v>
      </c>
      <c r="G138" t="str">
        <v>Additional Improvement Potential in 2050</v>
      </c>
    </row>
    <row r="139">
      <c r="A139" t="str">
        <v>Water Heating</v>
      </c>
      <c r="B139">
        <v>95</v>
      </c>
      <c r="C139">
        <v>95</v>
      </c>
      <c r="D139">
        <v>50</v>
      </c>
      <c r="E139">
        <v>50</v>
      </c>
      <c r="F139" t="str">
        <v>Appliances</v>
      </c>
      <c r="G139">
        <f>(C139-E139)/C139</f>
        <v>0.47368421052631576</v>
      </c>
    </row>
    <row r="140">
      <c r="A140" t="str">
        <v>Dishwasher</v>
      </c>
      <c r="B140">
        <v>100</v>
      </c>
      <c r="C140">
        <v>100</v>
      </c>
      <c r="D140">
        <v>70</v>
      </c>
      <c r="E140">
        <v>70</v>
      </c>
      <c r="F140" t="str">
        <v>Appliances</v>
      </c>
      <c r="G140">
        <f>(C140-E140)/C140</f>
        <v>0.3</v>
      </c>
    </row>
    <row r="141">
      <c r="A141" t="str">
        <v>Water Heating - Dishwasher</v>
      </c>
      <c r="B141">
        <v>95</v>
      </c>
      <c r="C141">
        <v>95</v>
      </c>
      <c r="D141">
        <v>50</v>
      </c>
      <c r="E141">
        <v>50</v>
      </c>
      <c r="F141" t="str">
        <v>Appliances</v>
      </c>
      <c r="G141">
        <f>(C141-E141)/C141</f>
        <v>0.47368421052631576</v>
      </c>
    </row>
    <row r="142">
      <c r="A142" t="str">
        <v>Clothes Washer</v>
      </c>
      <c r="B142">
        <v>105</v>
      </c>
      <c r="C142">
        <v>105</v>
      </c>
      <c r="D142">
        <v>110</v>
      </c>
      <c r="E142">
        <v>110</v>
      </c>
      <c r="F142" t="str">
        <v>Exclude</v>
      </c>
      <c r="G142">
        <f>(C142-E142)/C142</f>
        <v>-0.047619047619047616</v>
      </c>
    </row>
    <row r="143">
      <c r="A143" t="str">
        <v>Water Heating - Clothes Washer</v>
      </c>
      <c r="B143">
        <v>80</v>
      </c>
      <c r="C143">
        <v>80</v>
      </c>
      <c r="D143">
        <v>35</v>
      </c>
      <c r="E143">
        <v>35</v>
      </c>
      <c r="F143" t="str">
        <v>Appliances</v>
      </c>
      <c r="G143">
        <f>(C143-E143)/C143</f>
        <v>0.5625</v>
      </c>
    </row>
    <row r="144">
      <c r="A144" t="str">
        <v>Clothes Dryer</v>
      </c>
      <c r="B144">
        <v>70</v>
      </c>
      <c r="C144">
        <v>70</v>
      </c>
      <c r="D144">
        <v>50</v>
      </c>
      <c r="E144">
        <v>50</v>
      </c>
      <c r="F144" t="str">
        <v>Appliances</v>
      </c>
      <c r="G144">
        <f>(C144-E144)/C144</f>
        <v>0.2857142857142857</v>
      </c>
    </row>
    <row r="145">
      <c r="A145" t="str">
        <v>Other</v>
      </c>
      <c r="B145">
        <v>90</v>
      </c>
      <c r="C145">
        <v>90</v>
      </c>
      <c r="D145">
        <v>80</v>
      </c>
      <c r="E145">
        <v>80</v>
      </c>
      <c r="F145" t="str">
        <v>Other Component</v>
      </c>
      <c r="G145">
        <f>(C145-E145)/C145</f>
        <v>0.1111111111111111</v>
      </c>
    </row>
    <row r="146">
      <c r="A146" t="str">
        <v>Cooking</v>
      </c>
      <c r="B146">
        <v>100</v>
      </c>
      <c r="C146">
        <v>100</v>
      </c>
      <c r="D146">
        <v>90</v>
      </c>
      <c r="E146">
        <v>90</v>
      </c>
      <c r="F146" t="str">
        <v>Appliances</v>
      </c>
      <c r="G146">
        <f>(C146-E146)/C146</f>
        <v>0.1</v>
      </c>
    </row>
    <row r="147">
      <c r="A147" t="str">
        <v>Refrigerator</v>
      </c>
      <c r="B147">
        <v>80</v>
      </c>
      <c r="C147">
        <v>80</v>
      </c>
      <c r="D147">
        <v>40</v>
      </c>
      <c r="E147">
        <v>40</v>
      </c>
      <c r="F147" t="str">
        <v>Appliances</v>
      </c>
      <c r="G147">
        <f>(C147-E147)/C147</f>
        <v>0.5</v>
      </c>
    </row>
    <row r="148">
      <c r="A148" t="str">
        <v>Freezer</v>
      </c>
      <c r="B148">
        <v>80</v>
      </c>
      <c r="C148">
        <v>80</v>
      </c>
      <c r="D148">
        <v>50</v>
      </c>
      <c r="E148">
        <v>50</v>
      </c>
      <c r="F148" t="str">
        <v>Appliances</v>
      </c>
      <c r="G148">
        <f>(C148-E148)/C148</f>
        <v>0.375</v>
      </c>
    </row>
    <row r="149">
      <c r="A149" t="str">
        <v>Swimming Pool Pump</v>
      </c>
      <c r="B149">
        <v>90</v>
      </c>
      <c r="C149">
        <v>90</v>
      </c>
      <c r="D149">
        <v>80</v>
      </c>
      <c r="E149">
        <v>80</v>
      </c>
      <c r="F149" t="str">
        <v>Other Component</v>
      </c>
      <c r="G149">
        <f>(C149-E149)/C149</f>
        <v>0.1111111111111111</v>
      </c>
    </row>
    <row r="150">
      <c r="A150" t="str">
        <v>Hot Tub Pump</v>
      </c>
      <c r="B150">
        <v>95</v>
      </c>
      <c r="C150">
        <v>95</v>
      </c>
      <c r="D150">
        <v>90</v>
      </c>
      <c r="E150">
        <v>90</v>
      </c>
      <c r="F150" t="str">
        <v>Exclude</v>
      </c>
      <c r="G150">
        <f>(C150-E150)/C150</f>
        <v>0.05263157894736842</v>
      </c>
    </row>
    <row r="151">
      <c r="A151" t="str">
        <v>Hot Tub Heating</v>
      </c>
      <c r="B151">
        <v>95</v>
      </c>
      <c r="C151">
        <v>95</v>
      </c>
      <c r="D151">
        <v>90</v>
      </c>
      <c r="E151">
        <v>90</v>
      </c>
      <c r="F151" t="str">
        <v>Exclude</v>
      </c>
      <c r="G151">
        <f>(C151-E151)/C151</f>
        <v>0.05263157894736842</v>
      </c>
    </row>
    <row r="152">
      <c r="A152" t="str">
        <v>Lighting</v>
      </c>
      <c r="B152">
        <v>80</v>
      </c>
      <c r="C152">
        <v>50</v>
      </c>
      <c r="D152">
        <v>30</v>
      </c>
      <c r="E152">
        <v>30</v>
      </c>
      <c r="F152" t="str">
        <v>Lighting</v>
      </c>
      <c r="G152">
        <f>(C152-E152)/C152</f>
        <v>0.4</v>
      </c>
    </row>
    <row r="153">
      <c r="A153" t="str">
        <v>Space Heating</v>
      </c>
      <c r="B153">
        <v>90</v>
      </c>
      <c r="C153">
        <v>90</v>
      </c>
      <c r="D153">
        <v>70</v>
      </c>
      <c r="E153">
        <v>70</v>
      </c>
      <c r="F153" t="str">
        <v>Heating</v>
      </c>
      <c r="G153">
        <f>(C153-E153)/C153</f>
        <v>0.2222222222222222</v>
      </c>
    </row>
    <row r="154">
      <c r="A154" t="str">
        <v>Furnace Fan</v>
      </c>
      <c r="B154">
        <v>95</v>
      </c>
      <c r="C154">
        <v>90</v>
      </c>
      <c r="D154">
        <v>80</v>
      </c>
      <c r="E154">
        <v>80</v>
      </c>
      <c r="F154" t="str">
        <v>Exclude</v>
      </c>
      <c r="G154">
        <f>(C154-E154)/C154</f>
        <v>0.1111111111111111</v>
      </c>
    </row>
    <row r="155">
      <c r="A155" t="str">
        <v>Central Air Conditioner</v>
      </c>
      <c r="B155">
        <v>80</v>
      </c>
      <c r="C155">
        <v>65</v>
      </c>
      <c r="D155">
        <v>60</v>
      </c>
      <c r="E155">
        <v>30</v>
      </c>
      <c r="F155" t="str">
        <v>Cooling and Ventilation</v>
      </c>
      <c r="G155">
        <f>(C155-E155)/C155</f>
        <v>0.5384615384615384</v>
      </c>
    </row>
    <row r="156">
      <c r="A156" t="str">
        <v>Room Air Conditioner</v>
      </c>
      <c r="B156">
        <v>90</v>
      </c>
      <c r="C156">
        <v>90</v>
      </c>
      <c r="D156">
        <v>70</v>
      </c>
      <c r="E156">
        <v>70</v>
      </c>
      <c r="F156" t="str">
        <v>Cooling and Ventilation</v>
      </c>
      <c r="G156">
        <f>(C156-E156)/C156</f>
        <v>0.2222222222222222</v>
      </c>
    </row>
    <row r="159">
      <c r="A159" t="str">
        <v>Appliances</v>
      </c>
      <c r="B159">
        <f>AVERAGEIF(F139:F156,A159,G139:G156)</f>
        <v>0.38382283834586467</v>
      </c>
    </row>
    <row r="160">
      <c r="A160" t="str">
        <v>Other Component</v>
      </c>
      <c r="B160">
        <f>AVERAGEIF(F139:F156,A160,G139:G156)</f>
        <v>0.1111111111111111</v>
      </c>
    </row>
    <row r="161">
      <c r="A161" t="str">
        <v>Lighting</v>
      </c>
      <c r="B161">
        <f>AVERAGEIF(F139:F156,A161,G139:G156)</f>
        <v>0.4</v>
      </c>
    </row>
    <row r="162">
      <c r="A162" t="str">
        <v>Heating</v>
      </c>
      <c r="B162">
        <f>AVERAGEIF(F139:F156,A162,G139:G156)</f>
        <v>0.2222222222222222</v>
      </c>
    </row>
    <row r="163">
      <c r="A163" t="str">
        <v>Cooling and Ventilation</v>
      </c>
      <c r="B163">
        <f>AVERAGEIF(F139:F156,A163,G139:G156)</f>
        <v>0.3803418803418803</v>
      </c>
    </row>
    <row r="165">
      <c r="A165" t="str">
        <v>Building Retrofits</v>
      </c>
    </row>
    <row r="166">
      <c r="A166" t="str">
        <v>2010-2020 Retrofit Proportion</v>
      </c>
      <c r="B166">
        <v>0.4</v>
      </c>
    </row>
    <row r="167">
      <c r="A167" t="str">
        <v>Annual Retrofit Rate</v>
      </c>
      <c r="B167">
        <f>(1+B166)^(1/(2020-2010))-1</f>
        <v>0.034219694129380196</v>
      </c>
    </row>
    <row r="169">
      <c r="A169" t="str">
        <v>Distributed Solar Carve Out</v>
      </c>
    </row>
    <row r="170">
      <c r="A170" t="str">
        <v>Reinventing Fire: Transform Scneario - Rooftop PV Generation (TWh/yr)</v>
      </c>
      <c r="B170">
        <v>972.7</v>
      </c>
    </row>
    <row r="171">
      <c r="A171" t="str">
        <v>Reinventing Fire: Transform Scneario - Total Generation (TWh/yr)</v>
      </c>
      <c r="B171">
        <f>400.9+53.5+276.5+255.7+63.5+462.5+B170+975.4+227.6+436.5</f>
        <v>4124.8</v>
      </c>
    </row>
    <row r="172">
      <c r="A172" t="str">
        <v>Share from Distributed Solar</v>
      </c>
      <c r="B172">
        <f>B170/B171</f>
        <v>0.23581749418153608</v>
      </c>
    </row>
    <row r="174">
      <c r="A174" t="str">
        <v>Renewable Portoflio Standard</v>
      </c>
    </row>
    <row r="175">
      <c r="A175" t="str">
        <v>BAU RPS in 2050 (modeling input)</v>
      </c>
      <c r="B175">
        <v>0.1246</v>
      </c>
    </row>
    <row r="176">
      <c r="A176" t="str">
        <v>Additional Potential, Assuming 100% possible</v>
      </c>
      <c r="B176">
        <f>1-B175</f>
        <v>0.8754</v>
      </c>
    </row>
    <row r="178">
      <c r="A178" t="str">
        <v>Transmission Capacity</v>
      </c>
    </row>
    <row r="179">
      <c r="A179" t="str">
        <v>Additional Transmission Capacity by 2050 (MW-miles) for 90% Scenario</v>
      </c>
      <c r="B179">
        <v>197000</v>
      </c>
    </row>
    <row r="180">
      <c r="A180" t="str">
        <v>Existing Total Transmission Capacity in US (MW-Miles), aveage of 150 and 200 million MW-miles</v>
      </c>
      <c r="B180">
        <v>175000</v>
      </c>
    </row>
    <row r="181">
      <c r="A181" t="str">
        <v>Additional Transmission Capacity by 2030, as a percentage</v>
      </c>
      <c r="B181">
        <f>B179/B180</f>
        <v>1.1257142857142857</v>
      </c>
    </row>
    <row r="183">
      <c r="A183" t="str">
        <v>Industrial Energy Efficiency</v>
      </c>
    </row>
    <row r="184">
      <c r="A184" t="str">
        <v>BAU annual improvement rate</v>
      </c>
      <c r="B184">
        <v>0.012</v>
      </c>
    </row>
    <row r="185">
      <c r="A185" t="str">
        <v>Potential annual improvement rate</v>
      </c>
      <c r="B185">
        <v>0.024</v>
      </c>
    </row>
    <row r="186">
      <c r="A186" t="str">
        <v>Timeframe (years of model run)</v>
      </c>
      <c r="B186">
        <f>2050-2018+1</f>
        <v>33</v>
      </c>
    </row>
    <row r="187">
      <c r="A187" t="str">
        <v>BAU total energy use as fraction of start year</v>
      </c>
      <c r="B187">
        <f>(1-B184)^B186</f>
        <v>0.6713966522100971</v>
      </c>
    </row>
    <row r="188">
      <c r="A188" t="str">
        <v>Potential total energy use as fraction of start year</v>
      </c>
      <c r="B188">
        <f>(1-B185)^B186</f>
        <v>0.44858421050781644</v>
      </c>
    </row>
    <row r="189">
      <c r="A189" t="str">
        <v>Potential improvement vs. BAU</v>
      </c>
      <c r="B189">
        <f>(B187-B188)/B187</f>
        <v>0.331864094002895</v>
      </c>
    </row>
    <row r="191">
      <c r="A191" t="str">
        <v>Afforestation/Reforestation</v>
      </c>
    </row>
    <row r="192">
      <c r="A192" t="str">
        <v>Output</v>
      </c>
      <c r="B192" t="str">
        <v>Value</v>
      </c>
    </row>
    <row r="193">
      <c r="A193" t="str">
        <v>Max technical potential acres available per year</v>
      </c>
      <c r="B193">
        <v>15277777.777777778</v>
      </c>
      <c r="C193" t="str">
        <v>See VFC.xlsx, CO2 Aff &amp; Ref tab</v>
      </c>
    </row>
    <row r="194">
      <c r="A194" t="str">
        <v>Max historical acres afforested/reforested per year</v>
      </c>
      <c r="B194">
        <f>3.4*10^6</f>
        <v>3400000</v>
      </c>
    </row>
    <row r="195">
      <c r="A195" t="str">
        <v>Historical multiplier</v>
      </c>
      <c r="B195">
        <v>2</v>
      </c>
    </row>
    <row r="196">
      <c r="A196" t="str">
        <v>Max acres that can be afforested/reforested per year</v>
      </c>
      <c r="B196">
        <f>B195*B194</f>
        <v>6800000</v>
      </c>
    </row>
    <row r="197">
      <c r="A197" t="str">
        <v>Max acres that can be afforested/reforested per year as a percentage of technical potential</v>
      </c>
      <c r="B197">
        <f>B196/B193</f>
        <v>0.4450909090909091</v>
      </c>
    </row>
    <row r="199">
      <c r="A199" t="str">
        <v>Mode Shifting</v>
      </c>
    </row>
    <row r="201">
      <c r="A201" t="str">
        <v>Passenger Modes, OECD Nations (from Figure 5.12)</v>
      </c>
      <c r="B201" t="str">
        <v>Size in Pixels (at 100% zoom in Excel)</v>
      </c>
    </row>
    <row r="202">
      <c r="A202" t="str">
        <v>Scenario</v>
      </c>
      <c r="B202" t="str">
        <v>3-wheelers</v>
      </c>
      <c r="C202" t="str">
        <v>2-wheelers</v>
      </c>
      <c r="D202" t="str">
        <v>Mini-buses</v>
      </c>
      <c r="E202" t="str">
        <v>Buses</v>
      </c>
      <c r="F202" t="str">
        <v>Rail</v>
      </c>
      <c r="G202" t="str">
        <v>Cars</v>
      </c>
      <c r="H202" t="str">
        <v>Light Trucks</v>
      </c>
      <c r="I202" t="str">
        <v>Air</v>
      </c>
    </row>
    <row r="203">
      <c r="A203" t="str">
        <v>2050 Baseline</v>
      </c>
      <c r="B203">
        <v>0</v>
      </c>
      <c r="C203">
        <v>6</v>
      </c>
      <c r="D203">
        <v>9</v>
      </c>
      <c r="E203">
        <v>25</v>
      </c>
      <c r="F203">
        <v>21</v>
      </c>
      <c r="G203">
        <v>215</v>
      </c>
      <c r="H203">
        <v>81</v>
      </c>
      <c r="I203">
        <v>134</v>
      </c>
    </row>
    <row r="204">
      <c r="A204" t="str">
        <v>2050 BLUE Shifts</v>
      </c>
      <c r="B204">
        <v>4</v>
      </c>
      <c r="C204">
        <v>3</v>
      </c>
      <c r="D204">
        <v>15</v>
      </c>
      <c r="E204">
        <v>40</v>
      </c>
      <c r="F204">
        <v>43</v>
      </c>
      <c r="G204">
        <v>163</v>
      </c>
      <c r="H204">
        <v>56</v>
      </c>
      <c r="I204">
        <v>94</v>
      </c>
    </row>
    <row r="205">
      <c r="A205" t="str">
        <v>Change vs. BAU</v>
      </c>
      <c r="B205">
        <f>B204-B203</f>
        <v>4</v>
      </c>
      <c r="C205">
        <f>C204-C203</f>
        <v>-3</v>
      </c>
      <c r="D205">
        <f>D204-D203</f>
        <v>6</v>
      </c>
      <c r="E205">
        <f>E204-E203</f>
        <v>15</v>
      </c>
      <c r="F205">
        <f>F204-F203</f>
        <v>22</v>
      </c>
      <c r="G205">
        <f>G204-G203</f>
        <v>-52</v>
      </c>
      <c r="H205">
        <f>H204-H203</f>
        <v>-25</v>
      </c>
      <c r="I205">
        <f>I204-I203</f>
        <v>-40</v>
      </c>
    </row>
    <row r="206">
      <c r="A206" t="str">
        <v>Perc Change in Passenger LDVs</v>
      </c>
      <c r="B206">
        <f>SUM(G205:H205)/SUM(G203:H203)</f>
        <v>-0.26013513513513514</v>
      </c>
    </row>
    <row r="207">
      <c r="A207" t="str">
        <v>Perc Change in Aircraft</v>
      </c>
      <c r="B207">
        <f>I205/I203</f>
        <v>-0.29850746268656714</v>
      </c>
    </row>
    <row r="209">
      <c r="A209" t="str">
        <v>Passenger Modes, Non-OECD Nations (from Figure 5.12)</v>
      </c>
      <c r="B209" t="str">
        <v>Size in Pixels (at 100% zoom in Excel)</v>
      </c>
    </row>
    <row r="210">
      <c r="A210" t="str">
        <v>Scenario</v>
      </c>
      <c r="B210" t="str">
        <v>3-wheelers</v>
      </c>
      <c r="C210" t="str">
        <v>2-wheelers</v>
      </c>
      <c r="D210" t="str">
        <v>Mini-buses</v>
      </c>
      <c r="E210" t="str">
        <v>Buses</v>
      </c>
      <c r="F210" t="str">
        <v>Rail</v>
      </c>
      <c r="G210" t="str">
        <v>Cars</v>
      </c>
      <c r="H210" t="str">
        <v>Light Trucks</v>
      </c>
      <c r="I210" t="str">
        <v>Air</v>
      </c>
    </row>
    <row r="211">
      <c r="A211" t="str">
        <v>2050 Baseline</v>
      </c>
      <c r="B211">
        <v>0</v>
      </c>
      <c r="C211">
        <v>17</v>
      </c>
      <c r="D211">
        <v>18</v>
      </c>
      <c r="E211">
        <v>22</v>
      </c>
      <c r="F211">
        <v>12</v>
      </c>
      <c r="G211">
        <v>73</v>
      </c>
      <c r="H211">
        <v>21</v>
      </c>
      <c r="I211">
        <v>21</v>
      </c>
    </row>
    <row r="212">
      <c r="A212" t="str">
        <v>2050 BLUE Shifts</v>
      </c>
      <c r="B212">
        <v>0</v>
      </c>
      <c r="C212">
        <v>15</v>
      </c>
      <c r="D212">
        <v>22</v>
      </c>
      <c r="E212">
        <v>39</v>
      </c>
      <c r="F212">
        <v>23</v>
      </c>
      <c r="G212">
        <v>51</v>
      </c>
      <c r="H212">
        <v>17</v>
      </c>
      <c r="I212">
        <v>19</v>
      </c>
    </row>
    <row r="213">
      <c r="A213" t="str">
        <v>Change vs. BAU</v>
      </c>
      <c r="B213">
        <f>B212-B211</f>
        <v>0</v>
      </c>
      <c r="C213">
        <f>C212-C211</f>
        <v>-2</v>
      </c>
      <c r="D213">
        <f>D212-D211</f>
        <v>4</v>
      </c>
      <c r="E213">
        <f>E212-E211</f>
        <v>17</v>
      </c>
      <c r="F213">
        <f>F212-F211</f>
        <v>11</v>
      </c>
      <c r="G213">
        <f>G212-G211</f>
        <v>-22</v>
      </c>
      <c r="H213">
        <f>H212-H211</f>
        <v>-4</v>
      </c>
      <c r="I213">
        <f>I212-I211</f>
        <v>-2</v>
      </c>
    </row>
    <row r="214">
      <c r="A214" t="str">
        <v>Perc Change in Passenger LDVs</v>
      </c>
      <c r="B214">
        <f>SUM(G213:H213)/SUM(G211:H211)</f>
        <v>-0.2765957446808511</v>
      </c>
    </row>
    <row r="215">
      <c r="A215" t="str">
        <v>Perc Change in Aircraft</v>
      </c>
      <c r="B215">
        <f>I213/I211</f>
        <v>-0.09523809523809523</v>
      </c>
    </row>
    <row r="217">
      <c r="A217" t="str">
        <v>Freight Modes (from Figure 6.7)</v>
      </c>
      <c r="B217" t="str">
        <v>Size in Pixels (at 100% zoom in Excel)</v>
      </c>
    </row>
    <row r="218">
      <c r="A218" t="str">
        <v>Scenario</v>
      </c>
      <c r="B218" t="str">
        <v>Heavy Trucks</v>
      </c>
      <c r="C218" t="str">
        <v>Medium Trucks</v>
      </c>
      <c r="D218" t="str">
        <v>Light Commercial</v>
      </c>
      <c r="E218" t="str">
        <v>Rail</v>
      </c>
    </row>
    <row r="219">
      <c r="A219" t="str">
        <v>2050 Baseline</v>
      </c>
      <c r="B219">
        <v>112</v>
      </c>
      <c r="C219">
        <v>16</v>
      </c>
      <c r="D219">
        <v>9</v>
      </c>
      <c r="E219">
        <v>134</v>
      </c>
    </row>
    <row r="220">
      <c r="A220" t="str">
        <v>2050 BLUE Shifts</v>
      </c>
      <c r="B220">
        <v>87</v>
      </c>
      <c r="C220">
        <v>17</v>
      </c>
      <c r="D220">
        <v>9</v>
      </c>
      <c r="E220">
        <v>151</v>
      </c>
    </row>
    <row r="221">
      <c r="A221" t="str">
        <v>Change vs. BAU</v>
      </c>
      <c r="B221">
        <f>B220-B219</f>
        <v>-25</v>
      </c>
      <c r="C221">
        <f>C220-C219</f>
        <v>1</v>
      </c>
      <c r="D221">
        <f>D220-D219</f>
        <v>0</v>
      </c>
      <c r="E221">
        <f>E220-E219</f>
        <v>17</v>
      </c>
    </row>
    <row r="222">
      <c r="A222" t="str">
        <v>Perc Change in Freight HDVs</v>
      </c>
      <c r="B22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ignoredErrors>
    <ignoredError numberStoredAsText="1" sqref="A1:AK2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EnergyInnovation.org</Company>
  <DocSecurity>0</DocSecurity>
  <HyperlinksChanged>false</HyperlinksChanged>
  <SharedDoc>false</SharedDoc>
  <LinksUpToDate>false</LinksUpToDate>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NDC Targets</vt:lpstr>
      <vt:lpstr>Output Graph Color Key</vt:lpstr>
      <vt:lpstr>ReferenceScenarios</vt:lpstr>
      <vt:lpstr>Target Calculations</vt:lpstr>
      <vt:lpstr>MaxBoundCalculations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2014-07-10T20:44:47Z</dcterms:created>
  <dcterms:modified xsi:type="dcterms:W3CDTF">2022-05-03T04:24:02Z</dcterms:modified>
  <cp:lastModifiedBy>ToddF</cp:lastModifiedBy>
  <dc:creator>Jeffrey Rissman</dc:creator>
</cp:coreProperties>
</file>