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BGDPbES\"/>
    </mc:Choice>
  </mc:AlternateContent>
  <xr:revisionPtr revIDLastSave="0" documentId="8_{1C8EF54E-C493-4622-85AF-C0442814C2EF}" xr6:coauthVersionLast="47" xr6:coauthVersionMax="47" xr10:uidLastSave="{00000000-0000-0000-0000-000000000000}"/>
  <bookViews>
    <workbookView xWindow="108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D24" i="26" l="1"/>
  <c r="D19" i="26"/>
  <c r="D7" i="26"/>
  <c r="C19" i="26"/>
  <c r="D26" i="26"/>
  <c r="C21" i="26"/>
  <c r="C14" i="26"/>
  <c r="E4" i="26"/>
  <c r="C2" i="26"/>
  <c r="C26" i="26"/>
  <c r="D23" i="26"/>
  <c r="E18" i="26"/>
  <c r="D16" i="26"/>
  <c r="E13" i="26"/>
  <c r="D11" i="26"/>
  <c r="C9" i="26"/>
  <c r="E6" i="26"/>
  <c r="D4" i="26"/>
  <c r="C27" i="26"/>
  <c r="C17" i="26"/>
  <c r="F17" i="26" s="1"/>
  <c r="C10" i="26"/>
  <c r="C24" i="26"/>
  <c r="D14" i="26"/>
  <c r="D2" i="26"/>
  <c r="E25" i="26"/>
  <c r="C23" i="26"/>
  <c r="E20" i="26"/>
  <c r="D18" i="26"/>
  <c r="C16" i="26"/>
  <c r="D13" i="26"/>
  <c r="C11" i="26"/>
  <c r="F11" i="26" s="1"/>
  <c r="E8" i="26"/>
  <c r="D6" i="26"/>
  <c r="C4" i="26"/>
  <c r="F4" i="26" s="1"/>
  <c r="E21" i="26"/>
  <c r="E14" i="26"/>
  <c r="C5" i="26"/>
  <c r="C12" i="26"/>
  <c r="F12" i="26" s="1"/>
  <c r="C7" i="26"/>
  <c r="F7" i="26" s="1"/>
  <c r="E11" i="26"/>
  <c r="E2" i="26"/>
  <c r="D25" i="26"/>
  <c r="E22" i="26"/>
  <c r="D20" i="26"/>
  <c r="C18" i="26"/>
  <c r="F18" i="26" s="1"/>
  <c r="E15" i="26"/>
  <c r="C13" i="26"/>
  <c r="F13" i="26" s="1"/>
  <c r="D8" i="26"/>
  <c r="C6" i="26"/>
  <c r="F6" i="26" s="1"/>
  <c r="E3" i="26"/>
  <c r="D12" i="26"/>
  <c r="E26" i="26"/>
  <c r="F26" i="26" s="1"/>
  <c r="D21" i="26"/>
  <c r="E9" i="26"/>
  <c r="E27" i="26"/>
  <c r="C25" i="26"/>
  <c r="F25" i="26" s="1"/>
  <c r="D22" i="26"/>
  <c r="C20" i="26"/>
  <c r="E17" i="26"/>
  <c r="D15" i="26"/>
  <c r="E10" i="26"/>
  <c r="C8" i="26"/>
  <c r="E5" i="26"/>
  <c r="D3" i="26"/>
  <c r="F3" i="26" s="1"/>
  <c r="E23" i="26"/>
  <c r="E16" i="26"/>
  <c r="D9" i="26"/>
  <c r="D27" i="26"/>
  <c r="E24" i="26"/>
  <c r="F24" i="26" s="1"/>
  <c r="C22" i="26"/>
  <c r="E19" i="26"/>
  <c r="D17" i="26"/>
  <c r="C15" i="26"/>
  <c r="E12" i="26"/>
  <c r="D10" i="26"/>
  <c r="E7" i="26"/>
  <c r="D5" i="26"/>
  <c r="F2" i="26"/>
  <c r="F14" i="26" l="1"/>
  <c r="F21" i="26"/>
  <c r="F10" i="26"/>
  <c r="F19" i="26"/>
  <c r="F16" i="26"/>
  <c r="F22" i="26"/>
  <c r="F27" i="26"/>
  <c r="F5" i="26"/>
  <c r="F20" i="26"/>
  <c r="F23" i="26"/>
  <c r="F15" i="26"/>
  <c r="F8" i="26"/>
  <c r="F9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<sst xmlns="http://schemas.openxmlformats.org/spreadsheetml/2006/main" count="5104" uniqueCount="230">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</sst>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139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TX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Texas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3.5</v>
      </c>
      <c r="D2">
        <f>SUMIFS('Capacity Factors'!E:E,'Capacity Factors'!$A:$A,$A$1,'Capacity Factors'!$B:$B,$B2)</f>
        <v>2.6</v>
      </c>
      <c r="E2">
        <f>SUMIFS('Capacity Factors'!D:D,'Capacity Factors'!$A:$A,$A$1,'Capacity Factors'!$B:$B,$B2)</f>
        <v>2.8</v>
      </c>
      <c r="F2" s="13">
        <f>MIN(IF((MAX(C2:E2)*1.1)/100=0,1,(MAX(C2:E2)*1.1)/100),1)</f>
        <v>3.8500000000000006E-2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48.5</v>
      </c>
      <c r="D4">
        <f>SUMIFS('Capacity Factors'!E:E,'Capacity Factors'!$A:$A,$A$1,'Capacity Factors'!$B:$B,$B4)</f>
        <v>56.3</v>
      </c>
      <c r="E4">
        <f>SUMIFS('Capacity Factors'!D:D,'Capacity Factors'!$A:$A,$A$1,'Capacity Factors'!$B:$B,$B4)</f>
        <v>54</v>
      </c>
      <c r="F4" s="13">
        <f t="shared" si="0"/>
        <v>0.61929999999999996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17.8</v>
      </c>
      <c r="D7">
        <f>SUMIFS('Capacity Factors'!E:E,'Capacity Factors'!$A:$A,$A$1,'Capacity Factors'!$B:$B,$B7)</f>
        <v>17.5</v>
      </c>
      <c r="E7">
        <f>SUMIFS('Capacity Factors'!D:D,'Capacity Factors'!$A:$A,$A$1,'Capacity Factors'!$B:$B,$B7)</f>
        <v>9.9</v>
      </c>
      <c r="F7" s="13">
        <f t="shared" si="0"/>
        <v>0.19580000000000003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53.8</v>
      </c>
      <c r="D8">
        <f>SUMIFS('Capacity Factors'!E:E,'Capacity Factors'!$A:$A,$A$1,'Capacity Factors'!$B:$B,$B8)</f>
        <v>49.7</v>
      </c>
      <c r="E8">
        <f>SUMIFS('Capacity Factors'!D:D,'Capacity Factors'!$A:$A,$A$1,'Capacity Factors'!$B:$B,$B8)</f>
        <v>54.6</v>
      </c>
      <c r="F8" s="13">
        <f t="shared" si="0"/>
        <v>0.60060000000000013</v>
      </c>
    </row>
    <row r="9" spans="1:7" x14ac:dyDescent="0.75">
      <c r="B9" t="s">
        <v>212</v>
      </c>
      <c r="C9">
        <f>SUMIFS('Capacity Factors'!F:F,'Capacity Factors'!$A:$A,$A$1,'Capacity Factors'!$B:$B,$B9)</f>
        <v>32.700000000000003</v>
      </c>
      <c r="D9">
        <f>SUMIFS('Capacity Factors'!E:E,'Capacity Factors'!$A:$A,$A$1,'Capacity Factors'!$B:$B,$B9)</f>
        <v>30.3</v>
      </c>
      <c r="E9">
        <f>SUMIFS('Capacity Factors'!D:D,'Capacity Factors'!$A:$A,$A$1,'Capacity Factors'!$B:$B,$B9)</f>
        <v>31.7</v>
      </c>
      <c r="F9" s="13">
        <f t="shared" si="0"/>
        <v>0.35970000000000008</v>
      </c>
    </row>
    <row r="10" spans="1:7" x14ac:dyDescent="0.75">
      <c r="B10" t="s">
        <v>221</v>
      </c>
      <c r="C10">
        <f>SUMIFS('Capacity Factors'!F:F,'Capacity Factors'!$A:$A,$A$1,'Capacity Factors'!$B:$B,$B10)</f>
        <v>11.8</v>
      </c>
      <c r="D10">
        <f>SUMIFS('Capacity Factors'!E:E,'Capacity Factors'!$A:$A,$A$1,'Capacity Factors'!$B:$B,$B10)</f>
        <v>16.5</v>
      </c>
      <c r="E10">
        <f>SUMIFS('Capacity Factors'!D:D,'Capacity Factors'!$A:$A,$A$1,'Capacity Factors'!$B:$B,$B10)</f>
        <v>19.3</v>
      </c>
      <c r="F10" s="13">
        <f t="shared" si="0"/>
        <v>0.21230000000000004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15.4</v>
      </c>
      <c r="D12">
        <f>SUMIFS('Capacity Factors'!E:E,'Capacity Factors'!$A:$A,$A$1,'Capacity Factors'!$B:$B,$B12)</f>
        <v>14.6</v>
      </c>
      <c r="E12">
        <f>SUMIFS('Capacity Factors'!D:D,'Capacity Factors'!$A:$A,$A$1,'Capacity Factors'!$B:$B,$B12)</f>
        <v>16</v>
      </c>
      <c r="F12" s="13">
        <f t="shared" si="0"/>
        <v>0.17600000000000002</v>
      </c>
    </row>
    <row r="13" spans="1:7" x14ac:dyDescent="0.75">
      <c r="B13" t="s">
        <v>163</v>
      </c>
      <c r="C13">
        <f>SUMIFS('Capacity Factors'!F:F,'Capacity Factors'!$A:$A,$A$1,'Capacity Factors'!$B:$B,$B13)</f>
        <v>94.7</v>
      </c>
      <c r="D13">
        <f>SUMIFS('Capacity Factors'!E:E,'Capacity Factors'!$A:$A,$A$1,'Capacity Factors'!$B:$B,$B13)</f>
        <v>92.2</v>
      </c>
      <c r="E13">
        <f>SUMIFS('Capacity Factors'!D:D,'Capacity Factors'!$A:$A,$A$1,'Capacity Factors'!$B:$B,$B13)</f>
        <v>95.4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51.2</v>
      </c>
      <c r="D14">
        <f>SUMIFS('Capacity Factors'!E:E,'Capacity Factors'!$A:$A,$A$1,'Capacity Factors'!$B:$B,$B14)</f>
        <v>41.8</v>
      </c>
      <c r="E14">
        <f>SUMIFS('Capacity Factors'!D:D,'Capacity Factors'!$A:$A,$A$1,'Capacity Factors'!$B:$B,$B14)</f>
        <v>39.4</v>
      </c>
      <c r="F14" s="13">
        <f t="shared" si="0"/>
        <v>0.56320000000000003</v>
      </c>
    </row>
    <row r="15" spans="1:7" x14ac:dyDescent="0.75">
      <c r="B15" t="s">
        <v>213</v>
      </c>
      <c r="C15">
        <f>SUMIFS('Capacity Factors'!F:F,'Capacity Factors'!$A:$A,$A$1,'Capacity Factors'!$B:$B,$B15)</f>
        <v>46.5</v>
      </c>
      <c r="D15">
        <f>SUMIFS('Capacity Factors'!E:E,'Capacity Factors'!$A:$A,$A$1,'Capacity Factors'!$B:$B,$B15)</f>
        <v>45.9</v>
      </c>
      <c r="E15">
        <f>SUMIFS('Capacity Factors'!D:D,'Capacity Factors'!$A:$A,$A$1,'Capacity Factors'!$B:$B,$B15)</f>
        <v>16.5</v>
      </c>
      <c r="F15" s="13">
        <f t="shared" si="0"/>
        <v>0.51150000000000007</v>
      </c>
    </row>
    <row r="16" spans="1:7" x14ac:dyDescent="0.75">
      <c r="B16" t="s">
        <v>223</v>
      </c>
      <c r="C16">
        <f>SUMIFS('Capacity Factors'!F:F,'Capacity Factors'!$A:$A,$A$1,'Capacity Factors'!$B:$B,$B16)</f>
        <v>26.5</v>
      </c>
      <c r="D16">
        <f>SUMIFS('Capacity Factors'!E:E,'Capacity Factors'!$A:$A,$A$1,'Capacity Factors'!$B:$B,$B16)</f>
        <v>26.7</v>
      </c>
      <c r="E16">
        <f>SUMIFS('Capacity Factors'!D:D,'Capacity Factors'!$A:$A,$A$1,'Capacity Factors'!$B:$B,$B16)</f>
        <v>26.6</v>
      </c>
      <c r="F16" s="13">
        <f t="shared" si="0"/>
        <v>0.29370000000000002</v>
      </c>
    </row>
    <row r="17" spans="2:6" x14ac:dyDescent="0.75">
      <c r="B17" t="s">
        <v>214</v>
      </c>
      <c r="C17">
        <f>SUMIFS('Capacity Factors'!F:F,'Capacity Factors'!$A:$A,$A$1,'Capacity Factors'!$B:$B,$B17)</f>
        <v>0</v>
      </c>
      <c r="D17">
        <f>SUMIFS('Capacity Factors'!E:E,'Capacity Factors'!$A:$A,$A$1,'Capacity Factors'!$B:$B,$B17)</f>
        <v>0</v>
      </c>
      <c r="E17">
        <f>SUMIFS('Capacity Factors'!D:D,'Capacity Factors'!$A:$A,$A$1,'Capacity Factors'!$B:$B,$B17)</f>
        <v>0.6</v>
      </c>
      <c r="F17" s="13">
        <f t="shared" si="0"/>
        <v>6.6E-3</v>
      </c>
    </row>
    <row r="18" spans="2:6" x14ac:dyDescent="0.75">
      <c r="B18" t="s">
        <v>215</v>
      </c>
      <c r="C18">
        <f>SUMIFS('Capacity Factors'!F:F,'Capacity Factors'!$A:$A,$A$1,'Capacity Factors'!$B:$B,$B18)</f>
        <v>0.1</v>
      </c>
      <c r="D18">
        <f>SUMIFS('Capacity Factors'!E:E,'Capacity Factors'!$A:$A,$A$1,'Capacity Factors'!$B:$B,$B18)</f>
        <v>0.1</v>
      </c>
      <c r="E18">
        <f>SUMIFS('Capacity Factors'!D:D,'Capacity Factors'!$A:$A,$A$1,'Capacity Factors'!$B:$B,$B18)</f>
        <v>0.6</v>
      </c>
      <c r="F18" s="13">
        <f t="shared" si="0"/>
        <v>6.6E-3</v>
      </c>
    </row>
    <row r="19" spans="2:6" x14ac:dyDescent="0.75">
      <c r="B19" t="s">
        <v>225</v>
      </c>
      <c r="C19">
        <f>SUMIFS('Capacity Factors'!F:F,'Capacity Factors'!$A:$A,$A$1,'Capacity Factors'!$B:$B,$B19)</f>
        <v>33.299999999999997</v>
      </c>
      <c r="D19">
        <f>SUMIFS('Capacity Factors'!E:E,'Capacity Factors'!$A:$A,$A$1,'Capacity Factors'!$B:$B,$B19)</f>
        <v>33.6</v>
      </c>
      <c r="E19">
        <f>SUMIFS('Capacity Factors'!D:D,'Capacity Factors'!$A:$A,$A$1,'Capacity Factors'!$B:$B,$B19)</f>
        <v>35.200000000000003</v>
      </c>
      <c r="F19" s="13">
        <f t="shared" si="0"/>
        <v>0.38720000000000004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26</v>
      </c>
      <c r="D21">
        <f>SUMIFS('Capacity Factors'!E:E,'Capacity Factors'!$A:$A,$A$1,'Capacity Factors'!$B:$B,$B21)</f>
        <v>24.9</v>
      </c>
      <c r="E21">
        <f>SUMIFS('Capacity Factors'!D:D,'Capacity Factors'!$A:$A,$A$1,'Capacity Factors'!$B:$B,$B21)</f>
        <v>25.3</v>
      </c>
      <c r="F21" s="13">
        <f t="shared" si="0"/>
        <v>0.28600000000000003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36</v>
      </c>
      <c r="D26">
        <f>SUMIFS('Capacity Factors'!E:E,'Capacity Factors'!$A:$A,$A$1,'Capacity Factors'!$B:$B,$B26)</f>
        <v>34.6</v>
      </c>
      <c r="E26">
        <f>SUMIFS('Capacity Factors'!D:D,'Capacity Factors'!$A:$A,$A$1,'Capacity Factors'!$B:$B,$B26)</f>
        <v>35.200000000000003</v>
      </c>
      <c r="F26" s="13">
        <f t="shared" si="0"/>
        <v>0.39600000000000002</v>
      </c>
    </row>
    <row r="27" spans="2:6" x14ac:dyDescent="0.75">
      <c r="B27" t="s">
        <v>165</v>
      </c>
      <c r="C27">
        <f>SUMIFS('Capacity Factors'!F:F,'Capacity Factors'!$A:$A,$A$1,'Capacity Factors'!$B:$B,$B27)</f>
        <v>43.4</v>
      </c>
      <c r="D27">
        <f>SUMIFS('Capacity Factors'!E:E,'Capacity Factors'!$A:$A,$A$1,'Capacity Factors'!$B:$B,$B27)</f>
        <v>46.6</v>
      </c>
      <c r="E27">
        <f>SUMIFS('Capacity Factors'!D:D,'Capacity Factors'!$A:$A,$A$1,'Capacity Factors'!$B:$B,$B27)</f>
        <v>53.3</v>
      </c>
      <c r="F27" s="13">
        <f t="shared" si="0"/>
        <v>0.58630000000000004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2024-06-14T22:26:01Z</dcterms:modified>
</cp:coreProperties>
</file>