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state-eps-repos\eps-texas\"/>
    </mc:Choice>
  </mc:AlternateContent>
  <xr:revisionPtr revIDLastSave="0" documentId="13_ncr:1_{B22EC79E-3A71-498F-A10F-0D4EB40DBF02}" xr6:coauthVersionLast="47" xr6:coauthVersionMax="47" xr10:uidLastSave="{00000000-0000-0000-0000-000000000000}"/>
  <bookViews>
    <workbookView xWindow="-120" yWindow="-120" windowWidth="29040" windowHeight="17520" activeTab="3" xr2:uid="{2DFA8E54-C7F2-46DC-A274-799FA61505AC}"/>
  </bookViews>
  <sheets>
    <sheet name="Project_2025_states" sheetId="5" r:id="rId1"/>
    <sheet name="NoSettings" sheetId="4" r:id="rId2"/>
    <sheet name="output vars" sheetId="1" r:id="rId3"/>
    <sheet name="summary" sheetId="6" r:id="rId4"/>
    <sheet name="isic crosswalk" sheetId="7" r:id="rId5"/>
  </sheets>
  <definedNames>
    <definedName name="_xlnm._FilterDatabase" localSheetId="1" hidden="1">NoSettings!$A$1:$AF$119</definedName>
    <definedName name="_xlnm._FilterDatabase" localSheetId="0" hidden="1">Project_2025_states!$A$1:$AF$119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6" l="1"/>
  <c r="E22" i="6" l="1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E49" i="6"/>
  <c r="E18" i="6" s="1"/>
  <c r="F49" i="6"/>
  <c r="F18" i="6" s="1"/>
  <c r="G49" i="6"/>
  <c r="G18" i="6" s="1"/>
  <c r="H49" i="6"/>
  <c r="H18" i="6" s="1"/>
  <c r="I49" i="6"/>
  <c r="I18" i="6" s="1"/>
  <c r="J49" i="6"/>
  <c r="J18" i="6" s="1"/>
  <c r="K49" i="6"/>
  <c r="K18" i="6" s="1"/>
  <c r="L49" i="6"/>
  <c r="L18" i="6" s="1"/>
  <c r="M49" i="6"/>
  <c r="M18" i="6" s="1"/>
  <c r="N49" i="6"/>
  <c r="N18" i="6" s="1"/>
  <c r="O49" i="6"/>
  <c r="O18" i="6" s="1"/>
  <c r="P49" i="6"/>
  <c r="P18" i="6" s="1"/>
  <c r="Q49" i="6"/>
  <c r="Q18" i="6" s="1"/>
  <c r="R49" i="6"/>
  <c r="R18" i="6" s="1"/>
  <c r="S49" i="6"/>
  <c r="S18" i="6" s="1"/>
  <c r="T49" i="6"/>
  <c r="T18" i="6" s="1"/>
  <c r="U49" i="6"/>
  <c r="U18" i="6" s="1"/>
  <c r="V49" i="6"/>
  <c r="V18" i="6" s="1"/>
  <c r="W49" i="6"/>
  <c r="W18" i="6" s="1"/>
  <c r="X49" i="6"/>
  <c r="X18" i="6" s="1"/>
  <c r="Y49" i="6"/>
  <c r="Y18" i="6" s="1"/>
  <c r="Z49" i="6"/>
  <c r="Z18" i="6" s="1"/>
  <c r="AA49" i="6"/>
  <c r="AA18" i="6" s="1"/>
  <c r="AB49" i="6"/>
  <c r="AB18" i="6" s="1"/>
  <c r="AC49" i="6"/>
  <c r="AC18" i="6" s="1"/>
  <c r="AD49" i="6"/>
  <c r="AD18" i="6" s="1"/>
  <c r="AE49" i="6"/>
  <c r="AE18" i="6" s="1"/>
  <c r="AF49" i="6"/>
  <c r="AF18" i="6" s="1"/>
  <c r="AG49" i="6"/>
  <c r="AG18" i="6" s="1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18" i="6" s="1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H4" i="6"/>
  <c r="I4" i="6"/>
  <c r="J4" i="6"/>
  <c r="H5" i="6"/>
  <c r="I5" i="6"/>
  <c r="J5" i="6"/>
  <c r="H6" i="6"/>
  <c r="I6" i="6"/>
  <c r="J6" i="6"/>
  <c r="H7" i="6"/>
  <c r="I7" i="6"/>
  <c r="J7" i="6"/>
  <c r="F4" i="6"/>
  <c r="G4" i="6"/>
  <c r="F5" i="6"/>
  <c r="G5" i="6"/>
  <c r="F6" i="6"/>
  <c r="G6" i="6"/>
  <c r="F7" i="6"/>
  <c r="G7" i="6"/>
  <c r="E4" i="6"/>
  <c r="E5" i="6"/>
  <c r="E6" i="6"/>
  <c r="E7" i="6"/>
  <c r="D5" i="6"/>
  <c r="D6" i="6"/>
  <c r="D7" i="6"/>
  <c r="AA17" i="6" l="1"/>
  <c r="S17" i="6"/>
  <c r="K17" i="6"/>
  <c r="AF16" i="6"/>
  <c r="X16" i="6"/>
  <c r="P16" i="6"/>
  <c r="H16" i="6"/>
  <c r="D17" i="6"/>
  <c r="D16" i="6"/>
  <c r="Z17" i="6"/>
  <c r="R17" i="6"/>
  <c r="J17" i="6"/>
  <c r="AE16" i="6"/>
  <c r="W16" i="6"/>
  <c r="O16" i="6"/>
  <c r="G16" i="6"/>
  <c r="AG17" i="6"/>
  <c r="Y17" i="6"/>
  <c r="Q17" i="6"/>
  <c r="I17" i="6"/>
  <c r="AD16" i="6"/>
  <c r="V16" i="6"/>
  <c r="N16" i="6"/>
  <c r="F16" i="6"/>
  <c r="AF17" i="6"/>
  <c r="X17" i="6"/>
  <c r="P17" i="6"/>
  <c r="H17" i="6"/>
  <c r="AC16" i="6"/>
  <c r="U16" i="6"/>
  <c r="M16" i="6"/>
  <c r="E16" i="6"/>
  <c r="AE17" i="6"/>
  <c r="W17" i="6"/>
  <c r="O17" i="6"/>
  <c r="G17" i="6"/>
  <c r="AB16" i="6"/>
  <c r="T16" i="6"/>
  <c r="L16" i="6"/>
  <c r="AD17" i="6"/>
  <c r="V17" i="6"/>
  <c r="N17" i="6"/>
  <c r="F17" i="6"/>
  <c r="AA16" i="6"/>
  <c r="S16" i="6"/>
  <c r="K16" i="6"/>
  <c r="AC17" i="6"/>
  <c r="U17" i="6"/>
  <c r="M17" i="6"/>
  <c r="E17" i="6"/>
  <c r="Z16" i="6"/>
  <c r="R16" i="6"/>
  <c r="J16" i="6"/>
  <c r="AB17" i="6"/>
  <c r="T17" i="6"/>
  <c r="L17" i="6"/>
  <c r="AG16" i="6"/>
  <c r="Y16" i="6"/>
  <c r="Q16" i="6"/>
  <c r="I16" i="6"/>
</calcChain>
</file>

<file path=xl/sharedStrings.xml><?xml version="1.0" encoding="utf-8"?>
<sst xmlns="http://schemas.openxmlformats.org/spreadsheetml/2006/main" count="733" uniqueCount="228">
  <si>
    <t>Electricity Generation Capacity</t>
  </si>
  <si>
    <t>MW</t>
  </si>
  <si>
    <t>Change in Electricity Sector Capacity Construction Costs</t>
  </si>
  <si>
    <t>Electricity Sector Change in Energy Expenditures by Entity</t>
  </si>
  <si>
    <t>$</t>
  </si>
  <si>
    <t>Electricity Sector Change in Nonenergy Expenditures by Entity</t>
  </si>
  <si>
    <t>Electricity Sector Change in Revenue by Entity</t>
  </si>
  <si>
    <t>Change in Domestic Jobs after Productivity Effects by ISIC Code</t>
  </si>
  <si>
    <t>jobs</t>
  </si>
  <si>
    <t>NoSettings</t>
  </si>
  <si>
    <t>Change in Domestic Jobs after Productivity Effects by ISIC Code[ISIC 97T98]</t>
  </si>
  <si>
    <t>Change in Domestic Jobs after Productivity Effects by ISIC Code[ISIC 90T96]</t>
  </si>
  <si>
    <t>Change in Domestic Jobs after Productivity Effects by ISIC Code[ISIC 86T88]</t>
  </si>
  <si>
    <t>Change in Domestic Jobs after Productivity Effects by ISIC Code[ISIC 85]</t>
  </si>
  <si>
    <t>Change in Domestic Jobs after Productivity Effects by ISIC Code[ISIC 84]</t>
  </si>
  <si>
    <t>Change in Domestic Jobs after Productivity Effects by ISIC Code[ISIC 69T82]</t>
  </si>
  <si>
    <t>Change in Domestic Jobs after Productivity Effects by ISIC Code[ISIC 68]</t>
  </si>
  <si>
    <t>Change in Domestic Jobs after Productivity Effects by ISIC Code[ISIC 64T66]</t>
  </si>
  <si>
    <t>Change in Domestic Jobs after Productivity Effects by ISIC Code[ISIC 62T63]</t>
  </si>
  <si>
    <t>Change in Domestic Jobs after Productivity Effects by ISIC Code[ISIC 61]</t>
  </si>
  <si>
    <t>Change in Domestic Jobs after Productivity Effects by ISIC Code[ISIC 58T60]</t>
  </si>
  <si>
    <t>Change in Domestic Jobs after Productivity Effects by ISIC Code[ISIC 55T56]</t>
  </si>
  <si>
    <t>Change in Domestic Jobs after Productivity Effects by ISIC Code[ISIC 49T53]</t>
  </si>
  <si>
    <t>Change in Domestic Jobs after Productivity Effects by ISIC Code[ISIC 45T47]</t>
  </si>
  <si>
    <t>Change in Domestic Jobs after Productivity Effects by ISIC Code[ISIC 41T43]</t>
  </si>
  <si>
    <t>Change in Domestic Jobs after Productivity Effects by ISIC Code[ISIC 36T39]</t>
  </si>
  <si>
    <t>Change in Domestic Jobs after Productivity Effects by ISIC Code[ISIC 352T353]</t>
  </si>
  <si>
    <t>Change in Domestic Jobs after Productivity Effects by ISIC Code[ISIC 351]</t>
  </si>
  <si>
    <t>Change in Domestic Jobs after Productivity Effects by ISIC Code[ISIC 31T33]</t>
  </si>
  <si>
    <t>Change in Domestic Jobs after Productivity Effects by ISIC Code[ISIC 30]</t>
  </si>
  <si>
    <t>Change in Domestic Jobs after Productivity Effects by ISIC Code[ISIC 29]</t>
  </si>
  <si>
    <t>Change in Domestic Jobs after Productivity Effects by ISIC Code[ISIC 28]</t>
  </si>
  <si>
    <t>Change in Domestic Jobs after Productivity Effects by ISIC Code[ISIC 27]</t>
  </si>
  <si>
    <t>Change in Domestic Jobs after Productivity Effects by ISIC Code[ISIC 26]</t>
  </si>
  <si>
    <t>Change in Domestic Jobs after Productivity Effects by ISIC Code[ISIC 25]</t>
  </si>
  <si>
    <t>Change in Domestic Jobs after Productivity Effects by ISIC Code[ISIC 242]</t>
  </si>
  <si>
    <t>Change in Domestic Jobs after Productivity Effects by ISIC Code[ISIC 241]</t>
  </si>
  <si>
    <t>Change in Domestic Jobs after Productivity Effects by ISIC Code[ISIC 239]</t>
  </si>
  <si>
    <t>Change in Domestic Jobs after Productivity Effects by ISIC Code[ISIC 231]</t>
  </si>
  <si>
    <t>Change in Domestic Jobs after Productivity Effects by ISIC Code[ISIC 22]</t>
  </si>
  <si>
    <t>Change in Domestic Jobs after Productivity Effects by ISIC Code[ISIC 21]</t>
  </si>
  <si>
    <t>Change in Domestic Jobs after Productivity Effects by ISIC Code[ISIC 20]</t>
  </si>
  <si>
    <t>Change in Domestic Jobs after Productivity Effects by ISIC Code[ISIC 19]</t>
  </si>
  <si>
    <t>Change in Domestic Jobs after Productivity Effects by ISIC Code[ISIC 17T18]</t>
  </si>
  <si>
    <t>Change in Domestic Jobs after Productivity Effects by ISIC Code[ISIC 16]</t>
  </si>
  <si>
    <t>Change in Domestic Jobs after Productivity Effects by ISIC Code[ISIC 13T15]</t>
  </si>
  <si>
    <t>Change in Domestic Jobs after Productivity Effects by ISIC Code[ISIC 10T12]</t>
  </si>
  <si>
    <t>Change in Domestic Jobs after Productivity Effects by ISIC Code[ISIC 09]</t>
  </si>
  <si>
    <t>Change in Domestic Jobs after Productivity Effects by ISIC Code[ISIC 07T08]</t>
  </si>
  <si>
    <t>Change in Domestic Jobs after Productivity Effects by ISIC Code[ISIC 06]</t>
  </si>
  <si>
    <t>Change in Domestic Jobs after Productivity Effects by ISIC Code[ISIC 05]</t>
  </si>
  <si>
    <t>Change in Domestic Jobs after Productivity Effects by ISIC Code[ISIC 01T03]</t>
  </si>
  <si>
    <t>Electricity Sector Change in Revenue by Entity[other energy suppliers]</t>
  </si>
  <si>
    <t>Electricity Sector Change in Revenue by Entity[biomass and biofuel suppliers]</t>
  </si>
  <si>
    <t>Electricity Sector Change in Revenue by Entity[natural gas and petroleum suppliers]</t>
  </si>
  <si>
    <t>Electricity Sector Change in Revenue by Entity[coal suppliers]</t>
  </si>
  <si>
    <t>Electricity Sector Change in Revenue by Entity[electricity suppliers]</t>
  </si>
  <si>
    <t>Electricity Sector Change in Revenue by Entity[foreign entities]</t>
  </si>
  <si>
    <t>Electricity Sector Change in Revenue by Entity[labor and consumers]</t>
  </si>
  <si>
    <t>Electricity Sector Change in Revenue by Entity[nonenergy industries]</t>
  </si>
  <si>
    <t>Electricity Sector Change in Revenue by Entity[government]</t>
  </si>
  <si>
    <t>Electricity Sector Change in Nonenergy Expenditures by Entity[other energy suppliers]</t>
  </si>
  <si>
    <t>Electricity Sector Change in Nonenergy Expenditures by Entity[biomass and biofuel suppliers]</t>
  </si>
  <si>
    <t>Electricity Sector Change in Nonenergy Expenditures by Entity[natural gas and petroleum suppliers]</t>
  </si>
  <si>
    <t>Electricity Sector Change in Nonenergy Expenditures by Entity[coal suppliers]</t>
  </si>
  <si>
    <t>Electricity Sector Change in Nonenergy Expenditures by Entity[electricity suppliers]</t>
  </si>
  <si>
    <t>Electricity Sector Change in Nonenergy Expenditures by Entity[foreign entities]</t>
  </si>
  <si>
    <t>Electricity Sector Change in Nonenergy Expenditures by Entity[labor and consumers]</t>
  </si>
  <si>
    <t>Electricity Sector Change in Nonenergy Expenditures by Entity[nonenergy industries]</t>
  </si>
  <si>
    <t>Electricity Sector Change in Nonenergy Expenditures by Entity[government]</t>
  </si>
  <si>
    <t>Electricity Sector Change in Energy Expenditures by Entity[other energy suppliers]</t>
  </si>
  <si>
    <t>Electricity Sector Change in Energy Expenditures by Entity[biomass and biofuel suppliers]</t>
  </si>
  <si>
    <t>Electricity Sector Change in Energy Expenditures by Entity[natural gas and petroleum suppliers]</t>
  </si>
  <si>
    <t>Electricity Sector Change in Energy Expenditures by Entity[coal suppliers]</t>
  </si>
  <si>
    <t>Electricity Sector Change in Energy Expenditures by Entity[electricity suppliers]</t>
  </si>
  <si>
    <t>Electricity Sector Change in Energy Expenditures by Entity[foreign entities]</t>
  </si>
  <si>
    <t>Electricity Sector Change in Energy Expenditures by Entity[labor and consumers]</t>
  </si>
  <si>
    <t>Electricity Sector Change in Energy Expenditures by Entity[nonenergy industries]</t>
  </si>
  <si>
    <t>Electricity Sector Change in Energy Expenditures by Entity[government]</t>
  </si>
  <si>
    <t>Change in Electricity Sector Capacity Construction Costs[hydrogen combined cycle es]</t>
  </si>
  <si>
    <t>Change in Electricity Sector Capacity Construction Costs[hydrogen combustion turbine es]</t>
  </si>
  <si>
    <t>Change in Electricity Sector Capacity Construction Costs[small modular reactor es]</t>
  </si>
  <si>
    <t>Change in Electricity Sector Capacity Construction Costs[lignite w CCS es]</t>
  </si>
  <si>
    <t>Change in Electricity Sector Capacity Construction Costs[biomass w CCS es]</t>
  </si>
  <si>
    <t>Change in Electricity Sector Capacity Construction Costs[natural gas combined cycle w CCS es]</t>
  </si>
  <si>
    <t>Change in Electricity Sector Capacity Construction Costs[hard coal w CCS es]</t>
  </si>
  <si>
    <t>Change in Electricity Sector Capacity Construction Costs[municipal solid waste es]</t>
  </si>
  <si>
    <t>Change in Electricity Sector Capacity Construction Costs[heavy or residual fuel oil es]</t>
  </si>
  <si>
    <t>Change in Electricity Sector Capacity Construction Costs[crude oil es]</t>
  </si>
  <si>
    <t>Change in Electricity Sector Capacity Construction Costs[offshore wind es]</t>
  </si>
  <si>
    <t>Change in Electricity Sector Capacity Construction Costs[lignite es]</t>
  </si>
  <si>
    <t>Change in Electricity Sector Capacity Construction Costs[natural gas peaker es]</t>
  </si>
  <si>
    <t>Change in Electricity Sector Capacity Construction Costs[petroleum es]</t>
  </si>
  <si>
    <t>Change in Electricity Sector Capacity Construction Costs[geothermal es]</t>
  </si>
  <si>
    <t>Change in Electricity Sector Capacity Construction Costs[biomass es]</t>
  </si>
  <si>
    <t>Change in Electricity Sector Capacity Construction Costs[solar thermal es]</t>
  </si>
  <si>
    <t>Change in Electricity Sector Capacity Construction Costs[solar PV es]</t>
  </si>
  <si>
    <t>Change in Electricity Sector Capacity Construction Costs[onshore wind es]</t>
  </si>
  <si>
    <t>Change in Electricity Sector Capacity Construction Costs[hydro es]</t>
  </si>
  <si>
    <t>Change in Electricity Sector Capacity Construction Costs[nuclear es]</t>
  </si>
  <si>
    <t>Change in Electricity Sector Capacity Construction Costs[natural gas combined cycle es]</t>
  </si>
  <si>
    <t>Change in Electricity Sector Capacity Construction Costs[natural gas steam turbine es]</t>
  </si>
  <si>
    <t>Change in Electricity Sector Capacity Construction Costs[hard coal es]</t>
  </si>
  <si>
    <t>Electricity Generation Capacity[hydrogen combined cycle es]</t>
  </si>
  <si>
    <t>Electricity Generation Capacity[hydrogen combustion turbine es]</t>
  </si>
  <si>
    <t>Electricity Generation Capacity[small modular reactor es]</t>
  </si>
  <si>
    <t>Electricity Generation Capacity[lignite w CCS es]</t>
  </si>
  <si>
    <t>Electricity Generation Capacity[biomass w CCS es]</t>
  </si>
  <si>
    <t>Electricity Generation Capacity[natural gas combined cycle w CCS es]</t>
  </si>
  <si>
    <t>Electricity Generation Capacity[hard coal w CCS es]</t>
  </si>
  <si>
    <t>Electricity Generation Capacity[municipal solid waste es]</t>
  </si>
  <si>
    <t>Electricity Generation Capacity[heavy or residual fuel oil es]</t>
  </si>
  <si>
    <t>Electricity Generation Capacity[crude oil es]</t>
  </si>
  <si>
    <t>Electricity Generation Capacity[offshore wind es]</t>
  </si>
  <si>
    <t>Electricity Generation Capacity[lignite es]</t>
  </si>
  <si>
    <t>Electricity Generation Capacity[natural gas peaker es]</t>
  </si>
  <si>
    <t>Electricity Generation Capacity[petroleum es]</t>
  </si>
  <si>
    <t>Electricity Generation Capacity[geothermal es]</t>
  </si>
  <si>
    <t>Electricity Generation Capacity[biomass es]</t>
  </si>
  <si>
    <t>Electricity Generation Capacity[solar thermal es]</t>
  </si>
  <si>
    <t>Electricity Generation Capacity[solar PV es]</t>
  </si>
  <si>
    <t>Electricity Generation Capacity[onshore wind es]</t>
  </si>
  <si>
    <t>Electricity Generation Capacity[hydro es]</t>
  </si>
  <si>
    <t>Electricity Generation Capacity[nuclear es]</t>
  </si>
  <si>
    <t>Electricity Generation Capacity[natural gas combined cycle es]</t>
  </si>
  <si>
    <t>Electricity Generation Capacity[natural gas steam turbine es]</t>
  </si>
  <si>
    <t>Electricity Generation Capacity[hard coal es]</t>
  </si>
  <si>
    <t>Time</t>
  </si>
  <si>
    <t>Project_2025_states</t>
  </si>
  <si>
    <t>costs</t>
  </si>
  <si>
    <t>ISIC Code descriptions</t>
  </si>
  <si>
    <t>Description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</si>
  <si>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</si>
  <si>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</si>
  <si>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</si>
  <si>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</si>
  <si>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</si>
  <si>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</si>
  <si>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</si>
  <si>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</si>
  <si>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</si>
  <si>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</si>
  <si>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</si>
  <si>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</si>
  <si>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</si>
  <si>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</si>
  <si>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</si>
  <si>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</si>
  <si>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</si>
  <si>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</si>
  <si>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</si>
  <si>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</si>
  <si>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</si>
  <si>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</si>
  <si>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</si>
  <si>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</si>
  <si>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</si>
  <si>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</si>
  <si>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</si>
  <si>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</si>
  <si>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</si>
  <si>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</si>
  <si>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</si>
  <si>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</si>
  <si>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</si>
  <si>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</si>
  <si>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</si>
  <si>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</si>
  <si>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</si>
  <si>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</si>
  <si>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</si>
  <si>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</si>
  <si>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</si>
  <si>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</si>
  <si>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Agriculture, forestry and fishing</t>
  </si>
  <si>
    <t>Coal mining</t>
  </si>
  <si>
    <t>Oil and gas extraction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</si>
  <si>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</si>
  <si>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</si>
  <si>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</si>
  <si>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</si>
  <si>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of products of wood and cork (except furniture)</t>
  </si>
  <si>
    <t>Paper products and printing</t>
  </si>
  <si>
    <t>Coke and refined petroleum products</t>
  </si>
  <si>
    <t>Chemicals</t>
  </si>
  <si>
    <t>Pharmaceuticals</t>
  </si>
  <si>
    <t>Rubber and plastics products</t>
  </si>
  <si>
    <t>Glass</t>
  </si>
  <si>
    <t>Cement and other non-metallic minerals</t>
  </si>
  <si>
    <t>Iron and steel</t>
  </si>
  <si>
    <t>Other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</si>
  <si>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</si>
  <si>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</si>
  <si>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</si>
  <si>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</si>
  <si>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</si>
  <si>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</si>
  <si>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Other manufacturing; repair and installation of machinery and equipment</t>
  </si>
  <si>
    <t>Electricity generation and distribution</t>
  </si>
  <si>
    <t>Energy pipelines and gas processing</t>
  </si>
  <si>
    <t>Water and waste</t>
  </si>
  <si>
    <t>Construction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</si>
  <si>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</si>
  <si>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</si>
  <si>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</si>
  <si>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</si>
  <si>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Telecommunications</t>
  </si>
  <si>
    <t>IT and other information services</t>
  </si>
  <si>
    <t>Financial and insurance activities</t>
  </si>
  <si>
    <t>Real estate activities</t>
  </si>
  <si>
    <t>Other business sector services</t>
  </si>
  <si>
    <t>Public administration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</si>
  <si>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</si>
  <si>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</si>
  <si>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</si>
  <si>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</si>
  <si>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Change in Jobs by Sector</t>
  </si>
  <si>
    <t>onshore wind</t>
  </si>
  <si>
    <t>solar PV</t>
  </si>
  <si>
    <t>offshore wind</t>
  </si>
  <si>
    <t>This Year Grid Battery Storage Capacity in MW</t>
  </si>
  <si>
    <t>grid battery storage</t>
  </si>
  <si>
    <t>Clean Energy Capacity in Megawatts</t>
  </si>
  <si>
    <t>energy sector</t>
  </si>
  <si>
    <t>construction</t>
  </si>
  <si>
    <t>total</t>
  </si>
  <si>
    <t>Clean Energy Investment</t>
  </si>
  <si>
    <t>Change in Jobs by Sector: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</si>
</sst>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Display"/>
      <family val="2"/>
      <scheme val="major"/>
    </font>
    <font>
      <b/>
      <sz val="10"/>
      <name val="Aptos Display"/>
      <family val="2"/>
      <scheme val="major"/>
    </font>
    <font>
      <sz val="10"/>
      <name val="Aptos Display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0" fillId="2" borderId="0" xfId="0" applyFill="1"/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2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ill="1"/>
    <xf numFmtId="165" fontId="0" fillId="0" borderId="0" xfId="1" applyNumberFormat="1" applyFont="1"/>
    <xf numFmtId="167" fontId="0" fillId="0" borderId="0" xfId="2" applyNumberFormat="1" applyFont="1"/>
    <xf numFmtId="43" fontId="0" fillId="0" borderId="0" xfId="0" applyNumberFormat="1"/>
    <xf numFmtId="0" fontId="0" fillId="4" borderId="0" xfId="0" applyFill="1"/>
    <xf numFmtId="0" fontId="0" fillId="5" borderId="0" xfId="0" applyFill="1"/>
    <xf numFmtId="0" fontId="2" fillId="0" borderId="0" xfId="0" applyFont="1" applyFill="1"/>
    <xf numFmtId="0" fontId="0" fillId="0" borderId="0" xfId="0" applyFont="1" applyFill="1"/>
    <xf numFmtId="165" fontId="0" fillId="0" borderId="0" xfId="0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86902-8552-435E-810D-715BBCA8F660}">
  <sheetPr filterMode="1"/>
  <dimension ref="A1:AF119"/>
  <sheetViews>
    <sheetView workbookViewId="0">
      <selection sqref="A1:XFD1048576"/>
    </sheetView>
  </sheetViews>
  <sheetFormatPr defaultRowHeight="15" x14ac:dyDescent="0.25"/>
  <cols>
    <col min="1" max="1" width="66.5703125" customWidth="1"/>
  </cols>
  <sheetData>
    <row r="1" spans="1:32" x14ac:dyDescent="0.25">
      <c r="A1" t="s">
        <v>127</v>
      </c>
      <c r="B1" t="s">
        <v>128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126</v>
      </c>
      <c r="B2" t="s">
        <v>128</v>
      </c>
      <c r="C2">
        <v>18141.599999999999</v>
      </c>
      <c r="D2">
        <v>18141.599999999999</v>
      </c>
      <c r="E2">
        <v>16651.599999999999</v>
      </c>
      <c r="F2">
        <v>16201.6</v>
      </c>
      <c r="G2">
        <v>15751.6</v>
      </c>
      <c r="H2">
        <v>15251.6</v>
      </c>
      <c r="I2">
        <v>14146.6</v>
      </c>
      <c r="J2">
        <v>13746.6</v>
      </c>
      <c r="K2">
        <v>13396.6</v>
      </c>
      <c r="L2">
        <v>13046.6</v>
      </c>
      <c r="M2">
        <v>12646.6</v>
      </c>
      <c r="N2">
        <v>12646.6</v>
      </c>
      <c r="O2">
        <v>12646.6</v>
      </c>
      <c r="P2">
        <v>12646.6</v>
      </c>
      <c r="Q2">
        <v>12296.6</v>
      </c>
      <c r="R2">
        <v>11996.6</v>
      </c>
      <c r="S2">
        <v>11496.6</v>
      </c>
      <c r="T2">
        <v>11096.6</v>
      </c>
      <c r="U2">
        <v>10746.6</v>
      </c>
      <c r="V2">
        <v>10396.6</v>
      </c>
      <c r="W2">
        <v>9996.6</v>
      </c>
      <c r="X2">
        <v>9546.6</v>
      </c>
      <c r="Y2">
        <v>9246.6</v>
      </c>
      <c r="Z2">
        <v>9046.6</v>
      </c>
      <c r="AA2">
        <v>8846.6</v>
      </c>
      <c r="AB2">
        <v>8646.6</v>
      </c>
      <c r="AC2">
        <v>8446.6</v>
      </c>
      <c r="AD2">
        <v>8246.6</v>
      </c>
      <c r="AE2">
        <v>8096.6</v>
      </c>
      <c r="AF2">
        <v>7946.6</v>
      </c>
    </row>
    <row r="3" spans="1:32" x14ac:dyDescent="0.25">
      <c r="A3" t="s">
        <v>125</v>
      </c>
      <c r="B3" t="s">
        <v>128</v>
      </c>
      <c r="C3">
        <v>16109.1</v>
      </c>
      <c r="D3">
        <v>15560.4</v>
      </c>
      <c r="E3">
        <v>15560.4</v>
      </c>
      <c r="F3">
        <v>15560.4</v>
      </c>
      <c r="G3">
        <v>14625.4</v>
      </c>
      <c r="H3">
        <v>12187.9</v>
      </c>
      <c r="I3">
        <v>11295.9</v>
      </c>
      <c r="J3">
        <v>11195.9</v>
      </c>
      <c r="K3">
        <v>10578.9</v>
      </c>
      <c r="L3">
        <v>10234.9</v>
      </c>
      <c r="M3">
        <v>9796.9</v>
      </c>
      <c r="N3">
        <v>9796.9</v>
      </c>
      <c r="O3">
        <v>9796.9</v>
      </c>
      <c r="P3">
        <v>9053.9</v>
      </c>
      <c r="Q3">
        <v>9053.9</v>
      </c>
      <c r="R3">
        <v>9053.9</v>
      </c>
      <c r="S3">
        <v>9053.9</v>
      </c>
      <c r="T3">
        <v>9053.9</v>
      </c>
      <c r="U3">
        <v>9053.9</v>
      </c>
      <c r="V3">
        <v>9053.9</v>
      </c>
      <c r="W3">
        <v>9053.9</v>
      </c>
      <c r="X3">
        <v>9053.9</v>
      </c>
      <c r="Y3">
        <v>9053.9</v>
      </c>
      <c r="Z3">
        <v>9053.9</v>
      </c>
      <c r="AA3">
        <v>9053.9</v>
      </c>
      <c r="AB3">
        <v>9053.9</v>
      </c>
      <c r="AC3">
        <v>9053.9</v>
      </c>
      <c r="AD3">
        <v>9053.9</v>
      </c>
      <c r="AE3">
        <v>9053.9</v>
      </c>
      <c r="AF3">
        <v>9053.9</v>
      </c>
    </row>
    <row r="4" spans="1:32" x14ac:dyDescent="0.25">
      <c r="A4" t="s">
        <v>124</v>
      </c>
      <c r="B4" t="s">
        <v>128</v>
      </c>
      <c r="C4">
        <v>38566.300000000003</v>
      </c>
      <c r="D4">
        <v>38666.300000000003</v>
      </c>
      <c r="E4">
        <v>38666.300000000003</v>
      </c>
      <c r="F4">
        <v>38666.300000000003</v>
      </c>
      <c r="G4">
        <v>40066.300000000003</v>
      </c>
      <c r="H4">
        <v>41116.300000000003</v>
      </c>
      <c r="I4">
        <v>42316.3</v>
      </c>
      <c r="J4">
        <v>42266.3</v>
      </c>
      <c r="K4">
        <v>42216.3</v>
      </c>
      <c r="L4">
        <v>42166.3</v>
      </c>
      <c r="M4">
        <v>41889.300000000003</v>
      </c>
      <c r="N4">
        <v>41889.300000000003</v>
      </c>
      <c r="O4">
        <v>41889.300000000003</v>
      </c>
      <c r="P4">
        <v>41889.300000000003</v>
      </c>
      <c r="Q4">
        <v>42039.3</v>
      </c>
      <c r="R4">
        <v>42039.3</v>
      </c>
      <c r="S4">
        <v>42039.3</v>
      </c>
      <c r="T4">
        <v>42639.3</v>
      </c>
      <c r="U4">
        <v>42639.3</v>
      </c>
      <c r="V4">
        <v>42639.3</v>
      </c>
      <c r="W4">
        <v>43039.3</v>
      </c>
      <c r="X4">
        <v>44789.3</v>
      </c>
      <c r="Y4">
        <v>46189.3</v>
      </c>
      <c r="Z4">
        <v>47939.3</v>
      </c>
      <c r="AA4">
        <v>49139.3</v>
      </c>
      <c r="AB4">
        <v>50439.3</v>
      </c>
      <c r="AC4">
        <v>51439.3</v>
      </c>
      <c r="AD4">
        <v>52839.3</v>
      </c>
      <c r="AE4">
        <v>54389.3</v>
      </c>
      <c r="AF4">
        <v>55189.3</v>
      </c>
    </row>
    <row r="5" spans="1:32" x14ac:dyDescent="0.25">
      <c r="A5" t="s">
        <v>123</v>
      </c>
      <c r="B5" t="s">
        <v>128</v>
      </c>
      <c r="C5">
        <v>4980</v>
      </c>
      <c r="D5">
        <v>4980</v>
      </c>
      <c r="E5">
        <v>4980</v>
      </c>
      <c r="F5">
        <v>4980</v>
      </c>
      <c r="G5">
        <v>4980</v>
      </c>
      <c r="H5">
        <v>4980</v>
      </c>
      <c r="I5">
        <v>4980</v>
      </c>
      <c r="J5">
        <v>4980</v>
      </c>
      <c r="K5">
        <v>4980</v>
      </c>
      <c r="L5">
        <v>4980</v>
      </c>
      <c r="M5">
        <v>4980</v>
      </c>
      <c r="N5">
        <v>4980</v>
      </c>
      <c r="O5">
        <v>4980</v>
      </c>
      <c r="P5">
        <v>4980</v>
      </c>
      <c r="Q5">
        <v>4980</v>
      </c>
      <c r="R5">
        <v>4980</v>
      </c>
      <c r="S5">
        <v>4980</v>
      </c>
      <c r="T5">
        <v>4980</v>
      </c>
      <c r="U5">
        <v>4980</v>
      </c>
      <c r="V5">
        <v>4980</v>
      </c>
      <c r="W5">
        <v>4980</v>
      </c>
      <c r="X5">
        <v>4980</v>
      </c>
      <c r="Y5">
        <v>4980</v>
      </c>
      <c r="Z5">
        <v>4980</v>
      </c>
      <c r="AA5">
        <v>4980</v>
      </c>
      <c r="AB5">
        <v>4980</v>
      </c>
      <c r="AC5">
        <v>4980</v>
      </c>
      <c r="AD5">
        <v>4980</v>
      </c>
      <c r="AE5">
        <v>4980</v>
      </c>
      <c r="AF5">
        <v>4980</v>
      </c>
    </row>
    <row r="6" spans="1:32" x14ac:dyDescent="0.25">
      <c r="A6" t="s">
        <v>122</v>
      </c>
      <c r="B6" t="s">
        <v>128</v>
      </c>
      <c r="C6">
        <v>704.8</v>
      </c>
      <c r="D6">
        <v>713.8</v>
      </c>
      <c r="E6">
        <v>713.8</v>
      </c>
      <c r="F6">
        <v>713.8</v>
      </c>
      <c r="G6">
        <v>713.8</v>
      </c>
      <c r="H6">
        <v>713.8</v>
      </c>
      <c r="I6">
        <v>713.8</v>
      </c>
      <c r="J6">
        <v>713.8</v>
      </c>
      <c r="K6">
        <v>713.8</v>
      </c>
      <c r="L6">
        <v>713.8</v>
      </c>
      <c r="M6">
        <v>713.8</v>
      </c>
      <c r="N6">
        <v>713.8</v>
      </c>
      <c r="O6">
        <v>713.8</v>
      </c>
      <c r="P6">
        <v>713.8</v>
      </c>
      <c r="Q6">
        <v>713.8</v>
      </c>
      <c r="R6">
        <v>713.8</v>
      </c>
      <c r="S6">
        <v>713.8</v>
      </c>
      <c r="T6">
        <v>713.8</v>
      </c>
      <c r="U6">
        <v>713.8</v>
      </c>
      <c r="V6">
        <v>713.8</v>
      </c>
      <c r="W6">
        <v>713.8</v>
      </c>
      <c r="X6">
        <v>713.8</v>
      </c>
      <c r="Y6">
        <v>713.8</v>
      </c>
      <c r="Z6">
        <v>713.8</v>
      </c>
      <c r="AA6">
        <v>713.8</v>
      </c>
      <c r="AB6">
        <v>713.8</v>
      </c>
      <c r="AC6">
        <v>713.8</v>
      </c>
      <c r="AD6">
        <v>713.8</v>
      </c>
      <c r="AE6">
        <v>713.8</v>
      </c>
      <c r="AF6">
        <v>713.8</v>
      </c>
    </row>
    <row r="7" spans="1:32" x14ac:dyDescent="0.25">
      <c r="A7" t="s">
        <v>121</v>
      </c>
      <c r="B7" t="s">
        <v>128</v>
      </c>
      <c r="C7">
        <v>34349</v>
      </c>
      <c r="D7">
        <v>39324</v>
      </c>
      <c r="E7">
        <v>40836</v>
      </c>
      <c r="F7">
        <v>41981</v>
      </c>
      <c r="G7">
        <v>42431</v>
      </c>
      <c r="H7">
        <v>42611</v>
      </c>
      <c r="I7">
        <v>42611</v>
      </c>
      <c r="J7">
        <v>42611</v>
      </c>
      <c r="K7">
        <v>42537.5</v>
      </c>
      <c r="L7">
        <v>42537.5</v>
      </c>
      <c r="M7">
        <v>42537.5</v>
      </c>
      <c r="N7">
        <v>42537.5</v>
      </c>
      <c r="O7">
        <v>42537.5</v>
      </c>
      <c r="P7">
        <v>42537.5</v>
      </c>
      <c r="Q7">
        <v>42537.5</v>
      </c>
      <c r="R7">
        <v>42537.5</v>
      </c>
      <c r="S7">
        <v>42537.5</v>
      </c>
      <c r="T7">
        <v>42537.5</v>
      </c>
      <c r="U7">
        <v>42537.5</v>
      </c>
      <c r="V7">
        <v>42537.5</v>
      </c>
      <c r="W7">
        <v>42537.5</v>
      </c>
      <c r="X7">
        <v>42537.5</v>
      </c>
      <c r="Y7">
        <v>42537.5</v>
      </c>
      <c r="Z7">
        <v>42537.5</v>
      </c>
      <c r="AA7">
        <v>42537.5</v>
      </c>
      <c r="AB7">
        <v>42537.5</v>
      </c>
      <c r="AC7">
        <v>42537.5</v>
      </c>
      <c r="AD7">
        <v>42537.5</v>
      </c>
      <c r="AE7">
        <v>42537.5</v>
      </c>
      <c r="AF7">
        <v>42537.5</v>
      </c>
    </row>
    <row r="8" spans="1:32" x14ac:dyDescent="0.25">
      <c r="A8" t="s">
        <v>120</v>
      </c>
      <c r="B8" t="s">
        <v>128</v>
      </c>
      <c r="C8">
        <v>8829.7000000000007</v>
      </c>
      <c r="D8">
        <v>11355.7</v>
      </c>
      <c r="E8">
        <v>15569.7</v>
      </c>
      <c r="F8">
        <v>29799.7</v>
      </c>
      <c r="G8">
        <v>39075.699999999997</v>
      </c>
      <c r="H8">
        <v>41731.699999999997</v>
      </c>
      <c r="I8">
        <v>42175.7</v>
      </c>
      <c r="J8">
        <v>42175.7</v>
      </c>
      <c r="K8">
        <v>42175.7</v>
      </c>
      <c r="L8">
        <v>42397.7</v>
      </c>
      <c r="M8">
        <v>42397.7</v>
      </c>
      <c r="N8">
        <v>42397.7</v>
      </c>
      <c r="O8">
        <v>42397.7</v>
      </c>
      <c r="P8">
        <v>42397.7</v>
      </c>
      <c r="Q8">
        <v>42397.7</v>
      </c>
      <c r="R8">
        <v>42397.7</v>
      </c>
      <c r="S8">
        <v>42795.7</v>
      </c>
      <c r="T8">
        <v>44403.7</v>
      </c>
      <c r="U8">
        <v>44459.7</v>
      </c>
      <c r="V8">
        <v>46793.7</v>
      </c>
      <c r="W8">
        <v>50629.7</v>
      </c>
      <c r="X8">
        <v>54919.7</v>
      </c>
      <c r="Y8">
        <v>59057.7</v>
      </c>
      <c r="Z8">
        <v>63009.7</v>
      </c>
      <c r="AA8">
        <v>66409.7</v>
      </c>
      <c r="AB8">
        <v>69335.7</v>
      </c>
      <c r="AC8">
        <v>72071.7</v>
      </c>
      <c r="AD8">
        <v>74703.7</v>
      </c>
      <c r="AE8">
        <v>77235.7</v>
      </c>
      <c r="AF8">
        <v>79513.7</v>
      </c>
    </row>
    <row r="9" spans="1:32" x14ac:dyDescent="0.25">
      <c r="A9" t="s">
        <v>119</v>
      </c>
      <c r="B9" t="s">
        <v>128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118</v>
      </c>
      <c r="B10" t="s">
        <v>128</v>
      </c>
      <c r="C10">
        <v>194.7</v>
      </c>
      <c r="D10">
        <v>182.5</v>
      </c>
      <c r="E10">
        <v>182.5</v>
      </c>
      <c r="F10">
        <v>182.5</v>
      </c>
      <c r="G10">
        <v>182.5</v>
      </c>
      <c r="H10">
        <v>182.5</v>
      </c>
      <c r="I10">
        <v>182.5</v>
      </c>
      <c r="J10">
        <v>182.5</v>
      </c>
      <c r="K10">
        <v>182.5</v>
      </c>
      <c r="L10">
        <v>182.5</v>
      </c>
      <c r="M10">
        <v>182.5</v>
      </c>
      <c r="N10">
        <v>182.5</v>
      </c>
      <c r="O10">
        <v>182.5</v>
      </c>
      <c r="P10">
        <v>182.5</v>
      </c>
      <c r="Q10">
        <v>182.5</v>
      </c>
      <c r="R10">
        <v>182.5</v>
      </c>
      <c r="S10">
        <v>182.5</v>
      </c>
      <c r="T10">
        <v>182.5</v>
      </c>
      <c r="U10">
        <v>182.5</v>
      </c>
      <c r="V10">
        <v>182.5</v>
      </c>
      <c r="W10">
        <v>182.5</v>
      </c>
      <c r="X10">
        <v>182.5</v>
      </c>
      <c r="Y10">
        <v>182.5</v>
      </c>
      <c r="Z10">
        <v>182.5</v>
      </c>
      <c r="AA10">
        <v>182.5</v>
      </c>
      <c r="AB10">
        <v>182.5</v>
      </c>
      <c r="AC10">
        <v>182.5</v>
      </c>
      <c r="AD10">
        <v>182.5</v>
      </c>
      <c r="AE10">
        <v>182.5</v>
      </c>
      <c r="AF10">
        <v>182.5</v>
      </c>
    </row>
    <row r="11" spans="1:32" x14ac:dyDescent="0.25">
      <c r="A11" t="s">
        <v>117</v>
      </c>
      <c r="B11" t="s">
        <v>128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116</v>
      </c>
      <c r="B12" t="s">
        <v>128</v>
      </c>
      <c r="C12">
        <v>122.3</v>
      </c>
      <c r="D12">
        <v>522.29999999999995</v>
      </c>
      <c r="E12">
        <v>522.29999999999995</v>
      </c>
      <c r="F12">
        <v>522.29999999999995</v>
      </c>
      <c r="G12">
        <v>522.29999999999995</v>
      </c>
      <c r="H12">
        <v>522.29999999999995</v>
      </c>
      <c r="I12">
        <v>522.29999999999995</v>
      </c>
      <c r="J12">
        <v>522.29999999999995</v>
      </c>
      <c r="K12">
        <v>522.29999999999995</v>
      </c>
      <c r="L12">
        <v>522.29999999999995</v>
      </c>
      <c r="M12">
        <v>522.29999999999995</v>
      </c>
      <c r="N12">
        <v>522.29999999999995</v>
      </c>
      <c r="O12">
        <v>522.29999999999995</v>
      </c>
      <c r="P12">
        <v>522.29999999999995</v>
      </c>
      <c r="Q12">
        <v>522.29999999999995</v>
      </c>
      <c r="R12">
        <v>522.29999999999995</v>
      </c>
      <c r="S12">
        <v>522.29999999999995</v>
      </c>
      <c r="T12">
        <v>522.29999999999995</v>
      </c>
      <c r="U12">
        <v>522.29999999999995</v>
      </c>
      <c r="V12">
        <v>522.29999999999995</v>
      </c>
      <c r="W12">
        <v>522.29999999999995</v>
      </c>
      <c r="X12">
        <v>522.29999999999995</v>
      </c>
      <c r="Y12">
        <v>522.29999999999995</v>
      </c>
      <c r="Z12">
        <v>522.29999999999995</v>
      </c>
      <c r="AA12">
        <v>522.29999999999995</v>
      </c>
      <c r="AB12">
        <v>522.29999999999995</v>
      </c>
      <c r="AC12">
        <v>522.29999999999995</v>
      </c>
      <c r="AD12">
        <v>522.29999999999995</v>
      </c>
      <c r="AE12">
        <v>522.29999999999995</v>
      </c>
      <c r="AF12">
        <v>522.29999999999995</v>
      </c>
    </row>
    <row r="13" spans="1:32" x14ac:dyDescent="0.25">
      <c r="A13" t="s">
        <v>115</v>
      </c>
      <c r="B13" t="s">
        <v>128</v>
      </c>
      <c r="C13">
        <v>9315.7000000000007</v>
      </c>
      <c r="D13">
        <v>10115.700000000001</v>
      </c>
      <c r="E13">
        <v>10365.700000000001</v>
      </c>
      <c r="F13">
        <v>11115.7</v>
      </c>
      <c r="G13">
        <v>11615.7</v>
      </c>
      <c r="H13">
        <v>11565.7</v>
      </c>
      <c r="I13">
        <v>11815.7</v>
      </c>
      <c r="J13">
        <v>11765.7</v>
      </c>
      <c r="K13">
        <v>11715.7</v>
      </c>
      <c r="L13">
        <v>11602.7</v>
      </c>
      <c r="M13">
        <v>11490.7</v>
      </c>
      <c r="N13">
        <v>11490.7</v>
      </c>
      <c r="O13">
        <v>12190.7</v>
      </c>
      <c r="P13">
        <v>12190.7</v>
      </c>
      <c r="Q13">
        <v>14240.7</v>
      </c>
      <c r="R13">
        <v>14240.7</v>
      </c>
      <c r="S13">
        <v>14240.7</v>
      </c>
      <c r="T13">
        <v>15390.7</v>
      </c>
      <c r="U13">
        <v>15390.7</v>
      </c>
      <c r="V13">
        <v>15390.7</v>
      </c>
      <c r="W13">
        <v>15390.7</v>
      </c>
      <c r="X13">
        <v>15590.7</v>
      </c>
      <c r="Y13">
        <v>15590.7</v>
      </c>
      <c r="Z13">
        <v>15690.7</v>
      </c>
      <c r="AA13">
        <v>15690.7</v>
      </c>
      <c r="AB13">
        <v>15690.7</v>
      </c>
      <c r="AC13">
        <v>15690.7</v>
      </c>
      <c r="AD13">
        <v>15690.7</v>
      </c>
      <c r="AE13">
        <v>15690.7</v>
      </c>
      <c r="AF13">
        <v>15690.7</v>
      </c>
    </row>
    <row r="14" spans="1:32" x14ac:dyDescent="0.25">
      <c r="A14" t="s">
        <v>114</v>
      </c>
      <c r="B14" t="s">
        <v>128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113</v>
      </c>
      <c r="B15" t="s">
        <v>128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112</v>
      </c>
      <c r="B16" t="s">
        <v>128</v>
      </c>
      <c r="C16">
        <v>7490.1</v>
      </c>
      <c r="D16">
        <v>7490.1</v>
      </c>
      <c r="E16">
        <v>7490.1</v>
      </c>
      <c r="F16">
        <v>7490.1</v>
      </c>
      <c r="G16">
        <v>7490.1</v>
      </c>
      <c r="H16">
        <v>7490.1</v>
      </c>
      <c r="I16">
        <v>7490.1</v>
      </c>
      <c r="J16">
        <v>7490.1</v>
      </c>
      <c r="K16">
        <v>7490.1</v>
      </c>
      <c r="L16">
        <v>7490.1</v>
      </c>
      <c r="M16">
        <v>7490.1</v>
      </c>
      <c r="N16">
        <v>7490.1</v>
      </c>
      <c r="O16">
        <v>7490.1</v>
      </c>
      <c r="P16">
        <v>7490.1</v>
      </c>
      <c r="Q16">
        <v>7490.1</v>
      </c>
      <c r="R16">
        <v>7490.1</v>
      </c>
      <c r="S16">
        <v>7490.1</v>
      </c>
      <c r="T16">
        <v>7490.1</v>
      </c>
      <c r="U16">
        <v>7490.1</v>
      </c>
      <c r="V16">
        <v>7490.1</v>
      </c>
      <c r="W16">
        <v>7490.1</v>
      </c>
      <c r="X16">
        <v>7490.1</v>
      </c>
      <c r="Y16">
        <v>7490.1</v>
      </c>
      <c r="Z16">
        <v>7490.1</v>
      </c>
      <c r="AA16">
        <v>7490.1</v>
      </c>
      <c r="AB16">
        <v>7490.1</v>
      </c>
      <c r="AC16">
        <v>7490.1</v>
      </c>
      <c r="AD16">
        <v>7490.1</v>
      </c>
      <c r="AE16">
        <v>7490.1</v>
      </c>
      <c r="AF16">
        <v>7490.1</v>
      </c>
    </row>
    <row r="17" spans="1:32" x14ac:dyDescent="0.25">
      <c r="A17" t="s">
        <v>111</v>
      </c>
      <c r="B17" t="s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110</v>
      </c>
      <c r="B18" t="s">
        <v>128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109</v>
      </c>
      <c r="B19" t="s">
        <v>128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108</v>
      </c>
      <c r="B20" t="s">
        <v>128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107</v>
      </c>
      <c r="B21" t="s">
        <v>128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106</v>
      </c>
      <c r="B22" t="s">
        <v>128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105</v>
      </c>
      <c r="B23" t="s">
        <v>128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104</v>
      </c>
      <c r="B24" t="s">
        <v>128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103</v>
      </c>
      <c r="B25" t="s">
        <v>128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hidden="1" x14ac:dyDescent="0.25">
      <c r="A26" t="s">
        <v>220</v>
      </c>
      <c r="B26" t="s">
        <v>128</v>
      </c>
      <c r="C26">
        <v>1862.39</v>
      </c>
      <c r="D26">
        <v>3773.41</v>
      </c>
      <c r="E26">
        <v>4722.12</v>
      </c>
      <c r="F26">
        <v>5429.09</v>
      </c>
      <c r="G26">
        <v>5892.84</v>
      </c>
      <c r="H26">
        <v>6631.68</v>
      </c>
      <c r="I26">
        <v>7431.18</v>
      </c>
      <c r="J26">
        <v>8232.09</v>
      </c>
      <c r="K26">
        <v>9024.7199999999993</v>
      </c>
      <c r="L26">
        <v>9811.7000000000007</v>
      </c>
      <c r="M26">
        <v>11648.9</v>
      </c>
      <c r="N26">
        <v>12409.3</v>
      </c>
      <c r="O26">
        <v>14200.6</v>
      </c>
      <c r="P26">
        <v>14916.6</v>
      </c>
      <c r="Q26">
        <v>16688.2</v>
      </c>
      <c r="R26">
        <v>17485.099999999999</v>
      </c>
      <c r="S26">
        <v>19016.599999999999</v>
      </c>
      <c r="T26">
        <v>21151.5</v>
      </c>
      <c r="U26">
        <v>22136.2</v>
      </c>
      <c r="V26">
        <v>23549.1</v>
      </c>
      <c r="W26">
        <v>25292.5</v>
      </c>
      <c r="X26">
        <v>27159.8</v>
      </c>
      <c r="Y26">
        <v>29044.1</v>
      </c>
      <c r="Z26">
        <v>31016.3</v>
      </c>
      <c r="AA26">
        <v>32992.9</v>
      </c>
      <c r="AB26">
        <v>34993.1</v>
      </c>
      <c r="AC26">
        <v>36976.400000000001</v>
      </c>
      <c r="AD26">
        <v>38970.6</v>
      </c>
      <c r="AE26">
        <v>40943.300000000003</v>
      </c>
      <c r="AF26">
        <v>42865.9</v>
      </c>
    </row>
    <row r="27" spans="1:32" hidden="1" x14ac:dyDescent="0.25">
      <c r="A27" t="s">
        <v>102</v>
      </c>
      <c r="B27" t="s">
        <v>128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hidden="1" x14ac:dyDescent="0.25">
      <c r="A28" t="s">
        <v>101</v>
      </c>
      <c r="B28" t="s">
        <v>128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hidden="1" x14ac:dyDescent="0.25">
      <c r="A29" t="s">
        <v>100</v>
      </c>
      <c r="B29" t="s">
        <v>128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">
        <v>53345800</v>
      </c>
      <c r="R29" s="1">
        <v>53345800</v>
      </c>
      <c r="S29" s="1">
        <v>53345800</v>
      </c>
      <c r="T29" s="1">
        <v>208557000</v>
      </c>
      <c r="U29" s="1">
        <v>208557000</v>
      </c>
      <c r="V29" s="1">
        <v>208557000</v>
      </c>
      <c r="W29" s="1">
        <v>135821000</v>
      </c>
      <c r="X29" s="1">
        <v>725296000</v>
      </c>
      <c r="Y29" s="1">
        <v>1193120000</v>
      </c>
      <c r="Z29" s="1">
        <v>1637390000</v>
      </c>
      <c r="AA29" s="1">
        <v>1409600000</v>
      </c>
      <c r="AB29" s="1">
        <v>1333110000</v>
      </c>
      <c r="AC29" s="1">
        <v>1011770000</v>
      </c>
      <c r="AD29" s="1">
        <v>1018960000</v>
      </c>
      <c r="AE29" s="1">
        <v>993374000</v>
      </c>
      <c r="AF29" s="1">
        <v>845002000</v>
      </c>
    </row>
    <row r="30" spans="1:32" hidden="1" x14ac:dyDescent="0.25">
      <c r="A30" t="s">
        <v>99</v>
      </c>
      <c r="B30" t="s">
        <v>128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hidden="1" x14ac:dyDescent="0.25">
      <c r="A31" t="s">
        <v>98</v>
      </c>
      <c r="B31" t="s">
        <v>128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hidden="1" x14ac:dyDescent="0.25">
      <c r="A32" t="s">
        <v>97</v>
      </c>
      <c r="B32" t="s">
        <v>128</v>
      </c>
      <c r="C32">
        <v>0</v>
      </c>
      <c r="D32">
        <v>0</v>
      </c>
      <c r="E32">
        <v>0</v>
      </c>
      <c r="F32">
        <v>0</v>
      </c>
      <c r="G32" s="1">
        <v>-36348100</v>
      </c>
      <c r="H32" s="1">
        <v>-36348100</v>
      </c>
      <c r="I32" s="1">
        <v>-45492000</v>
      </c>
      <c r="J32" s="1">
        <v>-323592000</v>
      </c>
      <c r="K32" s="1">
        <v>-1672090000</v>
      </c>
      <c r="L32" s="1">
        <v>-2609450000</v>
      </c>
      <c r="M32" s="1">
        <v>-3673540000</v>
      </c>
      <c r="N32" s="1">
        <v>-3835990000</v>
      </c>
      <c r="O32" s="1">
        <v>-4279410000</v>
      </c>
      <c r="P32" s="1">
        <v>-3357700000</v>
      </c>
      <c r="Q32" s="1">
        <v>-3928860000</v>
      </c>
      <c r="R32" s="1">
        <v>-2594490000</v>
      </c>
      <c r="S32" s="1">
        <v>-2278810000</v>
      </c>
      <c r="T32" s="1">
        <v>-1533560000</v>
      </c>
      <c r="U32" s="1">
        <v>-1487180000</v>
      </c>
      <c r="V32" s="1">
        <v>-1346040000</v>
      </c>
      <c r="W32" s="1">
        <v>-9179580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hidden="1" x14ac:dyDescent="0.25">
      <c r="A33" t="s">
        <v>96</v>
      </c>
      <c r="B33" t="s">
        <v>128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1">
        <v>-9389460</v>
      </c>
      <c r="K33" s="1">
        <v>-449013000</v>
      </c>
      <c r="L33" s="1">
        <v>-1151840000</v>
      </c>
      <c r="M33" s="1">
        <v>-2537620000</v>
      </c>
      <c r="N33" s="1">
        <v>-3589950000</v>
      </c>
      <c r="O33" s="1">
        <v>-4071320000</v>
      </c>
      <c r="P33" s="1">
        <v>-2676150000</v>
      </c>
      <c r="Q33" s="1">
        <v>-3099770000</v>
      </c>
      <c r="R33" s="1">
        <v>-1915580000</v>
      </c>
      <c r="S33" s="1">
        <v>-1836130000</v>
      </c>
      <c r="T33" s="1">
        <v>108063000</v>
      </c>
      <c r="U33" s="1">
        <v>118828000</v>
      </c>
      <c r="V33" s="1">
        <v>375329000</v>
      </c>
      <c r="W33" s="1">
        <v>732637000</v>
      </c>
      <c r="X33" s="1">
        <v>1014930000</v>
      </c>
      <c r="Y33" s="1">
        <v>980225000</v>
      </c>
      <c r="Z33" s="1">
        <v>996981000</v>
      </c>
      <c r="AA33" s="1">
        <v>1030010000</v>
      </c>
      <c r="AB33" s="1">
        <v>937303000</v>
      </c>
      <c r="AC33" s="1">
        <v>746018000</v>
      </c>
      <c r="AD33" s="1">
        <v>621423000</v>
      </c>
      <c r="AE33" s="1">
        <v>616803000</v>
      </c>
      <c r="AF33" s="1">
        <v>579636000</v>
      </c>
    </row>
    <row r="34" spans="1:32" hidden="1" x14ac:dyDescent="0.25">
      <c r="A34" t="s">
        <v>95</v>
      </c>
      <c r="B34" t="s">
        <v>128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hidden="1" x14ac:dyDescent="0.25">
      <c r="A35" t="s">
        <v>94</v>
      </c>
      <c r="B35" t="s">
        <v>128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hidden="1" x14ac:dyDescent="0.25">
      <c r="A36" t="s">
        <v>93</v>
      </c>
      <c r="B36" t="s">
        <v>128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hidden="1" x14ac:dyDescent="0.25">
      <c r="A37" t="s">
        <v>92</v>
      </c>
      <c r="B37" t="s">
        <v>128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hidden="1" x14ac:dyDescent="0.25">
      <c r="A38" t="s">
        <v>91</v>
      </c>
      <c r="B38" t="s">
        <v>128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1">
        <v>-1231280000</v>
      </c>
      <c r="K38" s="1">
        <v>-1231280000</v>
      </c>
      <c r="L38" s="1">
        <v>-1231280000</v>
      </c>
      <c r="M38" s="1">
        <v>32967400</v>
      </c>
      <c r="N38" s="1">
        <v>32967400</v>
      </c>
      <c r="O38" s="1">
        <v>260149000</v>
      </c>
      <c r="P38" s="1">
        <v>227182000</v>
      </c>
      <c r="Q38" s="1">
        <v>881985000</v>
      </c>
      <c r="R38" s="1">
        <v>654803000</v>
      </c>
      <c r="S38" s="1">
        <v>654803000</v>
      </c>
      <c r="T38" s="1">
        <v>358515000</v>
      </c>
      <c r="U38" s="1">
        <v>358515000</v>
      </c>
      <c r="V38" s="1">
        <v>358515000</v>
      </c>
      <c r="W38">
        <v>0</v>
      </c>
      <c r="X38" s="1">
        <v>-180897000</v>
      </c>
      <c r="Y38" s="1">
        <v>-464880000</v>
      </c>
      <c r="Z38" s="1">
        <v>-805701000</v>
      </c>
      <c r="AA38" s="1">
        <v>-845177000</v>
      </c>
      <c r="AB38" s="1">
        <v>-692263000</v>
      </c>
      <c r="AC38" s="1">
        <v>-524663000</v>
      </c>
      <c r="AD38" s="1">
        <v>-390132000</v>
      </c>
      <c r="AE38" s="1">
        <v>-273241000</v>
      </c>
      <c r="AF38" s="1">
        <v>-128121000</v>
      </c>
    </row>
    <row r="39" spans="1:32" hidden="1" x14ac:dyDescent="0.25">
      <c r="A39" t="s">
        <v>90</v>
      </c>
      <c r="B39" t="s">
        <v>128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hidden="1" x14ac:dyDescent="0.25">
      <c r="A40" t="s">
        <v>89</v>
      </c>
      <c r="B40" t="s">
        <v>128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hidden="1" x14ac:dyDescent="0.25">
      <c r="A41" t="s">
        <v>88</v>
      </c>
      <c r="B41" t="s">
        <v>128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hidden="1" x14ac:dyDescent="0.25">
      <c r="A42" t="s">
        <v>87</v>
      </c>
      <c r="B42" t="s">
        <v>128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hidden="1" x14ac:dyDescent="0.25">
      <c r="A43" t="s">
        <v>86</v>
      </c>
      <c r="B43" t="s">
        <v>128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hidden="1" x14ac:dyDescent="0.25">
      <c r="A44" t="s">
        <v>85</v>
      </c>
      <c r="B44" t="s">
        <v>128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1">
        <v>-1484280000</v>
      </c>
      <c r="M44" s="1">
        <v>-1484280000</v>
      </c>
      <c r="N44" s="1">
        <v>-1484280000</v>
      </c>
      <c r="O44">
        <v>0</v>
      </c>
      <c r="P44">
        <v>0</v>
      </c>
      <c r="Q44" s="1">
        <v>-166417000</v>
      </c>
      <c r="R44" s="1">
        <v>-166417000</v>
      </c>
      <c r="S44" s="1">
        <v>-166417000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hidden="1" x14ac:dyDescent="0.25">
      <c r="A45" t="s">
        <v>84</v>
      </c>
      <c r="B45" t="s">
        <v>128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hidden="1" x14ac:dyDescent="0.25">
      <c r="A46" t="s">
        <v>83</v>
      </c>
      <c r="B46" t="s">
        <v>128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hidden="1" x14ac:dyDescent="0.25">
      <c r="A47" t="s">
        <v>82</v>
      </c>
      <c r="B47" t="s">
        <v>128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hidden="1" x14ac:dyDescent="0.25">
      <c r="A48" t="s">
        <v>81</v>
      </c>
      <c r="B48" t="s">
        <v>128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hidden="1" x14ac:dyDescent="0.25">
      <c r="A49" t="s">
        <v>80</v>
      </c>
      <c r="B49" t="s">
        <v>128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hidden="1" x14ac:dyDescent="0.25">
      <c r="A50" t="s">
        <v>79</v>
      </c>
      <c r="B50" t="s">
        <v>128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hidden="1" x14ac:dyDescent="0.25">
      <c r="A51" t="s">
        <v>78</v>
      </c>
      <c r="B51" t="s">
        <v>128</v>
      </c>
      <c r="C51">
        <v>0</v>
      </c>
    </row>
    <row r="52" spans="1:32" hidden="1" x14ac:dyDescent="0.25">
      <c r="A52" t="s">
        <v>77</v>
      </c>
      <c r="B52" t="s">
        <v>128</v>
      </c>
      <c r="C52">
        <v>0</v>
      </c>
    </row>
    <row r="53" spans="1:32" hidden="1" x14ac:dyDescent="0.25">
      <c r="A53" t="s">
        <v>76</v>
      </c>
      <c r="B53" t="s">
        <v>128</v>
      </c>
      <c r="C53">
        <v>0</v>
      </c>
    </row>
    <row r="54" spans="1:32" hidden="1" x14ac:dyDescent="0.25">
      <c r="A54" t="s">
        <v>75</v>
      </c>
      <c r="B54" t="s">
        <v>128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hidden="1" x14ac:dyDescent="0.25">
      <c r="A55" t="s">
        <v>74</v>
      </c>
      <c r="B55" t="s">
        <v>128</v>
      </c>
      <c r="C55">
        <v>0</v>
      </c>
      <c r="D55">
        <v>0</v>
      </c>
      <c r="E55">
        <v>0</v>
      </c>
      <c r="F55">
        <v>0</v>
      </c>
      <c r="G55" s="1">
        <v>-188034000</v>
      </c>
      <c r="H55" s="1">
        <v>-270478000</v>
      </c>
      <c r="I55" s="1">
        <v>-363830000</v>
      </c>
      <c r="J55" s="1">
        <v>-434543000</v>
      </c>
      <c r="K55" s="1">
        <v>-68529400</v>
      </c>
      <c r="L55" s="1">
        <v>198061000</v>
      </c>
      <c r="M55" s="1">
        <v>812219000</v>
      </c>
      <c r="N55" s="1">
        <v>1455680000</v>
      </c>
      <c r="O55" s="1">
        <v>2169200000</v>
      </c>
      <c r="P55" s="1">
        <v>2161120000</v>
      </c>
      <c r="Q55" s="1">
        <v>3282660000</v>
      </c>
      <c r="R55" s="1">
        <v>3082890000</v>
      </c>
      <c r="S55" s="1">
        <v>3115940000</v>
      </c>
      <c r="T55" s="1">
        <v>3621630000</v>
      </c>
      <c r="U55" s="1">
        <v>3389420000</v>
      </c>
      <c r="V55" s="1">
        <v>3280500000</v>
      </c>
      <c r="W55" s="1">
        <v>3136200000</v>
      </c>
      <c r="X55" s="1">
        <v>3092630000</v>
      </c>
      <c r="Y55" s="1">
        <v>2921340000</v>
      </c>
      <c r="Z55" s="1">
        <v>2811770000</v>
      </c>
      <c r="AA55" s="1">
        <v>2636150000</v>
      </c>
      <c r="AB55" s="1">
        <v>2482740000</v>
      </c>
      <c r="AC55" s="1">
        <v>2306500000</v>
      </c>
      <c r="AD55" s="1">
        <v>2197160000</v>
      </c>
      <c r="AE55" s="1">
        <v>2166340000</v>
      </c>
      <c r="AF55" s="1">
        <v>2021650000</v>
      </c>
    </row>
    <row r="56" spans="1:32" hidden="1" x14ac:dyDescent="0.25">
      <c r="A56" t="s">
        <v>73</v>
      </c>
      <c r="B56" t="s">
        <v>128</v>
      </c>
      <c r="C56">
        <v>0</v>
      </c>
    </row>
    <row r="57" spans="1:32" hidden="1" x14ac:dyDescent="0.25">
      <c r="A57" t="s">
        <v>72</v>
      </c>
      <c r="B57" t="s">
        <v>128</v>
      </c>
      <c r="C57">
        <v>0</v>
      </c>
    </row>
    <row r="58" spans="1:32" hidden="1" x14ac:dyDescent="0.25">
      <c r="A58" t="s">
        <v>71</v>
      </c>
      <c r="B58" t="s">
        <v>128</v>
      </c>
      <c r="C58">
        <v>0</v>
      </c>
    </row>
    <row r="59" spans="1:32" hidden="1" x14ac:dyDescent="0.25">
      <c r="A59" t="s">
        <v>70</v>
      </c>
      <c r="B59" t="s">
        <v>128</v>
      </c>
      <c r="C59">
        <v>0</v>
      </c>
    </row>
    <row r="60" spans="1:32" hidden="1" x14ac:dyDescent="0.25">
      <c r="A60" t="s">
        <v>69</v>
      </c>
      <c r="B60" t="s">
        <v>128</v>
      </c>
      <c r="C60">
        <v>0</v>
      </c>
      <c r="D60">
        <v>0</v>
      </c>
      <c r="E60">
        <v>0</v>
      </c>
      <c r="F60">
        <v>0</v>
      </c>
      <c r="G60" s="1">
        <v>-4881940000</v>
      </c>
      <c r="H60" s="1">
        <v>-5040860000</v>
      </c>
      <c r="I60" s="1">
        <v>-5082500000</v>
      </c>
      <c r="J60" s="1">
        <v>-5148480000</v>
      </c>
      <c r="K60" s="1">
        <v>-5519110000</v>
      </c>
      <c r="L60" s="1">
        <v>-6690050000</v>
      </c>
      <c r="M60" s="1">
        <v>-7270430000</v>
      </c>
      <c r="N60" s="1">
        <v>-7924600000</v>
      </c>
      <c r="O60" s="1">
        <v>-7217350000</v>
      </c>
      <c r="P60" s="1">
        <v>-7336560000</v>
      </c>
      <c r="Q60" s="1">
        <v>-8197890000</v>
      </c>
      <c r="R60" s="1">
        <v>-8305760000</v>
      </c>
      <c r="S60" s="1">
        <v>-8385710000</v>
      </c>
      <c r="T60" s="1">
        <v>-8803450000</v>
      </c>
      <c r="U60" s="1">
        <v>-6603340000</v>
      </c>
      <c r="V60" s="1">
        <v>-4399710000</v>
      </c>
      <c r="W60" s="1">
        <v>53722200</v>
      </c>
      <c r="X60" s="1">
        <v>50411600</v>
      </c>
      <c r="Y60" s="1">
        <v>46933300</v>
      </c>
      <c r="Z60" s="1">
        <v>47041000</v>
      </c>
      <c r="AA60" s="1">
        <v>45785300</v>
      </c>
      <c r="AB60" s="1">
        <v>44571100</v>
      </c>
      <c r="AC60" s="1">
        <v>42102900</v>
      </c>
      <c r="AD60" s="1">
        <v>40656500</v>
      </c>
      <c r="AE60" s="1">
        <v>37591400</v>
      </c>
      <c r="AF60" s="1">
        <v>36428800</v>
      </c>
    </row>
    <row r="61" spans="1:32" hidden="1" x14ac:dyDescent="0.25">
      <c r="A61" t="s">
        <v>68</v>
      </c>
      <c r="B61" t="s">
        <v>128</v>
      </c>
      <c r="C61">
        <v>0</v>
      </c>
      <c r="D61">
        <v>0</v>
      </c>
      <c r="E61">
        <v>0</v>
      </c>
      <c r="F61">
        <v>0</v>
      </c>
      <c r="G61" s="1">
        <v>-389116000</v>
      </c>
      <c r="H61" s="1">
        <v>-665882000</v>
      </c>
      <c r="I61" s="1">
        <v>-946543000</v>
      </c>
      <c r="J61" s="1">
        <v>-2955430000</v>
      </c>
      <c r="K61" s="1">
        <v>-5635600000</v>
      </c>
      <c r="L61" s="1">
        <v>-9486180000</v>
      </c>
      <c r="M61" s="1">
        <v>-10675700000</v>
      </c>
      <c r="N61" s="1">
        <v>-12499100000</v>
      </c>
      <c r="O61" s="1">
        <v>-12120300000</v>
      </c>
      <c r="P61" s="1">
        <v>-9615170000</v>
      </c>
      <c r="Q61" s="1">
        <v>-10625200000</v>
      </c>
      <c r="R61" s="1">
        <v>-8098270000</v>
      </c>
      <c r="S61" s="1">
        <v>-7220320000</v>
      </c>
      <c r="T61" s="1">
        <v>-2696970000</v>
      </c>
      <c r="U61" s="1">
        <v>-1990300000</v>
      </c>
      <c r="V61" s="1">
        <v>-1072130000</v>
      </c>
      <c r="W61" s="1">
        <v>856876000</v>
      </c>
      <c r="X61" s="1">
        <v>2316410000</v>
      </c>
      <c r="Y61" s="1">
        <v>2496960000</v>
      </c>
      <c r="Z61" s="1">
        <v>2830780000</v>
      </c>
      <c r="AA61" s="1">
        <v>2527650000</v>
      </c>
      <c r="AB61" s="1">
        <v>2526770000</v>
      </c>
      <c r="AC61" s="1">
        <v>1981630000</v>
      </c>
      <c r="AD61" s="1">
        <v>2042770000</v>
      </c>
      <c r="AE61" s="1">
        <v>2265070000</v>
      </c>
      <c r="AF61" s="1">
        <v>2200520000</v>
      </c>
    </row>
    <row r="62" spans="1:32" hidden="1" x14ac:dyDescent="0.25">
      <c r="A62" t="s">
        <v>67</v>
      </c>
      <c r="B62" t="s">
        <v>128</v>
      </c>
      <c r="C62">
        <v>0</v>
      </c>
    </row>
    <row r="63" spans="1:32" hidden="1" x14ac:dyDescent="0.25">
      <c r="A63" t="s">
        <v>66</v>
      </c>
      <c r="B63" t="s">
        <v>128</v>
      </c>
      <c r="C63">
        <v>0</v>
      </c>
    </row>
    <row r="64" spans="1:32" hidden="1" x14ac:dyDescent="0.25">
      <c r="A64" t="s">
        <v>65</v>
      </c>
      <c r="B64" t="s">
        <v>128</v>
      </c>
      <c r="C64">
        <v>0</v>
      </c>
      <c r="D64">
        <v>0</v>
      </c>
      <c r="E64">
        <v>0</v>
      </c>
      <c r="F64">
        <v>0</v>
      </c>
      <c r="G64" s="1">
        <v>-158224000</v>
      </c>
      <c r="H64" s="1">
        <v>-265952000</v>
      </c>
      <c r="I64" s="1">
        <v>-380962000</v>
      </c>
      <c r="J64" s="1">
        <v>-895877000</v>
      </c>
      <c r="K64" s="1">
        <v>-1296580000</v>
      </c>
      <c r="L64" s="1">
        <v>-2685960000</v>
      </c>
      <c r="M64" s="1">
        <v>-2786920000</v>
      </c>
      <c r="N64" s="1">
        <v>-3503280000</v>
      </c>
      <c r="O64" s="1">
        <v>-3949250000</v>
      </c>
      <c r="P64" s="1">
        <v>-4355240000</v>
      </c>
      <c r="Q64" s="1">
        <v>-5145950000</v>
      </c>
      <c r="R64" s="1">
        <v>-5543360000</v>
      </c>
      <c r="S64" s="1">
        <v>-5715840000</v>
      </c>
      <c r="T64" s="1">
        <v>-5877660000</v>
      </c>
      <c r="U64" s="1">
        <v>-6157260000</v>
      </c>
      <c r="V64" s="1">
        <v>-6082930000</v>
      </c>
      <c r="W64" s="1">
        <v>-5923260000</v>
      </c>
      <c r="X64" s="1">
        <v>-5673670000</v>
      </c>
      <c r="Y64" s="1">
        <v>-5493570000</v>
      </c>
      <c r="Z64" s="1">
        <v>-4589840000</v>
      </c>
      <c r="AA64" s="1">
        <v>-4369460000</v>
      </c>
      <c r="AB64" s="1">
        <v>-4191520000</v>
      </c>
      <c r="AC64" s="1">
        <v>-4029910000</v>
      </c>
      <c r="AD64" s="1">
        <v>-3603560000</v>
      </c>
      <c r="AE64" s="1">
        <v>-3104800000</v>
      </c>
      <c r="AF64" s="1">
        <v>-2779720000</v>
      </c>
    </row>
    <row r="65" spans="1:32" hidden="1" x14ac:dyDescent="0.25">
      <c r="A65" t="s">
        <v>64</v>
      </c>
      <c r="B65" t="s">
        <v>128</v>
      </c>
      <c r="C65">
        <v>0</v>
      </c>
    </row>
    <row r="66" spans="1:32" hidden="1" x14ac:dyDescent="0.25">
      <c r="A66" t="s">
        <v>63</v>
      </c>
      <c r="B66" t="s">
        <v>128</v>
      </c>
      <c r="C66">
        <v>0</v>
      </c>
    </row>
    <row r="67" spans="1:32" hidden="1" x14ac:dyDescent="0.25">
      <c r="A67" t="s">
        <v>62</v>
      </c>
      <c r="B67" t="s">
        <v>128</v>
      </c>
      <c r="C67">
        <v>0</v>
      </c>
    </row>
    <row r="68" spans="1:32" hidden="1" x14ac:dyDescent="0.25">
      <c r="A68" t="s">
        <v>61</v>
      </c>
      <c r="B68" t="s">
        <v>128</v>
      </c>
      <c r="C68">
        <v>0</v>
      </c>
    </row>
    <row r="69" spans="1:32" hidden="1" x14ac:dyDescent="0.25">
      <c r="A69" t="s">
        <v>60</v>
      </c>
      <c r="B69" t="s">
        <v>128</v>
      </c>
      <c r="C69">
        <v>0</v>
      </c>
      <c r="D69">
        <v>0</v>
      </c>
      <c r="E69">
        <v>0</v>
      </c>
      <c r="F69">
        <v>0</v>
      </c>
      <c r="G69" s="1">
        <v>-12003500</v>
      </c>
      <c r="H69" s="1">
        <v>-17796500</v>
      </c>
      <c r="I69" s="1">
        <v>-24460500</v>
      </c>
      <c r="J69" s="1">
        <v>-26266800</v>
      </c>
      <c r="K69">
        <v>16394.5</v>
      </c>
      <c r="L69" s="1">
        <v>16500700</v>
      </c>
      <c r="M69" s="1">
        <v>57439500</v>
      </c>
      <c r="N69" s="1">
        <v>99331500</v>
      </c>
      <c r="O69" s="1">
        <v>146965000</v>
      </c>
      <c r="P69" s="1">
        <v>147223000</v>
      </c>
      <c r="Q69" s="1">
        <v>221259000</v>
      </c>
      <c r="R69" s="1">
        <v>208249000</v>
      </c>
      <c r="S69" s="1">
        <v>210787000</v>
      </c>
      <c r="T69" s="1">
        <v>247235000</v>
      </c>
      <c r="U69" s="1">
        <v>229946000</v>
      </c>
      <c r="V69" s="1">
        <v>228993000</v>
      </c>
      <c r="W69" s="1">
        <v>226228000</v>
      </c>
      <c r="X69" s="1">
        <v>228987000</v>
      </c>
      <c r="Y69" s="1">
        <v>224997000</v>
      </c>
      <c r="Z69" s="1">
        <v>218426000</v>
      </c>
      <c r="AA69" s="1">
        <v>212845000</v>
      </c>
      <c r="AB69" s="1">
        <v>211657000</v>
      </c>
      <c r="AC69" s="1">
        <v>209387000</v>
      </c>
      <c r="AD69" s="1">
        <v>213364000</v>
      </c>
      <c r="AE69" s="1">
        <v>215979000</v>
      </c>
      <c r="AF69" s="1">
        <v>214853000</v>
      </c>
    </row>
    <row r="70" spans="1:32" hidden="1" x14ac:dyDescent="0.25">
      <c r="A70" t="s">
        <v>59</v>
      </c>
      <c r="B70" t="s">
        <v>128</v>
      </c>
      <c r="C70">
        <v>0</v>
      </c>
      <c r="D70">
        <v>0</v>
      </c>
      <c r="E70">
        <v>0</v>
      </c>
      <c r="F70">
        <v>0</v>
      </c>
      <c r="G70" s="1">
        <v>-547339000</v>
      </c>
      <c r="H70" s="1">
        <v>-931835000</v>
      </c>
      <c r="I70" s="1">
        <v>-1327500000</v>
      </c>
      <c r="J70" s="1">
        <v>-3851310000</v>
      </c>
      <c r="K70" s="1">
        <v>-6932190000</v>
      </c>
      <c r="L70" s="1">
        <v>-11713300000</v>
      </c>
      <c r="M70" s="1">
        <v>-13005700000</v>
      </c>
      <c r="N70" s="1">
        <v>-15547400000</v>
      </c>
      <c r="O70" s="1">
        <v>-15650100000</v>
      </c>
      <c r="P70" s="1">
        <v>-13519800000</v>
      </c>
      <c r="Q70" s="1">
        <v>-15357100000</v>
      </c>
      <c r="R70" s="1">
        <v>-13216600000</v>
      </c>
      <c r="S70" s="1">
        <v>-12464500000</v>
      </c>
      <c r="T70" s="1">
        <v>-8106110000</v>
      </c>
      <c r="U70" s="1">
        <v>-7641410000</v>
      </c>
      <c r="V70" s="1">
        <v>-6648300000</v>
      </c>
      <c r="W70" s="1">
        <v>-4581480000</v>
      </c>
      <c r="X70" s="1">
        <v>-2894240000</v>
      </c>
      <c r="Y70" s="1">
        <v>-2555450000</v>
      </c>
      <c r="Z70" s="1">
        <v>-1635910000</v>
      </c>
      <c r="AA70" s="1">
        <v>-1722780000</v>
      </c>
      <c r="AB70" s="1">
        <v>-1539720000</v>
      </c>
      <c r="AC70" s="1">
        <v>-1920750000</v>
      </c>
      <c r="AD70" s="1">
        <v>-1430290000</v>
      </c>
      <c r="AE70" s="1">
        <v>-713585000</v>
      </c>
      <c r="AF70" s="1">
        <v>-451330000</v>
      </c>
    </row>
    <row r="71" spans="1:32" hidden="1" x14ac:dyDescent="0.25">
      <c r="A71" t="s">
        <v>58</v>
      </c>
      <c r="B71" t="s">
        <v>128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hidden="1" x14ac:dyDescent="0.25">
      <c r="A72" t="s">
        <v>57</v>
      </c>
      <c r="B72" t="s">
        <v>128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hidden="1" x14ac:dyDescent="0.25">
      <c r="A73" t="s">
        <v>56</v>
      </c>
      <c r="B73" t="s">
        <v>128</v>
      </c>
      <c r="C73">
        <v>0</v>
      </c>
      <c r="D73">
        <v>0</v>
      </c>
      <c r="E73">
        <v>0</v>
      </c>
      <c r="F73">
        <v>0</v>
      </c>
      <c r="G73" s="1">
        <v>-4881940000</v>
      </c>
      <c r="H73" s="1">
        <v>-5040860000</v>
      </c>
      <c r="I73" s="1">
        <v>-5082500000</v>
      </c>
      <c r="J73" s="1">
        <v>-5148480000</v>
      </c>
      <c r="K73" s="1">
        <v>-5519110000</v>
      </c>
      <c r="L73" s="1">
        <v>-6690050000</v>
      </c>
      <c r="M73" s="1">
        <v>-7270430000</v>
      </c>
      <c r="N73" s="1">
        <v>-7924600000</v>
      </c>
      <c r="O73" s="1">
        <v>-7217350000</v>
      </c>
      <c r="P73" s="1">
        <v>-7336560000</v>
      </c>
      <c r="Q73" s="1">
        <v>-8197890000</v>
      </c>
      <c r="R73" s="1">
        <v>-8305760000</v>
      </c>
      <c r="S73" s="1">
        <v>-8385710000</v>
      </c>
      <c r="T73" s="1">
        <v>-8803450000</v>
      </c>
      <c r="U73" s="1">
        <v>-6603340000</v>
      </c>
      <c r="V73" s="1">
        <v>-4399710000</v>
      </c>
      <c r="W73" s="1">
        <v>53722200</v>
      </c>
      <c r="X73" s="1">
        <v>50411600</v>
      </c>
      <c r="Y73" s="1">
        <v>46933300</v>
      </c>
      <c r="Z73" s="1">
        <v>47041000</v>
      </c>
      <c r="AA73" s="1">
        <v>45785300</v>
      </c>
      <c r="AB73" s="1">
        <v>44571100</v>
      </c>
      <c r="AC73" s="1">
        <v>42102900</v>
      </c>
      <c r="AD73" s="1">
        <v>40656500</v>
      </c>
      <c r="AE73" s="1">
        <v>37591400</v>
      </c>
      <c r="AF73" s="1">
        <v>36428800</v>
      </c>
    </row>
    <row r="74" spans="1:32" hidden="1" x14ac:dyDescent="0.25">
      <c r="A74" t="s">
        <v>55</v>
      </c>
      <c r="B74" t="s">
        <v>128</v>
      </c>
      <c r="C74">
        <v>0</v>
      </c>
      <c r="D74">
        <v>0</v>
      </c>
      <c r="E74">
        <v>0</v>
      </c>
      <c r="F74">
        <v>0</v>
      </c>
      <c r="G74" s="1">
        <v>-65210900</v>
      </c>
      <c r="H74" s="1">
        <v>-76307100</v>
      </c>
      <c r="I74" s="1">
        <v>-92690700</v>
      </c>
      <c r="J74" s="1">
        <v>215960000</v>
      </c>
      <c r="K74" s="1">
        <v>303855000</v>
      </c>
      <c r="L74" s="1">
        <v>535091000</v>
      </c>
      <c r="M74" s="1">
        <v>662661000</v>
      </c>
      <c r="N74" s="1">
        <v>791218000</v>
      </c>
      <c r="O74" s="1">
        <v>973596000</v>
      </c>
      <c r="P74" s="1">
        <v>1079970000</v>
      </c>
      <c r="Q74" s="1">
        <v>1212180000</v>
      </c>
      <c r="R74" s="1">
        <v>1189020000</v>
      </c>
      <c r="S74" s="1">
        <v>1195920000</v>
      </c>
      <c r="T74" s="1">
        <v>1244590000</v>
      </c>
      <c r="U74" s="1">
        <v>1204760000</v>
      </c>
      <c r="V74" s="1">
        <v>1238220000</v>
      </c>
      <c r="W74" s="1">
        <v>1202570000</v>
      </c>
      <c r="X74" s="1">
        <v>1124510000</v>
      </c>
      <c r="Y74" s="1">
        <v>1034690000</v>
      </c>
      <c r="Z74" s="1">
        <v>996309000</v>
      </c>
      <c r="AA74" s="1">
        <v>941587000</v>
      </c>
      <c r="AB74" s="1">
        <v>883302000</v>
      </c>
      <c r="AC74" s="1">
        <v>818112000</v>
      </c>
      <c r="AD74" s="1">
        <v>759265000</v>
      </c>
      <c r="AE74" s="1">
        <v>697076000</v>
      </c>
      <c r="AF74" s="1">
        <v>649368000</v>
      </c>
    </row>
    <row r="75" spans="1:32" hidden="1" x14ac:dyDescent="0.25">
      <c r="A75" t="s">
        <v>54</v>
      </c>
      <c r="B75" t="s">
        <v>128</v>
      </c>
      <c r="C75">
        <v>0</v>
      </c>
      <c r="D75">
        <v>0</v>
      </c>
      <c r="E75">
        <v>0</v>
      </c>
      <c r="F75">
        <v>0</v>
      </c>
      <c r="G75" s="1">
        <v>-110820000</v>
      </c>
      <c r="H75" s="1">
        <v>-176375000</v>
      </c>
      <c r="I75" s="1">
        <v>-246679000</v>
      </c>
      <c r="J75" s="1">
        <v>-624236000</v>
      </c>
      <c r="K75" s="1">
        <v>-372401000</v>
      </c>
      <c r="L75" s="1">
        <v>-139080000</v>
      </c>
      <c r="M75" s="1">
        <v>305117000</v>
      </c>
      <c r="N75" s="1">
        <v>776808000</v>
      </c>
      <c r="O75" s="1">
        <v>1244120000</v>
      </c>
      <c r="P75" s="1">
        <v>1144830000</v>
      </c>
      <c r="Q75" s="1">
        <v>2043390000</v>
      </c>
      <c r="R75" s="1">
        <v>1885080000</v>
      </c>
      <c r="S75" s="1">
        <v>1930990000</v>
      </c>
      <c r="T75" s="1">
        <v>2350510000</v>
      </c>
      <c r="U75" s="1">
        <v>2193140000</v>
      </c>
      <c r="V75" s="1">
        <v>2051230000</v>
      </c>
      <c r="W75" s="1">
        <v>1934650000</v>
      </c>
      <c r="X75" s="1">
        <v>1955570000</v>
      </c>
      <c r="Y75" s="1">
        <v>1867860000</v>
      </c>
      <c r="Z75" s="1">
        <v>1654560000</v>
      </c>
      <c r="AA75" s="1">
        <v>1537320000</v>
      </c>
      <c r="AB75" s="1">
        <v>1446060000</v>
      </c>
      <c r="AC75" s="1">
        <v>1338340000</v>
      </c>
      <c r="AD75" s="1">
        <v>1285220000</v>
      </c>
      <c r="AE75" s="1">
        <v>1311910000</v>
      </c>
      <c r="AF75" s="1">
        <v>1216810000</v>
      </c>
    </row>
    <row r="76" spans="1:32" hidden="1" x14ac:dyDescent="0.25">
      <c r="A76" t="s">
        <v>53</v>
      </c>
      <c r="B76" t="s">
        <v>128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hidden="1" x14ac:dyDescent="0.25">
      <c r="A77" t="s">
        <v>52</v>
      </c>
      <c r="B77" t="s">
        <v>128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hidden="1" x14ac:dyDescent="0.25">
      <c r="A78" t="s">
        <v>51</v>
      </c>
      <c r="B78" t="s">
        <v>128</v>
      </c>
      <c r="C78">
        <v>0</v>
      </c>
      <c r="D78">
        <v>0</v>
      </c>
      <c r="E78">
        <v>0</v>
      </c>
      <c r="F78">
        <v>0</v>
      </c>
      <c r="G78">
        <v>-118</v>
      </c>
      <c r="H78">
        <v>-388</v>
      </c>
      <c r="I78">
        <v>-707</v>
      </c>
      <c r="J78">
        <v>-909</v>
      </c>
      <c r="K78">
        <v>-995</v>
      </c>
      <c r="L78">
        <v>-1075</v>
      </c>
      <c r="M78">
        <v>-1215</v>
      </c>
      <c r="N78">
        <v>-1353</v>
      </c>
      <c r="O78">
        <v>-1215</v>
      </c>
      <c r="P78">
        <v>-1242</v>
      </c>
      <c r="Q78">
        <v>-1271</v>
      </c>
      <c r="R78">
        <v>-1340</v>
      </c>
      <c r="S78">
        <v>-1429</v>
      </c>
      <c r="T78">
        <v>-1403</v>
      </c>
      <c r="U78">
        <v>-1437</v>
      </c>
      <c r="V78">
        <v>-1367</v>
      </c>
      <c r="W78">
        <v>-1189</v>
      </c>
      <c r="X78">
        <v>-983</v>
      </c>
      <c r="Y78">
        <v>-785</v>
      </c>
      <c r="Z78">
        <v>-637</v>
      </c>
      <c r="AA78">
        <v>-521</v>
      </c>
      <c r="AB78">
        <v>-453</v>
      </c>
      <c r="AC78">
        <v>-408</v>
      </c>
      <c r="AD78">
        <v>-345</v>
      </c>
      <c r="AE78">
        <v>-235</v>
      </c>
      <c r="AF78">
        <v>-117</v>
      </c>
    </row>
    <row r="79" spans="1:32" hidden="1" x14ac:dyDescent="0.25">
      <c r="A79" t="s">
        <v>50</v>
      </c>
      <c r="B79" t="s">
        <v>128</v>
      </c>
      <c r="C79">
        <v>0</v>
      </c>
      <c r="D79">
        <v>0</v>
      </c>
      <c r="E79">
        <v>0</v>
      </c>
      <c r="F79">
        <v>0</v>
      </c>
      <c r="G79">
        <v>-2172</v>
      </c>
      <c r="H79">
        <v>-1708</v>
      </c>
      <c r="I79">
        <v>-1612</v>
      </c>
      <c r="J79">
        <v>-334</v>
      </c>
      <c r="K79">
        <v>-583</v>
      </c>
      <c r="L79">
        <v>-2506</v>
      </c>
      <c r="M79">
        <v>-2398</v>
      </c>
      <c r="N79">
        <v>-1993</v>
      </c>
      <c r="O79">
        <v>-278</v>
      </c>
      <c r="P79">
        <v>330</v>
      </c>
      <c r="Q79">
        <v>569</v>
      </c>
      <c r="R79">
        <v>983</v>
      </c>
      <c r="S79">
        <v>894</v>
      </c>
      <c r="T79">
        <v>850</v>
      </c>
      <c r="U79">
        <v>1372</v>
      </c>
      <c r="V79">
        <v>1705</v>
      </c>
      <c r="W79">
        <v>2188</v>
      </c>
      <c r="X79">
        <v>1822</v>
      </c>
      <c r="Y79">
        <v>1570</v>
      </c>
      <c r="Z79">
        <v>1206</v>
      </c>
      <c r="AA79">
        <v>1104</v>
      </c>
      <c r="AB79">
        <v>1009</v>
      </c>
      <c r="AC79">
        <v>917</v>
      </c>
      <c r="AD79">
        <v>816</v>
      </c>
      <c r="AE79">
        <v>700</v>
      </c>
      <c r="AF79">
        <v>651</v>
      </c>
    </row>
    <row r="80" spans="1:32" hidden="1" x14ac:dyDescent="0.25">
      <c r="A80" t="s">
        <v>49</v>
      </c>
      <c r="B80" t="s">
        <v>128</v>
      </c>
      <c r="C80">
        <v>0</v>
      </c>
      <c r="D80">
        <v>0</v>
      </c>
      <c r="E80">
        <v>0</v>
      </c>
      <c r="F80">
        <v>0</v>
      </c>
      <c r="G80">
        <v>-265</v>
      </c>
      <c r="H80">
        <v>-245</v>
      </c>
      <c r="I80">
        <v>-244</v>
      </c>
      <c r="J80">
        <v>-325</v>
      </c>
      <c r="K80">
        <v>-370</v>
      </c>
      <c r="L80">
        <v>-249</v>
      </c>
      <c r="M80">
        <v>-199</v>
      </c>
      <c r="N80">
        <v>-35</v>
      </c>
      <c r="O80">
        <v>138</v>
      </c>
      <c r="P80">
        <v>140</v>
      </c>
      <c r="Q80">
        <v>329</v>
      </c>
      <c r="R80">
        <v>229</v>
      </c>
      <c r="S80">
        <v>86</v>
      </c>
      <c r="T80">
        <v>64</v>
      </c>
      <c r="U80">
        <v>-6</v>
      </c>
      <c r="V80">
        <v>-224</v>
      </c>
      <c r="W80">
        <v>-370</v>
      </c>
      <c r="X80">
        <v>-516</v>
      </c>
      <c r="Y80">
        <v>-691</v>
      </c>
      <c r="Z80">
        <v>-825</v>
      </c>
      <c r="AA80">
        <v>-1017</v>
      </c>
      <c r="AB80">
        <v>-1218</v>
      </c>
      <c r="AC80">
        <v>-1433</v>
      </c>
      <c r="AD80">
        <v>-1679</v>
      </c>
      <c r="AE80">
        <v>-1809</v>
      </c>
      <c r="AF80">
        <v>-2017</v>
      </c>
    </row>
    <row r="81" spans="1:32" hidden="1" x14ac:dyDescent="0.25">
      <c r="A81" t="s">
        <v>48</v>
      </c>
      <c r="B81" t="s">
        <v>128</v>
      </c>
      <c r="C81">
        <v>0</v>
      </c>
      <c r="D81">
        <v>0</v>
      </c>
      <c r="E81">
        <v>0</v>
      </c>
      <c r="F81">
        <v>0</v>
      </c>
      <c r="G81">
        <v>-987</v>
      </c>
      <c r="H81">
        <v>-1081</v>
      </c>
      <c r="I81">
        <v>-1122</v>
      </c>
      <c r="J81">
        <v>-1149</v>
      </c>
      <c r="K81">
        <v>-1190</v>
      </c>
      <c r="L81">
        <v>-1285</v>
      </c>
      <c r="M81">
        <v>-1355</v>
      </c>
      <c r="N81">
        <v>-1392</v>
      </c>
      <c r="O81">
        <v>-454</v>
      </c>
      <c r="P81">
        <v>-327</v>
      </c>
      <c r="Q81">
        <v>-265</v>
      </c>
      <c r="R81">
        <v>-199</v>
      </c>
      <c r="S81">
        <v>-160</v>
      </c>
      <c r="T81">
        <v>-106</v>
      </c>
      <c r="U81">
        <v>-77</v>
      </c>
      <c r="V81">
        <v>-80</v>
      </c>
      <c r="W81">
        <v>-55</v>
      </c>
      <c r="X81">
        <v>-29</v>
      </c>
      <c r="Y81">
        <v>-14</v>
      </c>
      <c r="Z81">
        <v>17</v>
      </c>
      <c r="AA81">
        <v>30</v>
      </c>
      <c r="AB81">
        <v>21</v>
      </c>
      <c r="AC81">
        <v>16</v>
      </c>
      <c r="AD81">
        <v>15</v>
      </c>
      <c r="AE81">
        <v>24</v>
      </c>
      <c r="AF81">
        <v>56</v>
      </c>
    </row>
    <row r="82" spans="1:32" hidden="1" x14ac:dyDescent="0.25">
      <c r="A82" t="s">
        <v>47</v>
      </c>
      <c r="B82" t="s">
        <v>128</v>
      </c>
      <c r="C82">
        <v>0</v>
      </c>
      <c r="D82">
        <v>0</v>
      </c>
      <c r="E82">
        <v>0</v>
      </c>
      <c r="F82">
        <v>0</v>
      </c>
      <c r="G82">
        <v>-91</v>
      </c>
      <c r="H82">
        <v>-71</v>
      </c>
      <c r="I82">
        <v>-66</v>
      </c>
      <c r="J82">
        <v>-80</v>
      </c>
      <c r="K82">
        <v>-82</v>
      </c>
      <c r="L82">
        <v>-49</v>
      </c>
      <c r="M82">
        <v>-35</v>
      </c>
      <c r="N82">
        <v>28</v>
      </c>
      <c r="O82">
        <v>76</v>
      </c>
      <c r="P82">
        <v>79</v>
      </c>
      <c r="Q82">
        <v>166</v>
      </c>
      <c r="R82">
        <v>124</v>
      </c>
      <c r="S82">
        <v>68</v>
      </c>
      <c r="T82">
        <v>69</v>
      </c>
      <c r="U82">
        <v>40</v>
      </c>
      <c r="V82">
        <v>-52</v>
      </c>
      <c r="W82">
        <v>-106</v>
      </c>
      <c r="X82">
        <v>-169</v>
      </c>
      <c r="Y82">
        <v>-255</v>
      </c>
      <c r="Z82">
        <v>-292</v>
      </c>
      <c r="AA82">
        <v>-390</v>
      </c>
      <c r="AB82">
        <v>-504</v>
      </c>
      <c r="AC82">
        <v>-604</v>
      </c>
      <c r="AD82">
        <v>-722</v>
      </c>
      <c r="AE82">
        <v>-779</v>
      </c>
      <c r="AF82">
        <v>-873</v>
      </c>
    </row>
    <row r="83" spans="1:32" hidden="1" x14ac:dyDescent="0.25">
      <c r="A83" t="s">
        <v>46</v>
      </c>
      <c r="B83" t="s">
        <v>128</v>
      </c>
      <c r="C83">
        <v>0</v>
      </c>
      <c r="D83">
        <v>0</v>
      </c>
      <c r="E83">
        <v>0</v>
      </c>
      <c r="F83">
        <v>0</v>
      </c>
      <c r="G83">
        <v>-46</v>
      </c>
      <c r="H83">
        <v>-284</v>
      </c>
      <c r="I83">
        <v>-609</v>
      </c>
      <c r="J83">
        <v>-807</v>
      </c>
      <c r="K83">
        <v>-923</v>
      </c>
      <c r="L83">
        <v>-1057</v>
      </c>
      <c r="M83">
        <v>-1304</v>
      </c>
      <c r="N83">
        <v>-1527</v>
      </c>
      <c r="O83">
        <v>-1623</v>
      </c>
      <c r="P83">
        <v>-1894</v>
      </c>
      <c r="Q83">
        <v>-1880</v>
      </c>
      <c r="R83">
        <v>-1916</v>
      </c>
      <c r="S83">
        <v>-1902</v>
      </c>
      <c r="T83">
        <v>-1762</v>
      </c>
      <c r="U83">
        <v>-1762</v>
      </c>
      <c r="V83">
        <v>-1614</v>
      </c>
      <c r="W83">
        <v>-1430</v>
      </c>
      <c r="X83">
        <v>-1220</v>
      </c>
      <c r="Y83">
        <v>-1043</v>
      </c>
      <c r="Z83">
        <v>-923</v>
      </c>
      <c r="AA83">
        <v>-788</v>
      </c>
      <c r="AB83">
        <v>-673</v>
      </c>
      <c r="AC83">
        <v>-574</v>
      </c>
      <c r="AD83">
        <v>-456</v>
      </c>
      <c r="AE83">
        <v>-298</v>
      </c>
      <c r="AF83">
        <v>-194</v>
      </c>
    </row>
    <row r="84" spans="1:32" hidden="1" x14ac:dyDescent="0.25">
      <c r="A84" t="s">
        <v>45</v>
      </c>
      <c r="B84" t="s">
        <v>128</v>
      </c>
      <c r="C84">
        <v>0</v>
      </c>
      <c r="D84">
        <v>0</v>
      </c>
      <c r="E84">
        <v>0</v>
      </c>
      <c r="F84">
        <v>0</v>
      </c>
      <c r="G84">
        <v>-12</v>
      </c>
      <c r="H84">
        <v>-73</v>
      </c>
      <c r="I84">
        <v>-108</v>
      </c>
      <c r="J84">
        <v>-147</v>
      </c>
      <c r="K84">
        <v>-152</v>
      </c>
      <c r="L84">
        <v>-180</v>
      </c>
      <c r="M84">
        <v>-230</v>
      </c>
      <c r="N84">
        <v>-255</v>
      </c>
      <c r="O84">
        <v>-295</v>
      </c>
      <c r="P84">
        <v>-337</v>
      </c>
      <c r="Q84">
        <v>-333</v>
      </c>
      <c r="R84">
        <v>-348</v>
      </c>
      <c r="S84">
        <v>-347</v>
      </c>
      <c r="T84">
        <v>-327</v>
      </c>
      <c r="U84">
        <v>-344</v>
      </c>
      <c r="V84">
        <v>-327</v>
      </c>
      <c r="W84">
        <v>-306</v>
      </c>
      <c r="X84">
        <v>-276</v>
      </c>
      <c r="Y84">
        <v>-260</v>
      </c>
      <c r="Z84">
        <v>-240</v>
      </c>
      <c r="AA84">
        <v>-212</v>
      </c>
      <c r="AB84">
        <v>-189</v>
      </c>
      <c r="AC84">
        <v>-162</v>
      </c>
      <c r="AD84">
        <v>-130</v>
      </c>
      <c r="AE84">
        <v>-94</v>
      </c>
      <c r="AF84">
        <v>-72</v>
      </c>
    </row>
    <row r="85" spans="1:32" hidden="1" x14ac:dyDescent="0.25">
      <c r="A85" t="s">
        <v>44</v>
      </c>
      <c r="B85" t="s">
        <v>128</v>
      </c>
      <c r="C85">
        <v>0</v>
      </c>
      <c r="D85">
        <v>0</v>
      </c>
      <c r="E85">
        <v>0</v>
      </c>
      <c r="F85">
        <v>0</v>
      </c>
      <c r="G85">
        <v>-105</v>
      </c>
      <c r="H85">
        <v>-186</v>
      </c>
      <c r="I85">
        <v>-249</v>
      </c>
      <c r="J85">
        <v>-511</v>
      </c>
      <c r="K85">
        <v>-505</v>
      </c>
      <c r="L85">
        <v>-595</v>
      </c>
      <c r="M85">
        <v>-663</v>
      </c>
      <c r="N85">
        <v>-681</v>
      </c>
      <c r="O85">
        <v>-662</v>
      </c>
      <c r="P85">
        <v>-582</v>
      </c>
      <c r="Q85">
        <v>-530</v>
      </c>
      <c r="R85">
        <v>-482</v>
      </c>
      <c r="S85">
        <v>-486</v>
      </c>
      <c r="T85">
        <v>-411</v>
      </c>
      <c r="U85">
        <v>-436</v>
      </c>
      <c r="V85">
        <v>-488</v>
      </c>
      <c r="W85">
        <v>-471</v>
      </c>
      <c r="X85">
        <v>-468</v>
      </c>
      <c r="Y85">
        <v>-450</v>
      </c>
      <c r="Z85">
        <v>-414</v>
      </c>
      <c r="AA85">
        <v>-374</v>
      </c>
      <c r="AB85">
        <v>-354</v>
      </c>
      <c r="AC85">
        <v>-319</v>
      </c>
      <c r="AD85">
        <v>-280</v>
      </c>
      <c r="AE85">
        <v>-228</v>
      </c>
      <c r="AF85">
        <v>-170</v>
      </c>
    </row>
    <row r="86" spans="1:32" hidden="1" x14ac:dyDescent="0.25">
      <c r="A86" t="s">
        <v>43</v>
      </c>
      <c r="B86" t="s">
        <v>128</v>
      </c>
      <c r="C86">
        <v>0</v>
      </c>
      <c r="D86">
        <v>0</v>
      </c>
      <c r="E86">
        <v>0</v>
      </c>
      <c r="F86">
        <v>0</v>
      </c>
      <c r="G86">
        <v>-125</v>
      </c>
      <c r="H86">
        <v>-259</v>
      </c>
      <c r="I86">
        <v>-411</v>
      </c>
      <c r="J86">
        <v>-706</v>
      </c>
      <c r="K86">
        <v>-627</v>
      </c>
      <c r="L86">
        <v>-650</v>
      </c>
      <c r="M86">
        <v>-687</v>
      </c>
      <c r="N86">
        <v>-673</v>
      </c>
      <c r="O86">
        <v>-620</v>
      </c>
      <c r="P86">
        <v>-598</v>
      </c>
      <c r="Q86">
        <v>-608</v>
      </c>
      <c r="R86">
        <v>-678</v>
      </c>
      <c r="S86">
        <v>-781</v>
      </c>
      <c r="T86">
        <v>-781</v>
      </c>
      <c r="U86">
        <v>-902</v>
      </c>
      <c r="V86">
        <v>-952</v>
      </c>
      <c r="W86">
        <v>-892</v>
      </c>
      <c r="X86">
        <v>-871</v>
      </c>
      <c r="Y86">
        <v>-794</v>
      </c>
      <c r="Z86">
        <v>-699</v>
      </c>
      <c r="AA86">
        <v>-608</v>
      </c>
      <c r="AB86">
        <v>-549</v>
      </c>
      <c r="AC86">
        <v>-488</v>
      </c>
      <c r="AD86">
        <v>-407</v>
      </c>
      <c r="AE86">
        <v>-327</v>
      </c>
      <c r="AF86">
        <v>-250</v>
      </c>
    </row>
    <row r="87" spans="1:32" hidden="1" x14ac:dyDescent="0.25">
      <c r="A87" t="s">
        <v>42</v>
      </c>
      <c r="B87" t="s">
        <v>128</v>
      </c>
      <c r="C87">
        <v>0</v>
      </c>
      <c r="D87">
        <v>0</v>
      </c>
      <c r="E87">
        <v>0</v>
      </c>
      <c r="F87">
        <v>0</v>
      </c>
      <c r="G87">
        <v>-21</v>
      </c>
      <c r="H87">
        <v>-19</v>
      </c>
      <c r="I87">
        <v>1</v>
      </c>
      <c r="J87">
        <v>71</v>
      </c>
      <c r="K87">
        <v>113</v>
      </c>
      <c r="L87">
        <v>151</v>
      </c>
      <c r="M87">
        <v>122</v>
      </c>
      <c r="N87">
        <v>124</v>
      </c>
      <c r="O87">
        <v>241</v>
      </c>
      <c r="P87">
        <v>306</v>
      </c>
      <c r="Q87">
        <v>307</v>
      </c>
      <c r="R87">
        <v>315</v>
      </c>
      <c r="S87">
        <v>285</v>
      </c>
      <c r="T87">
        <v>293</v>
      </c>
      <c r="U87">
        <v>294</v>
      </c>
      <c r="V87">
        <v>327</v>
      </c>
      <c r="W87">
        <v>406</v>
      </c>
      <c r="X87">
        <v>446</v>
      </c>
      <c r="Y87">
        <v>482</v>
      </c>
      <c r="Z87">
        <v>496</v>
      </c>
      <c r="AA87">
        <v>485</v>
      </c>
      <c r="AB87">
        <v>454</v>
      </c>
      <c r="AC87">
        <v>395</v>
      </c>
      <c r="AD87">
        <v>354</v>
      </c>
      <c r="AE87">
        <v>322</v>
      </c>
      <c r="AF87">
        <v>324</v>
      </c>
    </row>
    <row r="88" spans="1:32" hidden="1" x14ac:dyDescent="0.25">
      <c r="A88" t="s">
        <v>41</v>
      </c>
      <c r="B88" t="s">
        <v>128</v>
      </c>
      <c r="C88">
        <v>0</v>
      </c>
      <c r="D88">
        <v>0</v>
      </c>
      <c r="E88">
        <v>0</v>
      </c>
      <c r="F88">
        <v>0</v>
      </c>
      <c r="G88">
        <v>-550</v>
      </c>
      <c r="H88">
        <v>-988</v>
      </c>
      <c r="I88">
        <v>-1238</v>
      </c>
      <c r="J88">
        <v>-945</v>
      </c>
      <c r="K88">
        <v>-731</v>
      </c>
      <c r="L88">
        <v>-694</v>
      </c>
      <c r="M88">
        <v>-661</v>
      </c>
      <c r="N88">
        <v>-526</v>
      </c>
      <c r="O88">
        <v>466</v>
      </c>
      <c r="P88">
        <v>667</v>
      </c>
      <c r="Q88">
        <v>443</v>
      </c>
      <c r="R88">
        <v>91</v>
      </c>
      <c r="S88">
        <v>-411</v>
      </c>
      <c r="T88">
        <v>-655</v>
      </c>
      <c r="U88">
        <v>-957</v>
      </c>
      <c r="V88">
        <v>-900</v>
      </c>
      <c r="W88">
        <v>-559</v>
      </c>
      <c r="X88">
        <v>-290</v>
      </c>
      <c r="Y88">
        <v>31</v>
      </c>
      <c r="Z88">
        <v>200</v>
      </c>
      <c r="AA88">
        <v>207</v>
      </c>
      <c r="AB88">
        <v>70</v>
      </c>
      <c r="AC88">
        <v>-87</v>
      </c>
      <c r="AD88">
        <v>-119</v>
      </c>
      <c r="AE88">
        <v>-10</v>
      </c>
      <c r="AF88">
        <v>275</v>
      </c>
    </row>
    <row r="89" spans="1:32" hidden="1" x14ac:dyDescent="0.25">
      <c r="A89" t="s">
        <v>40</v>
      </c>
      <c r="B89" t="s">
        <v>128</v>
      </c>
      <c r="C89">
        <v>0</v>
      </c>
      <c r="D89">
        <v>0</v>
      </c>
      <c r="E89">
        <v>0</v>
      </c>
      <c r="F89">
        <v>0</v>
      </c>
      <c r="G89">
        <v>-6</v>
      </c>
      <c r="H89">
        <v>-12</v>
      </c>
      <c r="I89">
        <v>-15</v>
      </c>
      <c r="J89">
        <v>-18</v>
      </c>
      <c r="K89">
        <v>-21</v>
      </c>
      <c r="L89">
        <v>-24</v>
      </c>
      <c r="M89">
        <v>-29</v>
      </c>
      <c r="N89">
        <v>-33</v>
      </c>
      <c r="O89">
        <v>-23</v>
      </c>
      <c r="P89">
        <v>-26</v>
      </c>
      <c r="Q89">
        <v>-22</v>
      </c>
      <c r="R89">
        <v>-25</v>
      </c>
      <c r="S89">
        <v>-20</v>
      </c>
      <c r="T89">
        <v>-18</v>
      </c>
      <c r="U89">
        <v>-17</v>
      </c>
      <c r="V89">
        <v>-12</v>
      </c>
      <c r="W89">
        <v>-10</v>
      </c>
      <c r="X89">
        <v>-6</v>
      </c>
      <c r="Y89">
        <v>-5</v>
      </c>
      <c r="Z89">
        <v>-3</v>
      </c>
      <c r="AA89">
        <v>-2</v>
      </c>
      <c r="AB89">
        <v>-1</v>
      </c>
      <c r="AC89">
        <v>-1</v>
      </c>
      <c r="AD89">
        <v>0</v>
      </c>
      <c r="AE89">
        <v>1</v>
      </c>
      <c r="AF89">
        <v>1</v>
      </c>
    </row>
    <row r="90" spans="1:32" hidden="1" x14ac:dyDescent="0.25">
      <c r="A90" t="s">
        <v>39</v>
      </c>
      <c r="B90" t="s">
        <v>128</v>
      </c>
      <c r="C90">
        <v>0</v>
      </c>
      <c r="D90">
        <v>0</v>
      </c>
      <c r="E90">
        <v>0</v>
      </c>
      <c r="F90">
        <v>0</v>
      </c>
      <c r="G90">
        <v>-217</v>
      </c>
      <c r="H90">
        <v>-446</v>
      </c>
      <c r="I90">
        <v>-552</v>
      </c>
      <c r="J90">
        <v>-673</v>
      </c>
      <c r="K90">
        <v>-751</v>
      </c>
      <c r="L90">
        <v>-931</v>
      </c>
      <c r="M90">
        <v>-1067</v>
      </c>
      <c r="N90">
        <v>-1119</v>
      </c>
      <c r="O90">
        <v>-1038</v>
      </c>
      <c r="P90">
        <v>-960</v>
      </c>
      <c r="Q90">
        <v>-958</v>
      </c>
      <c r="R90">
        <v>-933</v>
      </c>
      <c r="S90">
        <v>-957</v>
      </c>
      <c r="T90">
        <v>-877</v>
      </c>
      <c r="U90">
        <v>-886</v>
      </c>
      <c r="V90">
        <v>-902</v>
      </c>
      <c r="W90">
        <v>-830</v>
      </c>
      <c r="X90">
        <v>-755</v>
      </c>
      <c r="Y90">
        <v>-691</v>
      </c>
      <c r="Z90">
        <v>-621</v>
      </c>
      <c r="AA90">
        <v>-552</v>
      </c>
      <c r="AB90">
        <v>-522</v>
      </c>
      <c r="AC90">
        <v>-470</v>
      </c>
      <c r="AD90">
        <v>-413</v>
      </c>
      <c r="AE90">
        <v>-333</v>
      </c>
      <c r="AF90">
        <v>-240</v>
      </c>
    </row>
    <row r="91" spans="1:32" hidden="1" x14ac:dyDescent="0.25">
      <c r="A91" t="s">
        <v>38</v>
      </c>
      <c r="B91" t="s">
        <v>128</v>
      </c>
      <c r="C91">
        <v>0</v>
      </c>
      <c r="D91">
        <v>0</v>
      </c>
      <c r="E91">
        <v>0</v>
      </c>
      <c r="F91">
        <v>0</v>
      </c>
      <c r="G91">
        <v>-20</v>
      </c>
      <c r="H91">
        <v>-42</v>
      </c>
      <c r="I91">
        <v>-52</v>
      </c>
      <c r="J91">
        <v>-61</v>
      </c>
      <c r="K91">
        <v>-72</v>
      </c>
      <c r="L91">
        <v>-92</v>
      </c>
      <c r="M91">
        <v>-106</v>
      </c>
      <c r="N91">
        <v>-114</v>
      </c>
      <c r="O91">
        <v>-96</v>
      </c>
      <c r="P91">
        <v>-86</v>
      </c>
      <c r="Q91">
        <v>-87</v>
      </c>
      <c r="R91">
        <v>-87</v>
      </c>
      <c r="S91">
        <v>-87</v>
      </c>
      <c r="T91">
        <v>-75</v>
      </c>
      <c r="U91">
        <v>-74</v>
      </c>
      <c r="V91">
        <v>-75</v>
      </c>
      <c r="W91">
        <v>-69</v>
      </c>
      <c r="X91">
        <v>-68</v>
      </c>
      <c r="Y91">
        <v>-62</v>
      </c>
      <c r="Z91">
        <v>-58</v>
      </c>
      <c r="AA91">
        <v>-51</v>
      </c>
      <c r="AB91">
        <v>-48</v>
      </c>
      <c r="AC91">
        <v>-42</v>
      </c>
      <c r="AD91">
        <v>-34</v>
      </c>
      <c r="AE91">
        <v>-27</v>
      </c>
      <c r="AF91">
        <v>-20</v>
      </c>
    </row>
    <row r="92" spans="1:32" hidden="1" x14ac:dyDescent="0.25">
      <c r="A92" t="s">
        <v>37</v>
      </c>
      <c r="B92" t="s">
        <v>128</v>
      </c>
      <c r="C92">
        <v>0</v>
      </c>
      <c r="D92">
        <v>0</v>
      </c>
      <c r="E92">
        <v>0</v>
      </c>
      <c r="F92">
        <v>0</v>
      </c>
      <c r="G92">
        <v>-116</v>
      </c>
      <c r="H92">
        <v>-253</v>
      </c>
      <c r="I92">
        <v>-301</v>
      </c>
      <c r="J92">
        <v>-257</v>
      </c>
      <c r="K92">
        <v>-521</v>
      </c>
      <c r="L92">
        <v>-832</v>
      </c>
      <c r="M92">
        <v>-1080</v>
      </c>
      <c r="N92">
        <v>-1238</v>
      </c>
      <c r="O92">
        <v>-1042</v>
      </c>
      <c r="P92">
        <v>-731</v>
      </c>
      <c r="Q92">
        <v>-411</v>
      </c>
      <c r="R92">
        <v>-26</v>
      </c>
      <c r="S92">
        <v>252</v>
      </c>
      <c r="T92">
        <v>565</v>
      </c>
      <c r="U92">
        <v>626</v>
      </c>
      <c r="V92">
        <v>538</v>
      </c>
      <c r="W92">
        <v>493</v>
      </c>
      <c r="X92">
        <v>461</v>
      </c>
      <c r="Y92">
        <v>450</v>
      </c>
      <c r="Z92">
        <v>456</v>
      </c>
      <c r="AA92">
        <v>442</v>
      </c>
      <c r="AB92">
        <v>417</v>
      </c>
      <c r="AC92">
        <v>434</v>
      </c>
      <c r="AD92">
        <v>423</v>
      </c>
      <c r="AE92">
        <v>417</v>
      </c>
      <c r="AF92">
        <v>433</v>
      </c>
    </row>
    <row r="93" spans="1:32" hidden="1" x14ac:dyDescent="0.25">
      <c r="A93" t="s">
        <v>36</v>
      </c>
      <c r="B93" t="s">
        <v>128</v>
      </c>
      <c r="C93">
        <v>0</v>
      </c>
      <c r="D93">
        <v>0</v>
      </c>
      <c r="E93">
        <v>0</v>
      </c>
      <c r="F93">
        <v>0</v>
      </c>
      <c r="G93">
        <v>-119</v>
      </c>
      <c r="H93">
        <v>-201</v>
      </c>
      <c r="I93">
        <v>-250</v>
      </c>
      <c r="J93">
        <v>-438</v>
      </c>
      <c r="K93">
        <v>-476</v>
      </c>
      <c r="L93">
        <v>-573</v>
      </c>
      <c r="M93">
        <v>-622</v>
      </c>
      <c r="N93">
        <v>-598</v>
      </c>
      <c r="O93">
        <v>-491</v>
      </c>
      <c r="P93">
        <v>-393</v>
      </c>
      <c r="Q93">
        <v>-370</v>
      </c>
      <c r="R93">
        <v>-314</v>
      </c>
      <c r="S93">
        <v>-317</v>
      </c>
      <c r="T93">
        <v>-272</v>
      </c>
      <c r="U93">
        <v>-312</v>
      </c>
      <c r="V93">
        <v>-364</v>
      </c>
      <c r="W93">
        <v>-366</v>
      </c>
      <c r="X93">
        <v>-386</v>
      </c>
      <c r="Y93">
        <v>-383</v>
      </c>
      <c r="Z93">
        <v>-367</v>
      </c>
      <c r="AA93">
        <v>-332</v>
      </c>
      <c r="AB93">
        <v>-304</v>
      </c>
      <c r="AC93">
        <v>-252</v>
      </c>
      <c r="AD93">
        <v>-203</v>
      </c>
      <c r="AE93">
        <v>-154</v>
      </c>
      <c r="AF93">
        <v>-107</v>
      </c>
    </row>
    <row r="94" spans="1:32" hidden="1" x14ac:dyDescent="0.25">
      <c r="A94" t="s">
        <v>35</v>
      </c>
      <c r="B94" t="s">
        <v>128</v>
      </c>
      <c r="C94">
        <v>0</v>
      </c>
      <c r="D94">
        <v>0</v>
      </c>
      <c r="E94">
        <v>0</v>
      </c>
      <c r="F94">
        <v>0</v>
      </c>
      <c r="G94">
        <v>-37</v>
      </c>
      <c r="H94">
        <v>-68</v>
      </c>
      <c r="I94">
        <v>-86</v>
      </c>
      <c r="J94">
        <v>-106</v>
      </c>
      <c r="K94">
        <v>-135</v>
      </c>
      <c r="L94">
        <v>-175</v>
      </c>
      <c r="M94">
        <v>-196</v>
      </c>
      <c r="N94">
        <v>-186</v>
      </c>
      <c r="O94">
        <v>-137</v>
      </c>
      <c r="P94">
        <v>-104</v>
      </c>
      <c r="Q94">
        <v>-113</v>
      </c>
      <c r="R94">
        <v>-125</v>
      </c>
      <c r="S94">
        <v>-150</v>
      </c>
      <c r="T94">
        <v>-145</v>
      </c>
      <c r="U94">
        <v>-169</v>
      </c>
      <c r="V94">
        <v>-183</v>
      </c>
      <c r="W94">
        <v>-183</v>
      </c>
      <c r="X94">
        <v>-189</v>
      </c>
      <c r="Y94">
        <v>-186</v>
      </c>
      <c r="Z94">
        <v>-179</v>
      </c>
      <c r="AA94">
        <v>-164</v>
      </c>
      <c r="AB94">
        <v>-147</v>
      </c>
      <c r="AC94">
        <v>-123</v>
      </c>
      <c r="AD94">
        <v>-99</v>
      </c>
      <c r="AE94">
        <v>-73</v>
      </c>
      <c r="AF94">
        <v>-54</v>
      </c>
    </row>
    <row r="95" spans="1:32" hidden="1" x14ac:dyDescent="0.25">
      <c r="A95" t="s">
        <v>34</v>
      </c>
      <c r="B95" t="s">
        <v>128</v>
      </c>
      <c r="C95">
        <v>0</v>
      </c>
      <c r="D95">
        <v>0</v>
      </c>
      <c r="E95">
        <v>0</v>
      </c>
      <c r="F95">
        <v>0</v>
      </c>
      <c r="G95">
        <v>-1302</v>
      </c>
      <c r="H95">
        <v>-2515</v>
      </c>
      <c r="I95">
        <v>-3081</v>
      </c>
      <c r="J95">
        <v>-4090</v>
      </c>
      <c r="K95">
        <v>-5806</v>
      </c>
      <c r="L95">
        <v>-7822</v>
      </c>
      <c r="M95">
        <v>-9364</v>
      </c>
      <c r="N95">
        <v>-10399</v>
      </c>
      <c r="O95">
        <v>-10315</v>
      </c>
      <c r="P95">
        <v>-8722</v>
      </c>
      <c r="Q95">
        <v>-8426</v>
      </c>
      <c r="R95">
        <v>-7070</v>
      </c>
      <c r="S95">
        <v>-6267</v>
      </c>
      <c r="T95">
        <v>-4615</v>
      </c>
      <c r="U95">
        <v>-3893</v>
      </c>
      <c r="V95">
        <v>-3625</v>
      </c>
      <c r="W95">
        <v>-2678</v>
      </c>
      <c r="X95">
        <v>-1934</v>
      </c>
      <c r="Y95">
        <v>-1617</v>
      </c>
      <c r="Z95">
        <v>-1324</v>
      </c>
      <c r="AA95">
        <v>-1278</v>
      </c>
      <c r="AB95">
        <v>-1392</v>
      </c>
      <c r="AC95">
        <v>-1488</v>
      </c>
      <c r="AD95">
        <v>-1480</v>
      </c>
      <c r="AE95">
        <v>-1352</v>
      </c>
      <c r="AF95">
        <v>-1143</v>
      </c>
    </row>
    <row r="96" spans="1:32" hidden="1" x14ac:dyDescent="0.25">
      <c r="A96" t="s">
        <v>33</v>
      </c>
      <c r="B96" t="s">
        <v>128</v>
      </c>
      <c r="C96">
        <v>0</v>
      </c>
      <c r="D96">
        <v>0</v>
      </c>
      <c r="E96">
        <v>0</v>
      </c>
      <c r="F96">
        <v>0</v>
      </c>
      <c r="G96">
        <v>-184</v>
      </c>
      <c r="H96">
        <v>-441</v>
      </c>
      <c r="I96">
        <v>-704</v>
      </c>
      <c r="J96">
        <v>-980</v>
      </c>
      <c r="K96">
        <v>-1520</v>
      </c>
      <c r="L96">
        <v>-2249</v>
      </c>
      <c r="M96">
        <v>-3280</v>
      </c>
      <c r="N96">
        <v>-4052</v>
      </c>
      <c r="O96">
        <v>-4339</v>
      </c>
      <c r="P96">
        <v>-3271</v>
      </c>
      <c r="Q96">
        <v>-3223</v>
      </c>
      <c r="R96">
        <v>-2475</v>
      </c>
      <c r="S96">
        <v>-2340</v>
      </c>
      <c r="T96">
        <v>-1230</v>
      </c>
      <c r="U96">
        <v>-1186</v>
      </c>
      <c r="V96">
        <v>-1002</v>
      </c>
      <c r="W96">
        <v>-750</v>
      </c>
      <c r="X96">
        <v>-535</v>
      </c>
      <c r="Y96">
        <v>-499</v>
      </c>
      <c r="Z96">
        <v>-432</v>
      </c>
      <c r="AA96">
        <v>-359</v>
      </c>
      <c r="AB96">
        <v>-353</v>
      </c>
      <c r="AC96">
        <v>-380</v>
      </c>
      <c r="AD96">
        <v>-365</v>
      </c>
      <c r="AE96">
        <v>-312</v>
      </c>
      <c r="AF96">
        <v>-257</v>
      </c>
    </row>
    <row r="97" spans="1:32" hidden="1" x14ac:dyDescent="0.25">
      <c r="A97" t="s">
        <v>32</v>
      </c>
      <c r="B97" t="s">
        <v>128</v>
      </c>
      <c r="C97">
        <v>0</v>
      </c>
      <c r="D97">
        <v>0</v>
      </c>
      <c r="E97">
        <v>0</v>
      </c>
      <c r="F97">
        <v>0</v>
      </c>
      <c r="G97">
        <v>-2218</v>
      </c>
      <c r="H97">
        <v>-2996</v>
      </c>
      <c r="I97">
        <v>-4522</v>
      </c>
      <c r="J97">
        <v>-5526</v>
      </c>
      <c r="K97">
        <v>-7493</v>
      </c>
      <c r="L97">
        <v>-8881</v>
      </c>
      <c r="M97">
        <v>-9096</v>
      </c>
      <c r="N97">
        <v>-10639</v>
      </c>
      <c r="O97">
        <v>-6355</v>
      </c>
      <c r="P97">
        <v>-5288</v>
      </c>
      <c r="Q97">
        <v>-5179</v>
      </c>
      <c r="R97">
        <v>-5037</v>
      </c>
      <c r="S97">
        <v>-4463</v>
      </c>
      <c r="T97">
        <v>-2487</v>
      </c>
      <c r="U97">
        <v>-1488</v>
      </c>
      <c r="V97">
        <v>-894</v>
      </c>
      <c r="W97">
        <v>-475</v>
      </c>
      <c r="X97">
        <v>68</v>
      </c>
      <c r="Y97">
        <v>26</v>
      </c>
      <c r="Z97">
        <v>194</v>
      </c>
      <c r="AA97">
        <v>203</v>
      </c>
      <c r="AB97">
        <v>233</v>
      </c>
      <c r="AC97">
        <v>130</v>
      </c>
      <c r="AD97">
        <v>150</v>
      </c>
      <c r="AE97">
        <v>199</v>
      </c>
      <c r="AF97">
        <v>208</v>
      </c>
    </row>
    <row r="98" spans="1:32" hidden="1" x14ac:dyDescent="0.25">
      <c r="A98" t="s">
        <v>31</v>
      </c>
      <c r="B98" t="s">
        <v>128</v>
      </c>
      <c r="C98">
        <v>0</v>
      </c>
      <c r="D98">
        <v>0</v>
      </c>
      <c r="E98">
        <v>0</v>
      </c>
      <c r="F98">
        <v>0</v>
      </c>
      <c r="G98">
        <v>-3325</v>
      </c>
      <c r="H98">
        <v>-2763</v>
      </c>
      <c r="I98">
        <v>-2581</v>
      </c>
      <c r="J98">
        <v>-3913</v>
      </c>
      <c r="K98">
        <v>-4947</v>
      </c>
      <c r="L98">
        <v>-7488</v>
      </c>
      <c r="M98">
        <v>-7341</v>
      </c>
      <c r="N98">
        <v>-8416</v>
      </c>
      <c r="O98">
        <v>-7932</v>
      </c>
      <c r="P98">
        <v>-6764</v>
      </c>
      <c r="Q98">
        <v>-7102</v>
      </c>
      <c r="R98">
        <v>-5161</v>
      </c>
      <c r="S98">
        <v>-4694</v>
      </c>
      <c r="T98">
        <v>-3478</v>
      </c>
      <c r="U98">
        <v>-2524</v>
      </c>
      <c r="V98">
        <v>-3630</v>
      </c>
      <c r="W98">
        <v>-2948</v>
      </c>
      <c r="X98">
        <v>-2448</v>
      </c>
      <c r="Y98">
        <v>-2197</v>
      </c>
      <c r="Z98">
        <v>-1711</v>
      </c>
      <c r="AA98">
        <v>-1842</v>
      </c>
      <c r="AB98">
        <v>-2266</v>
      </c>
      <c r="AC98">
        <v>-1872</v>
      </c>
      <c r="AD98">
        <v>-2091</v>
      </c>
      <c r="AE98">
        <v>-1956</v>
      </c>
      <c r="AF98">
        <v>-1300</v>
      </c>
    </row>
    <row r="99" spans="1:32" hidden="1" x14ac:dyDescent="0.25">
      <c r="A99" t="s">
        <v>30</v>
      </c>
      <c r="B99" t="s">
        <v>128</v>
      </c>
      <c r="C99">
        <v>0</v>
      </c>
      <c r="D99">
        <v>0</v>
      </c>
      <c r="E99">
        <v>0</v>
      </c>
      <c r="F99">
        <v>0</v>
      </c>
      <c r="G99">
        <v>-471</v>
      </c>
      <c r="H99">
        <v>-547</v>
      </c>
      <c r="I99">
        <v>-269</v>
      </c>
      <c r="J99">
        <v>-392</v>
      </c>
      <c r="K99">
        <v>3</v>
      </c>
      <c r="L99">
        <v>-80</v>
      </c>
      <c r="M99">
        <v>-126</v>
      </c>
      <c r="N99">
        <v>-107</v>
      </c>
      <c r="O99">
        <v>-865</v>
      </c>
      <c r="P99">
        <v>-1395</v>
      </c>
      <c r="Q99">
        <v>-1732</v>
      </c>
      <c r="R99">
        <v>-1587</v>
      </c>
      <c r="S99">
        <v>-1570</v>
      </c>
      <c r="T99">
        <v>-1493</v>
      </c>
      <c r="U99">
        <v>-1393</v>
      </c>
      <c r="V99">
        <v>-1342</v>
      </c>
      <c r="W99">
        <v>-1254</v>
      </c>
      <c r="X99">
        <v>-1211</v>
      </c>
      <c r="Y99">
        <v>-1118</v>
      </c>
      <c r="Z99">
        <v>-1083</v>
      </c>
      <c r="AA99">
        <v>-1026</v>
      </c>
      <c r="AB99">
        <v>-993</v>
      </c>
      <c r="AC99">
        <v>-947</v>
      </c>
      <c r="AD99">
        <v>-915</v>
      </c>
      <c r="AE99">
        <v>-871</v>
      </c>
      <c r="AF99">
        <v>-813</v>
      </c>
    </row>
    <row r="100" spans="1:32" hidden="1" x14ac:dyDescent="0.25">
      <c r="A100" t="s">
        <v>29</v>
      </c>
      <c r="B100" t="s">
        <v>128</v>
      </c>
      <c r="C100">
        <v>0</v>
      </c>
      <c r="D100">
        <v>0</v>
      </c>
      <c r="E100">
        <v>0</v>
      </c>
      <c r="F100">
        <v>0</v>
      </c>
      <c r="G100">
        <v>-37</v>
      </c>
      <c r="H100">
        <v>-74</v>
      </c>
      <c r="I100">
        <v>-134</v>
      </c>
      <c r="J100">
        <v>-157</v>
      </c>
      <c r="K100">
        <v>-188</v>
      </c>
      <c r="L100">
        <v>-196</v>
      </c>
      <c r="M100">
        <v>-219</v>
      </c>
      <c r="N100">
        <v>-242</v>
      </c>
      <c r="O100">
        <v>-281</v>
      </c>
      <c r="P100">
        <v>-322</v>
      </c>
      <c r="Q100">
        <v>-243</v>
      </c>
      <c r="R100">
        <v>-257</v>
      </c>
      <c r="S100">
        <v>-343</v>
      </c>
      <c r="T100">
        <v>-275</v>
      </c>
      <c r="U100">
        <v>-359</v>
      </c>
      <c r="V100">
        <v>-293</v>
      </c>
      <c r="W100">
        <v>-341</v>
      </c>
      <c r="X100">
        <v>-259</v>
      </c>
      <c r="Y100">
        <v>-242</v>
      </c>
      <c r="Z100">
        <v>-229</v>
      </c>
      <c r="AA100">
        <v>-209</v>
      </c>
      <c r="AB100">
        <v>-187</v>
      </c>
      <c r="AC100">
        <v>-162</v>
      </c>
      <c r="AD100">
        <v>-146</v>
      </c>
      <c r="AE100">
        <v>-111</v>
      </c>
      <c r="AF100">
        <v>-89</v>
      </c>
    </row>
    <row r="101" spans="1:32" hidden="1" x14ac:dyDescent="0.25">
      <c r="A101" t="s">
        <v>28</v>
      </c>
      <c r="B101" t="s">
        <v>128</v>
      </c>
      <c r="C101">
        <v>0</v>
      </c>
      <c r="D101">
        <v>0</v>
      </c>
      <c r="E101">
        <v>0</v>
      </c>
      <c r="F101">
        <v>0</v>
      </c>
      <c r="G101">
        <v>-89</v>
      </c>
      <c r="H101">
        <v>-285</v>
      </c>
      <c r="I101">
        <v>-425</v>
      </c>
      <c r="J101">
        <v>-729</v>
      </c>
      <c r="K101">
        <v>-591</v>
      </c>
      <c r="L101">
        <v>-571</v>
      </c>
      <c r="M101">
        <v>-514</v>
      </c>
      <c r="N101">
        <v>-459</v>
      </c>
      <c r="O101">
        <v>-360</v>
      </c>
      <c r="P101">
        <v>-497</v>
      </c>
      <c r="Q101">
        <v>-102</v>
      </c>
      <c r="R101">
        <v>-152</v>
      </c>
      <c r="S101">
        <v>-84</v>
      </c>
      <c r="T101">
        <v>167</v>
      </c>
      <c r="U101">
        <v>158</v>
      </c>
      <c r="V101">
        <v>169</v>
      </c>
      <c r="W101">
        <v>237</v>
      </c>
      <c r="X101">
        <v>392</v>
      </c>
      <c r="Y101">
        <v>474</v>
      </c>
      <c r="Z101">
        <v>454</v>
      </c>
      <c r="AA101">
        <v>482</v>
      </c>
      <c r="AB101">
        <v>493</v>
      </c>
      <c r="AC101">
        <v>513</v>
      </c>
      <c r="AD101">
        <v>566</v>
      </c>
      <c r="AE101">
        <v>645</v>
      </c>
      <c r="AF101">
        <v>686</v>
      </c>
    </row>
    <row r="102" spans="1:32" hidden="1" x14ac:dyDescent="0.25">
      <c r="A102" t="s">
        <v>27</v>
      </c>
      <c r="B102" t="s">
        <v>128</v>
      </c>
      <c r="C102">
        <v>0</v>
      </c>
      <c r="D102">
        <v>0</v>
      </c>
      <c r="E102">
        <v>0</v>
      </c>
      <c r="F102">
        <v>0</v>
      </c>
      <c r="G102">
        <v>-11037</v>
      </c>
      <c r="H102">
        <v>-13196</v>
      </c>
      <c r="I102">
        <v>-14896</v>
      </c>
      <c r="J102">
        <v>-15889</v>
      </c>
      <c r="K102">
        <v>-20497</v>
      </c>
      <c r="L102">
        <v>-21816</v>
      </c>
      <c r="M102">
        <v>-22572</v>
      </c>
      <c r="N102">
        <v>-20288</v>
      </c>
      <c r="O102">
        <v>-21560</v>
      </c>
      <c r="P102">
        <v>-15750</v>
      </c>
      <c r="Q102">
        <v>-17864</v>
      </c>
      <c r="R102">
        <v>-10943</v>
      </c>
      <c r="S102">
        <v>-11095</v>
      </c>
      <c r="T102">
        <v>-12315</v>
      </c>
      <c r="U102">
        <v>-983</v>
      </c>
      <c r="V102">
        <v>4280</v>
      </c>
      <c r="W102">
        <v>13175</v>
      </c>
      <c r="X102">
        <v>8213</v>
      </c>
      <c r="Y102">
        <v>5801</v>
      </c>
      <c r="Z102">
        <v>2158</v>
      </c>
      <c r="AA102">
        <v>810</v>
      </c>
      <c r="AB102">
        <v>-756</v>
      </c>
      <c r="AC102">
        <v>-1177</v>
      </c>
      <c r="AD102">
        <v>-2353</v>
      </c>
      <c r="AE102">
        <v>-3852</v>
      </c>
      <c r="AF102">
        <v>-3329</v>
      </c>
    </row>
    <row r="103" spans="1:32" hidden="1" x14ac:dyDescent="0.25">
      <c r="A103" t="s">
        <v>26</v>
      </c>
      <c r="B103" t="s">
        <v>128</v>
      </c>
      <c r="C103">
        <v>0</v>
      </c>
      <c r="D103">
        <v>0</v>
      </c>
      <c r="E103">
        <v>0</v>
      </c>
      <c r="F103">
        <v>0</v>
      </c>
      <c r="G103">
        <v>-1368</v>
      </c>
      <c r="H103">
        <v>-2052</v>
      </c>
      <c r="I103">
        <v>-2787</v>
      </c>
      <c r="J103">
        <v>-3959</v>
      </c>
      <c r="K103">
        <v>-5052</v>
      </c>
      <c r="L103">
        <v>-8594</v>
      </c>
      <c r="M103">
        <v>-9377</v>
      </c>
      <c r="N103">
        <v>-8270</v>
      </c>
      <c r="O103">
        <v>-533</v>
      </c>
      <c r="P103">
        <v>-687</v>
      </c>
      <c r="Q103">
        <v>330</v>
      </c>
      <c r="R103">
        <v>111</v>
      </c>
      <c r="S103">
        <v>-81</v>
      </c>
      <c r="T103">
        <v>244</v>
      </c>
      <c r="U103">
        <v>-54</v>
      </c>
      <c r="V103">
        <v>-317</v>
      </c>
      <c r="W103">
        <v>-428</v>
      </c>
      <c r="X103">
        <v>-329</v>
      </c>
      <c r="Y103">
        <v>-469</v>
      </c>
      <c r="Z103">
        <v>861</v>
      </c>
      <c r="AA103">
        <v>551</v>
      </c>
      <c r="AB103">
        <v>165</v>
      </c>
      <c r="AC103">
        <v>-314</v>
      </c>
      <c r="AD103">
        <v>-736</v>
      </c>
      <c r="AE103">
        <v>-803</v>
      </c>
      <c r="AF103">
        <v>-1178</v>
      </c>
    </row>
    <row r="104" spans="1:32" hidden="1" x14ac:dyDescent="0.25">
      <c r="A104" t="s">
        <v>25</v>
      </c>
      <c r="B104" t="s">
        <v>128</v>
      </c>
      <c r="C104">
        <v>0</v>
      </c>
      <c r="D104">
        <v>0</v>
      </c>
      <c r="E104">
        <v>0</v>
      </c>
      <c r="F104">
        <v>0</v>
      </c>
      <c r="G104">
        <v>-679</v>
      </c>
      <c r="H104">
        <v>-1352</v>
      </c>
      <c r="I104">
        <v>-1580</v>
      </c>
      <c r="J104">
        <v>-1525</v>
      </c>
      <c r="K104">
        <v>-1897</v>
      </c>
      <c r="L104">
        <v>-2447</v>
      </c>
      <c r="M104">
        <v>-2549</v>
      </c>
      <c r="N104">
        <v>-2442</v>
      </c>
      <c r="O104">
        <v>-2269</v>
      </c>
      <c r="P104">
        <v>-1968</v>
      </c>
      <c r="Q104">
        <v>-1690</v>
      </c>
      <c r="R104">
        <v>-1391</v>
      </c>
      <c r="S104">
        <v>-1102</v>
      </c>
      <c r="T104">
        <v>-1087</v>
      </c>
      <c r="U104">
        <v>-638</v>
      </c>
      <c r="V104">
        <v>6</v>
      </c>
      <c r="W104">
        <v>672</v>
      </c>
      <c r="X104">
        <v>868</v>
      </c>
      <c r="Y104">
        <v>697</v>
      </c>
      <c r="Z104">
        <v>612</v>
      </c>
      <c r="AA104">
        <v>390</v>
      </c>
      <c r="AB104">
        <v>152</v>
      </c>
      <c r="AC104">
        <v>-49</v>
      </c>
      <c r="AD104">
        <v>-247</v>
      </c>
      <c r="AE104">
        <v>-456</v>
      </c>
      <c r="AF104">
        <v>-510</v>
      </c>
    </row>
    <row r="105" spans="1:32" hidden="1" x14ac:dyDescent="0.25">
      <c r="A105" t="s">
        <v>24</v>
      </c>
      <c r="B105" t="s">
        <v>128</v>
      </c>
      <c r="C105">
        <v>0</v>
      </c>
      <c r="D105">
        <v>0</v>
      </c>
      <c r="E105">
        <v>0</v>
      </c>
      <c r="F105">
        <v>0</v>
      </c>
      <c r="G105">
        <v>-2990</v>
      </c>
      <c r="H105">
        <v>-3991</v>
      </c>
      <c r="I105">
        <v>-4707</v>
      </c>
      <c r="J105">
        <v>-8751</v>
      </c>
      <c r="K105">
        <v>-13038</v>
      </c>
      <c r="L105">
        <v>-21874</v>
      </c>
      <c r="M105">
        <v>-23473</v>
      </c>
      <c r="N105">
        <v>-29000</v>
      </c>
      <c r="O105">
        <v>-30325</v>
      </c>
      <c r="P105">
        <v>-24527</v>
      </c>
      <c r="Q105">
        <v>-24444</v>
      </c>
      <c r="R105">
        <v>-18318</v>
      </c>
      <c r="S105">
        <v>-16625</v>
      </c>
      <c r="T105">
        <v>-8555</v>
      </c>
      <c r="U105">
        <v>-6244</v>
      </c>
      <c r="V105">
        <v>-6789</v>
      </c>
      <c r="W105">
        <v>-3065</v>
      </c>
      <c r="X105">
        <v>602</v>
      </c>
      <c r="Y105">
        <v>1346</v>
      </c>
      <c r="Z105">
        <v>2867</v>
      </c>
      <c r="AA105">
        <v>1972</v>
      </c>
      <c r="AB105">
        <v>408</v>
      </c>
      <c r="AC105">
        <v>118</v>
      </c>
      <c r="AD105">
        <v>-957</v>
      </c>
      <c r="AE105">
        <v>-853</v>
      </c>
      <c r="AF105">
        <v>989</v>
      </c>
    </row>
    <row r="106" spans="1:32" hidden="1" x14ac:dyDescent="0.25">
      <c r="A106" t="s">
        <v>23</v>
      </c>
      <c r="B106" t="s">
        <v>128</v>
      </c>
      <c r="C106">
        <v>0</v>
      </c>
      <c r="D106">
        <v>0</v>
      </c>
      <c r="E106">
        <v>0</v>
      </c>
      <c r="F106">
        <v>0</v>
      </c>
      <c r="G106">
        <v>-4</v>
      </c>
      <c r="H106">
        <v>-1538</v>
      </c>
      <c r="I106">
        <v>-1678</v>
      </c>
      <c r="J106">
        <v>-1895</v>
      </c>
      <c r="K106">
        <v>-1866</v>
      </c>
      <c r="L106">
        <v>-2412</v>
      </c>
      <c r="M106">
        <v>-3513</v>
      </c>
      <c r="N106">
        <v>-4111</v>
      </c>
      <c r="O106">
        <v>-6483</v>
      </c>
      <c r="P106">
        <v>-7344</v>
      </c>
      <c r="Q106">
        <v>-6705</v>
      </c>
      <c r="R106">
        <v>-7273</v>
      </c>
      <c r="S106">
        <v>-6103</v>
      </c>
      <c r="T106">
        <v>-5700</v>
      </c>
      <c r="U106">
        <v>-4940</v>
      </c>
      <c r="V106">
        <v>-3433</v>
      </c>
      <c r="W106">
        <v>-2458</v>
      </c>
      <c r="X106">
        <v>-815</v>
      </c>
      <c r="Y106">
        <v>-545</v>
      </c>
      <c r="Z106">
        <v>-349</v>
      </c>
      <c r="AA106">
        <v>-222</v>
      </c>
      <c r="AB106">
        <v>-383</v>
      </c>
      <c r="AC106">
        <v>-733</v>
      </c>
      <c r="AD106">
        <v>-819</v>
      </c>
      <c r="AE106">
        <v>-893</v>
      </c>
      <c r="AF106">
        <v>-1000</v>
      </c>
    </row>
    <row r="107" spans="1:32" hidden="1" x14ac:dyDescent="0.25">
      <c r="A107" t="s">
        <v>22</v>
      </c>
      <c r="B107" t="s">
        <v>128</v>
      </c>
      <c r="C107">
        <v>0</v>
      </c>
      <c r="D107">
        <v>0</v>
      </c>
      <c r="E107">
        <v>0</v>
      </c>
      <c r="F107">
        <v>0</v>
      </c>
      <c r="G107">
        <v>-256</v>
      </c>
      <c r="H107">
        <v>-1004</v>
      </c>
      <c r="I107">
        <v>-1803</v>
      </c>
      <c r="J107">
        <v>-2461</v>
      </c>
      <c r="K107">
        <v>-3392</v>
      </c>
      <c r="L107">
        <v>-4327</v>
      </c>
      <c r="M107">
        <v>-5480</v>
      </c>
      <c r="N107">
        <v>-6552</v>
      </c>
      <c r="O107">
        <v>-8214</v>
      </c>
      <c r="P107">
        <v>-8715</v>
      </c>
      <c r="Q107">
        <v>-8351</v>
      </c>
      <c r="R107">
        <v>-8916</v>
      </c>
      <c r="S107">
        <v>-8647</v>
      </c>
      <c r="T107">
        <v>-7726</v>
      </c>
      <c r="U107">
        <v>-8004</v>
      </c>
      <c r="V107">
        <v>-7229</v>
      </c>
      <c r="W107">
        <v>-5756</v>
      </c>
      <c r="X107">
        <v>-4389</v>
      </c>
      <c r="Y107">
        <v>-3556</v>
      </c>
      <c r="Z107">
        <v>-2826</v>
      </c>
      <c r="AA107">
        <v>-2422</v>
      </c>
      <c r="AB107">
        <v>-2108</v>
      </c>
      <c r="AC107">
        <v>-1998</v>
      </c>
      <c r="AD107">
        <v>-1712</v>
      </c>
      <c r="AE107">
        <v>-1295</v>
      </c>
      <c r="AF107">
        <v>-1102</v>
      </c>
    </row>
    <row r="108" spans="1:32" hidden="1" x14ac:dyDescent="0.25">
      <c r="A108" t="s">
        <v>21</v>
      </c>
      <c r="B108" t="s">
        <v>128</v>
      </c>
      <c r="C108">
        <v>0</v>
      </c>
      <c r="D108">
        <v>0</v>
      </c>
      <c r="E108">
        <v>0</v>
      </c>
      <c r="F108">
        <v>0</v>
      </c>
      <c r="G108">
        <v>147</v>
      </c>
      <c r="H108">
        <v>-1989</v>
      </c>
      <c r="I108">
        <v>-2594</v>
      </c>
      <c r="J108">
        <v>-3242</v>
      </c>
      <c r="K108">
        <v>-3924</v>
      </c>
      <c r="L108">
        <v>-5105</v>
      </c>
      <c r="M108">
        <v>-7093</v>
      </c>
      <c r="N108">
        <v>-8666</v>
      </c>
      <c r="O108">
        <v>-11565</v>
      </c>
      <c r="P108">
        <v>-12482</v>
      </c>
      <c r="Q108">
        <v>-11317</v>
      </c>
      <c r="R108">
        <v>-12136</v>
      </c>
      <c r="S108">
        <v>-10478</v>
      </c>
      <c r="T108">
        <v>-9760</v>
      </c>
      <c r="U108">
        <v>-8826</v>
      </c>
      <c r="V108">
        <v>-6938</v>
      </c>
      <c r="W108">
        <v>-5781</v>
      </c>
      <c r="X108">
        <v>-3446</v>
      </c>
      <c r="Y108">
        <v>-3012</v>
      </c>
      <c r="Z108">
        <v>-2385</v>
      </c>
      <c r="AA108">
        <v>-2002</v>
      </c>
      <c r="AB108">
        <v>-1810</v>
      </c>
      <c r="AC108">
        <v>-1809</v>
      </c>
      <c r="AD108">
        <v>-1378</v>
      </c>
      <c r="AE108">
        <v>-800</v>
      </c>
      <c r="AF108">
        <v>-600</v>
      </c>
    </row>
    <row r="109" spans="1:32" hidden="1" x14ac:dyDescent="0.25">
      <c r="A109" t="s">
        <v>20</v>
      </c>
      <c r="B109" t="s">
        <v>128</v>
      </c>
      <c r="C109">
        <v>0</v>
      </c>
      <c r="D109">
        <v>0</v>
      </c>
      <c r="E109">
        <v>0</v>
      </c>
      <c r="F109">
        <v>0</v>
      </c>
      <c r="G109">
        <v>27</v>
      </c>
      <c r="H109">
        <v>-30</v>
      </c>
      <c r="I109">
        <v>-38</v>
      </c>
      <c r="J109">
        <v>-47</v>
      </c>
      <c r="K109">
        <v>-51</v>
      </c>
      <c r="L109">
        <v>-66</v>
      </c>
      <c r="M109">
        <v>-101</v>
      </c>
      <c r="N109">
        <v>-124</v>
      </c>
      <c r="O109">
        <v>-192</v>
      </c>
      <c r="P109">
        <v>-198</v>
      </c>
      <c r="Q109">
        <v>-164</v>
      </c>
      <c r="R109">
        <v>-171</v>
      </c>
      <c r="S109">
        <v>-136</v>
      </c>
      <c r="T109">
        <v>-117</v>
      </c>
      <c r="U109">
        <v>-102</v>
      </c>
      <c r="V109">
        <v>-73</v>
      </c>
      <c r="W109">
        <v>-60</v>
      </c>
      <c r="X109">
        <v>-29</v>
      </c>
      <c r="Y109">
        <v>-22</v>
      </c>
      <c r="Z109">
        <v>-14</v>
      </c>
      <c r="AA109">
        <v>-11</v>
      </c>
      <c r="AB109">
        <v>-8</v>
      </c>
      <c r="AC109">
        <v>-8</v>
      </c>
      <c r="AD109">
        <v>-5</v>
      </c>
      <c r="AE109">
        <v>0</v>
      </c>
      <c r="AF109">
        <v>0</v>
      </c>
    </row>
    <row r="110" spans="1:32" hidden="1" x14ac:dyDescent="0.25">
      <c r="A110" t="s">
        <v>19</v>
      </c>
      <c r="B110" t="s">
        <v>128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-11</v>
      </c>
      <c r="I110">
        <v>-13</v>
      </c>
      <c r="J110">
        <v>-16</v>
      </c>
      <c r="K110">
        <v>-20</v>
      </c>
      <c r="L110">
        <v>-26</v>
      </c>
      <c r="M110">
        <v>-33</v>
      </c>
      <c r="N110">
        <v>-40</v>
      </c>
      <c r="O110">
        <v>-57</v>
      </c>
      <c r="P110">
        <v>-55</v>
      </c>
      <c r="Q110">
        <v>-48</v>
      </c>
      <c r="R110">
        <v>-45</v>
      </c>
      <c r="S110">
        <v>-38</v>
      </c>
      <c r="T110">
        <v>-32</v>
      </c>
      <c r="U110">
        <v>-27</v>
      </c>
      <c r="V110">
        <v>-19</v>
      </c>
      <c r="W110">
        <v>-15</v>
      </c>
      <c r="X110">
        <v>-8</v>
      </c>
      <c r="Y110">
        <v>-6</v>
      </c>
      <c r="Z110">
        <v>-5</v>
      </c>
      <c r="AA110">
        <v>-3</v>
      </c>
      <c r="AB110">
        <v>-4</v>
      </c>
      <c r="AC110">
        <v>-4</v>
      </c>
      <c r="AD110">
        <v>-3</v>
      </c>
      <c r="AE110">
        <v>-3</v>
      </c>
      <c r="AF110">
        <v>-2</v>
      </c>
    </row>
    <row r="111" spans="1:32" hidden="1" x14ac:dyDescent="0.25">
      <c r="A111" t="s">
        <v>18</v>
      </c>
      <c r="B111" t="s">
        <v>128</v>
      </c>
      <c r="C111">
        <v>0</v>
      </c>
      <c r="D111">
        <v>0</v>
      </c>
      <c r="E111">
        <v>0</v>
      </c>
      <c r="F111">
        <v>0</v>
      </c>
      <c r="G111">
        <v>-61</v>
      </c>
      <c r="H111">
        <v>-143</v>
      </c>
      <c r="I111">
        <v>-153</v>
      </c>
      <c r="J111">
        <v>-195</v>
      </c>
      <c r="K111">
        <v>-244</v>
      </c>
      <c r="L111">
        <v>-299</v>
      </c>
      <c r="M111">
        <v>-358</v>
      </c>
      <c r="N111">
        <v>-397</v>
      </c>
      <c r="O111">
        <v>-596</v>
      </c>
      <c r="P111">
        <v>-525</v>
      </c>
      <c r="Q111">
        <v>-478</v>
      </c>
      <c r="R111">
        <v>-425</v>
      </c>
      <c r="S111">
        <v>-365</v>
      </c>
      <c r="T111">
        <v>-297</v>
      </c>
      <c r="U111">
        <v>-236</v>
      </c>
      <c r="V111">
        <v>-191</v>
      </c>
      <c r="W111">
        <v>-133</v>
      </c>
      <c r="X111">
        <v>-82</v>
      </c>
      <c r="Y111">
        <v>-72</v>
      </c>
      <c r="Z111">
        <v>-58</v>
      </c>
      <c r="AA111">
        <v>-55</v>
      </c>
      <c r="AB111">
        <v>-62</v>
      </c>
      <c r="AC111">
        <v>-62</v>
      </c>
      <c r="AD111">
        <v>-59</v>
      </c>
      <c r="AE111">
        <v>-50</v>
      </c>
      <c r="AF111">
        <v>-40</v>
      </c>
    </row>
    <row r="112" spans="1:32" hidden="1" x14ac:dyDescent="0.25">
      <c r="A112" t="s">
        <v>17</v>
      </c>
      <c r="B112" t="s">
        <v>128</v>
      </c>
      <c r="C112">
        <v>0</v>
      </c>
      <c r="D112">
        <v>0</v>
      </c>
      <c r="E112">
        <v>0</v>
      </c>
      <c r="F112">
        <v>0</v>
      </c>
      <c r="G112">
        <v>-465</v>
      </c>
      <c r="H112">
        <v>-1708</v>
      </c>
      <c r="I112">
        <v>-2369</v>
      </c>
      <c r="J112">
        <v>-3817</v>
      </c>
      <c r="K112">
        <v>-5364</v>
      </c>
      <c r="L112">
        <v>-7041</v>
      </c>
      <c r="M112">
        <v>-8877</v>
      </c>
      <c r="N112">
        <v>-11066</v>
      </c>
      <c r="O112">
        <v>-13458</v>
      </c>
      <c r="P112">
        <v>-14292</v>
      </c>
      <c r="Q112">
        <v>-15725</v>
      </c>
      <c r="R112">
        <v>-16751</v>
      </c>
      <c r="S112">
        <v>-16593</v>
      </c>
      <c r="T112">
        <v>-16753</v>
      </c>
      <c r="U112">
        <v>-16811</v>
      </c>
      <c r="V112">
        <v>-16187</v>
      </c>
      <c r="W112">
        <v>-15588</v>
      </c>
      <c r="X112">
        <v>-14481</v>
      </c>
      <c r="Y112">
        <v>-14104</v>
      </c>
      <c r="Z112">
        <v>-13469</v>
      </c>
      <c r="AA112">
        <v>-12908</v>
      </c>
      <c r="AB112">
        <v>-12484</v>
      </c>
      <c r="AC112">
        <v>-12125</v>
      </c>
      <c r="AD112">
        <v>-11118</v>
      </c>
      <c r="AE112">
        <v>-9935</v>
      </c>
      <c r="AF112">
        <v>-9098</v>
      </c>
    </row>
    <row r="113" spans="1:32" hidden="1" x14ac:dyDescent="0.25">
      <c r="A113" t="s">
        <v>16</v>
      </c>
      <c r="B113" t="s">
        <v>128</v>
      </c>
      <c r="C113">
        <v>0</v>
      </c>
      <c r="D113">
        <v>0</v>
      </c>
      <c r="E113">
        <v>0</v>
      </c>
      <c r="F113">
        <v>0</v>
      </c>
      <c r="G113">
        <v>27</v>
      </c>
      <c r="H113">
        <v>-299</v>
      </c>
      <c r="I113">
        <v>-387</v>
      </c>
      <c r="J113">
        <v>-541</v>
      </c>
      <c r="K113">
        <v>-640</v>
      </c>
      <c r="L113">
        <v>-851</v>
      </c>
      <c r="M113">
        <v>-1111</v>
      </c>
      <c r="N113">
        <v>-1364</v>
      </c>
      <c r="O113">
        <v>-1841</v>
      </c>
      <c r="P113">
        <v>-1922</v>
      </c>
      <c r="Q113">
        <v>-1715</v>
      </c>
      <c r="R113">
        <v>-1815</v>
      </c>
      <c r="S113">
        <v>-1569</v>
      </c>
      <c r="T113">
        <v>-1401</v>
      </c>
      <c r="U113">
        <v>-1283</v>
      </c>
      <c r="V113">
        <v>-1027</v>
      </c>
      <c r="W113">
        <v>-858</v>
      </c>
      <c r="X113">
        <v>-487</v>
      </c>
      <c r="Y113">
        <v>-417</v>
      </c>
      <c r="Z113">
        <v>-302</v>
      </c>
      <c r="AA113">
        <v>-267</v>
      </c>
      <c r="AB113">
        <v>-255</v>
      </c>
      <c r="AC113">
        <v>-273</v>
      </c>
      <c r="AD113">
        <v>-221</v>
      </c>
      <c r="AE113">
        <v>-135</v>
      </c>
      <c r="AF113">
        <v>-106</v>
      </c>
    </row>
    <row r="114" spans="1:32" hidden="1" x14ac:dyDescent="0.25">
      <c r="A114" t="s">
        <v>15</v>
      </c>
      <c r="B114" t="s">
        <v>128</v>
      </c>
      <c r="C114">
        <v>0</v>
      </c>
      <c r="D114">
        <v>0</v>
      </c>
      <c r="E114">
        <v>0</v>
      </c>
      <c r="F114">
        <v>0</v>
      </c>
      <c r="G114">
        <v>-5744</v>
      </c>
      <c r="H114">
        <v>-5785</v>
      </c>
      <c r="I114">
        <v>-6104</v>
      </c>
      <c r="J114">
        <v>-7941</v>
      </c>
      <c r="K114">
        <v>-9754</v>
      </c>
      <c r="L114">
        <v>-14596</v>
      </c>
      <c r="M114">
        <v>-17589</v>
      </c>
      <c r="N114">
        <v>-21831</v>
      </c>
      <c r="O114">
        <v>-25186</v>
      </c>
      <c r="P114">
        <v>-20883</v>
      </c>
      <c r="Q114">
        <v>-20398</v>
      </c>
      <c r="R114">
        <v>-15900</v>
      </c>
      <c r="S114">
        <v>-14505</v>
      </c>
      <c r="T114">
        <v>-9149</v>
      </c>
      <c r="U114">
        <v>-5829</v>
      </c>
      <c r="V114">
        <v>-7201</v>
      </c>
      <c r="W114">
        <v>-4595</v>
      </c>
      <c r="X114">
        <v>-2019</v>
      </c>
      <c r="Y114">
        <v>-1531</v>
      </c>
      <c r="Z114">
        <v>-117</v>
      </c>
      <c r="AA114">
        <v>-522</v>
      </c>
      <c r="AB114">
        <v>-2318</v>
      </c>
      <c r="AC114">
        <v>-1943</v>
      </c>
      <c r="AD114">
        <v>-3052</v>
      </c>
      <c r="AE114">
        <v>-2754</v>
      </c>
      <c r="AF114">
        <v>-964</v>
      </c>
    </row>
    <row r="115" spans="1:32" hidden="1" x14ac:dyDescent="0.25">
      <c r="A115" t="s">
        <v>14</v>
      </c>
      <c r="B115" t="s">
        <v>128</v>
      </c>
      <c r="C115">
        <v>0</v>
      </c>
      <c r="D115">
        <v>0</v>
      </c>
      <c r="E115">
        <v>0</v>
      </c>
      <c r="F115">
        <v>0</v>
      </c>
      <c r="G115">
        <v>4854</v>
      </c>
      <c r="H115">
        <v>4314</v>
      </c>
      <c r="I115">
        <v>5700</v>
      </c>
      <c r="J115">
        <v>6086</v>
      </c>
      <c r="K115">
        <v>7064</v>
      </c>
      <c r="L115">
        <v>9823</v>
      </c>
      <c r="M115">
        <v>9721</v>
      </c>
      <c r="N115">
        <v>10363</v>
      </c>
      <c r="O115">
        <v>-13867</v>
      </c>
      <c r="P115">
        <v>-12289</v>
      </c>
      <c r="Q115">
        <v>-11395</v>
      </c>
      <c r="R115">
        <v>-9799</v>
      </c>
      <c r="S115">
        <v>-8007</v>
      </c>
      <c r="T115">
        <v>-5013</v>
      </c>
      <c r="U115">
        <v>-3141</v>
      </c>
      <c r="V115">
        <v>-801</v>
      </c>
      <c r="W115">
        <v>1781</v>
      </c>
      <c r="X115">
        <v>4511</v>
      </c>
      <c r="Y115">
        <v>5648</v>
      </c>
      <c r="Z115">
        <v>6271</v>
      </c>
      <c r="AA115">
        <v>6614</v>
      </c>
      <c r="AB115">
        <v>6503</v>
      </c>
      <c r="AC115">
        <v>6157</v>
      </c>
      <c r="AD115">
        <v>6108</v>
      </c>
      <c r="AE115">
        <v>6446</v>
      </c>
      <c r="AF115">
        <v>7088</v>
      </c>
    </row>
    <row r="116" spans="1:32" hidden="1" x14ac:dyDescent="0.25">
      <c r="A116" t="s">
        <v>13</v>
      </c>
      <c r="B116" t="s">
        <v>128</v>
      </c>
      <c r="C116">
        <v>0</v>
      </c>
      <c r="D116">
        <v>0</v>
      </c>
      <c r="E116">
        <v>0</v>
      </c>
      <c r="F116">
        <v>0</v>
      </c>
      <c r="G116">
        <v>1212</v>
      </c>
      <c r="H116">
        <v>199</v>
      </c>
      <c r="I116">
        <v>226</v>
      </c>
      <c r="J116">
        <v>135</v>
      </c>
      <c r="K116">
        <v>317</v>
      </c>
      <c r="L116">
        <v>622</v>
      </c>
      <c r="M116">
        <v>-36</v>
      </c>
      <c r="N116">
        <v>-426</v>
      </c>
      <c r="O116">
        <v>-6072</v>
      </c>
      <c r="P116">
        <v>-6498</v>
      </c>
      <c r="Q116">
        <v>-5672</v>
      </c>
      <c r="R116">
        <v>-6078</v>
      </c>
      <c r="S116">
        <v>-5035</v>
      </c>
      <c r="T116">
        <v>-4385</v>
      </c>
      <c r="U116">
        <v>-3822</v>
      </c>
      <c r="V116">
        <v>-2621</v>
      </c>
      <c r="W116">
        <v>-1950</v>
      </c>
      <c r="X116">
        <v>-443</v>
      </c>
      <c r="Y116">
        <v>-47</v>
      </c>
      <c r="Z116">
        <v>347</v>
      </c>
      <c r="AA116">
        <v>604</v>
      </c>
      <c r="AB116">
        <v>731</v>
      </c>
      <c r="AC116">
        <v>676</v>
      </c>
      <c r="AD116">
        <v>884</v>
      </c>
      <c r="AE116">
        <v>1195</v>
      </c>
      <c r="AF116">
        <v>1332</v>
      </c>
    </row>
    <row r="117" spans="1:32" hidden="1" x14ac:dyDescent="0.25">
      <c r="A117" t="s">
        <v>12</v>
      </c>
      <c r="B117" t="s">
        <v>128</v>
      </c>
      <c r="C117">
        <v>0</v>
      </c>
      <c r="D117">
        <v>0</v>
      </c>
      <c r="E117">
        <v>0</v>
      </c>
      <c r="F117">
        <v>0</v>
      </c>
      <c r="G117">
        <v>1282</v>
      </c>
      <c r="H117">
        <v>-2258</v>
      </c>
      <c r="I117">
        <v>-3167</v>
      </c>
      <c r="J117">
        <v>-3979</v>
      </c>
      <c r="K117">
        <v>-4466</v>
      </c>
      <c r="L117">
        <v>-5925</v>
      </c>
      <c r="M117">
        <v>-9023</v>
      </c>
      <c r="N117">
        <v>-11476</v>
      </c>
      <c r="O117">
        <v>-15770</v>
      </c>
      <c r="P117">
        <v>-18103</v>
      </c>
      <c r="Q117">
        <v>-15754</v>
      </c>
      <c r="R117">
        <v>-17971</v>
      </c>
      <c r="S117">
        <v>-15111</v>
      </c>
      <c r="T117">
        <v>-14214</v>
      </c>
      <c r="U117">
        <v>-13365</v>
      </c>
      <c r="V117">
        <v>-10267</v>
      </c>
      <c r="W117">
        <v>-9120</v>
      </c>
      <c r="X117">
        <v>-5102</v>
      </c>
      <c r="Y117">
        <v>-4376</v>
      </c>
      <c r="Z117">
        <v>-3271</v>
      </c>
      <c r="AA117">
        <v>-2537</v>
      </c>
      <c r="AB117">
        <v>-1979</v>
      </c>
      <c r="AC117">
        <v>-1982</v>
      </c>
      <c r="AD117">
        <v>-1116</v>
      </c>
      <c r="AE117">
        <v>-105</v>
      </c>
      <c r="AF117">
        <v>-33</v>
      </c>
    </row>
    <row r="118" spans="1:32" hidden="1" x14ac:dyDescent="0.25">
      <c r="A118" t="s">
        <v>11</v>
      </c>
      <c r="B118" t="s">
        <v>128</v>
      </c>
      <c r="C118">
        <v>0</v>
      </c>
      <c r="D118">
        <v>0</v>
      </c>
      <c r="E118">
        <v>0</v>
      </c>
      <c r="F118">
        <v>0</v>
      </c>
      <c r="G118">
        <v>159</v>
      </c>
      <c r="H118">
        <v>-388</v>
      </c>
      <c r="I118">
        <v>-531</v>
      </c>
      <c r="J118">
        <v>-668</v>
      </c>
      <c r="K118">
        <v>-762</v>
      </c>
      <c r="L118">
        <v>-998</v>
      </c>
      <c r="M118">
        <v>-1481</v>
      </c>
      <c r="N118">
        <v>-1865</v>
      </c>
      <c r="O118">
        <v>-2545</v>
      </c>
      <c r="P118">
        <v>-2876</v>
      </c>
      <c r="Q118">
        <v>-2523</v>
      </c>
      <c r="R118">
        <v>-2839</v>
      </c>
      <c r="S118">
        <v>-2399</v>
      </c>
      <c r="T118">
        <v>-2247</v>
      </c>
      <c r="U118">
        <v>-2096</v>
      </c>
      <c r="V118">
        <v>-1623</v>
      </c>
      <c r="W118">
        <v>-1428</v>
      </c>
      <c r="X118">
        <v>-808</v>
      </c>
      <c r="Y118">
        <v>-697</v>
      </c>
      <c r="Z118">
        <v>-527</v>
      </c>
      <c r="AA118">
        <v>-417</v>
      </c>
      <c r="AB118">
        <v>-339</v>
      </c>
      <c r="AC118">
        <v>-340</v>
      </c>
      <c r="AD118">
        <v>-212</v>
      </c>
      <c r="AE118">
        <v>-57</v>
      </c>
      <c r="AF118">
        <v>-37</v>
      </c>
    </row>
    <row r="119" spans="1:32" hidden="1" x14ac:dyDescent="0.25">
      <c r="A119" t="s">
        <v>10</v>
      </c>
      <c r="B119" t="s">
        <v>128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</sheetData>
  <autoFilter ref="A1:AF119" xr:uid="{8DB86902-8552-435E-810D-715BBCA8F660}">
    <filterColumn colId="0">
      <filters>
        <filter val="Electricity Generation Capacity[biomass es]"/>
        <filter val="Electricity Generation Capacity[biomass w CCS es]"/>
        <filter val="Electricity Generation Capacity[crude oil es]"/>
        <filter val="Electricity Generation Capacity[geothermal es]"/>
        <filter val="Electricity Generation Capacity[hard coal es]"/>
        <filter val="Electricity Generation Capacity[hard coal w CCS es]"/>
        <filter val="Electricity Generation Capacity[heavy or residual fuel oil es]"/>
        <filter val="Electricity Generation Capacity[hydro es]"/>
        <filter val="Electricity Generation Capacity[hydrogen combined cycle es]"/>
        <filter val="Electricity Generation Capacity[hydrogen combustion turbine es]"/>
        <filter val="Electricity Generation Capacity[lignite es]"/>
        <filter val="Electricity Generation Capacity[lignite w CCS es]"/>
        <filter val="Electricity Generation Capacity[municipal solid waste es]"/>
        <filter val="Electricity Generation Capacity[natural gas combined cycle es]"/>
        <filter val="Electricity Generation Capacity[natural gas combined cycle w CCS es]"/>
        <filter val="Electricity Generation Capacity[natural gas peaker es]"/>
        <filter val="Electricity Generation Capacity[natural gas steam turbine es]"/>
        <filter val="Electricity Generation Capacity[nuclear es]"/>
        <filter val="Electricity Generation Capacity[offshore wind es]"/>
        <filter val="Electricity Generation Capacity[onshore wind es]"/>
        <filter val="Electricity Generation Capacity[petroleum es]"/>
        <filter val="Electricity Generation Capacity[small modular reactor es]"/>
        <filter val="Electricity Generation Capacity[solar PV es]"/>
        <filter val="Electricity Generation Capacity[solar thermal es]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F76C-9BCD-43C8-B2A7-0B323A590D77}">
  <sheetPr filterMode="1"/>
  <dimension ref="A1:AF119"/>
  <sheetViews>
    <sheetView topLeftCell="A80" workbookViewId="0">
      <selection activeCell="A119" sqref="A119"/>
    </sheetView>
  </sheetViews>
  <sheetFormatPr defaultRowHeight="15" x14ac:dyDescent="0.25"/>
  <cols>
    <col min="1" max="1" width="71" customWidth="1"/>
  </cols>
  <sheetData>
    <row r="1" spans="1:32" x14ac:dyDescent="0.25">
      <c r="A1" t="s">
        <v>127</v>
      </c>
      <c r="B1" t="s">
        <v>9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126</v>
      </c>
      <c r="B2" t="s">
        <v>9</v>
      </c>
      <c r="C2">
        <v>18141.599999999999</v>
      </c>
      <c r="D2">
        <v>18141.599999999999</v>
      </c>
      <c r="E2">
        <v>16651.599999999999</v>
      </c>
      <c r="F2">
        <v>16201.6</v>
      </c>
      <c r="G2">
        <v>15751.6</v>
      </c>
      <c r="H2">
        <v>15251.6</v>
      </c>
      <c r="I2">
        <v>14146.6</v>
      </c>
      <c r="J2">
        <v>4146.76</v>
      </c>
      <c r="K2">
        <v>4146.76</v>
      </c>
      <c r="L2">
        <v>1494.92</v>
      </c>
      <c r="M2">
        <v>1494.92</v>
      </c>
      <c r="N2">
        <v>1494.92</v>
      </c>
      <c r="O2">
        <v>1094.92</v>
      </c>
      <c r="P2">
        <v>694.92399999999998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125</v>
      </c>
      <c r="B3" t="s">
        <v>9</v>
      </c>
      <c r="C3">
        <v>16109.1</v>
      </c>
      <c r="D3">
        <v>15560.4</v>
      </c>
      <c r="E3">
        <v>15560.4</v>
      </c>
      <c r="F3">
        <v>15560.4</v>
      </c>
      <c r="G3">
        <v>14625.4</v>
      </c>
      <c r="H3">
        <v>12187.9</v>
      </c>
      <c r="I3">
        <v>11295.9</v>
      </c>
      <c r="J3">
        <v>11195.9</v>
      </c>
      <c r="K3">
        <v>10678.9</v>
      </c>
      <c r="L3">
        <v>10434.9</v>
      </c>
      <c r="M3">
        <v>10096.9</v>
      </c>
      <c r="N3">
        <v>10096.9</v>
      </c>
      <c r="O3">
        <v>9996.9</v>
      </c>
      <c r="P3">
        <v>9153.9</v>
      </c>
      <c r="Q3">
        <v>9053.9</v>
      </c>
      <c r="R3">
        <v>9053.9</v>
      </c>
      <c r="S3">
        <v>9053.9</v>
      </c>
      <c r="T3">
        <v>9053.9</v>
      </c>
      <c r="U3">
        <v>8953.9</v>
      </c>
      <c r="V3">
        <v>8853.9</v>
      </c>
      <c r="W3">
        <v>8753.9</v>
      </c>
      <c r="X3">
        <v>8753.9</v>
      </c>
      <c r="Y3">
        <v>8753.9</v>
      </c>
      <c r="Z3">
        <v>8753.9</v>
      </c>
      <c r="AA3">
        <v>8753.9</v>
      </c>
      <c r="AB3">
        <v>8753.9</v>
      </c>
      <c r="AC3">
        <v>8753.9</v>
      </c>
      <c r="AD3">
        <v>8753.9</v>
      </c>
      <c r="AE3">
        <v>8753.9</v>
      </c>
      <c r="AF3">
        <v>8753.9</v>
      </c>
    </row>
    <row r="4" spans="1:32" x14ac:dyDescent="0.25">
      <c r="A4" t="s">
        <v>124</v>
      </c>
      <c r="B4" t="s">
        <v>9</v>
      </c>
      <c r="C4">
        <v>38566.300000000003</v>
      </c>
      <c r="D4">
        <v>38666.300000000003</v>
      </c>
      <c r="E4">
        <v>38666.300000000003</v>
      </c>
      <c r="F4">
        <v>38666.300000000003</v>
      </c>
      <c r="G4">
        <v>40066.300000000003</v>
      </c>
      <c r="H4">
        <v>41116.300000000003</v>
      </c>
      <c r="I4">
        <v>42366.3</v>
      </c>
      <c r="J4">
        <v>42316.3</v>
      </c>
      <c r="K4">
        <v>42316.3</v>
      </c>
      <c r="L4">
        <v>42316.3</v>
      </c>
      <c r="M4">
        <v>42089.3</v>
      </c>
      <c r="N4">
        <v>42089.3</v>
      </c>
      <c r="O4">
        <v>42039.3</v>
      </c>
      <c r="P4">
        <v>41989.3</v>
      </c>
      <c r="Q4">
        <v>41939.300000000003</v>
      </c>
      <c r="R4">
        <v>41939.300000000003</v>
      </c>
      <c r="S4">
        <v>41939.300000000003</v>
      </c>
      <c r="T4">
        <v>41939.300000000003</v>
      </c>
      <c r="U4">
        <v>41889.300000000003</v>
      </c>
      <c r="V4">
        <v>41839.300000000003</v>
      </c>
      <c r="W4">
        <v>41789.300000000003</v>
      </c>
      <c r="X4">
        <v>41789.300000000003</v>
      </c>
      <c r="Y4">
        <v>41789.300000000003</v>
      </c>
      <c r="Z4">
        <v>41789.300000000003</v>
      </c>
      <c r="AA4">
        <v>41789.300000000003</v>
      </c>
      <c r="AB4">
        <v>41789.300000000003</v>
      </c>
      <c r="AC4">
        <v>41789.300000000003</v>
      </c>
      <c r="AD4">
        <v>41789.300000000003</v>
      </c>
      <c r="AE4">
        <v>41839.300000000003</v>
      </c>
      <c r="AF4">
        <v>41839.300000000003</v>
      </c>
    </row>
    <row r="5" spans="1:32" x14ac:dyDescent="0.25">
      <c r="A5" t="s">
        <v>123</v>
      </c>
      <c r="B5" t="s">
        <v>9</v>
      </c>
      <c r="C5">
        <v>4980</v>
      </c>
      <c r="D5">
        <v>4980</v>
      </c>
      <c r="E5">
        <v>4980</v>
      </c>
      <c r="F5">
        <v>4980</v>
      </c>
      <c r="G5">
        <v>4980</v>
      </c>
      <c r="H5">
        <v>4980</v>
      </c>
      <c r="I5">
        <v>4980</v>
      </c>
      <c r="J5">
        <v>4980</v>
      </c>
      <c r="K5">
        <v>4980</v>
      </c>
      <c r="L5">
        <v>4980</v>
      </c>
      <c r="M5">
        <v>4980</v>
      </c>
      <c r="N5">
        <v>4980</v>
      </c>
      <c r="O5">
        <v>4980</v>
      </c>
      <c r="P5">
        <v>4980</v>
      </c>
      <c r="Q5">
        <v>4980</v>
      </c>
      <c r="R5">
        <v>4980</v>
      </c>
      <c r="S5">
        <v>4980</v>
      </c>
      <c r="T5">
        <v>4980</v>
      </c>
      <c r="U5">
        <v>4980</v>
      </c>
      <c r="V5">
        <v>4980</v>
      </c>
      <c r="W5">
        <v>4980</v>
      </c>
      <c r="X5">
        <v>4980</v>
      </c>
      <c r="Y5">
        <v>4980</v>
      </c>
      <c r="Z5">
        <v>4980</v>
      </c>
      <c r="AA5">
        <v>4980</v>
      </c>
      <c r="AB5">
        <v>4980</v>
      </c>
      <c r="AC5">
        <v>4980</v>
      </c>
      <c r="AD5">
        <v>4980</v>
      </c>
      <c r="AE5">
        <v>4980</v>
      </c>
      <c r="AF5">
        <v>4980</v>
      </c>
    </row>
    <row r="6" spans="1:32" x14ac:dyDescent="0.25">
      <c r="A6" t="s">
        <v>122</v>
      </c>
      <c r="B6" t="s">
        <v>9</v>
      </c>
      <c r="C6">
        <v>704.8</v>
      </c>
      <c r="D6">
        <v>713.8</v>
      </c>
      <c r="E6">
        <v>713.8</v>
      </c>
      <c r="F6">
        <v>713.8</v>
      </c>
      <c r="G6">
        <v>713.8</v>
      </c>
      <c r="H6">
        <v>713.8</v>
      </c>
      <c r="I6">
        <v>713.8</v>
      </c>
      <c r="J6">
        <v>713.8</v>
      </c>
      <c r="K6">
        <v>713.8</v>
      </c>
      <c r="L6">
        <v>713.8</v>
      </c>
      <c r="M6">
        <v>713.8</v>
      </c>
      <c r="N6">
        <v>713.8</v>
      </c>
      <c r="O6">
        <v>713.8</v>
      </c>
      <c r="P6">
        <v>713.8</v>
      </c>
      <c r="Q6">
        <v>713.8</v>
      </c>
      <c r="R6">
        <v>713.8</v>
      </c>
      <c r="S6">
        <v>713.8</v>
      </c>
      <c r="T6">
        <v>713.8</v>
      </c>
      <c r="U6">
        <v>713.8</v>
      </c>
      <c r="V6">
        <v>713.8</v>
      </c>
      <c r="W6">
        <v>713.8</v>
      </c>
      <c r="X6">
        <v>713.8</v>
      </c>
      <c r="Y6">
        <v>713.8</v>
      </c>
      <c r="Z6">
        <v>713.8</v>
      </c>
      <c r="AA6">
        <v>713.8</v>
      </c>
      <c r="AB6">
        <v>713.8</v>
      </c>
      <c r="AC6">
        <v>713.8</v>
      </c>
      <c r="AD6">
        <v>713.8</v>
      </c>
      <c r="AE6">
        <v>713.8</v>
      </c>
      <c r="AF6">
        <v>713.8</v>
      </c>
    </row>
    <row r="7" spans="1:32" x14ac:dyDescent="0.25">
      <c r="A7" t="s">
        <v>121</v>
      </c>
      <c r="B7" t="s">
        <v>9</v>
      </c>
      <c r="C7">
        <v>34349</v>
      </c>
      <c r="D7">
        <v>39324</v>
      </c>
      <c r="E7">
        <v>40836</v>
      </c>
      <c r="F7">
        <v>41981</v>
      </c>
      <c r="G7">
        <v>42526</v>
      </c>
      <c r="H7">
        <v>42706</v>
      </c>
      <c r="I7">
        <v>42731</v>
      </c>
      <c r="J7">
        <v>43436</v>
      </c>
      <c r="K7">
        <v>47302.5</v>
      </c>
      <c r="L7">
        <v>50017.5</v>
      </c>
      <c r="M7">
        <v>54147.5</v>
      </c>
      <c r="N7">
        <v>58722.5</v>
      </c>
      <c r="O7">
        <v>62972.5</v>
      </c>
      <c r="P7">
        <v>64387.5</v>
      </c>
      <c r="Q7">
        <v>70852.5</v>
      </c>
      <c r="R7">
        <v>71027.5</v>
      </c>
      <c r="S7">
        <v>71482.5</v>
      </c>
      <c r="T7">
        <v>75832.5</v>
      </c>
      <c r="U7">
        <v>75862.5</v>
      </c>
      <c r="V7">
        <v>75862.5</v>
      </c>
      <c r="W7">
        <v>75862.5</v>
      </c>
      <c r="X7">
        <v>75862.5</v>
      </c>
      <c r="Y7">
        <v>75862.5</v>
      </c>
      <c r="Z7">
        <v>75862.5</v>
      </c>
      <c r="AA7">
        <v>75862.5</v>
      </c>
      <c r="AB7">
        <v>75862.5</v>
      </c>
      <c r="AC7">
        <v>75862.5</v>
      </c>
      <c r="AD7">
        <v>75862.5</v>
      </c>
      <c r="AE7">
        <v>75862.5</v>
      </c>
      <c r="AF7">
        <v>75862.5</v>
      </c>
    </row>
    <row r="8" spans="1:32" x14ac:dyDescent="0.25">
      <c r="A8" t="s">
        <v>120</v>
      </c>
      <c r="B8" t="s">
        <v>9</v>
      </c>
      <c r="C8">
        <v>8829.7000000000007</v>
      </c>
      <c r="D8">
        <v>11355.7</v>
      </c>
      <c r="E8">
        <v>15569.7</v>
      </c>
      <c r="F8">
        <v>29799.7</v>
      </c>
      <c r="G8">
        <v>39075.699999999997</v>
      </c>
      <c r="H8">
        <v>41731.699999999997</v>
      </c>
      <c r="I8">
        <v>42175.7</v>
      </c>
      <c r="J8">
        <v>42195.7</v>
      </c>
      <c r="K8">
        <v>43711.7</v>
      </c>
      <c r="L8">
        <v>46423.7</v>
      </c>
      <c r="M8">
        <v>51665.7</v>
      </c>
      <c r="N8">
        <v>57567.7</v>
      </c>
      <c r="O8">
        <v>62537.7</v>
      </c>
      <c r="P8">
        <v>62537.7</v>
      </c>
      <c r="Q8">
        <v>71749.7</v>
      </c>
      <c r="R8">
        <v>71749.7</v>
      </c>
      <c r="S8">
        <v>71749.7</v>
      </c>
      <c r="T8">
        <v>73227.7</v>
      </c>
      <c r="U8">
        <v>73227.7</v>
      </c>
      <c r="V8">
        <v>73727.7</v>
      </c>
      <c r="W8">
        <v>75767.7</v>
      </c>
      <c r="X8">
        <v>78223.7</v>
      </c>
      <c r="Y8">
        <v>81107.7</v>
      </c>
      <c r="Z8">
        <v>82155.7</v>
      </c>
      <c r="AA8">
        <v>83883.7</v>
      </c>
      <c r="AB8">
        <v>85377.7</v>
      </c>
      <c r="AC8">
        <v>86779.7</v>
      </c>
      <c r="AD8">
        <v>88441.7</v>
      </c>
      <c r="AE8">
        <v>89691.7</v>
      </c>
      <c r="AF8">
        <v>91147.7</v>
      </c>
    </row>
    <row r="9" spans="1:32" x14ac:dyDescent="0.25">
      <c r="A9" t="s">
        <v>119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118</v>
      </c>
      <c r="B10" t="s">
        <v>9</v>
      </c>
      <c r="C10">
        <v>194.7</v>
      </c>
      <c r="D10">
        <v>182.5</v>
      </c>
      <c r="E10">
        <v>182.5</v>
      </c>
      <c r="F10">
        <v>182.5</v>
      </c>
      <c r="G10">
        <v>182.5</v>
      </c>
      <c r="H10">
        <v>182.5</v>
      </c>
      <c r="I10">
        <v>182.5</v>
      </c>
      <c r="J10">
        <v>182.5</v>
      </c>
      <c r="K10">
        <v>182.5</v>
      </c>
      <c r="L10">
        <v>182.5</v>
      </c>
      <c r="M10">
        <v>182.5</v>
      </c>
      <c r="N10">
        <v>182.5</v>
      </c>
      <c r="O10">
        <v>182.5</v>
      </c>
      <c r="P10">
        <v>182.5</v>
      </c>
      <c r="Q10">
        <v>182.5</v>
      </c>
      <c r="R10">
        <v>182.5</v>
      </c>
      <c r="S10">
        <v>182.5</v>
      </c>
      <c r="T10">
        <v>182.5</v>
      </c>
      <c r="U10">
        <v>182.5</v>
      </c>
      <c r="V10">
        <v>182.5</v>
      </c>
      <c r="W10">
        <v>182.5</v>
      </c>
      <c r="X10">
        <v>182.5</v>
      </c>
      <c r="Y10">
        <v>182.5</v>
      </c>
      <c r="Z10">
        <v>182.5</v>
      </c>
      <c r="AA10">
        <v>182.5</v>
      </c>
      <c r="AB10">
        <v>182.5</v>
      </c>
      <c r="AC10">
        <v>182.5</v>
      </c>
      <c r="AD10">
        <v>182.5</v>
      </c>
      <c r="AE10">
        <v>182.5</v>
      </c>
      <c r="AF10">
        <v>182.5</v>
      </c>
    </row>
    <row r="11" spans="1:32" x14ac:dyDescent="0.25">
      <c r="A11" t="s">
        <v>117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116</v>
      </c>
      <c r="B12" t="s">
        <v>9</v>
      </c>
      <c r="C12">
        <v>122.3</v>
      </c>
      <c r="D12">
        <v>522.29999999999995</v>
      </c>
      <c r="E12">
        <v>522.29999999999995</v>
      </c>
      <c r="F12">
        <v>522.29999999999995</v>
      </c>
      <c r="G12">
        <v>522.29999999999995</v>
      </c>
      <c r="H12">
        <v>522.29999999999995</v>
      </c>
      <c r="I12">
        <v>522.29999999999995</v>
      </c>
      <c r="J12">
        <v>522.29999999999995</v>
      </c>
      <c r="K12">
        <v>522.29999999999995</v>
      </c>
      <c r="L12">
        <v>522.29999999999995</v>
      </c>
      <c r="M12">
        <v>522.29999999999995</v>
      </c>
      <c r="N12">
        <v>522.29999999999995</v>
      </c>
      <c r="O12">
        <v>522.29999999999995</v>
      </c>
      <c r="P12">
        <v>522.29999999999995</v>
      </c>
      <c r="Q12">
        <v>522.29999999999995</v>
      </c>
      <c r="R12">
        <v>522.29999999999995</v>
      </c>
      <c r="S12">
        <v>522.29999999999995</v>
      </c>
      <c r="T12">
        <v>522.29999999999995</v>
      </c>
      <c r="U12">
        <v>522.29999999999995</v>
      </c>
      <c r="V12">
        <v>522.29999999999995</v>
      </c>
      <c r="W12">
        <v>522.29999999999995</v>
      </c>
      <c r="X12">
        <v>522.29999999999995</v>
      </c>
      <c r="Y12">
        <v>522.29999999999995</v>
      </c>
      <c r="Z12">
        <v>522.29999999999995</v>
      </c>
      <c r="AA12">
        <v>522.29999999999995</v>
      </c>
      <c r="AB12">
        <v>522.29999999999995</v>
      </c>
      <c r="AC12">
        <v>522.29999999999995</v>
      </c>
      <c r="AD12">
        <v>522.29999999999995</v>
      </c>
      <c r="AE12">
        <v>522.29999999999995</v>
      </c>
      <c r="AF12">
        <v>522.29999999999995</v>
      </c>
    </row>
    <row r="13" spans="1:32" x14ac:dyDescent="0.25">
      <c r="A13" t="s">
        <v>115</v>
      </c>
      <c r="B13" t="s">
        <v>9</v>
      </c>
      <c r="C13">
        <v>9315.7000000000007</v>
      </c>
      <c r="D13">
        <v>10115.700000000001</v>
      </c>
      <c r="E13">
        <v>10365.700000000001</v>
      </c>
      <c r="F13">
        <v>11115.7</v>
      </c>
      <c r="G13">
        <v>11615.7</v>
      </c>
      <c r="H13">
        <v>11565.7</v>
      </c>
      <c r="I13">
        <v>11815.7</v>
      </c>
      <c r="J13">
        <v>15465.7</v>
      </c>
      <c r="K13">
        <v>15465.7</v>
      </c>
      <c r="L13">
        <v>15402.7</v>
      </c>
      <c r="M13">
        <v>15240.7</v>
      </c>
      <c r="N13">
        <v>15240.7</v>
      </c>
      <c r="O13">
        <v>15190.7</v>
      </c>
      <c r="P13">
        <v>15140.7</v>
      </c>
      <c r="Q13">
        <v>15090.7</v>
      </c>
      <c r="R13">
        <v>15090.7</v>
      </c>
      <c r="S13">
        <v>15090.7</v>
      </c>
      <c r="T13">
        <v>15090.7</v>
      </c>
      <c r="U13">
        <v>15040.7</v>
      </c>
      <c r="V13">
        <v>14990.7</v>
      </c>
      <c r="W13">
        <v>15290.7</v>
      </c>
      <c r="X13">
        <v>15890.7</v>
      </c>
      <c r="Y13">
        <v>16340.7</v>
      </c>
      <c r="Z13">
        <v>18240.7</v>
      </c>
      <c r="AA13">
        <v>18640.7</v>
      </c>
      <c r="AB13">
        <v>19440.7</v>
      </c>
      <c r="AC13">
        <v>20190.7</v>
      </c>
      <c r="AD13">
        <v>20490.7</v>
      </c>
      <c r="AE13">
        <v>20990.7</v>
      </c>
      <c r="AF13">
        <v>21290.7</v>
      </c>
    </row>
    <row r="14" spans="1:32" x14ac:dyDescent="0.25">
      <c r="A14" t="s">
        <v>114</v>
      </c>
      <c r="B14" t="s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113</v>
      </c>
      <c r="B15" t="s">
        <v>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112</v>
      </c>
      <c r="B16" t="s">
        <v>9</v>
      </c>
      <c r="C16">
        <v>7490.1</v>
      </c>
      <c r="D16">
        <v>7490.1</v>
      </c>
      <c r="E16">
        <v>7490.1</v>
      </c>
      <c r="F16">
        <v>7490.1</v>
      </c>
      <c r="G16">
        <v>7490.1</v>
      </c>
      <c r="H16">
        <v>7490.1</v>
      </c>
      <c r="I16">
        <v>7490.1</v>
      </c>
      <c r="J16">
        <v>7490.1</v>
      </c>
      <c r="K16">
        <v>7490.1</v>
      </c>
      <c r="L16">
        <v>7490.1</v>
      </c>
      <c r="M16">
        <v>7490.1</v>
      </c>
      <c r="N16">
        <v>7490.1</v>
      </c>
      <c r="O16">
        <v>7490.1</v>
      </c>
      <c r="P16">
        <v>7490.1</v>
      </c>
      <c r="Q16">
        <v>7490.1</v>
      </c>
      <c r="R16">
        <v>7490.1</v>
      </c>
      <c r="S16">
        <v>7490.1</v>
      </c>
      <c r="T16">
        <v>7490.1</v>
      </c>
      <c r="U16">
        <v>7490.1</v>
      </c>
      <c r="V16">
        <v>7490.1</v>
      </c>
      <c r="W16">
        <v>7490.1</v>
      </c>
      <c r="X16">
        <v>7490.1</v>
      </c>
      <c r="Y16">
        <v>7490.1</v>
      </c>
      <c r="Z16">
        <v>7490.1</v>
      </c>
      <c r="AA16">
        <v>7490.1</v>
      </c>
      <c r="AB16">
        <v>7490.1</v>
      </c>
      <c r="AC16">
        <v>7490.1</v>
      </c>
      <c r="AD16">
        <v>7490.1</v>
      </c>
      <c r="AE16">
        <v>7490.1</v>
      </c>
      <c r="AF16">
        <v>7490.1</v>
      </c>
    </row>
    <row r="17" spans="1:32" x14ac:dyDescent="0.25">
      <c r="A17" t="s">
        <v>111</v>
      </c>
      <c r="B17" t="s">
        <v>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110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109</v>
      </c>
      <c r="B19" t="s">
        <v>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2320</v>
      </c>
      <c r="M19">
        <v>2320</v>
      </c>
      <c r="N19">
        <v>2320</v>
      </c>
      <c r="O19">
        <v>2320</v>
      </c>
      <c r="P19">
        <v>2320</v>
      </c>
      <c r="Q19">
        <v>2614.92</v>
      </c>
      <c r="R19">
        <v>2614.92</v>
      </c>
      <c r="S19">
        <v>2614.92</v>
      </c>
      <c r="T19">
        <v>2614.92</v>
      </c>
      <c r="U19">
        <v>2614.92</v>
      </c>
      <c r="V19">
        <v>2614.92</v>
      </c>
      <c r="W19">
        <v>2614.92</v>
      </c>
      <c r="X19">
        <v>2614.92</v>
      </c>
      <c r="Y19">
        <v>2614.92</v>
      </c>
      <c r="Z19">
        <v>2614.92</v>
      </c>
      <c r="AA19">
        <v>2614.92</v>
      </c>
      <c r="AB19">
        <v>2614.92</v>
      </c>
      <c r="AC19">
        <v>2614.92</v>
      </c>
      <c r="AD19">
        <v>2614.92</v>
      </c>
      <c r="AE19">
        <v>2614.92</v>
      </c>
      <c r="AF19">
        <v>2614.92</v>
      </c>
    </row>
    <row r="20" spans="1:32" x14ac:dyDescent="0.25">
      <c r="A20" t="s">
        <v>108</v>
      </c>
      <c r="B20" t="s">
        <v>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107</v>
      </c>
      <c r="B21" t="s">
        <v>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106</v>
      </c>
      <c r="B22" t="s">
        <v>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105</v>
      </c>
      <c r="B23" t="s">
        <v>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104</v>
      </c>
      <c r="B24" t="s">
        <v>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103</v>
      </c>
      <c r="B25" t="s">
        <v>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hidden="1" x14ac:dyDescent="0.25">
      <c r="A26" t="s">
        <v>220</v>
      </c>
      <c r="B26" t="s">
        <v>9</v>
      </c>
      <c r="C26">
        <v>1862.39</v>
      </c>
      <c r="D26">
        <v>3773.41</v>
      </c>
      <c r="E26">
        <v>4722.12</v>
      </c>
      <c r="F26">
        <v>5429.09</v>
      </c>
      <c r="G26">
        <v>6441.65</v>
      </c>
      <c r="H26">
        <v>7672.46</v>
      </c>
      <c r="I26">
        <v>8934.59</v>
      </c>
      <c r="J26">
        <v>11418.7</v>
      </c>
      <c r="K26">
        <v>13651.1</v>
      </c>
      <c r="L26">
        <v>15045.5</v>
      </c>
      <c r="M26">
        <v>16602.5</v>
      </c>
      <c r="N26">
        <v>18366.400000000001</v>
      </c>
      <c r="O26">
        <v>21129.9</v>
      </c>
      <c r="P26">
        <v>23118.6</v>
      </c>
      <c r="Q26">
        <v>26822.9</v>
      </c>
      <c r="R26">
        <v>30347.1</v>
      </c>
      <c r="S26">
        <v>32776.800000000003</v>
      </c>
      <c r="T26">
        <v>35114.300000000003</v>
      </c>
      <c r="U26">
        <v>36722.9</v>
      </c>
      <c r="V26">
        <v>38056.199999999997</v>
      </c>
      <c r="W26">
        <v>40166.5</v>
      </c>
      <c r="X26">
        <v>42296.7</v>
      </c>
      <c r="Y26">
        <v>44473.9</v>
      </c>
      <c r="Z26">
        <v>46576.4</v>
      </c>
      <c r="AA26">
        <v>48652.7</v>
      </c>
      <c r="AB26">
        <v>50715.8</v>
      </c>
      <c r="AC26">
        <v>52756.4</v>
      </c>
      <c r="AD26">
        <v>54789.1</v>
      </c>
      <c r="AE26">
        <v>56805.4</v>
      </c>
      <c r="AF26">
        <v>58812.7</v>
      </c>
    </row>
    <row r="27" spans="1:32" hidden="1" x14ac:dyDescent="0.25">
      <c r="A27" t="s">
        <v>102</v>
      </c>
      <c r="B27" t="s">
        <v>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hidden="1" x14ac:dyDescent="0.25">
      <c r="A28" t="s">
        <v>101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hidden="1" x14ac:dyDescent="0.25">
      <c r="A29" t="s">
        <v>100</v>
      </c>
      <c r="B29" t="s">
        <v>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hidden="1" x14ac:dyDescent="0.25">
      <c r="A30" t="s">
        <v>99</v>
      </c>
      <c r="B30" t="s">
        <v>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hidden="1" x14ac:dyDescent="0.25">
      <c r="A31" t="s">
        <v>98</v>
      </c>
      <c r="B31" t="s">
        <v>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hidden="1" x14ac:dyDescent="0.25">
      <c r="A32" t="s">
        <v>97</v>
      </c>
      <c r="B32" t="s">
        <v>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hidden="1" x14ac:dyDescent="0.25">
      <c r="A33" t="s">
        <v>96</v>
      </c>
      <c r="B33" t="s">
        <v>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1">
        <v>3.9736400000000001E-8</v>
      </c>
      <c r="AA33" s="1">
        <v>3.9736400000000001E-8</v>
      </c>
      <c r="AB33" s="1">
        <v>3.9736400000000001E-8</v>
      </c>
      <c r="AC33">
        <v>0</v>
      </c>
      <c r="AD33">
        <v>0</v>
      </c>
      <c r="AE33">
        <v>0</v>
      </c>
      <c r="AF33">
        <v>0</v>
      </c>
    </row>
    <row r="34" spans="1:32" hidden="1" x14ac:dyDescent="0.25">
      <c r="A34" t="s">
        <v>95</v>
      </c>
      <c r="B34" t="s">
        <v>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hidden="1" x14ac:dyDescent="0.25">
      <c r="A35" t="s">
        <v>94</v>
      </c>
      <c r="B35" t="s">
        <v>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hidden="1" x14ac:dyDescent="0.25">
      <c r="A36" t="s">
        <v>93</v>
      </c>
      <c r="B36" t="s">
        <v>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hidden="1" x14ac:dyDescent="0.25">
      <c r="A37" t="s">
        <v>92</v>
      </c>
      <c r="B37" t="s">
        <v>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hidden="1" x14ac:dyDescent="0.25">
      <c r="A38" t="s">
        <v>91</v>
      </c>
      <c r="B38" t="s">
        <v>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hidden="1" x14ac:dyDescent="0.25">
      <c r="A39" t="s">
        <v>90</v>
      </c>
      <c r="B39" t="s">
        <v>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hidden="1" x14ac:dyDescent="0.25">
      <c r="A40" t="s">
        <v>89</v>
      </c>
      <c r="B40" t="s">
        <v>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hidden="1" x14ac:dyDescent="0.25">
      <c r="A41" t="s">
        <v>88</v>
      </c>
      <c r="B41" t="s">
        <v>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hidden="1" x14ac:dyDescent="0.25">
      <c r="A42" t="s">
        <v>87</v>
      </c>
      <c r="B42" t="s">
        <v>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hidden="1" x14ac:dyDescent="0.25">
      <c r="A43" t="s">
        <v>86</v>
      </c>
      <c r="B43" t="s">
        <v>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hidden="1" x14ac:dyDescent="0.25">
      <c r="A44" t="s">
        <v>85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hidden="1" x14ac:dyDescent="0.25">
      <c r="A45" t="s">
        <v>84</v>
      </c>
      <c r="B45" t="s">
        <v>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hidden="1" x14ac:dyDescent="0.25">
      <c r="A46" t="s">
        <v>83</v>
      </c>
      <c r="B46" t="s">
        <v>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hidden="1" x14ac:dyDescent="0.25">
      <c r="A47" t="s">
        <v>82</v>
      </c>
      <c r="B47" t="s">
        <v>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hidden="1" x14ac:dyDescent="0.25">
      <c r="A48" t="s">
        <v>81</v>
      </c>
      <c r="B48" t="s">
        <v>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hidden="1" x14ac:dyDescent="0.25">
      <c r="A49" t="s">
        <v>80</v>
      </c>
      <c r="B49" t="s">
        <v>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hidden="1" x14ac:dyDescent="0.25">
      <c r="A50" t="s">
        <v>79</v>
      </c>
      <c r="B50" t="s">
        <v>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hidden="1" x14ac:dyDescent="0.25">
      <c r="A51" t="s">
        <v>78</v>
      </c>
      <c r="B51" t="s">
        <v>9</v>
      </c>
      <c r="C51">
        <v>0</v>
      </c>
    </row>
    <row r="52" spans="1:32" hidden="1" x14ac:dyDescent="0.25">
      <c r="A52" t="s">
        <v>77</v>
      </c>
      <c r="B52" t="s">
        <v>9</v>
      </c>
      <c r="C52">
        <v>0</v>
      </c>
    </row>
    <row r="53" spans="1:32" hidden="1" x14ac:dyDescent="0.25">
      <c r="A53" t="s">
        <v>76</v>
      </c>
      <c r="B53" t="s">
        <v>9</v>
      </c>
      <c r="C53">
        <v>0</v>
      </c>
    </row>
    <row r="54" spans="1:32" hidden="1" x14ac:dyDescent="0.25">
      <c r="A54" t="s">
        <v>75</v>
      </c>
      <c r="B54" t="s">
        <v>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hidden="1" x14ac:dyDescent="0.25">
      <c r="A55" t="s">
        <v>74</v>
      </c>
      <c r="B55" t="s">
        <v>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hidden="1" x14ac:dyDescent="0.25">
      <c r="A56" t="s">
        <v>73</v>
      </c>
      <c r="B56" t="s">
        <v>9</v>
      </c>
      <c r="C56">
        <v>0</v>
      </c>
    </row>
    <row r="57" spans="1:32" hidden="1" x14ac:dyDescent="0.25">
      <c r="A57" t="s">
        <v>72</v>
      </c>
      <c r="B57" t="s">
        <v>9</v>
      </c>
      <c r="C57">
        <v>0</v>
      </c>
    </row>
    <row r="58" spans="1:32" hidden="1" x14ac:dyDescent="0.25">
      <c r="A58" t="s">
        <v>71</v>
      </c>
      <c r="B58" t="s">
        <v>9</v>
      </c>
      <c r="C58">
        <v>0</v>
      </c>
    </row>
    <row r="59" spans="1:32" hidden="1" x14ac:dyDescent="0.25">
      <c r="A59" t="s">
        <v>70</v>
      </c>
      <c r="B59" t="s">
        <v>9</v>
      </c>
      <c r="C59">
        <v>0</v>
      </c>
    </row>
    <row r="60" spans="1:32" hidden="1" x14ac:dyDescent="0.25">
      <c r="A60" t="s">
        <v>69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hidden="1" x14ac:dyDescent="0.25">
      <c r="A61" t="s">
        <v>68</v>
      </c>
      <c r="B61" t="s">
        <v>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1">
        <v>3.9740399999999999E-8</v>
      </c>
      <c r="AA61" s="1">
        <v>3.9740399999999999E-8</v>
      </c>
      <c r="AB61" s="1">
        <v>3.9740399999999999E-8</v>
      </c>
      <c r="AC61">
        <v>0</v>
      </c>
      <c r="AD61">
        <v>0</v>
      </c>
      <c r="AE61">
        <v>0</v>
      </c>
      <c r="AF61">
        <v>0</v>
      </c>
    </row>
    <row r="62" spans="1:32" hidden="1" x14ac:dyDescent="0.25">
      <c r="A62" t="s">
        <v>67</v>
      </c>
      <c r="B62" t="s">
        <v>9</v>
      </c>
      <c r="C62">
        <v>0</v>
      </c>
    </row>
    <row r="63" spans="1:32" hidden="1" x14ac:dyDescent="0.25">
      <c r="A63" t="s">
        <v>66</v>
      </c>
      <c r="B63" t="s">
        <v>9</v>
      </c>
      <c r="C63">
        <v>0</v>
      </c>
    </row>
    <row r="64" spans="1:32" hidden="1" x14ac:dyDescent="0.25">
      <c r="A64" t="s">
        <v>65</v>
      </c>
      <c r="B64" t="s">
        <v>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hidden="1" x14ac:dyDescent="0.25">
      <c r="A65" t="s">
        <v>64</v>
      </c>
      <c r="B65" t="s">
        <v>9</v>
      </c>
      <c r="C65">
        <v>0</v>
      </c>
    </row>
    <row r="66" spans="1:32" hidden="1" x14ac:dyDescent="0.25">
      <c r="A66" t="s">
        <v>63</v>
      </c>
      <c r="B66" t="s">
        <v>9</v>
      </c>
      <c r="C66">
        <v>0</v>
      </c>
    </row>
    <row r="67" spans="1:32" hidden="1" x14ac:dyDescent="0.25">
      <c r="A67" t="s">
        <v>62</v>
      </c>
      <c r="B67" t="s">
        <v>9</v>
      </c>
      <c r="C67">
        <v>0</v>
      </c>
    </row>
    <row r="68" spans="1:32" hidden="1" x14ac:dyDescent="0.25">
      <c r="A68" t="s">
        <v>61</v>
      </c>
      <c r="B68" t="s">
        <v>9</v>
      </c>
      <c r="C68">
        <v>0</v>
      </c>
    </row>
    <row r="69" spans="1:32" hidden="1" x14ac:dyDescent="0.25">
      <c r="A69" t="s">
        <v>60</v>
      </c>
      <c r="B69" t="s">
        <v>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hidden="1" x14ac:dyDescent="0.25">
      <c r="A70" t="s">
        <v>59</v>
      </c>
      <c r="B70" t="s">
        <v>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1">
        <v>3.9740399999999999E-8</v>
      </c>
      <c r="AA70" s="1">
        <v>3.9740399999999999E-8</v>
      </c>
      <c r="AB70" s="1">
        <v>3.9740399999999999E-8</v>
      </c>
      <c r="AC70">
        <v>0</v>
      </c>
      <c r="AD70">
        <v>0</v>
      </c>
      <c r="AE70">
        <v>0</v>
      </c>
      <c r="AF70">
        <v>0</v>
      </c>
    </row>
    <row r="71" spans="1:32" hidden="1" x14ac:dyDescent="0.25">
      <c r="A71" t="s">
        <v>58</v>
      </c>
      <c r="B71" t="s">
        <v>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hidden="1" x14ac:dyDescent="0.25">
      <c r="A72" t="s">
        <v>57</v>
      </c>
      <c r="B72" t="s">
        <v>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hidden="1" x14ac:dyDescent="0.25">
      <c r="A73" t="s">
        <v>56</v>
      </c>
      <c r="B73" t="s">
        <v>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hidden="1" x14ac:dyDescent="0.25">
      <c r="A74" t="s">
        <v>55</v>
      </c>
      <c r="B74" t="s">
        <v>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hidden="1" x14ac:dyDescent="0.25">
      <c r="A75" t="s">
        <v>54</v>
      </c>
      <c r="B75" t="s">
        <v>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hidden="1" x14ac:dyDescent="0.25">
      <c r="A76" t="s">
        <v>53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hidden="1" x14ac:dyDescent="0.25">
      <c r="A77" t="s">
        <v>52</v>
      </c>
      <c r="B77" t="s">
        <v>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hidden="1" x14ac:dyDescent="0.25">
      <c r="A78" t="s">
        <v>51</v>
      </c>
      <c r="B78" t="s">
        <v>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hidden="1" x14ac:dyDescent="0.25">
      <c r="A79" t="s">
        <v>50</v>
      </c>
      <c r="B79" t="s">
        <v>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hidden="1" x14ac:dyDescent="0.25">
      <c r="A80" t="s">
        <v>49</v>
      </c>
      <c r="B80" t="s">
        <v>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hidden="1" x14ac:dyDescent="0.25">
      <c r="A81" t="s">
        <v>48</v>
      </c>
      <c r="B81" t="s">
        <v>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hidden="1" x14ac:dyDescent="0.25">
      <c r="A82" t="s">
        <v>47</v>
      </c>
      <c r="B82" t="s">
        <v>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hidden="1" x14ac:dyDescent="0.25">
      <c r="A83" t="s">
        <v>46</v>
      </c>
      <c r="B83" t="s">
        <v>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hidden="1" x14ac:dyDescent="0.25">
      <c r="A84" t="s">
        <v>45</v>
      </c>
      <c r="B84" t="s">
        <v>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hidden="1" x14ac:dyDescent="0.25">
      <c r="A85" t="s">
        <v>44</v>
      </c>
      <c r="B85" t="s">
        <v>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hidden="1" x14ac:dyDescent="0.25">
      <c r="A86" t="s">
        <v>43</v>
      </c>
      <c r="B86" t="s">
        <v>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hidden="1" x14ac:dyDescent="0.25">
      <c r="A87" t="s">
        <v>42</v>
      </c>
      <c r="B87" t="s">
        <v>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hidden="1" x14ac:dyDescent="0.25">
      <c r="A88" t="s">
        <v>41</v>
      </c>
      <c r="B88" t="s">
        <v>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hidden="1" x14ac:dyDescent="0.25">
      <c r="A89" t="s">
        <v>40</v>
      </c>
      <c r="B89" t="s">
        <v>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hidden="1" x14ac:dyDescent="0.25">
      <c r="A90" t="s">
        <v>39</v>
      </c>
      <c r="B90" t="s">
        <v>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hidden="1" x14ac:dyDescent="0.25">
      <c r="A91" t="s">
        <v>38</v>
      </c>
      <c r="B91" t="s">
        <v>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hidden="1" x14ac:dyDescent="0.25">
      <c r="A92" t="s">
        <v>37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hidden="1" x14ac:dyDescent="0.25">
      <c r="A93" t="s">
        <v>36</v>
      </c>
      <c r="B93" t="s">
        <v>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hidden="1" x14ac:dyDescent="0.25">
      <c r="A94" t="s">
        <v>35</v>
      </c>
      <c r="B94" t="s">
        <v>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hidden="1" x14ac:dyDescent="0.25">
      <c r="A95" t="s">
        <v>34</v>
      </c>
      <c r="B95" t="s">
        <v>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hidden="1" x14ac:dyDescent="0.25">
      <c r="A96" t="s">
        <v>33</v>
      </c>
      <c r="B96" t="s">
        <v>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hidden="1" x14ac:dyDescent="0.25">
      <c r="A97" t="s">
        <v>32</v>
      </c>
      <c r="B97" t="s">
        <v>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hidden="1" x14ac:dyDescent="0.25">
      <c r="A98" t="s">
        <v>31</v>
      </c>
      <c r="B98" t="s">
        <v>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hidden="1" x14ac:dyDescent="0.25">
      <c r="A99" t="s">
        <v>30</v>
      </c>
      <c r="B99" t="s">
        <v>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hidden="1" x14ac:dyDescent="0.25">
      <c r="A100" t="s">
        <v>29</v>
      </c>
      <c r="B100" t="s">
        <v>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hidden="1" x14ac:dyDescent="0.25">
      <c r="A101" t="s">
        <v>28</v>
      </c>
      <c r="B101" t="s">
        <v>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hidden="1" x14ac:dyDescent="0.25">
      <c r="A102" t="s">
        <v>27</v>
      </c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hidden="1" x14ac:dyDescent="0.25">
      <c r="A103" t="s">
        <v>26</v>
      </c>
      <c r="B103" t="s">
        <v>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hidden="1" x14ac:dyDescent="0.25">
      <c r="A104" t="s">
        <v>25</v>
      </c>
      <c r="B104" t="s">
        <v>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hidden="1" x14ac:dyDescent="0.25">
      <c r="A105" t="s">
        <v>24</v>
      </c>
      <c r="B105" t="s">
        <v>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 hidden="1" x14ac:dyDescent="0.25">
      <c r="A106" t="s">
        <v>23</v>
      </c>
      <c r="B106" t="s">
        <v>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hidden="1" x14ac:dyDescent="0.25">
      <c r="A107" t="s">
        <v>22</v>
      </c>
      <c r="B107" t="s">
        <v>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hidden="1" x14ac:dyDescent="0.25">
      <c r="A108" t="s">
        <v>21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hidden="1" x14ac:dyDescent="0.25">
      <c r="A109" t="s">
        <v>20</v>
      </c>
      <c r="B109" t="s">
        <v>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 hidden="1" x14ac:dyDescent="0.25">
      <c r="A110" t="s">
        <v>19</v>
      </c>
      <c r="B110" t="s">
        <v>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hidden="1" x14ac:dyDescent="0.25">
      <c r="A111" t="s">
        <v>18</v>
      </c>
      <c r="B111" t="s">
        <v>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hidden="1" x14ac:dyDescent="0.25">
      <c r="A112" t="s">
        <v>17</v>
      </c>
      <c r="B112" t="s">
        <v>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hidden="1" x14ac:dyDescent="0.25">
      <c r="A113" t="s">
        <v>16</v>
      </c>
      <c r="B113" t="s">
        <v>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hidden="1" x14ac:dyDescent="0.25">
      <c r="A114" t="s">
        <v>15</v>
      </c>
      <c r="B114" t="s">
        <v>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hidden="1" x14ac:dyDescent="0.25">
      <c r="A115" t="s">
        <v>14</v>
      </c>
      <c r="B115" t="s">
        <v>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hidden="1" x14ac:dyDescent="0.25">
      <c r="A116" t="s">
        <v>13</v>
      </c>
      <c r="B116" t="s">
        <v>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hidden="1" x14ac:dyDescent="0.25">
      <c r="A117" t="s">
        <v>12</v>
      </c>
      <c r="B117" t="s">
        <v>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hidden="1" x14ac:dyDescent="0.25">
      <c r="A118" t="s">
        <v>11</v>
      </c>
      <c r="B118" t="s">
        <v>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 hidden="1" x14ac:dyDescent="0.25">
      <c r="A119" t="s">
        <v>10</v>
      </c>
      <c r="B119" t="s">
        <v>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</sheetData>
  <autoFilter ref="A1:AF119" xr:uid="{EAF0F76C-9BCD-43C8-B2A7-0B323A590D77}">
    <filterColumn colId="0">
      <filters>
        <filter val="Electricity Generation Capacity[biomass es]"/>
        <filter val="Electricity Generation Capacity[biomass w CCS es]"/>
        <filter val="Electricity Generation Capacity[crude oil es]"/>
        <filter val="Electricity Generation Capacity[geothermal es]"/>
        <filter val="Electricity Generation Capacity[hard coal es]"/>
        <filter val="Electricity Generation Capacity[hard coal w CCS es]"/>
        <filter val="Electricity Generation Capacity[heavy or residual fuel oil es]"/>
        <filter val="Electricity Generation Capacity[hydro es]"/>
        <filter val="Electricity Generation Capacity[hydrogen combined cycle es]"/>
        <filter val="Electricity Generation Capacity[hydrogen combustion turbine es]"/>
        <filter val="Electricity Generation Capacity[lignite es]"/>
        <filter val="Electricity Generation Capacity[lignite w CCS es]"/>
        <filter val="Electricity Generation Capacity[municipal solid waste es]"/>
        <filter val="Electricity Generation Capacity[natural gas combined cycle es]"/>
        <filter val="Electricity Generation Capacity[natural gas combined cycle w CCS es]"/>
        <filter val="Electricity Generation Capacity[natural gas peaker es]"/>
        <filter val="Electricity Generation Capacity[natural gas steam turbine es]"/>
        <filter val="Electricity Generation Capacity[nuclear es]"/>
        <filter val="Electricity Generation Capacity[offshore wind es]"/>
        <filter val="Electricity Generation Capacity[onshore wind es]"/>
        <filter val="Electricity Generation Capacity[petroleum es]"/>
        <filter val="Electricity Generation Capacity[small modular reactor es]"/>
        <filter val="Electricity Generation Capacity[solar PV es]"/>
        <filter val="Electricity Generation Capacity[solar thermal es]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E476-B700-405C-8D61-6EAC0B6FE6A0}">
  <dimension ref="A1:B7"/>
  <sheetViews>
    <sheetView workbookViewId="0">
      <selection sqref="A1:A7"/>
    </sheetView>
  </sheetViews>
  <sheetFormatPr defaultRowHeight="15" x14ac:dyDescent="0.25"/>
  <cols>
    <col min="1" max="1" width="56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220</v>
      </c>
      <c r="B2" t="s">
        <v>1</v>
      </c>
    </row>
    <row r="3" spans="1:2" x14ac:dyDescent="0.25">
      <c r="A3" t="s">
        <v>2</v>
      </c>
      <c r="B3" t="s">
        <v>4</v>
      </c>
    </row>
    <row r="4" spans="1:2" x14ac:dyDescent="0.25">
      <c r="A4" t="s">
        <v>3</v>
      </c>
      <c r="B4" t="s">
        <v>4</v>
      </c>
    </row>
    <row r="5" spans="1:2" x14ac:dyDescent="0.25">
      <c r="A5" t="s">
        <v>5</v>
      </c>
      <c r="B5" t="s">
        <v>4</v>
      </c>
    </row>
    <row r="6" spans="1:2" x14ac:dyDescent="0.25">
      <c r="A6" t="s">
        <v>6</v>
      </c>
      <c r="B6" t="s">
        <v>4</v>
      </c>
    </row>
    <row r="7" spans="1:2" x14ac:dyDescent="0.25">
      <c r="A7" t="s">
        <v>7</v>
      </c>
      <c r="B7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D48D4-1ED8-4D62-BAEE-117F236E605B}">
  <dimension ref="A3:AG63"/>
  <sheetViews>
    <sheetView tabSelected="1" workbookViewId="0">
      <selection activeCell="L66" sqref="L66"/>
    </sheetView>
  </sheetViews>
  <sheetFormatPr defaultRowHeight="15" x14ac:dyDescent="0.25"/>
  <cols>
    <col min="1" max="1" width="8.85546875" style="9" customWidth="1"/>
    <col min="2" max="2" width="24.85546875" hidden="1" customWidth="1"/>
    <col min="3" max="3" width="32.7109375" customWidth="1"/>
    <col min="4" max="4" width="12.5703125" style="8" customWidth="1"/>
    <col min="5" max="7" width="12.5703125" customWidth="1"/>
    <col min="8" max="10" width="16" bestFit="1" customWidth="1"/>
    <col min="11" max="11" width="17" bestFit="1" customWidth="1"/>
    <col min="12" max="21" width="12.5703125" customWidth="1"/>
    <col min="22" max="22" width="17" bestFit="1" customWidth="1"/>
    <col min="23" max="33" width="12.5703125" customWidth="1"/>
  </cols>
  <sheetData>
    <row r="3" spans="1:33" s="2" customFormat="1" x14ac:dyDescent="0.25">
      <c r="A3" s="9"/>
      <c r="B3" s="2" t="s">
        <v>0</v>
      </c>
      <c r="C3" s="6" t="s">
        <v>222</v>
      </c>
      <c r="D3" s="7">
        <v>2021</v>
      </c>
      <c r="E3" s="2">
        <v>2022</v>
      </c>
      <c r="F3" s="2">
        <v>2023</v>
      </c>
      <c r="G3" s="2">
        <v>2024</v>
      </c>
      <c r="H3" s="2">
        <v>2025</v>
      </c>
      <c r="I3" s="2">
        <v>2026</v>
      </c>
      <c r="J3" s="2">
        <v>2027</v>
      </c>
      <c r="K3" s="2">
        <v>2028</v>
      </c>
      <c r="L3" s="2">
        <v>2029</v>
      </c>
      <c r="M3" s="2">
        <v>2030</v>
      </c>
      <c r="N3" s="2">
        <v>2031</v>
      </c>
      <c r="O3" s="2">
        <v>2032</v>
      </c>
      <c r="P3" s="2">
        <v>2033</v>
      </c>
      <c r="Q3" s="2">
        <v>2034</v>
      </c>
      <c r="R3" s="2">
        <v>2035</v>
      </c>
      <c r="S3" s="2">
        <v>2036</v>
      </c>
      <c r="T3" s="2">
        <v>2037</v>
      </c>
      <c r="U3" s="2">
        <v>2038</v>
      </c>
      <c r="V3" s="2">
        <v>2039</v>
      </c>
      <c r="W3" s="2">
        <v>2040</v>
      </c>
      <c r="X3" s="2">
        <v>2041</v>
      </c>
      <c r="Y3" s="2">
        <v>2042</v>
      </c>
      <c r="Z3" s="2">
        <v>2043</v>
      </c>
      <c r="AA3" s="2">
        <v>2044</v>
      </c>
      <c r="AB3" s="2">
        <v>2045</v>
      </c>
      <c r="AC3" s="2">
        <v>2046</v>
      </c>
      <c r="AD3" s="2">
        <v>2047</v>
      </c>
      <c r="AE3" s="2">
        <v>2048</v>
      </c>
      <c r="AF3" s="2">
        <v>2049</v>
      </c>
      <c r="AG3" s="2">
        <v>2050</v>
      </c>
    </row>
    <row r="4" spans="1:33" x14ac:dyDescent="0.25">
      <c r="B4" t="s">
        <v>121</v>
      </c>
      <c r="C4" t="s">
        <v>217</v>
      </c>
      <c r="D4" s="10">
        <f>SUMIFS(NoSettings!C:C,NoSettings!$A:$A,$B4)-SUMIFS(Project_2025_states!C:C,Project_2025_states!$A:$A,$B4)</f>
        <v>0</v>
      </c>
      <c r="E4" s="10">
        <f>SUMIFS(NoSettings!D:D,NoSettings!$A:$A,$B4)-SUMIFS(Project_2025_states!D:D,Project_2025_states!$A:$A,$B4)</f>
        <v>0</v>
      </c>
      <c r="F4" s="10">
        <f>SUMIFS(NoSettings!E:E,NoSettings!$A:$A,$B4)-SUMIFS(Project_2025_states!E:E,Project_2025_states!$A:$A,$B4)</f>
        <v>0</v>
      </c>
      <c r="G4" s="10">
        <f>SUMIFS(NoSettings!F:F,NoSettings!$A:$A,$B4)-SUMIFS(Project_2025_states!F:F,Project_2025_states!$A:$A,$B4)</f>
        <v>0</v>
      </c>
      <c r="H4" s="10">
        <f>SUMIFS(NoSettings!G:G,NoSettings!$A:$A,$B4)-SUMIFS(Project_2025_states!G:G,Project_2025_states!$A:$A,$B4)</f>
        <v>95</v>
      </c>
      <c r="I4" s="10">
        <f>SUMIFS(NoSettings!H:H,NoSettings!$A:$A,$B4)-SUMIFS(Project_2025_states!H:H,Project_2025_states!$A:$A,$B4)</f>
        <v>95</v>
      </c>
      <c r="J4" s="10">
        <f>SUMIFS(NoSettings!I:I,NoSettings!$A:$A,$B4)-SUMIFS(Project_2025_states!I:I,Project_2025_states!$A:$A,$B4)</f>
        <v>120</v>
      </c>
      <c r="K4" s="10">
        <f>SUMIFS(NoSettings!J:J,NoSettings!$A:$A,$B4)-SUMIFS(Project_2025_states!J:J,Project_2025_states!$A:$A,$B4)</f>
        <v>825</v>
      </c>
      <c r="L4" s="10">
        <f>SUMIFS(NoSettings!K:K,NoSettings!$A:$A,$B4)-SUMIFS(Project_2025_states!K:K,Project_2025_states!$A:$A,$B4)</f>
        <v>4765</v>
      </c>
      <c r="M4" s="10">
        <f>SUMIFS(NoSettings!L:L,NoSettings!$A:$A,$B4)-SUMIFS(Project_2025_states!L:L,Project_2025_states!$A:$A,$B4)</f>
        <v>7480</v>
      </c>
      <c r="N4" s="10">
        <f>SUMIFS(NoSettings!M:M,NoSettings!$A:$A,$B4)-SUMIFS(Project_2025_states!M:M,Project_2025_states!$A:$A,$B4)</f>
        <v>11610</v>
      </c>
      <c r="O4" s="10">
        <f>SUMIFS(NoSettings!N:N,NoSettings!$A:$A,$B4)-SUMIFS(Project_2025_states!N:N,Project_2025_states!$A:$A,$B4)</f>
        <v>16185</v>
      </c>
      <c r="P4" s="10">
        <f>SUMIFS(NoSettings!O:O,NoSettings!$A:$A,$B4)-SUMIFS(Project_2025_states!O:O,Project_2025_states!$A:$A,$B4)</f>
        <v>20435</v>
      </c>
      <c r="Q4" s="10">
        <f>SUMIFS(NoSettings!P:P,NoSettings!$A:$A,$B4)-SUMIFS(Project_2025_states!P:P,Project_2025_states!$A:$A,$B4)</f>
        <v>21850</v>
      </c>
      <c r="R4" s="10">
        <f>SUMIFS(NoSettings!Q:Q,NoSettings!$A:$A,$B4)-SUMIFS(Project_2025_states!Q:Q,Project_2025_states!$A:$A,$B4)</f>
        <v>28315</v>
      </c>
      <c r="S4" s="10">
        <f>SUMIFS(NoSettings!R:R,NoSettings!$A:$A,$B4)-SUMIFS(Project_2025_states!R:R,Project_2025_states!$A:$A,$B4)</f>
        <v>28490</v>
      </c>
      <c r="T4" s="10">
        <f>SUMIFS(NoSettings!S:S,NoSettings!$A:$A,$B4)-SUMIFS(Project_2025_states!S:S,Project_2025_states!$A:$A,$B4)</f>
        <v>28945</v>
      </c>
      <c r="U4" s="10">
        <f>SUMIFS(NoSettings!T:T,NoSettings!$A:$A,$B4)-SUMIFS(Project_2025_states!T:T,Project_2025_states!$A:$A,$B4)</f>
        <v>33295</v>
      </c>
      <c r="V4" s="10">
        <f>SUMIFS(NoSettings!U:U,NoSettings!$A:$A,$B4)-SUMIFS(Project_2025_states!U:U,Project_2025_states!$A:$A,$B4)</f>
        <v>33325</v>
      </c>
      <c r="W4" s="10">
        <f>SUMIFS(NoSettings!V:V,NoSettings!$A:$A,$B4)-SUMIFS(Project_2025_states!V:V,Project_2025_states!$A:$A,$B4)</f>
        <v>33325</v>
      </c>
      <c r="X4" s="10">
        <f>SUMIFS(NoSettings!W:W,NoSettings!$A:$A,$B4)-SUMIFS(Project_2025_states!W:W,Project_2025_states!$A:$A,$B4)</f>
        <v>33325</v>
      </c>
      <c r="Y4" s="10">
        <f>SUMIFS(NoSettings!X:X,NoSettings!$A:$A,$B4)-SUMIFS(Project_2025_states!X:X,Project_2025_states!$A:$A,$B4)</f>
        <v>33325</v>
      </c>
      <c r="Z4" s="10">
        <f>SUMIFS(NoSettings!Y:Y,NoSettings!$A:$A,$B4)-SUMIFS(Project_2025_states!Y:Y,Project_2025_states!$A:$A,$B4)</f>
        <v>33325</v>
      </c>
      <c r="AA4" s="10">
        <f>SUMIFS(NoSettings!Z:Z,NoSettings!$A:$A,$B4)-SUMIFS(Project_2025_states!Z:Z,Project_2025_states!$A:$A,$B4)</f>
        <v>33325</v>
      </c>
      <c r="AB4" s="10">
        <f>SUMIFS(NoSettings!AA:AA,NoSettings!$A:$A,$B4)-SUMIFS(Project_2025_states!AA:AA,Project_2025_states!$A:$A,$B4)</f>
        <v>33325</v>
      </c>
      <c r="AC4" s="10">
        <f>SUMIFS(NoSettings!AB:AB,NoSettings!$A:$A,$B4)-SUMIFS(Project_2025_states!AB:AB,Project_2025_states!$A:$A,$B4)</f>
        <v>33325</v>
      </c>
      <c r="AD4" s="10">
        <f>SUMIFS(NoSettings!AC:AC,NoSettings!$A:$A,$B4)-SUMIFS(Project_2025_states!AC:AC,Project_2025_states!$A:$A,$B4)</f>
        <v>33325</v>
      </c>
      <c r="AE4" s="10">
        <f>SUMIFS(NoSettings!AD:AD,NoSettings!$A:$A,$B4)-SUMIFS(Project_2025_states!AD:AD,Project_2025_states!$A:$A,$B4)</f>
        <v>33325</v>
      </c>
      <c r="AF4" s="10">
        <f>SUMIFS(NoSettings!AE:AE,NoSettings!$A:$A,$B4)-SUMIFS(Project_2025_states!AE:AE,Project_2025_states!$A:$A,$B4)</f>
        <v>33325</v>
      </c>
      <c r="AG4" s="10">
        <f>SUMIFS(NoSettings!AF:AF,NoSettings!$A:$A,$B4)-SUMIFS(Project_2025_states!AF:AF,Project_2025_states!$A:$A,$B4)</f>
        <v>33325</v>
      </c>
    </row>
    <row r="5" spans="1:33" x14ac:dyDescent="0.25">
      <c r="B5" t="s">
        <v>120</v>
      </c>
      <c r="C5" t="s">
        <v>218</v>
      </c>
      <c r="D5" s="10">
        <f>SUMIFS(NoSettings!C:C,NoSettings!$A:$A,$B5)-SUMIFS(Project_2025_states!C:C,Project_2025_states!$A:$A,$B5)</f>
        <v>0</v>
      </c>
      <c r="E5" s="10">
        <f>SUMIFS(NoSettings!D:D,NoSettings!$A:$A,$B5)-SUMIFS(Project_2025_states!D:D,Project_2025_states!$A:$A,$B5)</f>
        <v>0</v>
      </c>
      <c r="F5" s="10">
        <f>SUMIFS(NoSettings!E:E,NoSettings!$A:$A,$B5)-SUMIFS(Project_2025_states!E:E,Project_2025_states!$A:$A,$B5)</f>
        <v>0</v>
      </c>
      <c r="G5" s="10">
        <f>SUMIFS(NoSettings!F:F,NoSettings!$A:$A,$B5)-SUMIFS(Project_2025_states!F:F,Project_2025_states!$A:$A,$B5)</f>
        <v>0</v>
      </c>
      <c r="H5" s="10">
        <f>SUMIFS(NoSettings!G:G,NoSettings!$A:$A,$B5)-SUMIFS(Project_2025_states!G:G,Project_2025_states!$A:$A,$B5)</f>
        <v>0</v>
      </c>
      <c r="I5" s="10">
        <f>SUMIFS(NoSettings!H:H,NoSettings!$A:$A,$B5)-SUMIFS(Project_2025_states!H:H,Project_2025_states!$A:$A,$B5)</f>
        <v>0</v>
      </c>
      <c r="J5" s="10">
        <f>SUMIFS(NoSettings!I:I,NoSettings!$A:$A,$B5)-SUMIFS(Project_2025_states!I:I,Project_2025_states!$A:$A,$B5)</f>
        <v>0</v>
      </c>
      <c r="K5" s="10">
        <f>SUMIFS(NoSettings!J:J,NoSettings!$A:$A,$B5)-SUMIFS(Project_2025_states!J:J,Project_2025_states!$A:$A,$B5)</f>
        <v>20</v>
      </c>
      <c r="L5" s="10">
        <f>SUMIFS(NoSettings!K:K,NoSettings!$A:$A,$B5)-SUMIFS(Project_2025_states!K:K,Project_2025_states!$A:$A,$B5)</f>
        <v>1536</v>
      </c>
      <c r="M5" s="10">
        <f>SUMIFS(NoSettings!L:L,NoSettings!$A:$A,$B5)-SUMIFS(Project_2025_states!L:L,Project_2025_states!$A:$A,$B5)</f>
        <v>4026</v>
      </c>
      <c r="N5" s="10">
        <f>SUMIFS(NoSettings!M:M,NoSettings!$A:$A,$B5)-SUMIFS(Project_2025_states!M:M,Project_2025_states!$A:$A,$B5)</f>
        <v>9268</v>
      </c>
      <c r="O5" s="10">
        <f>SUMIFS(NoSettings!N:N,NoSettings!$A:$A,$B5)-SUMIFS(Project_2025_states!N:N,Project_2025_states!$A:$A,$B5)</f>
        <v>15170</v>
      </c>
      <c r="P5" s="10">
        <f>SUMIFS(NoSettings!O:O,NoSettings!$A:$A,$B5)-SUMIFS(Project_2025_states!O:O,Project_2025_states!$A:$A,$B5)</f>
        <v>20140</v>
      </c>
      <c r="Q5" s="10">
        <f>SUMIFS(NoSettings!P:P,NoSettings!$A:$A,$B5)-SUMIFS(Project_2025_states!P:P,Project_2025_states!$A:$A,$B5)</f>
        <v>20140</v>
      </c>
      <c r="R5" s="10">
        <f>SUMIFS(NoSettings!Q:Q,NoSettings!$A:$A,$B5)-SUMIFS(Project_2025_states!Q:Q,Project_2025_states!$A:$A,$B5)</f>
        <v>29352</v>
      </c>
      <c r="S5" s="10">
        <f>SUMIFS(NoSettings!R:R,NoSettings!$A:$A,$B5)-SUMIFS(Project_2025_states!R:R,Project_2025_states!$A:$A,$B5)</f>
        <v>29352</v>
      </c>
      <c r="T5" s="10">
        <f>SUMIFS(NoSettings!S:S,NoSettings!$A:$A,$B5)-SUMIFS(Project_2025_states!S:S,Project_2025_states!$A:$A,$B5)</f>
        <v>28954</v>
      </c>
      <c r="U5" s="10">
        <f>SUMIFS(NoSettings!T:T,NoSettings!$A:$A,$B5)-SUMIFS(Project_2025_states!T:T,Project_2025_states!$A:$A,$B5)</f>
        <v>28824</v>
      </c>
      <c r="V5" s="10">
        <f>SUMIFS(NoSettings!U:U,NoSettings!$A:$A,$B5)-SUMIFS(Project_2025_states!U:U,Project_2025_states!$A:$A,$B5)</f>
        <v>28768</v>
      </c>
      <c r="W5" s="10">
        <f>SUMIFS(NoSettings!V:V,NoSettings!$A:$A,$B5)-SUMIFS(Project_2025_states!V:V,Project_2025_states!$A:$A,$B5)</f>
        <v>26934</v>
      </c>
      <c r="X5" s="10">
        <f>SUMIFS(NoSettings!W:W,NoSettings!$A:$A,$B5)-SUMIFS(Project_2025_states!W:W,Project_2025_states!$A:$A,$B5)</f>
        <v>25138</v>
      </c>
      <c r="Y5" s="10">
        <f>SUMIFS(NoSettings!X:X,NoSettings!$A:$A,$B5)-SUMIFS(Project_2025_states!X:X,Project_2025_states!$A:$A,$B5)</f>
        <v>23304</v>
      </c>
      <c r="Z5" s="10">
        <f>SUMIFS(NoSettings!Y:Y,NoSettings!$A:$A,$B5)-SUMIFS(Project_2025_states!Y:Y,Project_2025_states!$A:$A,$B5)</f>
        <v>22050</v>
      </c>
      <c r="AA5" s="10">
        <f>SUMIFS(NoSettings!Z:Z,NoSettings!$A:$A,$B5)-SUMIFS(Project_2025_states!Z:Z,Project_2025_states!$A:$A,$B5)</f>
        <v>19146</v>
      </c>
      <c r="AB5" s="10">
        <f>SUMIFS(NoSettings!AA:AA,NoSettings!$A:$A,$B5)-SUMIFS(Project_2025_states!AA:AA,Project_2025_states!$A:$A,$B5)</f>
        <v>17474</v>
      </c>
      <c r="AC5" s="10">
        <f>SUMIFS(NoSettings!AB:AB,NoSettings!$A:$A,$B5)-SUMIFS(Project_2025_states!AB:AB,Project_2025_states!$A:$A,$B5)</f>
        <v>16042</v>
      </c>
      <c r="AD5" s="10">
        <f>SUMIFS(NoSettings!AC:AC,NoSettings!$A:$A,$B5)-SUMIFS(Project_2025_states!AC:AC,Project_2025_states!$A:$A,$B5)</f>
        <v>14708</v>
      </c>
      <c r="AE5" s="10">
        <f>SUMIFS(NoSettings!AD:AD,NoSettings!$A:$A,$B5)-SUMIFS(Project_2025_states!AD:AD,Project_2025_states!$A:$A,$B5)</f>
        <v>13738</v>
      </c>
      <c r="AF5" s="10">
        <f>SUMIFS(NoSettings!AE:AE,NoSettings!$A:$A,$B5)-SUMIFS(Project_2025_states!AE:AE,Project_2025_states!$A:$A,$B5)</f>
        <v>12456</v>
      </c>
      <c r="AG5" s="10">
        <f>SUMIFS(NoSettings!AF:AF,NoSettings!$A:$A,$B5)-SUMIFS(Project_2025_states!AF:AF,Project_2025_states!$A:$A,$B5)</f>
        <v>11634</v>
      </c>
    </row>
    <row r="6" spans="1:33" x14ac:dyDescent="0.25">
      <c r="B6" t="s">
        <v>113</v>
      </c>
      <c r="C6" t="s">
        <v>219</v>
      </c>
      <c r="D6" s="10">
        <f>SUMIFS(NoSettings!C:C,NoSettings!$A:$A,$B6)-SUMIFS(Project_2025_states!C:C,Project_2025_states!$A:$A,$B6)</f>
        <v>0</v>
      </c>
      <c r="E6" s="10">
        <f>SUMIFS(NoSettings!D:D,NoSettings!$A:$A,$B6)-SUMIFS(Project_2025_states!D:D,Project_2025_states!$A:$A,$B6)</f>
        <v>0</v>
      </c>
      <c r="F6" s="10">
        <f>SUMIFS(NoSettings!E:E,NoSettings!$A:$A,$B6)-SUMIFS(Project_2025_states!E:E,Project_2025_states!$A:$A,$B6)</f>
        <v>0</v>
      </c>
      <c r="G6" s="10">
        <f>SUMIFS(NoSettings!F:F,NoSettings!$A:$A,$B6)-SUMIFS(Project_2025_states!F:F,Project_2025_states!$A:$A,$B6)</f>
        <v>0</v>
      </c>
      <c r="H6" s="10">
        <f>SUMIFS(NoSettings!G:G,NoSettings!$A:$A,$B6)-SUMIFS(Project_2025_states!G:G,Project_2025_states!$A:$A,$B6)</f>
        <v>0</v>
      </c>
      <c r="I6" s="10">
        <f>SUMIFS(NoSettings!H:H,NoSettings!$A:$A,$B6)-SUMIFS(Project_2025_states!H:H,Project_2025_states!$A:$A,$B6)</f>
        <v>0</v>
      </c>
      <c r="J6" s="10">
        <f>SUMIFS(NoSettings!I:I,NoSettings!$A:$A,$B6)-SUMIFS(Project_2025_states!I:I,Project_2025_states!$A:$A,$B6)</f>
        <v>0</v>
      </c>
      <c r="K6" s="10">
        <f>SUMIFS(NoSettings!J:J,NoSettings!$A:$A,$B6)-SUMIFS(Project_2025_states!J:J,Project_2025_states!$A:$A,$B6)</f>
        <v>0</v>
      </c>
      <c r="L6" s="10">
        <f>SUMIFS(NoSettings!K:K,NoSettings!$A:$A,$B6)-SUMIFS(Project_2025_states!K:K,Project_2025_states!$A:$A,$B6)</f>
        <v>0</v>
      </c>
      <c r="M6" s="10">
        <f>SUMIFS(NoSettings!L:L,NoSettings!$A:$A,$B6)-SUMIFS(Project_2025_states!L:L,Project_2025_states!$A:$A,$B6)</f>
        <v>0</v>
      </c>
      <c r="N6" s="10">
        <f>SUMIFS(NoSettings!M:M,NoSettings!$A:$A,$B6)-SUMIFS(Project_2025_states!M:M,Project_2025_states!$A:$A,$B6)</f>
        <v>0</v>
      </c>
      <c r="O6" s="10">
        <f>SUMIFS(NoSettings!N:N,NoSettings!$A:$A,$B6)-SUMIFS(Project_2025_states!N:N,Project_2025_states!$A:$A,$B6)</f>
        <v>0</v>
      </c>
      <c r="P6" s="10">
        <f>SUMIFS(NoSettings!O:O,NoSettings!$A:$A,$B6)-SUMIFS(Project_2025_states!O:O,Project_2025_states!$A:$A,$B6)</f>
        <v>0</v>
      </c>
      <c r="Q6" s="10">
        <f>SUMIFS(NoSettings!P:P,NoSettings!$A:$A,$B6)-SUMIFS(Project_2025_states!P:P,Project_2025_states!$A:$A,$B6)</f>
        <v>0</v>
      </c>
      <c r="R6" s="10">
        <f>SUMIFS(NoSettings!Q:Q,NoSettings!$A:$A,$B6)-SUMIFS(Project_2025_states!Q:Q,Project_2025_states!$A:$A,$B6)</f>
        <v>0</v>
      </c>
      <c r="S6" s="10">
        <f>SUMIFS(NoSettings!R:R,NoSettings!$A:$A,$B6)-SUMIFS(Project_2025_states!R:R,Project_2025_states!$A:$A,$B6)</f>
        <v>0</v>
      </c>
      <c r="T6" s="10">
        <f>SUMIFS(NoSettings!S:S,NoSettings!$A:$A,$B6)-SUMIFS(Project_2025_states!S:S,Project_2025_states!$A:$A,$B6)</f>
        <v>0</v>
      </c>
      <c r="U6" s="10">
        <f>SUMIFS(NoSettings!T:T,NoSettings!$A:$A,$B6)-SUMIFS(Project_2025_states!T:T,Project_2025_states!$A:$A,$B6)</f>
        <v>0</v>
      </c>
      <c r="V6" s="10">
        <f>SUMIFS(NoSettings!U:U,NoSettings!$A:$A,$B6)-SUMIFS(Project_2025_states!U:U,Project_2025_states!$A:$A,$B6)</f>
        <v>0</v>
      </c>
      <c r="W6" s="10">
        <f>SUMIFS(NoSettings!V:V,NoSettings!$A:$A,$B6)-SUMIFS(Project_2025_states!V:V,Project_2025_states!$A:$A,$B6)</f>
        <v>0</v>
      </c>
      <c r="X6" s="10">
        <f>SUMIFS(NoSettings!W:W,NoSettings!$A:$A,$B6)-SUMIFS(Project_2025_states!W:W,Project_2025_states!$A:$A,$B6)</f>
        <v>0</v>
      </c>
      <c r="Y6" s="10">
        <f>SUMIFS(NoSettings!X:X,NoSettings!$A:$A,$B6)-SUMIFS(Project_2025_states!X:X,Project_2025_states!$A:$A,$B6)</f>
        <v>0</v>
      </c>
      <c r="Z6" s="10">
        <f>SUMIFS(NoSettings!Y:Y,NoSettings!$A:$A,$B6)-SUMIFS(Project_2025_states!Y:Y,Project_2025_states!$A:$A,$B6)</f>
        <v>0</v>
      </c>
      <c r="AA6" s="10">
        <f>SUMIFS(NoSettings!Z:Z,NoSettings!$A:$A,$B6)-SUMIFS(Project_2025_states!Z:Z,Project_2025_states!$A:$A,$B6)</f>
        <v>0</v>
      </c>
      <c r="AB6" s="10">
        <f>SUMIFS(NoSettings!AA:AA,NoSettings!$A:$A,$B6)-SUMIFS(Project_2025_states!AA:AA,Project_2025_states!$A:$A,$B6)</f>
        <v>0</v>
      </c>
      <c r="AC6" s="10">
        <f>SUMIFS(NoSettings!AB:AB,NoSettings!$A:$A,$B6)-SUMIFS(Project_2025_states!AB:AB,Project_2025_states!$A:$A,$B6)</f>
        <v>0</v>
      </c>
      <c r="AD6" s="10">
        <f>SUMIFS(NoSettings!AC:AC,NoSettings!$A:$A,$B6)-SUMIFS(Project_2025_states!AC:AC,Project_2025_states!$A:$A,$B6)</f>
        <v>0</v>
      </c>
      <c r="AE6" s="10">
        <f>SUMIFS(NoSettings!AD:AD,NoSettings!$A:$A,$B6)-SUMIFS(Project_2025_states!AD:AD,Project_2025_states!$A:$A,$B6)</f>
        <v>0</v>
      </c>
      <c r="AF6" s="10">
        <f>SUMIFS(NoSettings!AE:AE,NoSettings!$A:$A,$B6)-SUMIFS(Project_2025_states!AE:AE,Project_2025_states!$A:$A,$B6)</f>
        <v>0</v>
      </c>
      <c r="AG6" s="10">
        <f>SUMIFS(NoSettings!AF:AF,NoSettings!$A:$A,$B6)-SUMIFS(Project_2025_states!AF:AF,Project_2025_states!$A:$A,$B6)</f>
        <v>0</v>
      </c>
    </row>
    <row r="7" spans="1:33" x14ac:dyDescent="0.25">
      <c r="B7" t="s">
        <v>220</v>
      </c>
      <c r="C7" t="s">
        <v>221</v>
      </c>
      <c r="D7" s="10">
        <f>SUMIFS(NoSettings!C:C,NoSettings!$A:$A,$B7)-SUMIFS(Project_2025_states!C:C,Project_2025_states!$A:$A,$B7)</f>
        <v>0</v>
      </c>
      <c r="E7" s="10">
        <f>SUMIFS(NoSettings!D:D,NoSettings!$A:$A,$B7)-SUMIFS(Project_2025_states!D:D,Project_2025_states!$A:$A,$B7)</f>
        <v>0</v>
      </c>
      <c r="F7" s="10">
        <f>SUMIFS(NoSettings!E:E,NoSettings!$A:$A,$B7)-SUMIFS(Project_2025_states!E:E,Project_2025_states!$A:$A,$B7)</f>
        <v>0</v>
      </c>
      <c r="G7" s="10">
        <f>SUMIFS(NoSettings!F:F,NoSettings!$A:$A,$B7)-SUMIFS(Project_2025_states!F:F,Project_2025_states!$A:$A,$B7)</f>
        <v>0</v>
      </c>
      <c r="H7" s="10">
        <f>SUMIFS(NoSettings!G:G,NoSettings!$A:$A,$B7)-SUMIFS(Project_2025_states!G:G,Project_2025_states!$A:$A,$B7)</f>
        <v>548.80999999999949</v>
      </c>
      <c r="I7" s="10">
        <f>SUMIFS(NoSettings!H:H,NoSettings!$A:$A,$B7)-SUMIFS(Project_2025_states!H:H,Project_2025_states!$A:$A,$B7)</f>
        <v>1040.7799999999997</v>
      </c>
      <c r="J7" s="10">
        <f>SUMIFS(NoSettings!I:I,NoSettings!$A:$A,$B7)-SUMIFS(Project_2025_states!I:I,Project_2025_states!$A:$A,$B7)</f>
        <v>1503.4099999999999</v>
      </c>
      <c r="K7" s="10">
        <f>SUMIFS(NoSettings!J:J,NoSettings!$A:$A,$B7)-SUMIFS(Project_2025_states!J:J,Project_2025_states!$A:$A,$B7)</f>
        <v>3186.6100000000006</v>
      </c>
      <c r="L7" s="10">
        <f>SUMIFS(NoSettings!K:K,NoSettings!$A:$A,$B7)-SUMIFS(Project_2025_states!K:K,Project_2025_states!$A:$A,$B7)</f>
        <v>4626.380000000001</v>
      </c>
      <c r="M7" s="10">
        <f>SUMIFS(NoSettings!L:L,NoSettings!$A:$A,$B7)-SUMIFS(Project_2025_states!L:L,Project_2025_states!$A:$A,$B7)</f>
        <v>5233.7999999999993</v>
      </c>
      <c r="N7" s="10">
        <f>SUMIFS(NoSettings!M:M,NoSettings!$A:$A,$B7)-SUMIFS(Project_2025_states!M:M,Project_2025_states!$A:$A,$B7)</f>
        <v>4953.6000000000004</v>
      </c>
      <c r="O7" s="10">
        <f>SUMIFS(NoSettings!N:N,NoSettings!$A:$A,$B7)-SUMIFS(Project_2025_states!N:N,Project_2025_states!$A:$A,$B7)</f>
        <v>5957.1000000000022</v>
      </c>
      <c r="P7" s="10">
        <f>SUMIFS(NoSettings!O:O,NoSettings!$A:$A,$B7)-SUMIFS(Project_2025_states!O:O,Project_2025_states!$A:$A,$B7)</f>
        <v>6929.3000000000011</v>
      </c>
      <c r="Q7" s="10">
        <f>SUMIFS(NoSettings!P:P,NoSettings!$A:$A,$B7)-SUMIFS(Project_2025_states!P:P,Project_2025_states!$A:$A,$B7)</f>
        <v>8201.9999999999982</v>
      </c>
      <c r="R7" s="10">
        <f>SUMIFS(NoSettings!Q:Q,NoSettings!$A:$A,$B7)-SUMIFS(Project_2025_states!Q:Q,Project_2025_states!$A:$A,$B7)</f>
        <v>10134.700000000001</v>
      </c>
      <c r="S7" s="10">
        <f>SUMIFS(NoSettings!R:R,NoSettings!$A:$A,$B7)-SUMIFS(Project_2025_states!R:R,Project_2025_states!$A:$A,$B7)</f>
        <v>12862</v>
      </c>
      <c r="T7" s="10">
        <f>SUMIFS(NoSettings!S:S,NoSettings!$A:$A,$B7)-SUMIFS(Project_2025_states!S:S,Project_2025_states!$A:$A,$B7)</f>
        <v>13760.200000000004</v>
      </c>
      <c r="U7" s="10">
        <f>SUMIFS(NoSettings!T:T,NoSettings!$A:$A,$B7)-SUMIFS(Project_2025_states!T:T,Project_2025_states!$A:$A,$B7)</f>
        <v>13962.800000000003</v>
      </c>
      <c r="V7" s="10">
        <f>SUMIFS(NoSettings!U:U,NoSettings!$A:$A,$B7)-SUMIFS(Project_2025_states!U:U,Project_2025_states!$A:$A,$B7)</f>
        <v>14586.7</v>
      </c>
      <c r="W7" s="10">
        <f>SUMIFS(NoSettings!V:V,NoSettings!$A:$A,$B7)-SUMIFS(Project_2025_states!V:V,Project_2025_states!$A:$A,$B7)</f>
        <v>14507.099999999999</v>
      </c>
      <c r="X7" s="10">
        <f>SUMIFS(NoSettings!W:W,NoSettings!$A:$A,$B7)-SUMIFS(Project_2025_states!W:W,Project_2025_states!$A:$A,$B7)</f>
        <v>14874</v>
      </c>
      <c r="Y7" s="10">
        <f>SUMIFS(NoSettings!X:X,NoSettings!$A:$A,$B7)-SUMIFS(Project_2025_states!X:X,Project_2025_states!$A:$A,$B7)</f>
        <v>15136.899999999998</v>
      </c>
      <c r="Z7" s="10">
        <f>SUMIFS(NoSettings!Y:Y,NoSettings!$A:$A,$B7)-SUMIFS(Project_2025_states!Y:Y,Project_2025_states!$A:$A,$B7)</f>
        <v>15429.800000000003</v>
      </c>
      <c r="AA7" s="10">
        <f>SUMIFS(NoSettings!Z:Z,NoSettings!$A:$A,$B7)-SUMIFS(Project_2025_states!Z:Z,Project_2025_states!$A:$A,$B7)</f>
        <v>15560.100000000002</v>
      </c>
      <c r="AB7" s="10">
        <f>SUMIFS(NoSettings!AA:AA,NoSettings!$A:$A,$B7)-SUMIFS(Project_2025_states!AA:AA,Project_2025_states!$A:$A,$B7)</f>
        <v>15659.799999999996</v>
      </c>
      <c r="AC7" s="10">
        <f>SUMIFS(NoSettings!AB:AB,NoSettings!$A:$A,$B7)-SUMIFS(Project_2025_states!AB:AB,Project_2025_states!$A:$A,$B7)</f>
        <v>15722.700000000004</v>
      </c>
      <c r="AD7" s="10">
        <f>SUMIFS(NoSettings!AC:AC,NoSettings!$A:$A,$B7)-SUMIFS(Project_2025_states!AC:AC,Project_2025_states!$A:$A,$B7)</f>
        <v>15780</v>
      </c>
      <c r="AE7" s="10">
        <f>SUMIFS(NoSettings!AD:AD,NoSettings!$A:$A,$B7)-SUMIFS(Project_2025_states!AD:AD,Project_2025_states!$A:$A,$B7)</f>
        <v>15818.5</v>
      </c>
      <c r="AF7" s="10">
        <f>SUMIFS(NoSettings!AE:AE,NoSettings!$A:$A,$B7)-SUMIFS(Project_2025_states!AE:AE,Project_2025_states!$A:$A,$B7)</f>
        <v>15862.099999999999</v>
      </c>
      <c r="AG7" s="10">
        <f>SUMIFS(NoSettings!AF:AF,NoSettings!$A:$A,$B7)-SUMIFS(Project_2025_states!AF:AF,Project_2025_states!$A:$A,$B7)</f>
        <v>15946.799999999996</v>
      </c>
    </row>
    <row r="8" spans="1:33" x14ac:dyDescent="0.25">
      <c r="H8" s="12"/>
    </row>
    <row r="9" spans="1:33" s="2" customFormat="1" x14ac:dyDescent="0.25">
      <c r="A9" s="9"/>
      <c r="B9" s="2" t="s">
        <v>129</v>
      </c>
      <c r="C9" s="6" t="s">
        <v>226</v>
      </c>
      <c r="D9" s="7">
        <v>2021</v>
      </c>
      <c r="E9" s="2">
        <v>2022</v>
      </c>
      <c r="F9" s="2">
        <v>2023</v>
      </c>
      <c r="G9" s="2">
        <v>2024</v>
      </c>
      <c r="H9" s="2">
        <v>2025</v>
      </c>
      <c r="I9" s="2">
        <v>2026</v>
      </c>
      <c r="J9" s="2">
        <v>2027</v>
      </c>
      <c r="K9" s="2">
        <v>2028</v>
      </c>
      <c r="L9" s="2">
        <v>2029</v>
      </c>
      <c r="M9" s="2">
        <v>2030</v>
      </c>
      <c r="N9" s="2">
        <v>2031</v>
      </c>
      <c r="O9" s="2">
        <v>2032</v>
      </c>
      <c r="P9" s="2">
        <v>2033</v>
      </c>
      <c r="Q9" s="2">
        <v>2034</v>
      </c>
      <c r="R9" s="2">
        <v>2035</v>
      </c>
      <c r="S9" s="2">
        <v>2036</v>
      </c>
      <c r="T9" s="2">
        <v>2037</v>
      </c>
      <c r="U9" s="2">
        <v>2038</v>
      </c>
      <c r="V9" s="2">
        <v>2039</v>
      </c>
      <c r="W9" s="2">
        <v>2040</v>
      </c>
      <c r="X9" s="2">
        <v>2041</v>
      </c>
      <c r="Y9" s="2">
        <v>2042</v>
      </c>
      <c r="Z9" s="2">
        <v>2043</v>
      </c>
      <c r="AA9" s="2">
        <v>2044</v>
      </c>
      <c r="AB9" s="2">
        <v>2045</v>
      </c>
      <c r="AC9" s="2">
        <v>2046</v>
      </c>
      <c r="AD9" s="2">
        <v>2047</v>
      </c>
      <c r="AE9" s="2">
        <v>2048</v>
      </c>
      <c r="AF9" s="2">
        <v>2049</v>
      </c>
      <c r="AG9" s="2">
        <v>2050</v>
      </c>
    </row>
    <row r="10" spans="1:33" x14ac:dyDescent="0.25">
      <c r="C10" t="s">
        <v>217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x14ac:dyDescent="0.25">
      <c r="C11" t="s">
        <v>218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x14ac:dyDescent="0.25">
      <c r="C12" t="s">
        <v>219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x14ac:dyDescent="0.25">
      <c r="C13" t="s">
        <v>221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5" spans="1:33" s="2" customFormat="1" x14ac:dyDescent="0.25">
      <c r="A15" s="9"/>
      <c r="B15" s="2" t="s">
        <v>8</v>
      </c>
      <c r="C15" s="6" t="s">
        <v>227</v>
      </c>
      <c r="D15" s="7">
        <v>2021</v>
      </c>
      <c r="E15" s="2">
        <v>2022</v>
      </c>
      <c r="F15" s="2">
        <v>2023</v>
      </c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  <c r="L15" s="2">
        <v>2029</v>
      </c>
      <c r="M15" s="2">
        <v>2030</v>
      </c>
      <c r="N15" s="2">
        <v>2031</v>
      </c>
      <c r="O15" s="2">
        <v>2032</v>
      </c>
      <c r="P15" s="2">
        <v>2033</v>
      </c>
      <c r="Q15" s="2">
        <v>2034</v>
      </c>
      <c r="R15" s="2">
        <v>2035</v>
      </c>
      <c r="S15" s="2">
        <v>2036</v>
      </c>
      <c r="T15" s="2">
        <v>2037</v>
      </c>
      <c r="U15" s="2">
        <v>2038</v>
      </c>
      <c r="V15" s="2">
        <v>2039</v>
      </c>
      <c r="W15" s="2">
        <v>2040</v>
      </c>
      <c r="X15" s="2">
        <v>2041</v>
      </c>
      <c r="Y15" s="2">
        <v>2042</v>
      </c>
      <c r="Z15" s="2">
        <v>2043</v>
      </c>
      <c r="AA15" s="2">
        <v>2044</v>
      </c>
      <c r="AB15" s="2">
        <v>2045</v>
      </c>
      <c r="AC15" s="2">
        <v>2046</v>
      </c>
      <c r="AD15" s="2">
        <v>2047</v>
      </c>
      <c r="AE15" s="2">
        <v>2048</v>
      </c>
      <c r="AF15" s="2">
        <v>2049</v>
      </c>
      <c r="AG15" s="2">
        <v>2050</v>
      </c>
    </row>
    <row r="16" spans="1:33" s="9" customFormat="1" x14ac:dyDescent="0.25">
      <c r="C16" t="s">
        <v>225</v>
      </c>
      <c r="D16" s="17">
        <f>SUM(D22:D63)</f>
        <v>0</v>
      </c>
      <c r="E16" s="17">
        <f t="shared" ref="E16:AG16" si="0">SUM(E22:E63)</f>
        <v>0</v>
      </c>
      <c r="F16" s="17">
        <f t="shared" si="0"/>
        <v>0</v>
      </c>
      <c r="G16" s="17">
        <f t="shared" si="0"/>
        <v>0</v>
      </c>
      <c r="H16" s="17">
        <f t="shared" si="0"/>
        <v>-27529</v>
      </c>
      <c r="I16" s="17">
        <f t="shared" si="0"/>
        <v>-47176</v>
      </c>
      <c r="J16" s="17">
        <f t="shared" si="0"/>
        <v>-56218</v>
      </c>
      <c r="K16" s="17">
        <f t="shared" si="0"/>
        <v>-71887</v>
      </c>
      <c r="L16" s="17">
        <f t="shared" si="0"/>
        <v>-92149</v>
      </c>
      <c r="M16" s="17">
        <f t="shared" si="0"/>
        <v>-124035</v>
      </c>
      <c r="N16" s="17">
        <f t="shared" si="0"/>
        <v>-144610</v>
      </c>
      <c r="O16" s="17">
        <f t="shared" si="0"/>
        <v>-163440</v>
      </c>
      <c r="P16" s="17">
        <f t="shared" si="0"/>
        <v>-198033</v>
      </c>
      <c r="Q16" s="17">
        <f t="shared" si="0"/>
        <v>-181131</v>
      </c>
      <c r="R16" s="17">
        <f t="shared" si="0"/>
        <v>-174954</v>
      </c>
      <c r="S16" s="17">
        <f t="shared" si="0"/>
        <v>-157130</v>
      </c>
      <c r="T16" s="17">
        <f t="shared" si="0"/>
        <v>-143112</v>
      </c>
      <c r="U16" s="17">
        <f t="shared" si="0"/>
        <v>-116909</v>
      </c>
      <c r="V16" s="17">
        <f t="shared" si="0"/>
        <v>-92133</v>
      </c>
      <c r="W16" s="17">
        <f t="shared" si="0"/>
        <v>-76017</v>
      </c>
      <c r="X16" s="17">
        <f t="shared" si="0"/>
        <v>-47565</v>
      </c>
      <c r="Y16" s="17">
        <f t="shared" si="0"/>
        <v>-27668</v>
      </c>
      <c r="Z16" s="17">
        <f t="shared" si="0"/>
        <v>-23621</v>
      </c>
      <c r="AA16" s="17">
        <f t="shared" si="0"/>
        <v>-17221</v>
      </c>
      <c r="AB16" s="17">
        <f t="shared" si="0"/>
        <v>-17197</v>
      </c>
      <c r="AC16" s="17">
        <f t="shared" si="0"/>
        <v>-22003</v>
      </c>
      <c r="AD16" s="17">
        <f t="shared" si="0"/>
        <v>-23273</v>
      </c>
      <c r="AE16" s="17">
        <f t="shared" si="0"/>
        <v>-24556</v>
      </c>
      <c r="AF16" s="17">
        <f t="shared" si="0"/>
        <v>-21011</v>
      </c>
      <c r="AG16" s="17">
        <f t="shared" si="0"/>
        <v>-13672</v>
      </c>
    </row>
    <row r="17" spans="1:33" s="9" customFormat="1" x14ac:dyDescent="0.25">
      <c r="C17" t="s">
        <v>223</v>
      </c>
      <c r="D17" s="17">
        <f>SUM(D23:D24,D46:D47)</f>
        <v>0</v>
      </c>
      <c r="E17" s="17">
        <f t="shared" ref="E17:AG17" si="1">SUM(E23:E24,E46:E47)</f>
        <v>0</v>
      </c>
      <c r="F17" s="17">
        <f t="shared" si="1"/>
        <v>0</v>
      </c>
      <c r="G17" s="17">
        <f t="shared" si="1"/>
        <v>0</v>
      </c>
      <c r="H17" s="17">
        <f t="shared" si="1"/>
        <v>-14842</v>
      </c>
      <c r="I17" s="17">
        <f t="shared" si="1"/>
        <v>-17201</v>
      </c>
      <c r="J17" s="17">
        <f t="shared" si="1"/>
        <v>-19539</v>
      </c>
      <c r="K17" s="17">
        <f t="shared" si="1"/>
        <v>-20507</v>
      </c>
      <c r="L17" s="17">
        <f t="shared" si="1"/>
        <v>-26502</v>
      </c>
      <c r="M17" s="17">
        <f t="shared" si="1"/>
        <v>-33165</v>
      </c>
      <c r="N17" s="17">
        <f t="shared" si="1"/>
        <v>-34546</v>
      </c>
      <c r="O17" s="17">
        <f t="shared" si="1"/>
        <v>-30586</v>
      </c>
      <c r="P17" s="17">
        <f t="shared" si="1"/>
        <v>-22233</v>
      </c>
      <c r="Q17" s="17">
        <f t="shared" si="1"/>
        <v>-15967</v>
      </c>
      <c r="R17" s="17">
        <f t="shared" si="1"/>
        <v>-16636</v>
      </c>
      <c r="S17" s="17">
        <f t="shared" si="1"/>
        <v>-9620</v>
      </c>
      <c r="T17" s="17">
        <f t="shared" si="1"/>
        <v>-10196</v>
      </c>
      <c r="U17" s="17">
        <f t="shared" si="1"/>
        <v>-11157</v>
      </c>
      <c r="V17" s="17">
        <f t="shared" si="1"/>
        <v>329</v>
      </c>
      <c r="W17" s="17">
        <f t="shared" si="1"/>
        <v>5444</v>
      </c>
      <c r="X17" s="17">
        <f t="shared" si="1"/>
        <v>14565</v>
      </c>
      <c r="Y17" s="17">
        <f t="shared" si="1"/>
        <v>9190</v>
      </c>
      <c r="Z17" s="17">
        <f t="shared" si="1"/>
        <v>6211</v>
      </c>
      <c r="AA17" s="17">
        <f t="shared" si="1"/>
        <v>3400</v>
      </c>
      <c r="AB17" s="17">
        <f t="shared" si="1"/>
        <v>1448</v>
      </c>
      <c r="AC17" s="17">
        <f t="shared" si="1"/>
        <v>-800</v>
      </c>
      <c r="AD17" s="17">
        <f t="shared" si="1"/>
        <v>-2007</v>
      </c>
      <c r="AE17" s="17">
        <f t="shared" si="1"/>
        <v>-3952</v>
      </c>
      <c r="AF17" s="17">
        <f t="shared" si="1"/>
        <v>-5764</v>
      </c>
      <c r="AG17" s="17">
        <f t="shared" si="1"/>
        <v>-5873</v>
      </c>
    </row>
    <row r="18" spans="1:33" s="9" customFormat="1" x14ac:dyDescent="0.25">
      <c r="C18" t="s">
        <v>224</v>
      </c>
      <c r="D18" s="17">
        <f>D49</f>
        <v>0</v>
      </c>
      <c r="E18" s="17">
        <f t="shared" ref="E18:AG18" si="2">E49</f>
        <v>0</v>
      </c>
      <c r="F18" s="17">
        <f t="shared" si="2"/>
        <v>0</v>
      </c>
      <c r="G18" s="17">
        <f t="shared" si="2"/>
        <v>0</v>
      </c>
      <c r="H18" s="17">
        <f t="shared" si="2"/>
        <v>-2990</v>
      </c>
      <c r="I18" s="17">
        <f t="shared" si="2"/>
        <v>-3991</v>
      </c>
      <c r="J18" s="17">
        <f t="shared" si="2"/>
        <v>-4707</v>
      </c>
      <c r="K18" s="17">
        <f t="shared" si="2"/>
        <v>-8751</v>
      </c>
      <c r="L18" s="17">
        <f t="shared" si="2"/>
        <v>-13038</v>
      </c>
      <c r="M18" s="17">
        <f t="shared" si="2"/>
        <v>-21874</v>
      </c>
      <c r="N18" s="17">
        <f t="shared" si="2"/>
        <v>-23473</v>
      </c>
      <c r="O18" s="17">
        <f t="shared" si="2"/>
        <v>-29000</v>
      </c>
      <c r="P18" s="17">
        <f t="shared" si="2"/>
        <v>-30325</v>
      </c>
      <c r="Q18" s="17">
        <f t="shared" si="2"/>
        <v>-24527</v>
      </c>
      <c r="R18" s="17">
        <f t="shared" si="2"/>
        <v>-24444</v>
      </c>
      <c r="S18" s="17">
        <f t="shared" si="2"/>
        <v>-18318</v>
      </c>
      <c r="T18" s="17">
        <f t="shared" si="2"/>
        <v>-16625</v>
      </c>
      <c r="U18" s="17">
        <f t="shared" si="2"/>
        <v>-8555</v>
      </c>
      <c r="V18" s="17">
        <f t="shared" si="2"/>
        <v>-6244</v>
      </c>
      <c r="W18" s="17">
        <f t="shared" si="2"/>
        <v>-6789</v>
      </c>
      <c r="X18" s="17">
        <f t="shared" si="2"/>
        <v>-3065</v>
      </c>
      <c r="Y18" s="17">
        <f t="shared" si="2"/>
        <v>602</v>
      </c>
      <c r="Z18" s="17">
        <f t="shared" si="2"/>
        <v>1346</v>
      </c>
      <c r="AA18" s="17">
        <f t="shared" si="2"/>
        <v>2867</v>
      </c>
      <c r="AB18" s="17">
        <f t="shared" si="2"/>
        <v>1972</v>
      </c>
      <c r="AC18" s="17">
        <f t="shared" si="2"/>
        <v>408</v>
      </c>
      <c r="AD18" s="17">
        <f t="shared" si="2"/>
        <v>118</v>
      </c>
      <c r="AE18" s="17">
        <f t="shared" si="2"/>
        <v>-957</v>
      </c>
      <c r="AF18" s="17">
        <f t="shared" si="2"/>
        <v>-853</v>
      </c>
      <c r="AG18" s="17">
        <f t="shared" si="2"/>
        <v>989</v>
      </c>
    </row>
    <row r="19" spans="1:33" s="9" customFormat="1" x14ac:dyDescent="0.25">
      <c r="C19" s="15"/>
      <c r="D19" s="16"/>
    </row>
    <row r="20" spans="1:33" s="9" customFormat="1" x14ac:dyDescent="0.25">
      <c r="C20" s="15"/>
      <c r="D20" s="16"/>
    </row>
    <row r="21" spans="1:33" s="2" customFormat="1" hidden="1" x14ac:dyDescent="0.25">
      <c r="A21" s="9"/>
      <c r="B21" s="2" t="s">
        <v>8</v>
      </c>
      <c r="C21" s="6" t="s">
        <v>216</v>
      </c>
      <c r="D21" s="7">
        <v>2021</v>
      </c>
      <c r="E21" s="2">
        <v>2022</v>
      </c>
      <c r="F21" s="2">
        <v>2023</v>
      </c>
      <c r="G21" s="2">
        <v>2024</v>
      </c>
      <c r="H21" s="2">
        <v>2025</v>
      </c>
      <c r="I21" s="2">
        <v>2026</v>
      </c>
      <c r="J21" s="2">
        <v>2027</v>
      </c>
      <c r="K21" s="2">
        <v>2028</v>
      </c>
      <c r="L21" s="2">
        <v>2029</v>
      </c>
      <c r="M21" s="2">
        <v>2030</v>
      </c>
      <c r="N21" s="2">
        <v>2031</v>
      </c>
      <c r="O21" s="2">
        <v>2032</v>
      </c>
      <c r="P21" s="2">
        <v>2033</v>
      </c>
      <c r="Q21" s="2">
        <v>2034</v>
      </c>
      <c r="R21" s="2">
        <v>2035</v>
      </c>
      <c r="S21" s="2">
        <v>2036</v>
      </c>
      <c r="T21" s="2">
        <v>2037</v>
      </c>
      <c r="U21" s="2">
        <v>2038</v>
      </c>
      <c r="V21" s="2">
        <v>2039</v>
      </c>
      <c r="W21" s="2">
        <v>2040</v>
      </c>
      <c r="X21" s="2">
        <v>2041</v>
      </c>
      <c r="Y21" s="2">
        <v>2042</v>
      </c>
      <c r="Z21" s="2">
        <v>2043</v>
      </c>
      <c r="AA21" s="2">
        <v>2044</v>
      </c>
      <c r="AB21" s="2">
        <v>2045</v>
      </c>
      <c r="AC21" s="2">
        <v>2046</v>
      </c>
      <c r="AD21" s="2">
        <v>2047</v>
      </c>
      <c r="AE21" s="2">
        <v>2048</v>
      </c>
      <c r="AF21" s="2">
        <v>2049</v>
      </c>
      <c r="AG21" s="2">
        <v>2050</v>
      </c>
    </row>
    <row r="22" spans="1:33" hidden="1" x14ac:dyDescent="0.25">
      <c r="A22" s="9" t="s">
        <v>132</v>
      </c>
      <c r="B22" t="s">
        <v>51</v>
      </c>
      <c r="C22" t="s">
        <v>174</v>
      </c>
      <c r="D22" s="10">
        <f>SUMIFS(Project_2025_states!C:C,Project_2025_states!$A:$A,$B22)</f>
        <v>0</v>
      </c>
      <c r="E22" s="10">
        <f>SUMIFS(Project_2025_states!D:D,Project_2025_states!$A:$A,$B22)</f>
        <v>0</v>
      </c>
      <c r="F22" s="10">
        <f>SUMIFS(Project_2025_states!E:E,Project_2025_states!$A:$A,$B22)</f>
        <v>0</v>
      </c>
      <c r="G22" s="10">
        <f>SUMIFS(Project_2025_states!F:F,Project_2025_states!$A:$A,$B22)</f>
        <v>0</v>
      </c>
      <c r="H22" s="10">
        <f>SUMIFS(Project_2025_states!G:G,Project_2025_states!$A:$A,$B22)</f>
        <v>-118</v>
      </c>
      <c r="I22" s="10">
        <f>SUMIFS(Project_2025_states!H:H,Project_2025_states!$A:$A,$B22)</f>
        <v>-388</v>
      </c>
      <c r="J22" s="10">
        <f>SUMIFS(Project_2025_states!I:I,Project_2025_states!$A:$A,$B22)</f>
        <v>-707</v>
      </c>
      <c r="K22" s="10">
        <f>SUMIFS(Project_2025_states!J:J,Project_2025_states!$A:$A,$B22)</f>
        <v>-909</v>
      </c>
      <c r="L22" s="10">
        <f>SUMIFS(Project_2025_states!K:K,Project_2025_states!$A:$A,$B22)</f>
        <v>-995</v>
      </c>
      <c r="M22" s="10">
        <f>SUMIFS(Project_2025_states!L:L,Project_2025_states!$A:$A,$B22)</f>
        <v>-1075</v>
      </c>
      <c r="N22" s="10">
        <f>SUMIFS(Project_2025_states!M:M,Project_2025_states!$A:$A,$B22)</f>
        <v>-1215</v>
      </c>
      <c r="O22" s="10">
        <f>SUMIFS(Project_2025_states!N:N,Project_2025_states!$A:$A,$B22)</f>
        <v>-1353</v>
      </c>
      <c r="P22" s="10">
        <f>SUMIFS(Project_2025_states!O:O,Project_2025_states!$A:$A,$B22)</f>
        <v>-1215</v>
      </c>
      <c r="Q22" s="10">
        <f>SUMIFS(Project_2025_states!P:P,Project_2025_states!$A:$A,$B22)</f>
        <v>-1242</v>
      </c>
      <c r="R22" s="10">
        <f>SUMIFS(Project_2025_states!Q:Q,Project_2025_states!$A:$A,$B22)</f>
        <v>-1271</v>
      </c>
      <c r="S22" s="10">
        <f>SUMIFS(Project_2025_states!R:R,Project_2025_states!$A:$A,$B22)</f>
        <v>-1340</v>
      </c>
      <c r="T22" s="10">
        <f>SUMIFS(Project_2025_states!S:S,Project_2025_states!$A:$A,$B22)</f>
        <v>-1429</v>
      </c>
      <c r="U22" s="10">
        <f>SUMIFS(Project_2025_states!T:T,Project_2025_states!$A:$A,$B22)</f>
        <v>-1403</v>
      </c>
      <c r="V22" s="10">
        <f>SUMIFS(Project_2025_states!U:U,Project_2025_states!$A:$A,$B22)</f>
        <v>-1437</v>
      </c>
      <c r="W22" s="10">
        <f>SUMIFS(Project_2025_states!V:V,Project_2025_states!$A:$A,$B22)</f>
        <v>-1367</v>
      </c>
      <c r="X22" s="10">
        <f>SUMIFS(Project_2025_states!W:W,Project_2025_states!$A:$A,$B22)</f>
        <v>-1189</v>
      </c>
      <c r="Y22" s="10">
        <f>SUMIFS(Project_2025_states!X:X,Project_2025_states!$A:$A,$B22)</f>
        <v>-983</v>
      </c>
      <c r="Z22" s="10">
        <f>SUMIFS(Project_2025_states!Y:Y,Project_2025_states!$A:$A,$B22)</f>
        <v>-785</v>
      </c>
      <c r="AA22" s="10">
        <f>SUMIFS(Project_2025_states!Z:Z,Project_2025_states!$A:$A,$B22)</f>
        <v>-637</v>
      </c>
      <c r="AB22" s="10">
        <f>SUMIFS(Project_2025_states!AA:AA,Project_2025_states!$A:$A,$B22)</f>
        <v>-521</v>
      </c>
      <c r="AC22" s="10">
        <f>SUMIFS(Project_2025_states!AB:AB,Project_2025_states!$A:$A,$B22)</f>
        <v>-453</v>
      </c>
      <c r="AD22" s="10">
        <f>SUMIFS(Project_2025_states!AC:AC,Project_2025_states!$A:$A,$B22)</f>
        <v>-408</v>
      </c>
      <c r="AE22" s="10">
        <f>SUMIFS(Project_2025_states!AD:AD,Project_2025_states!$A:$A,$B22)</f>
        <v>-345</v>
      </c>
      <c r="AF22" s="10">
        <f>SUMIFS(Project_2025_states!AE:AE,Project_2025_states!$A:$A,$B22)</f>
        <v>-235</v>
      </c>
      <c r="AG22" s="10">
        <f>SUMIFS(Project_2025_states!AF:AF,Project_2025_states!$A:$A,$B22)</f>
        <v>-117</v>
      </c>
    </row>
    <row r="23" spans="1:33" hidden="1" x14ac:dyDescent="0.25">
      <c r="A23" s="9" t="s">
        <v>133</v>
      </c>
      <c r="B23" t="s">
        <v>50</v>
      </c>
      <c r="C23" s="13" t="s">
        <v>175</v>
      </c>
      <c r="D23" s="10">
        <f>SUMIFS(Project_2025_states!C:C,Project_2025_states!$A:$A,$B23)</f>
        <v>0</v>
      </c>
      <c r="E23" s="10">
        <f>SUMIFS(Project_2025_states!D:D,Project_2025_states!$A:$A,$B23)</f>
        <v>0</v>
      </c>
      <c r="F23" s="10">
        <f>SUMIFS(Project_2025_states!E:E,Project_2025_states!$A:$A,$B23)</f>
        <v>0</v>
      </c>
      <c r="G23" s="10">
        <f>SUMIFS(Project_2025_states!F:F,Project_2025_states!$A:$A,$B23)</f>
        <v>0</v>
      </c>
      <c r="H23" s="10">
        <f>SUMIFS(Project_2025_states!G:G,Project_2025_states!$A:$A,$B23)</f>
        <v>-2172</v>
      </c>
      <c r="I23" s="10">
        <f>SUMIFS(Project_2025_states!H:H,Project_2025_states!$A:$A,$B23)</f>
        <v>-1708</v>
      </c>
      <c r="J23" s="10">
        <f>SUMIFS(Project_2025_states!I:I,Project_2025_states!$A:$A,$B23)</f>
        <v>-1612</v>
      </c>
      <c r="K23" s="10">
        <f>SUMIFS(Project_2025_states!J:J,Project_2025_states!$A:$A,$B23)</f>
        <v>-334</v>
      </c>
      <c r="L23" s="10">
        <f>SUMIFS(Project_2025_states!K:K,Project_2025_states!$A:$A,$B23)</f>
        <v>-583</v>
      </c>
      <c r="M23" s="10">
        <f>SUMIFS(Project_2025_states!L:L,Project_2025_states!$A:$A,$B23)</f>
        <v>-2506</v>
      </c>
      <c r="N23" s="10">
        <f>SUMIFS(Project_2025_states!M:M,Project_2025_states!$A:$A,$B23)</f>
        <v>-2398</v>
      </c>
      <c r="O23" s="10">
        <f>SUMIFS(Project_2025_states!N:N,Project_2025_states!$A:$A,$B23)</f>
        <v>-1993</v>
      </c>
      <c r="P23" s="10">
        <f>SUMIFS(Project_2025_states!O:O,Project_2025_states!$A:$A,$B23)</f>
        <v>-278</v>
      </c>
      <c r="Q23" s="10">
        <f>SUMIFS(Project_2025_states!P:P,Project_2025_states!$A:$A,$B23)</f>
        <v>330</v>
      </c>
      <c r="R23" s="10">
        <f>SUMIFS(Project_2025_states!Q:Q,Project_2025_states!$A:$A,$B23)</f>
        <v>569</v>
      </c>
      <c r="S23" s="10">
        <f>SUMIFS(Project_2025_states!R:R,Project_2025_states!$A:$A,$B23)</f>
        <v>983</v>
      </c>
      <c r="T23" s="10">
        <f>SUMIFS(Project_2025_states!S:S,Project_2025_states!$A:$A,$B23)</f>
        <v>894</v>
      </c>
      <c r="U23" s="10">
        <f>SUMIFS(Project_2025_states!T:T,Project_2025_states!$A:$A,$B23)</f>
        <v>850</v>
      </c>
      <c r="V23" s="10">
        <f>SUMIFS(Project_2025_states!U:U,Project_2025_states!$A:$A,$B23)</f>
        <v>1372</v>
      </c>
      <c r="W23" s="10">
        <f>SUMIFS(Project_2025_states!V:V,Project_2025_states!$A:$A,$B23)</f>
        <v>1705</v>
      </c>
      <c r="X23" s="10">
        <f>SUMIFS(Project_2025_states!W:W,Project_2025_states!$A:$A,$B23)</f>
        <v>2188</v>
      </c>
      <c r="Y23" s="10">
        <f>SUMIFS(Project_2025_states!X:X,Project_2025_states!$A:$A,$B23)</f>
        <v>1822</v>
      </c>
      <c r="Z23" s="10">
        <f>SUMIFS(Project_2025_states!Y:Y,Project_2025_states!$A:$A,$B23)</f>
        <v>1570</v>
      </c>
      <c r="AA23" s="10">
        <f>SUMIFS(Project_2025_states!Z:Z,Project_2025_states!$A:$A,$B23)</f>
        <v>1206</v>
      </c>
      <c r="AB23" s="10">
        <f>SUMIFS(Project_2025_states!AA:AA,Project_2025_states!$A:$A,$B23)</f>
        <v>1104</v>
      </c>
      <c r="AC23" s="10">
        <f>SUMIFS(Project_2025_states!AB:AB,Project_2025_states!$A:$A,$B23)</f>
        <v>1009</v>
      </c>
      <c r="AD23" s="10">
        <f>SUMIFS(Project_2025_states!AC:AC,Project_2025_states!$A:$A,$B23)</f>
        <v>917</v>
      </c>
      <c r="AE23" s="10">
        <f>SUMIFS(Project_2025_states!AD:AD,Project_2025_states!$A:$A,$B23)</f>
        <v>816</v>
      </c>
      <c r="AF23" s="10">
        <f>SUMIFS(Project_2025_states!AE:AE,Project_2025_states!$A:$A,$B23)</f>
        <v>700</v>
      </c>
      <c r="AG23" s="10">
        <f>SUMIFS(Project_2025_states!AF:AF,Project_2025_states!$A:$A,$B23)</f>
        <v>651</v>
      </c>
    </row>
    <row r="24" spans="1:33" hidden="1" x14ac:dyDescent="0.25">
      <c r="A24" s="9" t="s">
        <v>134</v>
      </c>
      <c r="B24" t="s">
        <v>49</v>
      </c>
      <c r="C24" s="13" t="s">
        <v>176</v>
      </c>
      <c r="D24" s="10">
        <f>SUMIFS(Project_2025_states!C:C,Project_2025_states!$A:$A,$B24)</f>
        <v>0</v>
      </c>
      <c r="E24" s="10">
        <f>SUMIFS(Project_2025_states!D:D,Project_2025_states!$A:$A,$B24)</f>
        <v>0</v>
      </c>
      <c r="F24" s="10">
        <f>SUMIFS(Project_2025_states!E:E,Project_2025_states!$A:$A,$B24)</f>
        <v>0</v>
      </c>
      <c r="G24" s="10">
        <f>SUMIFS(Project_2025_states!F:F,Project_2025_states!$A:$A,$B24)</f>
        <v>0</v>
      </c>
      <c r="H24" s="10">
        <f>SUMIFS(Project_2025_states!G:G,Project_2025_states!$A:$A,$B24)</f>
        <v>-265</v>
      </c>
      <c r="I24" s="10">
        <f>SUMIFS(Project_2025_states!H:H,Project_2025_states!$A:$A,$B24)</f>
        <v>-245</v>
      </c>
      <c r="J24" s="10">
        <f>SUMIFS(Project_2025_states!I:I,Project_2025_states!$A:$A,$B24)</f>
        <v>-244</v>
      </c>
      <c r="K24" s="10">
        <f>SUMIFS(Project_2025_states!J:J,Project_2025_states!$A:$A,$B24)</f>
        <v>-325</v>
      </c>
      <c r="L24" s="10">
        <f>SUMIFS(Project_2025_states!K:K,Project_2025_states!$A:$A,$B24)</f>
        <v>-370</v>
      </c>
      <c r="M24" s="10">
        <f>SUMIFS(Project_2025_states!L:L,Project_2025_states!$A:$A,$B24)</f>
        <v>-249</v>
      </c>
      <c r="N24" s="10">
        <f>SUMIFS(Project_2025_states!M:M,Project_2025_states!$A:$A,$B24)</f>
        <v>-199</v>
      </c>
      <c r="O24" s="10">
        <f>SUMIFS(Project_2025_states!N:N,Project_2025_states!$A:$A,$B24)</f>
        <v>-35</v>
      </c>
      <c r="P24" s="10">
        <f>SUMIFS(Project_2025_states!O:O,Project_2025_states!$A:$A,$B24)</f>
        <v>138</v>
      </c>
      <c r="Q24" s="10">
        <f>SUMIFS(Project_2025_states!P:P,Project_2025_states!$A:$A,$B24)</f>
        <v>140</v>
      </c>
      <c r="R24" s="10">
        <f>SUMIFS(Project_2025_states!Q:Q,Project_2025_states!$A:$A,$B24)</f>
        <v>329</v>
      </c>
      <c r="S24" s="10">
        <f>SUMIFS(Project_2025_states!R:R,Project_2025_states!$A:$A,$B24)</f>
        <v>229</v>
      </c>
      <c r="T24" s="10">
        <f>SUMIFS(Project_2025_states!S:S,Project_2025_states!$A:$A,$B24)</f>
        <v>86</v>
      </c>
      <c r="U24" s="10">
        <f>SUMIFS(Project_2025_states!T:T,Project_2025_states!$A:$A,$B24)</f>
        <v>64</v>
      </c>
      <c r="V24" s="10">
        <f>SUMIFS(Project_2025_states!U:U,Project_2025_states!$A:$A,$B24)</f>
        <v>-6</v>
      </c>
      <c r="W24" s="10">
        <f>SUMIFS(Project_2025_states!V:V,Project_2025_states!$A:$A,$B24)</f>
        <v>-224</v>
      </c>
      <c r="X24" s="10">
        <f>SUMIFS(Project_2025_states!W:W,Project_2025_states!$A:$A,$B24)</f>
        <v>-370</v>
      </c>
      <c r="Y24" s="10">
        <f>SUMIFS(Project_2025_states!X:X,Project_2025_states!$A:$A,$B24)</f>
        <v>-516</v>
      </c>
      <c r="Z24" s="10">
        <f>SUMIFS(Project_2025_states!Y:Y,Project_2025_states!$A:$A,$B24)</f>
        <v>-691</v>
      </c>
      <c r="AA24" s="10">
        <f>SUMIFS(Project_2025_states!Z:Z,Project_2025_states!$A:$A,$B24)</f>
        <v>-825</v>
      </c>
      <c r="AB24" s="10">
        <f>SUMIFS(Project_2025_states!AA:AA,Project_2025_states!$A:$A,$B24)</f>
        <v>-1017</v>
      </c>
      <c r="AC24" s="10">
        <f>SUMIFS(Project_2025_states!AB:AB,Project_2025_states!$A:$A,$B24)</f>
        <v>-1218</v>
      </c>
      <c r="AD24" s="10">
        <f>SUMIFS(Project_2025_states!AC:AC,Project_2025_states!$A:$A,$B24)</f>
        <v>-1433</v>
      </c>
      <c r="AE24" s="10">
        <f>SUMIFS(Project_2025_states!AD:AD,Project_2025_states!$A:$A,$B24)</f>
        <v>-1679</v>
      </c>
      <c r="AF24" s="10">
        <f>SUMIFS(Project_2025_states!AE:AE,Project_2025_states!$A:$A,$B24)</f>
        <v>-1809</v>
      </c>
      <c r="AG24" s="10">
        <f>SUMIFS(Project_2025_states!AF:AF,Project_2025_states!$A:$A,$B24)</f>
        <v>-2017</v>
      </c>
    </row>
    <row r="25" spans="1:33" hidden="1" x14ac:dyDescent="0.25">
      <c r="A25" s="9" t="s">
        <v>135</v>
      </c>
      <c r="B25" t="s">
        <v>48</v>
      </c>
      <c r="C25" t="s">
        <v>177</v>
      </c>
      <c r="D25" s="10">
        <f>SUMIFS(Project_2025_states!C:C,Project_2025_states!$A:$A,$B25)</f>
        <v>0</v>
      </c>
      <c r="E25" s="10">
        <f>SUMIFS(Project_2025_states!D:D,Project_2025_states!$A:$A,$B25)</f>
        <v>0</v>
      </c>
      <c r="F25" s="10">
        <f>SUMIFS(Project_2025_states!E:E,Project_2025_states!$A:$A,$B25)</f>
        <v>0</v>
      </c>
      <c r="G25" s="10">
        <f>SUMIFS(Project_2025_states!F:F,Project_2025_states!$A:$A,$B25)</f>
        <v>0</v>
      </c>
      <c r="H25" s="10">
        <f>SUMIFS(Project_2025_states!G:G,Project_2025_states!$A:$A,$B25)</f>
        <v>-987</v>
      </c>
      <c r="I25" s="10">
        <f>SUMIFS(Project_2025_states!H:H,Project_2025_states!$A:$A,$B25)</f>
        <v>-1081</v>
      </c>
      <c r="J25" s="10">
        <f>SUMIFS(Project_2025_states!I:I,Project_2025_states!$A:$A,$B25)</f>
        <v>-1122</v>
      </c>
      <c r="K25" s="10">
        <f>SUMIFS(Project_2025_states!J:J,Project_2025_states!$A:$A,$B25)</f>
        <v>-1149</v>
      </c>
      <c r="L25" s="10">
        <f>SUMIFS(Project_2025_states!K:K,Project_2025_states!$A:$A,$B25)</f>
        <v>-1190</v>
      </c>
      <c r="M25" s="10">
        <f>SUMIFS(Project_2025_states!L:L,Project_2025_states!$A:$A,$B25)</f>
        <v>-1285</v>
      </c>
      <c r="N25" s="10">
        <f>SUMIFS(Project_2025_states!M:M,Project_2025_states!$A:$A,$B25)</f>
        <v>-1355</v>
      </c>
      <c r="O25" s="10">
        <f>SUMIFS(Project_2025_states!N:N,Project_2025_states!$A:$A,$B25)</f>
        <v>-1392</v>
      </c>
      <c r="P25" s="10">
        <f>SUMIFS(Project_2025_states!O:O,Project_2025_states!$A:$A,$B25)</f>
        <v>-454</v>
      </c>
      <c r="Q25" s="10">
        <f>SUMIFS(Project_2025_states!P:P,Project_2025_states!$A:$A,$B25)</f>
        <v>-327</v>
      </c>
      <c r="R25" s="10">
        <f>SUMIFS(Project_2025_states!Q:Q,Project_2025_states!$A:$A,$B25)</f>
        <v>-265</v>
      </c>
      <c r="S25" s="10">
        <f>SUMIFS(Project_2025_states!R:R,Project_2025_states!$A:$A,$B25)</f>
        <v>-199</v>
      </c>
      <c r="T25" s="10">
        <f>SUMIFS(Project_2025_states!S:S,Project_2025_states!$A:$A,$B25)</f>
        <v>-160</v>
      </c>
      <c r="U25" s="10">
        <f>SUMIFS(Project_2025_states!T:T,Project_2025_states!$A:$A,$B25)</f>
        <v>-106</v>
      </c>
      <c r="V25" s="10">
        <f>SUMIFS(Project_2025_states!U:U,Project_2025_states!$A:$A,$B25)</f>
        <v>-77</v>
      </c>
      <c r="W25" s="10">
        <f>SUMIFS(Project_2025_states!V:V,Project_2025_states!$A:$A,$B25)</f>
        <v>-80</v>
      </c>
      <c r="X25" s="10">
        <f>SUMIFS(Project_2025_states!W:W,Project_2025_states!$A:$A,$B25)</f>
        <v>-55</v>
      </c>
      <c r="Y25" s="10">
        <f>SUMIFS(Project_2025_states!X:X,Project_2025_states!$A:$A,$B25)</f>
        <v>-29</v>
      </c>
      <c r="Z25" s="10">
        <f>SUMIFS(Project_2025_states!Y:Y,Project_2025_states!$A:$A,$B25)</f>
        <v>-14</v>
      </c>
      <c r="AA25" s="10">
        <f>SUMIFS(Project_2025_states!Z:Z,Project_2025_states!$A:$A,$B25)</f>
        <v>17</v>
      </c>
      <c r="AB25" s="10">
        <f>SUMIFS(Project_2025_states!AA:AA,Project_2025_states!$A:$A,$B25)</f>
        <v>30</v>
      </c>
      <c r="AC25" s="10">
        <f>SUMIFS(Project_2025_states!AB:AB,Project_2025_states!$A:$A,$B25)</f>
        <v>21</v>
      </c>
      <c r="AD25" s="10">
        <f>SUMIFS(Project_2025_states!AC:AC,Project_2025_states!$A:$A,$B25)</f>
        <v>16</v>
      </c>
      <c r="AE25" s="10">
        <f>SUMIFS(Project_2025_states!AD:AD,Project_2025_states!$A:$A,$B25)</f>
        <v>15</v>
      </c>
      <c r="AF25" s="10">
        <f>SUMIFS(Project_2025_states!AE:AE,Project_2025_states!$A:$A,$B25)</f>
        <v>24</v>
      </c>
      <c r="AG25" s="10">
        <f>SUMIFS(Project_2025_states!AF:AF,Project_2025_states!$A:$A,$B25)</f>
        <v>56</v>
      </c>
    </row>
    <row r="26" spans="1:33" hidden="1" x14ac:dyDescent="0.25">
      <c r="A26" s="9" t="s">
        <v>136</v>
      </c>
      <c r="B26" t="s">
        <v>47</v>
      </c>
      <c r="C26" t="s">
        <v>178</v>
      </c>
      <c r="D26" s="10">
        <f>SUMIFS(Project_2025_states!C:C,Project_2025_states!$A:$A,$B26)</f>
        <v>0</v>
      </c>
      <c r="E26" s="10">
        <f>SUMIFS(Project_2025_states!D:D,Project_2025_states!$A:$A,$B26)</f>
        <v>0</v>
      </c>
      <c r="F26" s="10">
        <f>SUMIFS(Project_2025_states!E:E,Project_2025_states!$A:$A,$B26)</f>
        <v>0</v>
      </c>
      <c r="G26" s="10">
        <f>SUMIFS(Project_2025_states!F:F,Project_2025_states!$A:$A,$B26)</f>
        <v>0</v>
      </c>
      <c r="H26" s="10">
        <f>SUMIFS(Project_2025_states!G:G,Project_2025_states!$A:$A,$B26)</f>
        <v>-91</v>
      </c>
      <c r="I26" s="10">
        <f>SUMIFS(Project_2025_states!H:H,Project_2025_states!$A:$A,$B26)</f>
        <v>-71</v>
      </c>
      <c r="J26" s="10">
        <f>SUMIFS(Project_2025_states!I:I,Project_2025_states!$A:$A,$B26)</f>
        <v>-66</v>
      </c>
      <c r="K26" s="10">
        <f>SUMIFS(Project_2025_states!J:J,Project_2025_states!$A:$A,$B26)</f>
        <v>-80</v>
      </c>
      <c r="L26" s="10">
        <f>SUMIFS(Project_2025_states!K:K,Project_2025_states!$A:$A,$B26)</f>
        <v>-82</v>
      </c>
      <c r="M26" s="10">
        <f>SUMIFS(Project_2025_states!L:L,Project_2025_states!$A:$A,$B26)</f>
        <v>-49</v>
      </c>
      <c r="N26" s="10">
        <f>SUMIFS(Project_2025_states!M:M,Project_2025_states!$A:$A,$B26)</f>
        <v>-35</v>
      </c>
      <c r="O26" s="10">
        <f>SUMIFS(Project_2025_states!N:N,Project_2025_states!$A:$A,$B26)</f>
        <v>28</v>
      </c>
      <c r="P26" s="10">
        <f>SUMIFS(Project_2025_states!O:O,Project_2025_states!$A:$A,$B26)</f>
        <v>76</v>
      </c>
      <c r="Q26" s="10">
        <f>SUMIFS(Project_2025_states!P:P,Project_2025_states!$A:$A,$B26)</f>
        <v>79</v>
      </c>
      <c r="R26" s="10">
        <f>SUMIFS(Project_2025_states!Q:Q,Project_2025_states!$A:$A,$B26)</f>
        <v>166</v>
      </c>
      <c r="S26" s="10">
        <f>SUMIFS(Project_2025_states!R:R,Project_2025_states!$A:$A,$B26)</f>
        <v>124</v>
      </c>
      <c r="T26" s="10">
        <f>SUMIFS(Project_2025_states!S:S,Project_2025_states!$A:$A,$B26)</f>
        <v>68</v>
      </c>
      <c r="U26" s="10">
        <f>SUMIFS(Project_2025_states!T:T,Project_2025_states!$A:$A,$B26)</f>
        <v>69</v>
      </c>
      <c r="V26" s="10">
        <f>SUMIFS(Project_2025_states!U:U,Project_2025_states!$A:$A,$B26)</f>
        <v>40</v>
      </c>
      <c r="W26" s="10">
        <f>SUMIFS(Project_2025_states!V:V,Project_2025_states!$A:$A,$B26)</f>
        <v>-52</v>
      </c>
      <c r="X26" s="10">
        <f>SUMIFS(Project_2025_states!W:W,Project_2025_states!$A:$A,$B26)</f>
        <v>-106</v>
      </c>
      <c r="Y26" s="10">
        <f>SUMIFS(Project_2025_states!X:X,Project_2025_states!$A:$A,$B26)</f>
        <v>-169</v>
      </c>
      <c r="Z26" s="10">
        <f>SUMIFS(Project_2025_states!Y:Y,Project_2025_states!$A:$A,$B26)</f>
        <v>-255</v>
      </c>
      <c r="AA26" s="10">
        <f>SUMIFS(Project_2025_states!Z:Z,Project_2025_states!$A:$A,$B26)</f>
        <v>-292</v>
      </c>
      <c r="AB26" s="10">
        <f>SUMIFS(Project_2025_states!AA:AA,Project_2025_states!$A:$A,$B26)</f>
        <v>-390</v>
      </c>
      <c r="AC26" s="10">
        <f>SUMIFS(Project_2025_states!AB:AB,Project_2025_states!$A:$A,$B26)</f>
        <v>-504</v>
      </c>
      <c r="AD26" s="10">
        <f>SUMIFS(Project_2025_states!AC:AC,Project_2025_states!$A:$A,$B26)</f>
        <v>-604</v>
      </c>
      <c r="AE26" s="10">
        <f>SUMIFS(Project_2025_states!AD:AD,Project_2025_states!$A:$A,$B26)</f>
        <v>-722</v>
      </c>
      <c r="AF26" s="10">
        <f>SUMIFS(Project_2025_states!AE:AE,Project_2025_states!$A:$A,$B26)</f>
        <v>-779</v>
      </c>
      <c r="AG26" s="10">
        <f>SUMIFS(Project_2025_states!AF:AF,Project_2025_states!$A:$A,$B26)</f>
        <v>-873</v>
      </c>
    </row>
    <row r="27" spans="1:33" hidden="1" x14ac:dyDescent="0.25">
      <c r="A27" s="9" t="s">
        <v>137</v>
      </c>
      <c r="B27" t="s">
        <v>46</v>
      </c>
      <c r="C27" t="s">
        <v>179</v>
      </c>
      <c r="D27" s="10">
        <f>SUMIFS(Project_2025_states!C:C,Project_2025_states!$A:$A,$B27)</f>
        <v>0</v>
      </c>
      <c r="E27" s="10">
        <f>SUMIFS(Project_2025_states!D:D,Project_2025_states!$A:$A,$B27)</f>
        <v>0</v>
      </c>
      <c r="F27" s="10">
        <f>SUMIFS(Project_2025_states!E:E,Project_2025_states!$A:$A,$B27)</f>
        <v>0</v>
      </c>
      <c r="G27" s="10">
        <f>SUMIFS(Project_2025_states!F:F,Project_2025_states!$A:$A,$B27)</f>
        <v>0</v>
      </c>
      <c r="H27" s="10">
        <f>SUMIFS(Project_2025_states!G:G,Project_2025_states!$A:$A,$B27)</f>
        <v>-46</v>
      </c>
      <c r="I27" s="10">
        <f>SUMIFS(Project_2025_states!H:H,Project_2025_states!$A:$A,$B27)</f>
        <v>-284</v>
      </c>
      <c r="J27" s="10">
        <f>SUMIFS(Project_2025_states!I:I,Project_2025_states!$A:$A,$B27)</f>
        <v>-609</v>
      </c>
      <c r="K27" s="10">
        <f>SUMIFS(Project_2025_states!J:J,Project_2025_states!$A:$A,$B27)</f>
        <v>-807</v>
      </c>
      <c r="L27" s="10">
        <f>SUMIFS(Project_2025_states!K:K,Project_2025_states!$A:$A,$B27)</f>
        <v>-923</v>
      </c>
      <c r="M27" s="10">
        <f>SUMIFS(Project_2025_states!L:L,Project_2025_states!$A:$A,$B27)</f>
        <v>-1057</v>
      </c>
      <c r="N27" s="10">
        <f>SUMIFS(Project_2025_states!M:M,Project_2025_states!$A:$A,$B27)</f>
        <v>-1304</v>
      </c>
      <c r="O27" s="10">
        <f>SUMIFS(Project_2025_states!N:N,Project_2025_states!$A:$A,$B27)</f>
        <v>-1527</v>
      </c>
      <c r="P27" s="10">
        <f>SUMIFS(Project_2025_states!O:O,Project_2025_states!$A:$A,$B27)</f>
        <v>-1623</v>
      </c>
      <c r="Q27" s="10">
        <f>SUMIFS(Project_2025_states!P:P,Project_2025_states!$A:$A,$B27)</f>
        <v>-1894</v>
      </c>
      <c r="R27" s="10">
        <f>SUMIFS(Project_2025_states!Q:Q,Project_2025_states!$A:$A,$B27)</f>
        <v>-1880</v>
      </c>
      <c r="S27" s="10">
        <f>SUMIFS(Project_2025_states!R:R,Project_2025_states!$A:$A,$B27)</f>
        <v>-1916</v>
      </c>
      <c r="T27" s="10">
        <f>SUMIFS(Project_2025_states!S:S,Project_2025_states!$A:$A,$B27)</f>
        <v>-1902</v>
      </c>
      <c r="U27" s="10">
        <f>SUMIFS(Project_2025_states!T:T,Project_2025_states!$A:$A,$B27)</f>
        <v>-1762</v>
      </c>
      <c r="V27" s="10">
        <f>SUMIFS(Project_2025_states!U:U,Project_2025_states!$A:$A,$B27)</f>
        <v>-1762</v>
      </c>
      <c r="W27" s="10">
        <f>SUMIFS(Project_2025_states!V:V,Project_2025_states!$A:$A,$B27)</f>
        <v>-1614</v>
      </c>
      <c r="X27" s="10">
        <f>SUMIFS(Project_2025_states!W:W,Project_2025_states!$A:$A,$B27)</f>
        <v>-1430</v>
      </c>
      <c r="Y27" s="10">
        <f>SUMIFS(Project_2025_states!X:X,Project_2025_states!$A:$A,$B27)</f>
        <v>-1220</v>
      </c>
      <c r="Z27" s="10">
        <f>SUMIFS(Project_2025_states!Y:Y,Project_2025_states!$A:$A,$B27)</f>
        <v>-1043</v>
      </c>
      <c r="AA27" s="10">
        <f>SUMIFS(Project_2025_states!Z:Z,Project_2025_states!$A:$A,$B27)</f>
        <v>-923</v>
      </c>
      <c r="AB27" s="10">
        <f>SUMIFS(Project_2025_states!AA:AA,Project_2025_states!$A:$A,$B27)</f>
        <v>-788</v>
      </c>
      <c r="AC27" s="10">
        <f>SUMIFS(Project_2025_states!AB:AB,Project_2025_states!$A:$A,$B27)</f>
        <v>-673</v>
      </c>
      <c r="AD27" s="10">
        <f>SUMIFS(Project_2025_states!AC:AC,Project_2025_states!$A:$A,$B27)</f>
        <v>-574</v>
      </c>
      <c r="AE27" s="10">
        <f>SUMIFS(Project_2025_states!AD:AD,Project_2025_states!$A:$A,$B27)</f>
        <v>-456</v>
      </c>
      <c r="AF27" s="10">
        <f>SUMIFS(Project_2025_states!AE:AE,Project_2025_states!$A:$A,$B27)</f>
        <v>-298</v>
      </c>
      <c r="AG27" s="10">
        <f>SUMIFS(Project_2025_states!AF:AF,Project_2025_states!$A:$A,$B27)</f>
        <v>-194</v>
      </c>
    </row>
    <row r="28" spans="1:33" hidden="1" x14ac:dyDescent="0.25">
      <c r="A28" s="9" t="s">
        <v>138</v>
      </c>
      <c r="B28" t="s">
        <v>45</v>
      </c>
      <c r="C28" t="s">
        <v>180</v>
      </c>
      <c r="D28" s="10">
        <f>SUMIFS(Project_2025_states!C:C,Project_2025_states!$A:$A,$B28)</f>
        <v>0</v>
      </c>
      <c r="E28" s="10">
        <f>SUMIFS(Project_2025_states!D:D,Project_2025_states!$A:$A,$B28)</f>
        <v>0</v>
      </c>
      <c r="F28" s="10">
        <f>SUMIFS(Project_2025_states!E:E,Project_2025_states!$A:$A,$B28)</f>
        <v>0</v>
      </c>
      <c r="G28" s="10">
        <f>SUMIFS(Project_2025_states!F:F,Project_2025_states!$A:$A,$B28)</f>
        <v>0</v>
      </c>
      <c r="H28" s="10">
        <f>SUMIFS(Project_2025_states!G:G,Project_2025_states!$A:$A,$B28)</f>
        <v>-12</v>
      </c>
      <c r="I28" s="10">
        <f>SUMIFS(Project_2025_states!H:H,Project_2025_states!$A:$A,$B28)</f>
        <v>-73</v>
      </c>
      <c r="J28" s="10">
        <f>SUMIFS(Project_2025_states!I:I,Project_2025_states!$A:$A,$B28)</f>
        <v>-108</v>
      </c>
      <c r="K28" s="10">
        <f>SUMIFS(Project_2025_states!J:J,Project_2025_states!$A:$A,$B28)</f>
        <v>-147</v>
      </c>
      <c r="L28" s="10">
        <f>SUMIFS(Project_2025_states!K:K,Project_2025_states!$A:$A,$B28)</f>
        <v>-152</v>
      </c>
      <c r="M28" s="10">
        <f>SUMIFS(Project_2025_states!L:L,Project_2025_states!$A:$A,$B28)</f>
        <v>-180</v>
      </c>
      <c r="N28" s="10">
        <f>SUMIFS(Project_2025_states!M:M,Project_2025_states!$A:$A,$B28)</f>
        <v>-230</v>
      </c>
      <c r="O28" s="10">
        <f>SUMIFS(Project_2025_states!N:N,Project_2025_states!$A:$A,$B28)</f>
        <v>-255</v>
      </c>
      <c r="P28" s="10">
        <f>SUMIFS(Project_2025_states!O:O,Project_2025_states!$A:$A,$B28)</f>
        <v>-295</v>
      </c>
      <c r="Q28" s="10">
        <f>SUMIFS(Project_2025_states!P:P,Project_2025_states!$A:$A,$B28)</f>
        <v>-337</v>
      </c>
      <c r="R28" s="10">
        <f>SUMIFS(Project_2025_states!Q:Q,Project_2025_states!$A:$A,$B28)</f>
        <v>-333</v>
      </c>
      <c r="S28" s="10">
        <f>SUMIFS(Project_2025_states!R:R,Project_2025_states!$A:$A,$B28)</f>
        <v>-348</v>
      </c>
      <c r="T28" s="10">
        <f>SUMIFS(Project_2025_states!S:S,Project_2025_states!$A:$A,$B28)</f>
        <v>-347</v>
      </c>
      <c r="U28" s="10">
        <f>SUMIFS(Project_2025_states!T:T,Project_2025_states!$A:$A,$B28)</f>
        <v>-327</v>
      </c>
      <c r="V28" s="10">
        <f>SUMIFS(Project_2025_states!U:U,Project_2025_states!$A:$A,$B28)</f>
        <v>-344</v>
      </c>
      <c r="W28" s="10">
        <f>SUMIFS(Project_2025_states!V:V,Project_2025_states!$A:$A,$B28)</f>
        <v>-327</v>
      </c>
      <c r="X28" s="10">
        <f>SUMIFS(Project_2025_states!W:W,Project_2025_states!$A:$A,$B28)</f>
        <v>-306</v>
      </c>
      <c r="Y28" s="10">
        <f>SUMIFS(Project_2025_states!X:X,Project_2025_states!$A:$A,$B28)</f>
        <v>-276</v>
      </c>
      <c r="Z28" s="10">
        <f>SUMIFS(Project_2025_states!Y:Y,Project_2025_states!$A:$A,$B28)</f>
        <v>-260</v>
      </c>
      <c r="AA28" s="10">
        <f>SUMIFS(Project_2025_states!Z:Z,Project_2025_states!$A:$A,$B28)</f>
        <v>-240</v>
      </c>
      <c r="AB28" s="10">
        <f>SUMIFS(Project_2025_states!AA:AA,Project_2025_states!$A:$A,$B28)</f>
        <v>-212</v>
      </c>
      <c r="AC28" s="10">
        <f>SUMIFS(Project_2025_states!AB:AB,Project_2025_states!$A:$A,$B28)</f>
        <v>-189</v>
      </c>
      <c r="AD28" s="10">
        <f>SUMIFS(Project_2025_states!AC:AC,Project_2025_states!$A:$A,$B28)</f>
        <v>-162</v>
      </c>
      <c r="AE28" s="10">
        <f>SUMIFS(Project_2025_states!AD:AD,Project_2025_states!$A:$A,$B28)</f>
        <v>-130</v>
      </c>
      <c r="AF28" s="10">
        <f>SUMIFS(Project_2025_states!AE:AE,Project_2025_states!$A:$A,$B28)</f>
        <v>-94</v>
      </c>
      <c r="AG28" s="10">
        <f>SUMIFS(Project_2025_states!AF:AF,Project_2025_states!$A:$A,$B28)</f>
        <v>-72</v>
      </c>
    </row>
    <row r="29" spans="1:33" hidden="1" x14ac:dyDescent="0.25">
      <c r="A29" s="9" t="s">
        <v>139</v>
      </c>
      <c r="B29" t="s">
        <v>44</v>
      </c>
      <c r="C29" t="s">
        <v>181</v>
      </c>
      <c r="D29" s="10">
        <f>SUMIFS(Project_2025_states!C:C,Project_2025_states!$A:$A,$B29)</f>
        <v>0</v>
      </c>
      <c r="E29" s="10">
        <f>SUMIFS(Project_2025_states!D:D,Project_2025_states!$A:$A,$B29)</f>
        <v>0</v>
      </c>
      <c r="F29" s="10">
        <f>SUMIFS(Project_2025_states!E:E,Project_2025_states!$A:$A,$B29)</f>
        <v>0</v>
      </c>
      <c r="G29" s="10">
        <f>SUMIFS(Project_2025_states!F:F,Project_2025_states!$A:$A,$B29)</f>
        <v>0</v>
      </c>
      <c r="H29" s="10">
        <f>SUMIFS(Project_2025_states!G:G,Project_2025_states!$A:$A,$B29)</f>
        <v>-105</v>
      </c>
      <c r="I29" s="10">
        <f>SUMIFS(Project_2025_states!H:H,Project_2025_states!$A:$A,$B29)</f>
        <v>-186</v>
      </c>
      <c r="J29" s="10">
        <f>SUMIFS(Project_2025_states!I:I,Project_2025_states!$A:$A,$B29)</f>
        <v>-249</v>
      </c>
      <c r="K29" s="10">
        <f>SUMIFS(Project_2025_states!J:J,Project_2025_states!$A:$A,$B29)</f>
        <v>-511</v>
      </c>
      <c r="L29" s="10">
        <f>SUMIFS(Project_2025_states!K:K,Project_2025_states!$A:$A,$B29)</f>
        <v>-505</v>
      </c>
      <c r="M29" s="10">
        <f>SUMIFS(Project_2025_states!L:L,Project_2025_states!$A:$A,$B29)</f>
        <v>-595</v>
      </c>
      <c r="N29" s="10">
        <f>SUMIFS(Project_2025_states!M:M,Project_2025_states!$A:$A,$B29)</f>
        <v>-663</v>
      </c>
      <c r="O29" s="10">
        <f>SUMIFS(Project_2025_states!N:N,Project_2025_states!$A:$A,$B29)</f>
        <v>-681</v>
      </c>
      <c r="P29" s="10">
        <f>SUMIFS(Project_2025_states!O:O,Project_2025_states!$A:$A,$B29)</f>
        <v>-662</v>
      </c>
      <c r="Q29" s="10">
        <f>SUMIFS(Project_2025_states!P:P,Project_2025_states!$A:$A,$B29)</f>
        <v>-582</v>
      </c>
      <c r="R29" s="10">
        <f>SUMIFS(Project_2025_states!Q:Q,Project_2025_states!$A:$A,$B29)</f>
        <v>-530</v>
      </c>
      <c r="S29" s="10">
        <f>SUMIFS(Project_2025_states!R:R,Project_2025_states!$A:$A,$B29)</f>
        <v>-482</v>
      </c>
      <c r="T29" s="10">
        <f>SUMIFS(Project_2025_states!S:S,Project_2025_states!$A:$A,$B29)</f>
        <v>-486</v>
      </c>
      <c r="U29" s="10">
        <f>SUMIFS(Project_2025_states!T:T,Project_2025_states!$A:$A,$B29)</f>
        <v>-411</v>
      </c>
      <c r="V29" s="10">
        <f>SUMIFS(Project_2025_states!U:U,Project_2025_states!$A:$A,$B29)</f>
        <v>-436</v>
      </c>
      <c r="W29" s="10">
        <f>SUMIFS(Project_2025_states!V:V,Project_2025_states!$A:$A,$B29)</f>
        <v>-488</v>
      </c>
      <c r="X29" s="10">
        <f>SUMIFS(Project_2025_states!W:W,Project_2025_states!$A:$A,$B29)</f>
        <v>-471</v>
      </c>
      <c r="Y29" s="10">
        <f>SUMIFS(Project_2025_states!X:X,Project_2025_states!$A:$A,$B29)</f>
        <v>-468</v>
      </c>
      <c r="Z29" s="10">
        <f>SUMIFS(Project_2025_states!Y:Y,Project_2025_states!$A:$A,$B29)</f>
        <v>-450</v>
      </c>
      <c r="AA29" s="10">
        <f>SUMIFS(Project_2025_states!Z:Z,Project_2025_states!$A:$A,$B29)</f>
        <v>-414</v>
      </c>
      <c r="AB29" s="10">
        <f>SUMIFS(Project_2025_states!AA:AA,Project_2025_states!$A:$A,$B29)</f>
        <v>-374</v>
      </c>
      <c r="AC29" s="10">
        <f>SUMIFS(Project_2025_states!AB:AB,Project_2025_states!$A:$A,$B29)</f>
        <v>-354</v>
      </c>
      <c r="AD29" s="10">
        <f>SUMIFS(Project_2025_states!AC:AC,Project_2025_states!$A:$A,$B29)</f>
        <v>-319</v>
      </c>
      <c r="AE29" s="10">
        <f>SUMIFS(Project_2025_states!AD:AD,Project_2025_states!$A:$A,$B29)</f>
        <v>-280</v>
      </c>
      <c r="AF29" s="10">
        <f>SUMIFS(Project_2025_states!AE:AE,Project_2025_states!$A:$A,$B29)</f>
        <v>-228</v>
      </c>
      <c r="AG29" s="10">
        <f>SUMIFS(Project_2025_states!AF:AF,Project_2025_states!$A:$A,$B29)</f>
        <v>-170</v>
      </c>
    </row>
    <row r="30" spans="1:33" hidden="1" x14ac:dyDescent="0.25">
      <c r="A30" s="9" t="s">
        <v>140</v>
      </c>
      <c r="B30" t="s">
        <v>43</v>
      </c>
      <c r="C30" t="s">
        <v>182</v>
      </c>
      <c r="D30" s="10">
        <f>SUMIFS(Project_2025_states!C:C,Project_2025_states!$A:$A,$B30)</f>
        <v>0</v>
      </c>
      <c r="E30" s="10">
        <f>SUMIFS(Project_2025_states!D:D,Project_2025_states!$A:$A,$B30)</f>
        <v>0</v>
      </c>
      <c r="F30" s="10">
        <f>SUMIFS(Project_2025_states!E:E,Project_2025_states!$A:$A,$B30)</f>
        <v>0</v>
      </c>
      <c r="G30" s="10">
        <f>SUMIFS(Project_2025_states!F:F,Project_2025_states!$A:$A,$B30)</f>
        <v>0</v>
      </c>
      <c r="H30" s="10">
        <f>SUMIFS(Project_2025_states!G:G,Project_2025_states!$A:$A,$B30)</f>
        <v>-125</v>
      </c>
      <c r="I30" s="10">
        <f>SUMIFS(Project_2025_states!H:H,Project_2025_states!$A:$A,$B30)</f>
        <v>-259</v>
      </c>
      <c r="J30" s="10">
        <f>SUMIFS(Project_2025_states!I:I,Project_2025_states!$A:$A,$B30)</f>
        <v>-411</v>
      </c>
      <c r="K30" s="10">
        <f>SUMIFS(Project_2025_states!J:J,Project_2025_states!$A:$A,$B30)</f>
        <v>-706</v>
      </c>
      <c r="L30" s="10">
        <f>SUMIFS(Project_2025_states!K:K,Project_2025_states!$A:$A,$B30)</f>
        <v>-627</v>
      </c>
      <c r="M30" s="10">
        <f>SUMIFS(Project_2025_states!L:L,Project_2025_states!$A:$A,$B30)</f>
        <v>-650</v>
      </c>
      <c r="N30" s="10">
        <f>SUMIFS(Project_2025_states!M:M,Project_2025_states!$A:$A,$B30)</f>
        <v>-687</v>
      </c>
      <c r="O30" s="10">
        <f>SUMIFS(Project_2025_states!N:N,Project_2025_states!$A:$A,$B30)</f>
        <v>-673</v>
      </c>
      <c r="P30" s="10">
        <f>SUMIFS(Project_2025_states!O:O,Project_2025_states!$A:$A,$B30)</f>
        <v>-620</v>
      </c>
      <c r="Q30" s="10">
        <f>SUMIFS(Project_2025_states!P:P,Project_2025_states!$A:$A,$B30)</f>
        <v>-598</v>
      </c>
      <c r="R30" s="10">
        <f>SUMIFS(Project_2025_states!Q:Q,Project_2025_states!$A:$A,$B30)</f>
        <v>-608</v>
      </c>
      <c r="S30" s="10">
        <f>SUMIFS(Project_2025_states!R:R,Project_2025_states!$A:$A,$B30)</f>
        <v>-678</v>
      </c>
      <c r="T30" s="10">
        <f>SUMIFS(Project_2025_states!S:S,Project_2025_states!$A:$A,$B30)</f>
        <v>-781</v>
      </c>
      <c r="U30" s="10">
        <f>SUMIFS(Project_2025_states!T:T,Project_2025_states!$A:$A,$B30)</f>
        <v>-781</v>
      </c>
      <c r="V30" s="10">
        <f>SUMIFS(Project_2025_states!U:U,Project_2025_states!$A:$A,$B30)</f>
        <v>-902</v>
      </c>
      <c r="W30" s="10">
        <f>SUMIFS(Project_2025_states!V:V,Project_2025_states!$A:$A,$B30)</f>
        <v>-952</v>
      </c>
      <c r="X30" s="10">
        <f>SUMIFS(Project_2025_states!W:W,Project_2025_states!$A:$A,$B30)</f>
        <v>-892</v>
      </c>
      <c r="Y30" s="10">
        <f>SUMIFS(Project_2025_states!X:X,Project_2025_states!$A:$A,$B30)</f>
        <v>-871</v>
      </c>
      <c r="Z30" s="10">
        <f>SUMIFS(Project_2025_states!Y:Y,Project_2025_states!$A:$A,$B30)</f>
        <v>-794</v>
      </c>
      <c r="AA30" s="10">
        <f>SUMIFS(Project_2025_states!Z:Z,Project_2025_states!$A:$A,$B30)</f>
        <v>-699</v>
      </c>
      <c r="AB30" s="10">
        <f>SUMIFS(Project_2025_states!AA:AA,Project_2025_states!$A:$A,$B30)</f>
        <v>-608</v>
      </c>
      <c r="AC30" s="10">
        <f>SUMIFS(Project_2025_states!AB:AB,Project_2025_states!$A:$A,$B30)</f>
        <v>-549</v>
      </c>
      <c r="AD30" s="10">
        <f>SUMIFS(Project_2025_states!AC:AC,Project_2025_states!$A:$A,$B30)</f>
        <v>-488</v>
      </c>
      <c r="AE30" s="10">
        <f>SUMIFS(Project_2025_states!AD:AD,Project_2025_states!$A:$A,$B30)</f>
        <v>-407</v>
      </c>
      <c r="AF30" s="10">
        <f>SUMIFS(Project_2025_states!AE:AE,Project_2025_states!$A:$A,$B30)</f>
        <v>-327</v>
      </c>
      <c r="AG30" s="10">
        <f>SUMIFS(Project_2025_states!AF:AF,Project_2025_states!$A:$A,$B30)</f>
        <v>-250</v>
      </c>
    </row>
    <row r="31" spans="1:33" hidden="1" x14ac:dyDescent="0.25">
      <c r="A31" s="9" t="s">
        <v>141</v>
      </c>
      <c r="B31" t="s">
        <v>42</v>
      </c>
      <c r="C31" t="s">
        <v>183</v>
      </c>
      <c r="D31" s="10">
        <f>SUMIFS(Project_2025_states!C:C,Project_2025_states!$A:$A,$B31)</f>
        <v>0</v>
      </c>
      <c r="E31" s="10">
        <f>SUMIFS(Project_2025_states!D:D,Project_2025_states!$A:$A,$B31)</f>
        <v>0</v>
      </c>
      <c r="F31" s="10">
        <f>SUMIFS(Project_2025_states!E:E,Project_2025_states!$A:$A,$B31)</f>
        <v>0</v>
      </c>
      <c r="G31" s="10">
        <f>SUMIFS(Project_2025_states!F:F,Project_2025_states!$A:$A,$B31)</f>
        <v>0</v>
      </c>
      <c r="H31" s="10">
        <f>SUMIFS(Project_2025_states!G:G,Project_2025_states!$A:$A,$B31)</f>
        <v>-21</v>
      </c>
      <c r="I31" s="10">
        <f>SUMIFS(Project_2025_states!H:H,Project_2025_states!$A:$A,$B31)</f>
        <v>-19</v>
      </c>
      <c r="J31" s="10">
        <f>SUMIFS(Project_2025_states!I:I,Project_2025_states!$A:$A,$B31)</f>
        <v>1</v>
      </c>
      <c r="K31" s="10">
        <f>SUMIFS(Project_2025_states!J:J,Project_2025_states!$A:$A,$B31)</f>
        <v>71</v>
      </c>
      <c r="L31" s="10">
        <f>SUMIFS(Project_2025_states!K:K,Project_2025_states!$A:$A,$B31)</f>
        <v>113</v>
      </c>
      <c r="M31" s="10">
        <f>SUMIFS(Project_2025_states!L:L,Project_2025_states!$A:$A,$B31)</f>
        <v>151</v>
      </c>
      <c r="N31" s="10">
        <f>SUMIFS(Project_2025_states!M:M,Project_2025_states!$A:$A,$B31)</f>
        <v>122</v>
      </c>
      <c r="O31" s="10">
        <f>SUMIFS(Project_2025_states!N:N,Project_2025_states!$A:$A,$B31)</f>
        <v>124</v>
      </c>
      <c r="P31" s="10">
        <f>SUMIFS(Project_2025_states!O:O,Project_2025_states!$A:$A,$B31)</f>
        <v>241</v>
      </c>
      <c r="Q31" s="10">
        <f>SUMIFS(Project_2025_states!P:P,Project_2025_states!$A:$A,$B31)</f>
        <v>306</v>
      </c>
      <c r="R31" s="10">
        <f>SUMIFS(Project_2025_states!Q:Q,Project_2025_states!$A:$A,$B31)</f>
        <v>307</v>
      </c>
      <c r="S31" s="10">
        <f>SUMIFS(Project_2025_states!R:R,Project_2025_states!$A:$A,$B31)</f>
        <v>315</v>
      </c>
      <c r="T31" s="10">
        <f>SUMIFS(Project_2025_states!S:S,Project_2025_states!$A:$A,$B31)</f>
        <v>285</v>
      </c>
      <c r="U31" s="10">
        <f>SUMIFS(Project_2025_states!T:T,Project_2025_states!$A:$A,$B31)</f>
        <v>293</v>
      </c>
      <c r="V31" s="10">
        <f>SUMIFS(Project_2025_states!U:U,Project_2025_states!$A:$A,$B31)</f>
        <v>294</v>
      </c>
      <c r="W31" s="10">
        <f>SUMIFS(Project_2025_states!V:V,Project_2025_states!$A:$A,$B31)</f>
        <v>327</v>
      </c>
      <c r="X31" s="10">
        <f>SUMIFS(Project_2025_states!W:W,Project_2025_states!$A:$A,$B31)</f>
        <v>406</v>
      </c>
      <c r="Y31" s="10">
        <f>SUMIFS(Project_2025_states!X:X,Project_2025_states!$A:$A,$B31)</f>
        <v>446</v>
      </c>
      <c r="Z31" s="10">
        <f>SUMIFS(Project_2025_states!Y:Y,Project_2025_states!$A:$A,$B31)</f>
        <v>482</v>
      </c>
      <c r="AA31" s="10">
        <f>SUMIFS(Project_2025_states!Z:Z,Project_2025_states!$A:$A,$B31)</f>
        <v>496</v>
      </c>
      <c r="AB31" s="10">
        <f>SUMIFS(Project_2025_states!AA:AA,Project_2025_states!$A:$A,$B31)</f>
        <v>485</v>
      </c>
      <c r="AC31" s="10">
        <f>SUMIFS(Project_2025_states!AB:AB,Project_2025_states!$A:$A,$B31)</f>
        <v>454</v>
      </c>
      <c r="AD31" s="10">
        <f>SUMIFS(Project_2025_states!AC:AC,Project_2025_states!$A:$A,$B31)</f>
        <v>395</v>
      </c>
      <c r="AE31" s="10">
        <f>SUMIFS(Project_2025_states!AD:AD,Project_2025_states!$A:$A,$B31)</f>
        <v>354</v>
      </c>
      <c r="AF31" s="10">
        <f>SUMIFS(Project_2025_states!AE:AE,Project_2025_states!$A:$A,$B31)</f>
        <v>322</v>
      </c>
      <c r="AG31" s="10">
        <f>SUMIFS(Project_2025_states!AF:AF,Project_2025_states!$A:$A,$B31)</f>
        <v>324</v>
      </c>
    </row>
    <row r="32" spans="1:33" hidden="1" x14ac:dyDescent="0.25">
      <c r="A32" s="9" t="s">
        <v>142</v>
      </c>
      <c r="B32" t="s">
        <v>41</v>
      </c>
      <c r="C32" t="s">
        <v>184</v>
      </c>
      <c r="D32" s="10">
        <f>SUMIFS(Project_2025_states!C:C,Project_2025_states!$A:$A,$B32)</f>
        <v>0</v>
      </c>
      <c r="E32" s="10">
        <f>SUMIFS(Project_2025_states!D:D,Project_2025_states!$A:$A,$B32)</f>
        <v>0</v>
      </c>
      <c r="F32" s="10">
        <f>SUMIFS(Project_2025_states!E:E,Project_2025_states!$A:$A,$B32)</f>
        <v>0</v>
      </c>
      <c r="G32" s="10">
        <f>SUMIFS(Project_2025_states!F:F,Project_2025_states!$A:$A,$B32)</f>
        <v>0</v>
      </c>
      <c r="H32" s="10">
        <f>SUMIFS(Project_2025_states!G:G,Project_2025_states!$A:$A,$B32)</f>
        <v>-550</v>
      </c>
      <c r="I32" s="10">
        <f>SUMIFS(Project_2025_states!H:H,Project_2025_states!$A:$A,$B32)</f>
        <v>-988</v>
      </c>
      <c r="J32" s="10">
        <f>SUMIFS(Project_2025_states!I:I,Project_2025_states!$A:$A,$B32)</f>
        <v>-1238</v>
      </c>
      <c r="K32" s="10">
        <f>SUMIFS(Project_2025_states!J:J,Project_2025_states!$A:$A,$B32)</f>
        <v>-945</v>
      </c>
      <c r="L32" s="10">
        <f>SUMIFS(Project_2025_states!K:K,Project_2025_states!$A:$A,$B32)</f>
        <v>-731</v>
      </c>
      <c r="M32" s="10">
        <f>SUMIFS(Project_2025_states!L:L,Project_2025_states!$A:$A,$B32)</f>
        <v>-694</v>
      </c>
      <c r="N32" s="10">
        <f>SUMIFS(Project_2025_states!M:M,Project_2025_states!$A:$A,$B32)</f>
        <v>-661</v>
      </c>
      <c r="O32" s="10">
        <f>SUMIFS(Project_2025_states!N:N,Project_2025_states!$A:$A,$B32)</f>
        <v>-526</v>
      </c>
      <c r="P32" s="10">
        <f>SUMIFS(Project_2025_states!O:O,Project_2025_states!$A:$A,$B32)</f>
        <v>466</v>
      </c>
      <c r="Q32" s="10">
        <f>SUMIFS(Project_2025_states!P:P,Project_2025_states!$A:$A,$B32)</f>
        <v>667</v>
      </c>
      <c r="R32" s="10">
        <f>SUMIFS(Project_2025_states!Q:Q,Project_2025_states!$A:$A,$B32)</f>
        <v>443</v>
      </c>
      <c r="S32" s="10">
        <f>SUMIFS(Project_2025_states!R:R,Project_2025_states!$A:$A,$B32)</f>
        <v>91</v>
      </c>
      <c r="T32" s="10">
        <f>SUMIFS(Project_2025_states!S:S,Project_2025_states!$A:$A,$B32)</f>
        <v>-411</v>
      </c>
      <c r="U32" s="10">
        <f>SUMIFS(Project_2025_states!T:T,Project_2025_states!$A:$A,$B32)</f>
        <v>-655</v>
      </c>
      <c r="V32" s="10">
        <f>SUMIFS(Project_2025_states!U:U,Project_2025_states!$A:$A,$B32)</f>
        <v>-957</v>
      </c>
      <c r="W32" s="10">
        <f>SUMIFS(Project_2025_states!V:V,Project_2025_states!$A:$A,$B32)</f>
        <v>-900</v>
      </c>
      <c r="X32" s="10">
        <f>SUMIFS(Project_2025_states!W:W,Project_2025_states!$A:$A,$B32)</f>
        <v>-559</v>
      </c>
      <c r="Y32" s="10">
        <f>SUMIFS(Project_2025_states!X:X,Project_2025_states!$A:$A,$B32)</f>
        <v>-290</v>
      </c>
      <c r="Z32" s="10">
        <f>SUMIFS(Project_2025_states!Y:Y,Project_2025_states!$A:$A,$B32)</f>
        <v>31</v>
      </c>
      <c r="AA32" s="10">
        <f>SUMIFS(Project_2025_states!Z:Z,Project_2025_states!$A:$A,$B32)</f>
        <v>200</v>
      </c>
      <c r="AB32" s="10">
        <f>SUMIFS(Project_2025_states!AA:AA,Project_2025_states!$A:$A,$B32)</f>
        <v>207</v>
      </c>
      <c r="AC32" s="10">
        <f>SUMIFS(Project_2025_states!AB:AB,Project_2025_states!$A:$A,$B32)</f>
        <v>70</v>
      </c>
      <c r="AD32" s="10">
        <f>SUMIFS(Project_2025_states!AC:AC,Project_2025_states!$A:$A,$B32)</f>
        <v>-87</v>
      </c>
      <c r="AE32" s="10">
        <f>SUMIFS(Project_2025_states!AD:AD,Project_2025_states!$A:$A,$B32)</f>
        <v>-119</v>
      </c>
      <c r="AF32" s="10">
        <f>SUMIFS(Project_2025_states!AE:AE,Project_2025_states!$A:$A,$B32)</f>
        <v>-10</v>
      </c>
      <c r="AG32" s="10">
        <f>SUMIFS(Project_2025_states!AF:AF,Project_2025_states!$A:$A,$B32)</f>
        <v>275</v>
      </c>
    </row>
    <row r="33" spans="1:33" hidden="1" x14ac:dyDescent="0.25">
      <c r="A33" s="9" t="s">
        <v>143</v>
      </c>
      <c r="B33" t="s">
        <v>40</v>
      </c>
      <c r="C33" t="s">
        <v>185</v>
      </c>
      <c r="D33" s="10">
        <f>SUMIFS(Project_2025_states!C:C,Project_2025_states!$A:$A,$B33)</f>
        <v>0</v>
      </c>
      <c r="E33" s="10">
        <f>SUMIFS(Project_2025_states!D:D,Project_2025_states!$A:$A,$B33)</f>
        <v>0</v>
      </c>
      <c r="F33" s="10">
        <f>SUMIFS(Project_2025_states!E:E,Project_2025_states!$A:$A,$B33)</f>
        <v>0</v>
      </c>
      <c r="G33" s="10">
        <f>SUMIFS(Project_2025_states!F:F,Project_2025_states!$A:$A,$B33)</f>
        <v>0</v>
      </c>
      <c r="H33" s="10">
        <f>SUMIFS(Project_2025_states!G:G,Project_2025_states!$A:$A,$B33)</f>
        <v>-6</v>
      </c>
      <c r="I33" s="10">
        <f>SUMIFS(Project_2025_states!H:H,Project_2025_states!$A:$A,$B33)</f>
        <v>-12</v>
      </c>
      <c r="J33" s="10">
        <f>SUMIFS(Project_2025_states!I:I,Project_2025_states!$A:$A,$B33)</f>
        <v>-15</v>
      </c>
      <c r="K33" s="10">
        <f>SUMIFS(Project_2025_states!J:J,Project_2025_states!$A:$A,$B33)</f>
        <v>-18</v>
      </c>
      <c r="L33" s="10">
        <f>SUMIFS(Project_2025_states!K:K,Project_2025_states!$A:$A,$B33)</f>
        <v>-21</v>
      </c>
      <c r="M33" s="10">
        <f>SUMIFS(Project_2025_states!L:L,Project_2025_states!$A:$A,$B33)</f>
        <v>-24</v>
      </c>
      <c r="N33" s="10">
        <f>SUMIFS(Project_2025_states!M:M,Project_2025_states!$A:$A,$B33)</f>
        <v>-29</v>
      </c>
      <c r="O33" s="10">
        <f>SUMIFS(Project_2025_states!N:N,Project_2025_states!$A:$A,$B33)</f>
        <v>-33</v>
      </c>
      <c r="P33" s="10">
        <f>SUMIFS(Project_2025_states!O:O,Project_2025_states!$A:$A,$B33)</f>
        <v>-23</v>
      </c>
      <c r="Q33" s="10">
        <f>SUMIFS(Project_2025_states!P:P,Project_2025_states!$A:$A,$B33)</f>
        <v>-26</v>
      </c>
      <c r="R33" s="10">
        <f>SUMIFS(Project_2025_states!Q:Q,Project_2025_states!$A:$A,$B33)</f>
        <v>-22</v>
      </c>
      <c r="S33" s="10">
        <f>SUMIFS(Project_2025_states!R:R,Project_2025_states!$A:$A,$B33)</f>
        <v>-25</v>
      </c>
      <c r="T33" s="10">
        <f>SUMIFS(Project_2025_states!S:S,Project_2025_states!$A:$A,$B33)</f>
        <v>-20</v>
      </c>
      <c r="U33" s="10">
        <f>SUMIFS(Project_2025_states!T:T,Project_2025_states!$A:$A,$B33)</f>
        <v>-18</v>
      </c>
      <c r="V33" s="10">
        <f>SUMIFS(Project_2025_states!U:U,Project_2025_states!$A:$A,$B33)</f>
        <v>-17</v>
      </c>
      <c r="W33" s="10">
        <f>SUMIFS(Project_2025_states!V:V,Project_2025_states!$A:$A,$B33)</f>
        <v>-12</v>
      </c>
      <c r="X33" s="10">
        <f>SUMIFS(Project_2025_states!W:W,Project_2025_states!$A:$A,$B33)</f>
        <v>-10</v>
      </c>
      <c r="Y33" s="10">
        <f>SUMIFS(Project_2025_states!X:X,Project_2025_states!$A:$A,$B33)</f>
        <v>-6</v>
      </c>
      <c r="Z33" s="10">
        <f>SUMIFS(Project_2025_states!Y:Y,Project_2025_states!$A:$A,$B33)</f>
        <v>-5</v>
      </c>
      <c r="AA33" s="10">
        <f>SUMIFS(Project_2025_states!Z:Z,Project_2025_states!$A:$A,$B33)</f>
        <v>-3</v>
      </c>
      <c r="AB33" s="10">
        <f>SUMIFS(Project_2025_states!AA:AA,Project_2025_states!$A:$A,$B33)</f>
        <v>-2</v>
      </c>
      <c r="AC33" s="10">
        <f>SUMIFS(Project_2025_states!AB:AB,Project_2025_states!$A:$A,$B33)</f>
        <v>-1</v>
      </c>
      <c r="AD33" s="10">
        <f>SUMIFS(Project_2025_states!AC:AC,Project_2025_states!$A:$A,$B33)</f>
        <v>-1</v>
      </c>
      <c r="AE33" s="10">
        <f>SUMIFS(Project_2025_states!AD:AD,Project_2025_states!$A:$A,$B33)</f>
        <v>0</v>
      </c>
      <c r="AF33" s="10">
        <f>SUMIFS(Project_2025_states!AE:AE,Project_2025_states!$A:$A,$B33)</f>
        <v>1</v>
      </c>
      <c r="AG33" s="10">
        <f>SUMIFS(Project_2025_states!AF:AF,Project_2025_states!$A:$A,$B33)</f>
        <v>1</v>
      </c>
    </row>
    <row r="34" spans="1:33" hidden="1" x14ac:dyDescent="0.25">
      <c r="A34" s="9" t="s">
        <v>144</v>
      </c>
      <c r="B34" t="s">
        <v>39</v>
      </c>
      <c r="C34" t="s">
        <v>186</v>
      </c>
      <c r="D34" s="10">
        <f>SUMIFS(Project_2025_states!C:C,Project_2025_states!$A:$A,$B34)</f>
        <v>0</v>
      </c>
      <c r="E34" s="10">
        <f>SUMIFS(Project_2025_states!D:D,Project_2025_states!$A:$A,$B34)</f>
        <v>0</v>
      </c>
      <c r="F34" s="10">
        <f>SUMIFS(Project_2025_states!E:E,Project_2025_states!$A:$A,$B34)</f>
        <v>0</v>
      </c>
      <c r="G34" s="10">
        <f>SUMIFS(Project_2025_states!F:F,Project_2025_states!$A:$A,$B34)</f>
        <v>0</v>
      </c>
      <c r="H34" s="10">
        <f>SUMIFS(Project_2025_states!G:G,Project_2025_states!$A:$A,$B34)</f>
        <v>-217</v>
      </c>
      <c r="I34" s="10">
        <f>SUMIFS(Project_2025_states!H:H,Project_2025_states!$A:$A,$B34)</f>
        <v>-446</v>
      </c>
      <c r="J34" s="10">
        <f>SUMIFS(Project_2025_states!I:I,Project_2025_states!$A:$A,$B34)</f>
        <v>-552</v>
      </c>
      <c r="K34" s="10">
        <f>SUMIFS(Project_2025_states!J:J,Project_2025_states!$A:$A,$B34)</f>
        <v>-673</v>
      </c>
      <c r="L34" s="10">
        <f>SUMIFS(Project_2025_states!K:K,Project_2025_states!$A:$A,$B34)</f>
        <v>-751</v>
      </c>
      <c r="M34" s="10">
        <f>SUMIFS(Project_2025_states!L:L,Project_2025_states!$A:$A,$B34)</f>
        <v>-931</v>
      </c>
      <c r="N34" s="10">
        <f>SUMIFS(Project_2025_states!M:M,Project_2025_states!$A:$A,$B34)</f>
        <v>-1067</v>
      </c>
      <c r="O34" s="10">
        <f>SUMIFS(Project_2025_states!N:N,Project_2025_states!$A:$A,$B34)</f>
        <v>-1119</v>
      </c>
      <c r="P34" s="10">
        <f>SUMIFS(Project_2025_states!O:O,Project_2025_states!$A:$A,$B34)</f>
        <v>-1038</v>
      </c>
      <c r="Q34" s="10">
        <f>SUMIFS(Project_2025_states!P:P,Project_2025_states!$A:$A,$B34)</f>
        <v>-960</v>
      </c>
      <c r="R34" s="10">
        <f>SUMIFS(Project_2025_states!Q:Q,Project_2025_states!$A:$A,$B34)</f>
        <v>-958</v>
      </c>
      <c r="S34" s="10">
        <f>SUMIFS(Project_2025_states!R:R,Project_2025_states!$A:$A,$B34)</f>
        <v>-933</v>
      </c>
      <c r="T34" s="10">
        <f>SUMIFS(Project_2025_states!S:S,Project_2025_states!$A:$A,$B34)</f>
        <v>-957</v>
      </c>
      <c r="U34" s="10">
        <f>SUMIFS(Project_2025_states!T:T,Project_2025_states!$A:$A,$B34)</f>
        <v>-877</v>
      </c>
      <c r="V34" s="10">
        <f>SUMIFS(Project_2025_states!U:U,Project_2025_states!$A:$A,$B34)</f>
        <v>-886</v>
      </c>
      <c r="W34" s="10">
        <f>SUMIFS(Project_2025_states!V:V,Project_2025_states!$A:$A,$B34)</f>
        <v>-902</v>
      </c>
      <c r="X34" s="10">
        <f>SUMIFS(Project_2025_states!W:W,Project_2025_states!$A:$A,$B34)</f>
        <v>-830</v>
      </c>
      <c r="Y34" s="10">
        <f>SUMIFS(Project_2025_states!X:X,Project_2025_states!$A:$A,$B34)</f>
        <v>-755</v>
      </c>
      <c r="Z34" s="10">
        <f>SUMIFS(Project_2025_states!Y:Y,Project_2025_states!$A:$A,$B34)</f>
        <v>-691</v>
      </c>
      <c r="AA34" s="10">
        <f>SUMIFS(Project_2025_states!Z:Z,Project_2025_states!$A:$A,$B34)</f>
        <v>-621</v>
      </c>
      <c r="AB34" s="10">
        <f>SUMIFS(Project_2025_states!AA:AA,Project_2025_states!$A:$A,$B34)</f>
        <v>-552</v>
      </c>
      <c r="AC34" s="10">
        <f>SUMIFS(Project_2025_states!AB:AB,Project_2025_states!$A:$A,$B34)</f>
        <v>-522</v>
      </c>
      <c r="AD34" s="10">
        <f>SUMIFS(Project_2025_states!AC:AC,Project_2025_states!$A:$A,$B34)</f>
        <v>-470</v>
      </c>
      <c r="AE34" s="10">
        <f>SUMIFS(Project_2025_states!AD:AD,Project_2025_states!$A:$A,$B34)</f>
        <v>-413</v>
      </c>
      <c r="AF34" s="10">
        <f>SUMIFS(Project_2025_states!AE:AE,Project_2025_states!$A:$A,$B34)</f>
        <v>-333</v>
      </c>
      <c r="AG34" s="10">
        <f>SUMIFS(Project_2025_states!AF:AF,Project_2025_states!$A:$A,$B34)</f>
        <v>-240</v>
      </c>
    </row>
    <row r="35" spans="1:33" hidden="1" x14ac:dyDescent="0.25">
      <c r="A35" s="9" t="s">
        <v>145</v>
      </c>
      <c r="B35" t="s">
        <v>38</v>
      </c>
      <c r="C35" t="s">
        <v>187</v>
      </c>
      <c r="D35" s="10">
        <f>SUMIFS(Project_2025_states!C:C,Project_2025_states!$A:$A,$B35)</f>
        <v>0</v>
      </c>
      <c r="E35" s="10">
        <f>SUMIFS(Project_2025_states!D:D,Project_2025_states!$A:$A,$B35)</f>
        <v>0</v>
      </c>
      <c r="F35" s="10">
        <f>SUMIFS(Project_2025_states!E:E,Project_2025_states!$A:$A,$B35)</f>
        <v>0</v>
      </c>
      <c r="G35" s="10">
        <f>SUMIFS(Project_2025_states!F:F,Project_2025_states!$A:$A,$B35)</f>
        <v>0</v>
      </c>
      <c r="H35" s="10">
        <f>SUMIFS(Project_2025_states!G:G,Project_2025_states!$A:$A,$B35)</f>
        <v>-20</v>
      </c>
      <c r="I35" s="10">
        <f>SUMIFS(Project_2025_states!H:H,Project_2025_states!$A:$A,$B35)</f>
        <v>-42</v>
      </c>
      <c r="J35" s="10">
        <f>SUMIFS(Project_2025_states!I:I,Project_2025_states!$A:$A,$B35)</f>
        <v>-52</v>
      </c>
      <c r="K35" s="10">
        <f>SUMIFS(Project_2025_states!J:J,Project_2025_states!$A:$A,$B35)</f>
        <v>-61</v>
      </c>
      <c r="L35" s="10">
        <f>SUMIFS(Project_2025_states!K:K,Project_2025_states!$A:$A,$B35)</f>
        <v>-72</v>
      </c>
      <c r="M35" s="10">
        <f>SUMIFS(Project_2025_states!L:L,Project_2025_states!$A:$A,$B35)</f>
        <v>-92</v>
      </c>
      <c r="N35" s="10">
        <f>SUMIFS(Project_2025_states!M:M,Project_2025_states!$A:$A,$B35)</f>
        <v>-106</v>
      </c>
      <c r="O35" s="10">
        <f>SUMIFS(Project_2025_states!N:N,Project_2025_states!$A:$A,$B35)</f>
        <v>-114</v>
      </c>
      <c r="P35" s="10">
        <f>SUMIFS(Project_2025_states!O:O,Project_2025_states!$A:$A,$B35)</f>
        <v>-96</v>
      </c>
      <c r="Q35" s="10">
        <f>SUMIFS(Project_2025_states!P:P,Project_2025_states!$A:$A,$B35)</f>
        <v>-86</v>
      </c>
      <c r="R35" s="10">
        <f>SUMIFS(Project_2025_states!Q:Q,Project_2025_states!$A:$A,$B35)</f>
        <v>-87</v>
      </c>
      <c r="S35" s="10">
        <f>SUMIFS(Project_2025_states!R:R,Project_2025_states!$A:$A,$B35)</f>
        <v>-87</v>
      </c>
      <c r="T35" s="10">
        <f>SUMIFS(Project_2025_states!S:S,Project_2025_states!$A:$A,$B35)</f>
        <v>-87</v>
      </c>
      <c r="U35" s="10">
        <f>SUMIFS(Project_2025_states!T:T,Project_2025_states!$A:$A,$B35)</f>
        <v>-75</v>
      </c>
      <c r="V35" s="10">
        <f>SUMIFS(Project_2025_states!U:U,Project_2025_states!$A:$A,$B35)</f>
        <v>-74</v>
      </c>
      <c r="W35" s="10">
        <f>SUMIFS(Project_2025_states!V:V,Project_2025_states!$A:$A,$B35)</f>
        <v>-75</v>
      </c>
      <c r="X35" s="10">
        <f>SUMIFS(Project_2025_states!W:W,Project_2025_states!$A:$A,$B35)</f>
        <v>-69</v>
      </c>
      <c r="Y35" s="10">
        <f>SUMIFS(Project_2025_states!X:X,Project_2025_states!$A:$A,$B35)</f>
        <v>-68</v>
      </c>
      <c r="Z35" s="10">
        <f>SUMIFS(Project_2025_states!Y:Y,Project_2025_states!$A:$A,$B35)</f>
        <v>-62</v>
      </c>
      <c r="AA35" s="10">
        <f>SUMIFS(Project_2025_states!Z:Z,Project_2025_states!$A:$A,$B35)</f>
        <v>-58</v>
      </c>
      <c r="AB35" s="10">
        <f>SUMIFS(Project_2025_states!AA:AA,Project_2025_states!$A:$A,$B35)</f>
        <v>-51</v>
      </c>
      <c r="AC35" s="10">
        <f>SUMIFS(Project_2025_states!AB:AB,Project_2025_states!$A:$A,$B35)</f>
        <v>-48</v>
      </c>
      <c r="AD35" s="10">
        <f>SUMIFS(Project_2025_states!AC:AC,Project_2025_states!$A:$A,$B35)</f>
        <v>-42</v>
      </c>
      <c r="AE35" s="10">
        <f>SUMIFS(Project_2025_states!AD:AD,Project_2025_states!$A:$A,$B35)</f>
        <v>-34</v>
      </c>
      <c r="AF35" s="10">
        <f>SUMIFS(Project_2025_states!AE:AE,Project_2025_states!$A:$A,$B35)</f>
        <v>-27</v>
      </c>
      <c r="AG35" s="10">
        <f>SUMIFS(Project_2025_states!AF:AF,Project_2025_states!$A:$A,$B35)</f>
        <v>-20</v>
      </c>
    </row>
    <row r="36" spans="1:33" hidden="1" x14ac:dyDescent="0.25">
      <c r="A36" s="9" t="s">
        <v>146</v>
      </c>
      <c r="B36" t="s">
        <v>37</v>
      </c>
      <c r="C36" t="s">
        <v>188</v>
      </c>
      <c r="D36" s="10">
        <f>SUMIFS(Project_2025_states!C:C,Project_2025_states!$A:$A,$B36)</f>
        <v>0</v>
      </c>
      <c r="E36" s="10">
        <f>SUMIFS(Project_2025_states!D:D,Project_2025_states!$A:$A,$B36)</f>
        <v>0</v>
      </c>
      <c r="F36" s="10">
        <f>SUMIFS(Project_2025_states!E:E,Project_2025_states!$A:$A,$B36)</f>
        <v>0</v>
      </c>
      <c r="G36" s="10">
        <f>SUMIFS(Project_2025_states!F:F,Project_2025_states!$A:$A,$B36)</f>
        <v>0</v>
      </c>
      <c r="H36" s="10">
        <f>SUMIFS(Project_2025_states!G:G,Project_2025_states!$A:$A,$B36)</f>
        <v>-116</v>
      </c>
      <c r="I36" s="10">
        <f>SUMIFS(Project_2025_states!H:H,Project_2025_states!$A:$A,$B36)</f>
        <v>-253</v>
      </c>
      <c r="J36" s="10">
        <f>SUMIFS(Project_2025_states!I:I,Project_2025_states!$A:$A,$B36)</f>
        <v>-301</v>
      </c>
      <c r="K36" s="10">
        <f>SUMIFS(Project_2025_states!J:J,Project_2025_states!$A:$A,$B36)</f>
        <v>-257</v>
      </c>
      <c r="L36" s="10">
        <f>SUMIFS(Project_2025_states!K:K,Project_2025_states!$A:$A,$B36)</f>
        <v>-521</v>
      </c>
      <c r="M36" s="10">
        <f>SUMIFS(Project_2025_states!L:L,Project_2025_states!$A:$A,$B36)</f>
        <v>-832</v>
      </c>
      <c r="N36" s="10">
        <f>SUMIFS(Project_2025_states!M:M,Project_2025_states!$A:$A,$B36)</f>
        <v>-1080</v>
      </c>
      <c r="O36" s="10">
        <f>SUMIFS(Project_2025_states!N:N,Project_2025_states!$A:$A,$B36)</f>
        <v>-1238</v>
      </c>
      <c r="P36" s="10">
        <f>SUMIFS(Project_2025_states!O:O,Project_2025_states!$A:$A,$B36)</f>
        <v>-1042</v>
      </c>
      <c r="Q36" s="10">
        <f>SUMIFS(Project_2025_states!P:P,Project_2025_states!$A:$A,$B36)</f>
        <v>-731</v>
      </c>
      <c r="R36" s="10">
        <f>SUMIFS(Project_2025_states!Q:Q,Project_2025_states!$A:$A,$B36)</f>
        <v>-411</v>
      </c>
      <c r="S36" s="10">
        <f>SUMIFS(Project_2025_states!R:R,Project_2025_states!$A:$A,$B36)</f>
        <v>-26</v>
      </c>
      <c r="T36" s="10">
        <f>SUMIFS(Project_2025_states!S:S,Project_2025_states!$A:$A,$B36)</f>
        <v>252</v>
      </c>
      <c r="U36" s="10">
        <f>SUMIFS(Project_2025_states!T:T,Project_2025_states!$A:$A,$B36)</f>
        <v>565</v>
      </c>
      <c r="V36" s="10">
        <f>SUMIFS(Project_2025_states!U:U,Project_2025_states!$A:$A,$B36)</f>
        <v>626</v>
      </c>
      <c r="W36" s="10">
        <f>SUMIFS(Project_2025_states!V:V,Project_2025_states!$A:$A,$B36)</f>
        <v>538</v>
      </c>
      <c r="X36" s="10">
        <f>SUMIFS(Project_2025_states!W:W,Project_2025_states!$A:$A,$B36)</f>
        <v>493</v>
      </c>
      <c r="Y36" s="10">
        <f>SUMIFS(Project_2025_states!X:X,Project_2025_states!$A:$A,$B36)</f>
        <v>461</v>
      </c>
      <c r="Z36" s="10">
        <f>SUMIFS(Project_2025_states!Y:Y,Project_2025_states!$A:$A,$B36)</f>
        <v>450</v>
      </c>
      <c r="AA36" s="10">
        <f>SUMIFS(Project_2025_states!Z:Z,Project_2025_states!$A:$A,$B36)</f>
        <v>456</v>
      </c>
      <c r="AB36" s="10">
        <f>SUMIFS(Project_2025_states!AA:AA,Project_2025_states!$A:$A,$B36)</f>
        <v>442</v>
      </c>
      <c r="AC36" s="10">
        <f>SUMIFS(Project_2025_states!AB:AB,Project_2025_states!$A:$A,$B36)</f>
        <v>417</v>
      </c>
      <c r="AD36" s="10">
        <f>SUMIFS(Project_2025_states!AC:AC,Project_2025_states!$A:$A,$B36)</f>
        <v>434</v>
      </c>
      <c r="AE36" s="10">
        <f>SUMIFS(Project_2025_states!AD:AD,Project_2025_states!$A:$A,$B36)</f>
        <v>423</v>
      </c>
      <c r="AF36" s="10">
        <f>SUMIFS(Project_2025_states!AE:AE,Project_2025_states!$A:$A,$B36)</f>
        <v>417</v>
      </c>
      <c r="AG36" s="10">
        <f>SUMIFS(Project_2025_states!AF:AF,Project_2025_states!$A:$A,$B36)</f>
        <v>433</v>
      </c>
    </row>
    <row r="37" spans="1:33" hidden="1" x14ac:dyDescent="0.25">
      <c r="A37" s="9" t="s">
        <v>147</v>
      </c>
      <c r="B37" t="s">
        <v>36</v>
      </c>
      <c r="C37" t="s">
        <v>189</v>
      </c>
      <c r="D37" s="10">
        <f>SUMIFS(Project_2025_states!C:C,Project_2025_states!$A:$A,$B37)</f>
        <v>0</v>
      </c>
      <c r="E37" s="10">
        <f>SUMIFS(Project_2025_states!D:D,Project_2025_states!$A:$A,$B37)</f>
        <v>0</v>
      </c>
      <c r="F37" s="10">
        <f>SUMIFS(Project_2025_states!E:E,Project_2025_states!$A:$A,$B37)</f>
        <v>0</v>
      </c>
      <c r="G37" s="10">
        <f>SUMIFS(Project_2025_states!F:F,Project_2025_states!$A:$A,$B37)</f>
        <v>0</v>
      </c>
      <c r="H37" s="10">
        <f>SUMIFS(Project_2025_states!G:G,Project_2025_states!$A:$A,$B37)</f>
        <v>-119</v>
      </c>
      <c r="I37" s="10">
        <f>SUMIFS(Project_2025_states!H:H,Project_2025_states!$A:$A,$B37)</f>
        <v>-201</v>
      </c>
      <c r="J37" s="10">
        <f>SUMIFS(Project_2025_states!I:I,Project_2025_states!$A:$A,$B37)</f>
        <v>-250</v>
      </c>
      <c r="K37" s="10">
        <f>SUMIFS(Project_2025_states!J:J,Project_2025_states!$A:$A,$B37)</f>
        <v>-438</v>
      </c>
      <c r="L37" s="10">
        <f>SUMIFS(Project_2025_states!K:K,Project_2025_states!$A:$A,$B37)</f>
        <v>-476</v>
      </c>
      <c r="M37" s="10">
        <f>SUMIFS(Project_2025_states!L:L,Project_2025_states!$A:$A,$B37)</f>
        <v>-573</v>
      </c>
      <c r="N37" s="10">
        <f>SUMIFS(Project_2025_states!M:M,Project_2025_states!$A:$A,$B37)</f>
        <v>-622</v>
      </c>
      <c r="O37" s="10">
        <f>SUMIFS(Project_2025_states!N:N,Project_2025_states!$A:$A,$B37)</f>
        <v>-598</v>
      </c>
      <c r="P37" s="10">
        <f>SUMIFS(Project_2025_states!O:O,Project_2025_states!$A:$A,$B37)</f>
        <v>-491</v>
      </c>
      <c r="Q37" s="10">
        <f>SUMIFS(Project_2025_states!P:P,Project_2025_states!$A:$A,$B37)</f>
        <v>-393</v>
      </c>
      <c r="R37" s="10">
        <f>SUMIFS(Project_2025_states!Q:Q,Project_2025_states!$A:$A,$B37)</f>
        <v>-370</v>
      </c>
      <c r="S37" s="10">
        <f>SUMIFS(Project_2025_states!R:R,Project_2025_states!$A:$A,$B37)</f>
        <v>-314</v>
      </c>
      <c r="T37" s="10">
        <f>SUMIFS(Project_2025_states!S:S,Project_2025_states!$A:$A,$B37)</f>
        <v>-317</v>
      </c>
      <c r="U37" s="10">
        <f>SUMIFS(Project_2025_states!T:T,Project_2025_states!$A:$A,$B37)</f>
        <v>-272</v>
      </c>
      <c r="V37" s="10">
        <f>SUMIFS(Project_2025_states!U:U,Project_2025_states!$A:$A,$B37)</f>
        <v>-312</v>
      </c>
      <c r="W37" s="10">
        <f>SUMIFS(Project_2025_states!V:V,Project_2025_states!$A:$A,$B37)</f>
        <v>-364</v>
      </c>
      <c r="X37" s="10">
        <f>SUMIFS(Project_2025_states!W:W,Project_2025_states!$A:$A,$B37)</f>
        <v>-366</v>
      </c>
      <c r="Y37" s="10">
        <f>SUMIFS(Project_2025_states!X:X,Project_2025_states!$A:$A,$B37)</f>
        <v>-386</v>
      </c>
      <c r="Z37" s="10">
        <f>SUMIFS(Project_2025_states!Y:Y,Project_2025_states!$A:$A,$B37)</f>
        <v>-383</v>
      </c>
      <c r="AA37" s="10">
        <f>SUMIFS(Project_2025_states!Z:Z,Project_2025_states!$A:$A,$B37)</f>
        <v>-367</v>
      </c>
      <c r="AB37" s="10">
        <f>SUMIFS(Project_2025_states!AA:AA,Project_2025_states!$A:$A,$B37)</f>
        <v>-332</v>
      </c>
      <c r="AC37" s="10">
        <f>SUMIFS(Project_2025_states!AB:AB,Project_2025_states!$A:$A,$B37)</f>
        <v>-304</v>
      </c>
      <c r="AD37" s="10">
        <f>SUMIFS(Project_2025_states!AC:AC,Project_2025_states!$A:$A,$B37)</f>
        <v>-252</v>
      </c>
      <c r="AE37" s="10">
        <f>SUMIFS(Project_2025_states!AD:AD,Project_2025_states!$A:$A,$B37)</f>
        <v>-203</v>
      </c>
      <c r="AF37" s="10">
        <f>SUMIFS(Project_2025_states!AE:AE,Project_2025_states!$A:$A,$B37)</f>
        <v>-154</v>
      </c>
      <c r="AG37" s="10">
        <f>SUMIFS(Project_2025_states!AF:AF,Project_2025_states!$A:$A,$B37)</f>
        <v>-107</v>
      </c>
    </row>
    <row r="38" spans="1:33" hidden="1" x14ac:dyDescent="0.25">
      <c r="A38" s="9" t="s">
        <v>148</v>
      </c>
      <c r="B38" t="s">
        <v>35</v>
      </c>
      <c r="C38" t="s">
        <v>190</v>
      </c>
      <c r="D38" s="10">
        <f>SUMIFS(Project_2025_states!C:C,Project_2025_states!$A:$A,$B38)</f>
        <v>0</v>
      </c>
      <c r="E38" s="10">
        <f>SUMIFS(Project_2025_states!D:D,Project_2025_states!$A:$A,$B38)</f>
        <v>0</v>
      </c>
      <c r="F38" s="10">
        <f>SUMIFS(Project_2025_states!E:E,Project_2025_states!$A:$A,$B38)</f>
        <v>0</v>
      </c>
      <c r="G38" s="10">
        <f>SUMIFS(Project_2025_states!F:F,Project_2025_states!$A:$A,$B38)</f>
        <v>0</v>
      </c>
      <c r="H38" s="10">
        <f>SUMIFS(Project_2025_states!G:G,Project_2025_states!$A:$A,$B38)</f>
        <v>-37</v>
      </c>
      <c r="I38" s="10">
        <f>SUMIFS(Project_2025_states!H:H,Project_2025_states!$A:$A,$B38)</f>
        <v>-68</v>
      </c>
      <c r="J38" s="10">
        <f>SUMIFS(Project_2025_states!I:I,Project_2025_states!$A:$A,$B38)</f>
        <v>-86</v>
      </c>
      <c r="K38" s="10">
        <f>SUMIFS(Project_2025_states!J:J,Project_2025_states!$A:$A,$B38)</f>
        <v>-106</v>
      </c>
      <c r="L38" s="10">
        <f>SUMIFS(Project_2025_states!K:K,Project_2025_states!$A:$A,$B38)</f>
        <v>-135</v>
      </c>
      <c r="M38" s="10">
        <f>SUMIFS(Project_2025_states!L:L,Project_2025_states!$A:$A,$B38)</f>
        <v>-175</v>
      </c>
      <c r="N38" s="10">
        <f>SUMIFS(Project_2025_states!M:M,Project_2025_states!$A:$A,$B38)</f>
        <v>-196</v>
      </c>
      <c r="O38" s="10">
        <f>SUMIFS(Project_2025_states!N:N,Project_2025_states!$A:$A,$B38)</f>
        <v>-186</v>
      </c>
      <c r="P38" s="10">
        <f>SUMIFS(Project_2025_states!O:O,Project_2025_states!$A:$A,$B38)</f>
        <v>-137</v>
      </c>
      <c r="Q38" s="10">
        <f>SUMIFS(Project_2025_states!P:P,Project_2025_states!$A:$A,$B38)</f>
        <v>-104</v>
      </c>
      <c r="R38" s="10">
        <f>SUMIFS(Project_2025_states!Q:Q,Project_2025_states!$A:$A,$B38)</f>
        <v>-113</v>
      </c>
      <c r="S38" s="10">
        <f>SUMIFS(Project_2025_states!R:R,Project_2025_states!$A:$A,$B38)</f>
        <v>-125</v>
      </c>
      <c r="T38" s="10">
        <f>SUMIFS(Project_2025_states!S:S,Project_2025_states!$A:$A,$B38)</f>
        <v>-150</v>
      </c>
      <c r="U38" s="10">
        <f>SUMIFS(Project_2025_states!T:T,Project_2025_states!$A:$A,$B38)</f>
        <v>-145</v>
      </c>
      <c r="V38" s="10">
        <f>SUMIFS(Project_2025_states!U:U,Project_2025_states!$A:$A,$B38)</f>
        <v>-169</v>
      </c>
      <c r="W38" s="10">
        <f>SUMIFS(Project_2025_states!V:V,Project_2025_states!$A:$A,$B38)</f>
        <v>-183</v>
      </c>
      <c r="X38" s="10">
        <f>SUMIFS(Project_2025_states!W:W,Project_2025_states!$A:$A,$B38)</f>
        <v>-183</v>
      </c>
      <c r="Y38" s="10">
        <f>SUMIFS(Project_2025_states!X:X,Project_2025_states!$A:$A,$B38)</f>
        <v>-189</v>
      </c>
      <c r="Z38" s="10">
        <f>SUMIFS(Project_2025_states!Y:Y,Project_2025_states!$A:$A,$B38)</f>
        <v>-186</v>
      </c>
      <c r="AA38" s="10">
        <f>SUMIFS(Project_2025_states!Z:Z,Project_2025_states!$A:$A,$B38)</f>
        <v>-179</v>
      </c>
      <c r="AB38" s="10">
        <f>SUMIFS(Project_2025_states!AA:AA,Project_2025_states!$A:$A,$B38)</f>
        <v>-164</v>
      </c>
      <c r="AC38" s="10">
        <f>SUMIFS(Project_2025_states!AB:AB,Project_2025_states!$A:$A,$B38)</f>
        <v>-147</v>
      </c>
      <c r="AD38" s="10">
        <f>SUMIFS(Project_2025_states!AC:AC,Project_2025_states!$A:$A,$B38)</f>
        <v>-123</v>
      </c>
      <c r="AE38" s="10">
        <f>SUMIFS(Project_2025_states!AD:AD,Project_2025_states!$A:$A,$B38)</f>
        <v>-99</v>
      </c>
      <c r="AF38" s="10">
        <f>SUMIFS(Project_2025_states!AE:AE,Project_2025_states!$A:$A,$B38)</f>
        <v>-73</v>
      </c>
      <c r="AG38" s="10">
        <f>SUMIFS(Project_2025_states!AF:AF,Project_2025_states!$A:$A,$B38)</f>
        <v>-54</v>
      </c>
    </row>
    <row r="39" spans="1:33" hidden="1" x14ac:dyDescent="0.25">
      <c r="A39" s="9" t="s">
        <v>149</v>
      </c>
      <c r="B39" t="s">
        <v>34</v>
      </c>
      <c r="C39" t="s">
        <v>191</v>
      </c>
      <c r="D39" s="10">
        <f>SUMIFS(Project_2025_states!C:C,Project_2025_states!$A:$A,$B39)</f>
        <v>0</v>
      </c>
      <c r="E39" s="10">
        <f>SUMIFS(Project_2025_states!D:D,Project_2025_states!$A:$A,$B39)</f>
        <v>0</v>
      </c>
      <c r="F39" s="10">
        <f>SUMIFS(Project_2025_states!E:E,Project_2025_states!$A:$A,$B39)</f>
        <v>0</v>
      </c>
      <c r="G39" s="10">
        <f>SUMIFS(Project_2025_states!F:F,Project_2025_states!$A:$A,$B39)</f>
        <v>0</v>
      </c>
      <c r="H39" s="10">
        <f>SUMIFS(Project_2025_states!G:G,Project_2025_states!$A:$A,$B39)</f>
        <v>-1302</v>
      </c>
      <c r="I39" s="10">
        <f>SUMIFS(Project_2025_states!H:H,Project_2025_states!$A:$A,$B39)</f>
        <v>-2515</v>
      </c>
      <c r="J39" s="10">
        <f>SUMIFS(Project_2025_states!I:I,Project_2025_states!$A:$A,$B39)</f>
        <v>-3081</v>
      </c>
      <c r="K39" s="10">
        <f>SUMIFS(Project_2025_states!J:J,Project_2025_states!$A:$A,$B39)</f>
        <v>-4090</v>
      </c>
      <c r="L39" s="10">
        <f>SUMIFS(Project_2025_states!K:K,Project_2025_states!$A:$A,$B39)</f>
        <v>-5806</v>
      </c>
      <c r="M39" s="10">
        <f>SUMIFS(Project_2025_states!L:L,Project_2025_states!$A:$A,$B39)</f>
        <v>-7822</v>
      </c>
      <c r="N39" s="10">
        <f>SUMIFS(Project_2025_states!M:M,Project_2025_states!$A:$A,$B39)</f>
        <v>-9364</v>
      </c>
      <c r="O39" s="10">
        <f>SUMIFS(Project_2025_states!N:N,Project_2025_states!$A:$A,$B39)</f>
        <v>-10399</v>
      </c>
      <c r="P39" s="10">
        <f>SUMIFS(Project_2025_states!O:O,Project_2025_states!$A:$A,$B39)</f>
        <v>-10315</v>
      </c>
      <c r="Q39" s="10">
        <f>SUMIFS(Project_2025_states!P:P,Project_2025_states!$A:$A,$B39)</f>
        <v>-8722</v>
      </c>
      <c r="R39" s="10">
        <f>SUMIFS(Project_2025_states!Q:Q,Project_2025_states!$A:$A,$B39)</f>
        <v>-8426</v>
      </c>
      <c r="S39" s="10">
        <f>SUMIFS(Project_2025_states!R:R,Project_2025_states!$A:$A,$B39)</f>
        <v>-7070</v>
      </c>
      <c r="T39" s="10">
        <f>SUMIFS(Project_2025_states!S:S,Project_2025_states!$A:$A,$B39)</f>
        <v>-6267</v>
      </c>
      <c r="U39" s="10">
        <f>SUMIFS(Project_2025_states!T:T,Project_2025_states!$A:$A,$B39)</f>
        <v>-4615</v>
      </c>
      <c r="V39" s="10">
        <f>SUMIFS(Project_2025_states!U:U,Project_2025_states!$A:$A,$B39)</f>
        <v>-3893</v>
      </c>
      <c r="W39" s="10">
        <f>SUMIFS(Project_2025_states!V:V,Project_2025_states!$A:$A,$B39)</f>
        <v>-3625</v>
      </c>
      <c r="X39" s="10">
        <f>SUMIFS(Project_2025_states!W:W,Project_2025_states!$A:$A,$B39)</f>
        <v>-2678</v>
      </c>
      <c r="Y39" s="10">
        <f>SUMIFS(Project_2025_states!X:X,Project_2025_states!$A:$A,$B39)</f>
        <v>-1934</v>
      </c>
      <c r="Z39" s="10">
        <f>SUMIFS(Project_2025_states!Y:Y,Project_2025_states!$A:$A,$B39)</f>
        <v>-1617</v>
      </c>
      <c r="AA39" s="10">
        <f>SUMIFS(Project_2025_states!Z:Z,Project_2025_states!$A:$A,$B39)</f>
        <v>-1324</v>
      </c>
      <c r="AB39" s="10">
        <f>SUMIFS(Project_2025_states!AA:AA,Project_2025_states!$A:$A,$B39)</f>
        <v>-1278</v>
      </c>
      <c r="AC39" s="10">
        <f>SUMIFS(Project_2025_states!AB:AB,Project_2025_states!$A:$A,$B39)</f>
        <v>-1392</v>
      </c>
      <c r="AD39" s="10">
        <f>SUMIFS(Project_2025_states!AC:AC,Project_2025_states!$A:$A,$B39)</f>
        <v>-1488</v>
      </c>
      <c r="AE39" s="10">
        <f>SUMIFS(Project_2025_states!AD:AD,Project_2025_states!$A:$A,$B39)</f>
        <v>-1480</v>
      </c>
      <c r="AF39" s="10">
        <f>SUMIFS(Project_2025_states!AE:AE,Project_2025_states!$A:$A,$B39)</f>
        <v>-1352</v>
      </c>
      <c r="AG39" s="10">
        <f>SUMIFS(Project_2025_states!AF:AF,Project_2025_states!$A:$A,$B39)</f>
        <v>-1143</v>
      </c>
    </row>
    <row r="40" spans="1:33" hidden="1" x14ac:dyDescent="0.25">
      <c r="A40" s="9" t="s">
        <v>150</v>
      </c>
      <c r="B40" t="s">
        <v>33</v>
      </c>
      <c r="C40" t="s">
        <v>192</v>
      </c>
      <c r="D40" s="10">
        <f>SUMIFS(Project_2025_states!C:C,Project_2025_states!$A:$A,$B40)</f>
        <v>0</v>
      </c>
      <c r="E40" s="10">
        <f>SUMIFS(Project_2025_states!D:D,Project_2025_states!$A:$A,$B40)</f>
        <v>0</v>
      </c>
      <c r="F40" s="10">
        <f>SUMIFS(Project_2025_states!E:E,Project_2025_states!$A:$A,$B40)</f>
        <v>0</v>
      </c>
      <c r="G40" s="10">
        <f>SUMIFS(Project_2025_states!F:F,Project_2025_states!$A:$A,$B40)</f>
        <v>0</v>
      </c>
      <c r="H40" s="10">
        <f>SUMIFS(Project_2025_states!G:G,Project_2025_states!$A:$A,$B40)</f>
        <v>-184</v>
      </c>
      <c r="I40" s="10">
        <f>SUMIFS(Project_2025_states!H:H,Project_2025_states!$A:$A,$B40)</f>
        <v>-441</v>
      </c>
      <c r="J40" s="10">
        <f>SUMIFS(Project_2025_states!I:I,Project_2025_states!$A:$A,$B40)</f>
        <v>-704</v>
      </c>
      <c r="K40" s="10">
        <f>SUMIFS(Project_2025_states!J:J,Project_2025_states!$A:$A,$B40)</f>
        <v>-980</v>
      </c>
      <c r="L40" s="10">
        <f>SUMIFS(Project_2025_states!K:K,Project_2025_states!$A:$A,$B40)</f>
        <v>-1520</v>
      </c>
      <c r="M40" s="10">
        <f>SUMIFS(Project_2025_states!L:L,Project_2025_states!$A:$A,$B40)</f>
        <v>-2249</v>
      </c>
      <c r="N40" s="10">
        <f>SUMIFS(Project_2025_states!M:M,Project_2025_states!$A:$A,$B40)</f>
        <v>-3280</v>
      </c>
      <c r="O40" s="10">
        <f>SUMIFS(Project_2025_states!N:N,Project_2025_states!$A:$A,$B40)</f>
        <v>-4052</v>
      </c>
      <c r="P40" s="10">
        <f>SUMIFS(Project_2025_states!O:O,Project_2025_states!$A:$A,$B40)</f>
        <v>-4339</v>
      </c>
      <c r="Q40" s="10">
        <f>SUMIFS(Project_2025_states!P:P,Project_2025_states!$A:$A,$B40)</f>
        <v>-3271</v>
      </c>
      <c r="R40" s="10">
        <f>SUMIFS(Project_2025_states!Q:Q,Project_2025_states!$A:$A,$B40)</f>
        <v>-3223</v>
      </c>
      <c r="S40" s="10">
        <f>SUMIFS(Project_2025_states!R:R,Project_2025_states!$A:$A,$B40)</f>
        <v>-2475</v>
      </c>
      <c r="T40" s="10">
        <f>SUMIFS(Project_2025_states!S:S,Project_2025_states!$A:$A,$B40)</f>
        <v>-2340</v>
      </c>
      <c r="U40" s="10">
        <f>SUMIFS(Project_2025_states!T:T,Project_2025_states!$A:$A,$B40)</f>
        <v>-1230</v>
      </c>
      <c r="V40" s="10">
        <f>SUMIFS(Project_2025_states!U:U,Project_2025_states!$A:$A,$B40)</f>
        <v>-1186</v>
      </c>
      <c r="W40" s="10">
        <f>SUMIFS(Project_2025_states!V:V,Project_2025_states!$A:$A,$B40)</f>
        <v>-1002</v>
      </c>
      <c r="X40" s="10">
        <f>SUMIFS(Project_2025_states!W:W,Project_2025_states!$A:$A,$B40)</f>
        <v>-750</v>
      </c>
      <c r="Y40" s="10">
        <f>SUMIFS(Project_2025_states!X:X,Project_2025_states!$A:$A,$B40)</f>
        <v>-535</v>
      </c>
      <c r="Z40" s="10">
        <f>SUMIFS(Project_2025_states!Y:Y,Project_2025_states!$A:$A,$B40)</f>
        <v>-499</v>
      </c>
      <c r="AA40" s="10">
        <f>SUMIFS(Project_2025_states!Z:Z,Project_2025_states!$A:$A,$B40)</f>
        <v>-432</v>
      </c>
      <c r="AB40" s="10">
        <f>SUMIFS(Project_2025_states!AA:AA,Project_2025_states!$A:$A,$B40)</f>
        <v>-359</v>
      </c>
      <c r="AC40" s="10">
        <f>SUMIFS(Project_2025_states!AB:AB,Project_2025_states!$A:$A,$B40)</f>
        <v>-353</v>
      </c>
      <c r="AD40" s="10">
        <f>SUMIFS(Project_2025_states!AC:AC,Project_2025_states!$A:$A,$B40)</f>
        <v>-380</v>
      </c>
      <c r="AE40" s="10">
        <f>SUMIFS(Project_2025_states!AD:AD,Project_2025_states!$A:$A,$B40)</f>
        <v>-365</v>
      </c>
      <c r="AF40" s="10">
        <f>SUMIFS(Project_2025_states!AE:AE,Project_2025_states!$A:$A,$B40)</f>
        <v>-312</v>
      </c>
      <c r="AG40" s="10">
        <f>SUMIFS(Project_2025_states!AF:AF,Project_2025_states!$A:$A,$B40)</f>
        <v>-257</v>
      </c>
    </row>
    <row r="41" spans="1:33" hidden="1" x14ac:dyDescent="0.25">
      <c r="A41" s="9" t="s">
        <v>151</v>
      </c>
      <c r="B41" t="s">
        <v>32</v>
      </c>
      <c r="C41" t="s">
        <v>193</v>
      </c>
      <c r="D41" s="10">
        <f>SUMIFS(Project_2025_states!C:C,Project_2025_states!$A:$A,$B41)</f>
        <v>0</v>
      </c>
      <c r="E41" s="10">
        <f>SUMIFS(Project_2025_states!D:D,Project_2025_states!$A:$A,$B41)</f>
        <v>0</v>
      </c>
      <c r="F41" s="10">
        <f>SUMIFS(Project_2025_states!E:E,Project_2025_states!$A:$A,$B41)</f>
        <v>0</v>
      </c>
      <c r="G41" s="10">
        <f>SUMIFS(Project_2025_states!F:F,Project_2025_states!$A:$A,$B41)</f>
        <v>0</v>
      </c>
      <c r="H41" s="10">
        <f>SUMIFS(Project_2025_states!G:G,Project_2025_states!$A:$A,$B41)</f>
        <v>-2218</v>
      </c>
      <c r="I41" s="10">
        <f>SUMIFS(Project_2025_states!H:H,Project_2025_states!$A:$A,$B41)</f>
        <v>-2996</v>
      </c>
      <c r="J41" s="10">
        <f>SUMIFS(Project_2025_states!I:I,Project_2025_states!$A:$A,$B41)</f>
        <v>-4522</v>
      </c>
      <c r="K41" s="10">
        <f>SUMIFS(Project_2025_states!J:J,Project_2025_states!$A:$A,$B41)</f>
        <v>-5526</v>
      </c>
      <c r="L41" s="10">
        <f>SUMIFS(Project_2025_states!K:K,Project_2025_states!$A:$A,$B41)</f>
        <v>-7493</v>
      </c>
      <c r="M41" s="10">
        <f>SUMIFS(Project_2025_states!L:L,Project_2025_states!$A:$A,$B41)</f>
        <v>-8881</v>
      </c>
      <c r="N41" s="10">
        <f>SUMIFS(Project_2025_states!M:M,Project_2025_states!$A:$A,$B41)</f>
        <v>-9096</v>
      </c>
      <c r="O41" s="10">
        <f>SUMIFS(Project_2025_states!N:N,Project_2025_states!$A:$A,$B41)</f>
        <v>-10639</v>
      </c>
      <c r="P41" s="10">
        <f>SUMIFS(Project_2025_states!O:O,Project_2025_states!$A:$A,$B41)</f>
        <v>-6355</v>
      </c>
      <c r="Q41" s="10">
        <f>SUMIFS(Project_2025_states!P:P,Project_2025_states!$A:$A,$B41)</f>
        <v>-5288</v>
      </c>
      <c r="R41" s="10">
        <f>SUMIFS(Project_2025_states!Q:Q,Project_2025_states!$A:$A,$B41)</f>
        <v>-5179</v>
      </c>
      <c r="S41" s="10">
        <f>SUMIFS(Project_2025_states!R:R,Project_2025_states!$A:$A,$B41)</f>
        <v>-5037</v>
      </c>
      <c r="T41" s="10">
        <f>SUMIFS(Project_2025_states!S:S,Project_2025_states!$A:$A,$B41)</f>
        <v>-4463</v>
      </c>
      <c r="U41" s="10">
        <f>SUMIFS(Project_2025_states!T:T,Project_2025_states!$A:$A,$B41)</f>
        <v>-2487</v>
      </c>
      <c r="V41" s="10">
        <f>SUMIFS(Project_2025_states!U:U,Project_2025_states!$A:$A,$B41)</f>
        <v>-1488</v>
      </c>
      <c r="W41" s="10">
        <f>SUMIFS(Project_2025_states!V:V,Project_2025_states!$A:$A,$B41)</f>
        <v>-894</v>
      </c>
      <c r="X41" s="10">
        <f>SUMIFS(Project_2025_states!W:W,Project_2025_states!$A:$A,$B41)</f>
        <v>-475</v>
      </c>
      <c r="Y41" s="10">
        <f>SUMIFS(Project_2025_states!X:X,Project_2025_states!$A:$A,$B41)</f>
        <v>68</v>
      </c>
      <c r="Z41" s="10">
        <f>SUMIFS(Project_2025_states!Y:Y,Project_2025_states!$A:$A,$B41)</f>
        <v>26</v>
      </c>
      <c r="AA41" s="10">
        <f>SUMIFS(Project_2025_states!Z:Z,Project_2025_states!$A:$A,$B41)</f>
        <v>194</v>
      </c>
      <c r="AB41" s="10">
        <f>SUMIFS(Project_2025_states!AA:AA,Project_2025_states!$A:$A,$B41)</f>
        <v>203</v>
      </c>
      <c r="AC41" s="10">
        <f>SUMIFS(Project_2025_states!AB:AB,Project_2025_states!$A:$A,$B41)</f>
        <v>233</v>
      </c>
      <c r="AD41" s="10">
        <f>SUMIFS(Project_2025_states!AC:AC,Project_2025_states!$A:$A,$B41)</f>
        <v>130</v>
      </c>
      <c r="AE41" s="10">
        <f>SUMIFS(Project_2025_states!AD:AD,Project_2025_states!$A:$A,$B41)</f>
        <v>150</v>
      </c>
      <c r="AF41" s="10">
        <f>SUMIFS(Project_2025_states!AE:AE,Project_2025_states!$A:$A,$B41)</f>
        <v>199</v>
      </c>
      <c r="AG41" s="10">
        <f>SUMIFS(Project_2025_states!AF:AF,Project_2025_states!$A:$A,$B41)</f>
        <v>208</v>
      </c>
    </row>
    <row r="42" spans="1:33" hidden="1" x14ac:dyDescent="0.25">
      <c r="A42" s="9" t="s">
        <v>152</v>
      </c>
      <c r="B42" t="s">
        <v>31</v>
      </c>
      <c r="C42" t="s">
        <v>194</v>
      </c>
      <c r="D42" s="10">
        <f>SUMIFS(Project_2025_states!C:C,Project_2025_states!$A:$A,$B42)</f>
        <v>0</v>
      </c>
      <c r="E42" s="10">
        <f>SUMIFS(Project_2025_states!D:D,Project_2025_states!$A:$A,$B42)</f>
        <v>0</v>
      </c>
      <c r="F42" s="10">
        <f>SUMIFS(Project_2025_states!E:E,Project_2025_states!$A:$A,$B42)</f>
        <v>0</v>
      </c>
      <c r="G42" s="10">
        <f>SUMIFS(Project_2025_states!F:F,Project_2025_states!$A:$A,$B42)</f>
        <v>0</v>
      </c>
      <c r="H42" s="10">
        <f>SUMIFS(Project_2025_states!G:G,Project_2025_states!$A:$A,$B42)</f>
        <v>-3325</v>
      </c>
      <c r="I42" s="10">
        <f>SUMIFS(Project_2025_states!H:H,Project_2025_states!$A:$A,$B42)</f>
        <v>-2763</v>
      </c>
      <c r="J42" s="10">
        <f>SUMIFS(Project_2025_states!I:I,Project_2025_states!$A:$A,$B42)</f>
        <v>-2581</v>
      </c>
      <c r="K42" s="10">
        <f>SUMIFS(Project_2025_states!J:J,Project_2025_states!$A:$A,$B42)</f>
        <v>-3913</v>
      </c>
      <c r="L42" s="10">
        <f>SUMIFS(Project_2025_states!K:K,Project_2025_states!$A:$A,$B42)</f>
        <v>-4947</v>
      </c>
      <c r="M42" s="10">
        <f>SUMIFS(Project_2025_states!L:L,Project_2025_states!$A:$A,$B42)</f>
        <v>-7488</v>
      </c>
      <c r="N42" s="10">
        <f>SUMIFS(Project_2025_states!M:M,Project_2025_states!$A:$A,$B42)</f>
        <v>-7341</v>
      </c>
      <c r="O42" s="10">
        <f>SUMIFS(Project_2025_states!N:N,Project_2025_states!$A:$A,$B42)</f>
        <v>-8416</v>
      </c>
      <c r="P42" s="10">
        <f>SUMIFS(Project_2025_states!O:O,Project_2025_states!$A:$A,$B42)</f>
        <v>-7932</v>
      </c>
      <c r="Q42" s="10">
        <f>SUMIFS(Project_2025_states!P:P,Project_2025_states!$A:$A,$B42)</f>
        <v>-6764</v>
      </c>
      <c r="R42" s="10">
        <f>SUMIFS(Project_2025_states!Q:Q,Project_2025_states!$A:$A,$B42)</f>
        <v>-7102</v>
      </c>
      <c r="S42" s="10">
        <f>SUMIFS(Project_2025_states!R:R,Project_2025_states!$A:$A,$B42)</f>
        <v>-5161</v>
      </c>
      <c r="T42" s="10">
        <f>SUMIFS(Project_2025_states!S:S,Project_2025_states!$A:$A,$B42)</f>
        <v>-4694</v>
      </c>
      <c r="U42" s="10">
        <f>SUMIFS(Project_2025_states!T:T,Project_2025_states!$A:$A,$B42)</f>
        <v>-3478</v>
      </c>
      <c r="V42" s="10">
        <f>SUMIFS(Project_2025_states!U:U,Project_2025_states!$A:$A,$B42)</f>
        <v>-2524</v>
      </c>
      <c r="W42" s="10">
        <f>SUMIFS(Project_2025_states!V:V,Project_2025_states!$A:$A,$B42)</f>
        <v>-3630</v>
      </c>
      <c r="X42" s="10">
        <f>SUMIFS(Project_2025_states!W:W,Project_2025_states!$A:$A,$B42)</f>
        <v>-2948</v>
      </c>
      <c r="Y42" s="10">
        <f>SUMIFS(Project_2025_states!X:X,Project_2025_states!$A:$A,$B42)</f>
        <v>-2448</v>
      </c>
      <c r="Z42" s="10">
        <f>SUMIFS(Project_2025_states!Y:Y,Project_2025_states!$A:$A,$B42)</f>
        <v>-2197</v>
      </c>
      <c r="AA42" s="10">
        <f>SUMIFS(Project_2025_states!Z:Z,Project_2025_states!$A:$A,$B42)</f>
        <v>-1711</v>
      </c>
      <c r="AB42" s="10">
        <f>SUMIFS(Project_2025_states!AA:AA,Project_2025_states!$A:$A,$B42)</f>
        <v>-1842</v>
      </c>
      <c r="AC42" s="10">
        <f>SUMIFS(Project_2025_states!AB:AB,Project_2025_states!$A:$A,$B42)</f>
        <v>-2266</v>
      </c>
      <c r="AD42" s="10">
        <f>SUMIFS(Project_2025_states!AC:AC,Project_2025_states!$A:$A,$B42)</f>
        <v>-1872</v>
      </c>
      <c r="AE42" s="10">
        <f>SUMIFS(Project_2025_states!AD:AD,Project_2025_states!$A:$A,$B42)</f>
        <v>-2091</v>
      </c>
      <c r="AF42" s="10">
        <f>SUMIFS(Project_2025_states!AE:AE,Project_2025_states!$A:$A,$B42)</f>
        <v>-1956</v>
      </c>
      <c r="AG42" s="10">
        <f>SUMIFS(Project_2025_states!AF:AF,Project_2025_states!$A:$A,$B42)</f>
        <v>-1300</v>
      </c>
    </row>
    <row r="43" spans="1:33" hidden="1" x14ac:dyDescent="0.25">
      <c r="A43" s="9" t="s">
        <v>153</v>
      </c>
      <c r="B43" t="s">
        <v>30</v>
      </c>
      <c r="C43" t="s">
        <v>195</v>
      </c>
      <c r="D43" s="10">
        <f>SUMIFS(Project_2025_states!C:C,Project_2025_states!$A:$A,$B43)</f>
        <v>0</v>
      </c>
      <c r="E43" s="10">
        <f>SUMIFS(Project_2025_states!D:D,Project_2025_states!$A:$A,$B43)</f>
        <v>0</v>
      </c>
      <c r="F43" s="10">
        <f>SUMIFS(Project_2025_states!E:E,Project_2025_states!$A:$A,$B43)</f>
        <v>0</v>
      </c>
      <c r="G43" s="10">
        <f>SUMIFS(Project_2025_states!F:F,Project_2025_states!$A:$A,$B43)</f>
        <v>0</v>
      </c>
      <c r="H43" s="10">
        <f>SUMIFS(Project_2025_states!G:G,Project_2025_states!$A:$A,$B43)</f>
        <v>-471</v>
      </c>
      <c r="I43" s="10">
        <f>SUMIFS(Project_2025_states!H:H,Project_2025_states!$A:$A,$B43)</f>
        <v>-547</v>
      </c>
      <c r="J43" s="10">
        <f>SUMIFS(Project_2025_states!I:I,Project_2025_states!$A:$A,$B43)</f>
        <v>-269</v>
      </c>
      <c r="K43" s="10">
        <f>SUMIFS(Project_2025_states!J:J,Project_2025_states!$A:$A,$B43)</f>
        <v>-392</v>
      </c>
      <c r="L43" s="10">
        <f>SUMIFS(Project_2025_states!K:K,Project_2025_states!$A:$A,$B43)</f>
        <v>3</v>
      </c>
      <c r="M43" s="10">
        <f>SUMIFS(Project_2025_states!L:L,Project_2025_states!$A:$A,$B43)</f>
        <v>-80</v>
      </c>
      <c r="N43" s="10">
        <f>SUMIFS(Project_2025_states!M:M,Project_2025_states!$A:$A,$B43)</f>
        <v>-126</v>
      </c>
      <c r="O43" s="10">
        <f>SUMIFS(Project_2025_states!N:N,Project_2025_states!$A:$A,$B43)</f>
        <v>-107</v>
      </c>
      <c r="P43" s="10">
        <f>SUMIFS(Project_2025_states!O:O,Project_2025_states!$A:$A,$B43)</f>
        <v>-865</v>
      </c>
      <c r="Q43" s="10">
        <f>SUMIFS(Project_2025_states!P:P,Project_2025_states!$A:$A,$B43)</f>
        <v>-1395</v>
      </c>
      <c r="R43" s="10">
        <f>SUMIFS(Project_2025_states!Q:Q,Project_2025_states!$A:$A,$B43)</f>
        <v>-1732</v>
      </c>
      <c r="S43" s="10">
        <f>SUMIFS(Project_2025_states!R:R,Project_2025_states!$A:$A,$B43)</f>
        <v>-1587</v>
      </c>
      <c r="T43" s="10">
        <f>SUMIFS(Project_2025_states!S:S,Project_2025_states!$A:$A,$B43)</f>
        <v>-1570</v>
      </c>
      <c r="U43" s="10">
        <f>SUMIFS(Project_2025_states!T:T,Project_2025_states!$A:$A,$B43)</f>
        <v>-1493</v>
      </c>
      <c r="V43" s="10">
        <f>SUMIFS(Project_2025_states!U:U,Project_2025_states!$A:$A,$B43)</f>
        <v>-1393</v>
      </c>
      <c r="W43" s="10">
        <f>SUMIFS(Project_2025_states!V:V,Project_2025_states!$A:$A,$B43)</f>
        <v>-1342</v>
      </c>
      <c r="X43" s="10">
        <f>SUMIFS(Project_2025_states!W:W,Project_2025_states!$A:$A,$B43)</f>
        <v>-1254</v>
      </c>
      <c r="Y43" s="10">
        <f>SUMIFS(Project_2025_states!X:X,Project_2025_states!$A:$A,$B43)</f>
        <v>-1211</v>
      </c>
      <c r="Z43" s="10">
        <f>SUMIFS(Project_2025_states!Y:Y,Project_2025_states!$A:$A,$B43)</f>
        <v>-1118</v>
      </c>
      <c r="AA43" s="10">
        <f>SUMIFS(Project_2025_states!Z:Z,Project_2025_states!$A:$A,$B43)</f>
        <v>-1083</v>
      </c>
      <c r="AB43" s="10">
        <f>SUMIFS(Project_2025_states!AA:AA,Project_2025_states!$A:$A,$B43)</f>
        <v>-1026</v>
      </c>
      <c r="AC43" s="10">
        <f>SUMIFS(Project_2025_states!AB:AB,Project_2025_states!$A:$A,$B43)</f>
        <v>-993</v>
      </c>
      <c r="AD43" s="10">
        <f>SUMIFS(Project_2025_states!AC:AC,Project_2025_states!$A:$A,$B43)</f>
        <v>-947</v>
      </c>
      <c r="AE43" s="10">
        <f>SUMIFS(Project_2025_states!AD:AD,Project_2025_states!$A:$A,$B43)</f>
        <v>-915</v>
      </c>
      <c r="AF43" s="10">
        <f>SUMIFS(Project_2025_states!AE:AE,Project_2025_states!$A:$A,$B43)</f>
        <v>-871</v>
      </c>
      <c r="AG43" s="10">
        <f>SUMIFS(Project_2025_states!AF:AF,Project_2025_states!$A:$A,$B43)</f>
        <v>-813</v>
      </c>
    </row>
    <row r="44" spans="1:33" hidden="1" x14ac:dyDescent="0.25">
      <c r="A44" s="9" t="s">
        <v>154</v>
      </c>
      <c r="B44" t="s">
        <v>29</v>
      </c>
      <c r="C44" t="s">
        <v>196</v>
      </c>
      <c r="D44" s="10">
        <f>SUMIFS(Project_2025_states!C:C,Project_2025_states!$A:$A,$B44)</f>
        <v>0</v>
      </c>
      <c r="E44" s="10">
        <f>SUMIFS(Project_2025_states!D:D,Project_2025_states!$A:$A,$B44)</f>
        <v>0</v>
      </c>
      <c r="F44" s="10">
        <f>SUMIFS(Project_2025_states!E:E,Project_2025_states!$A:$A,$B44)</f>
        <v>0</v>
      </c>
      <c r="G44" s="10">
        <f>SUMIFS(Project_2025_states!F:F,Project_2025_states!$A:$A,$B44)</f>
        <v>0</v>
      </c>
      <c r="H44" s="10">
        <f>SUMIFS(Project_2025_states!G:G,Project_2025_states!$A:$A,$B44)</f>
        <v>-37</v>
      </c>
      <c r="I44" s="10">
        <f>SUMIFS(Project_2025_states!H:H,Project_2025_states!$A:$A,$B44)</f>
        <v>-74</v>
      </c>
      <c r="J44" s="10">
        <f>SUMIFS(Project_2025_states!I:I,Project_2025_states!$A:$A,$B44)</f>
        <v>-134</v>
      </c>
      <c r="K44" s="10">
        <f>SUMIFS(Project_2025_states!J:J,Project_2025_states!$A:$A,$B44)</f>
        <v>-157</v>
      </c>
      <c r="L44" s="10">
        <f>SUMIFS(Project_2025_states!K:K,Project_2025_states!$A:$A,$B44)</f>
        <v>-188</v>
      </c>
      <c r="M44" s="10">
        <f>SUMIFS(Project_2025_states!L:L,Project_2025_states!$A:$A,$B44)</f>
        <v>-196</v>
      </c>
      <c r="N44" s="10">
        <f>SUMIFS(Project_2025_states!M:M,Project_2025_states!$A:$A,$B44)</f>
        <v>-219</v>
      </c>
      <c r="O44" s="10">
        <f>SUMIFS(Project_2025_states!N:N,Project_2025_states!$A:$A,$B44)</f>
        <v>-242</v>
      </c>
      <c r="P44" s="10">
        <f>SUMIFS(Project_2025_states!O:O,Project_2025_states!$A:$A,$B44)</f>
        <v>-281</v>
      </c>
      <c r="Q44" s="10">
        <f>SUMIFS(Project_2025_states!P:P,Project_2025_states!$A:$A,$B44)</f>
        <v>-322</v>
      </c>
      <c r="R44" s="10">
        <f>SUMIFS(Project_2025_states!Q:Q,Project_2025_states!$A:$A,$B44)</f>
        <v>-243</v>
      </c>
      <c r="S44" s="10">
        <f>SUMIFS(Project_2025_states!R:R,Project_2025_states!$A:$A,$B44)</f>
        <v>-257</v>
      </c>
      <c r="T44" s="10">
        <f>SUMIFS(Project_2025_states!S:S,Project_2025_states!$A:$A,$B44)</f>
        <v>-343</v>
      </c>
      <c r="U44" s="10">
        <f>SUMIFS(Project_2025_states!T:T,Project_2025_states!$A:$A,$B44)</f>
        <v>-275</v>
      </c>
      <c r="V44" s="10">
        <f>SUMIFS(Project_2025_states!U:U,Project_2025_states!$A:$A,$B44)</f>
        <v>-359</v>
      </c>
      <c r="W44" s="10">
        <f>SUMIFS(Project_2025_states!V:V,Project_2025_states!$A:$A,$B44)</f>
        <v>-293</v>
      </c>
      <c r="X44" s="10">
        <f>SUMIFS(Project_2025_states!W:W,Project_2025_states!$A:$A,$B44)</f>
        <v>-341</v>
      </c>
      <c r="Y44" s="10">
        <f>SUMIFS(Project_2025_states!X:X,Project_2025_states!$A:$A,$B44)</f>
        <v>-259</v>
      </c>
      <c r="Z44" s="10">
        <f>SUMIFS(Project_2025_states!Y:Y,Project_2025_states!$A:$A,$B44)</f>
        <v>-242</v>
      </c>
      <c r="AA44" s="10">
        <f>SUMIFS(Project_2025_states!Z:Z,Project_2025_states!$A:$A,$B44)</f>
        <v>-229</v>
      </c>
      <c r="AB44" s="10">
        <f>SUMIFS(Project_2025_states!AA:AA,Project_2025_states!$A:$A,$B44)</f>
        <v>-209</v>
      </c>
      <c r="AC44" s="10">
        <f>SUMIFS(Project_2025_states!AB:AB,Project_2025_states!$A:$A,$B44)</f>
        <v>-187</v>
      </c>
      <c r="AD44" s="10">
        <f>SUMIFS(Project_2025_states!AC:AC,Project_2025_states!$A:$A,$B44)</f>
        <v>-162</v>
      </c>
      <c r="AE44" s="10">
        <f>SUMIFS(Project_2025_states!AD:AD,Project_2025_states!$A:$A,$B44)</f>
        <v>-146</v>
      </c>
      <c r="AF44" s="10">
        <f>SUMIFS(Project_2025_states!AE:AE,Project_2025_states!$A:$A,$B44)</f>
        <v>-111</v>
      </c>
      <c r="AG44" s="10">
        <f>SUMIFS(Project_2025_states!AF:AF,Project_2025_states!$A:$A,$B44)</f>
        <v>-89</v>
      </c>
    </row>
    <row r="45" spans="1:33" hidden="1" x14ac:dyDescent="0.25">
      <c r="A45" s="9" t="s">
        <v>155</v>
      </c>
      <c r="B45" t="s">
        <v>28</v>
      </c>
      <c r="C45" t="s">
        <v>197</v>
      </c>
      <c r="D45" s="10">
        <f>SUMIFS(Project_2025_states!C:C,Project_2025_states!$A:$A,$B45)</f>
        <v>0</v>
      </c>
      <c r="E45" s="10">
        <f>SUMIFS(Project_2025_states!D:D,Project_2025_states!$A:$A,$B45)</f>
        <v>0</v>
      </c>
      <c r="F45" s="10">
        <f>SUMIFS(Project_2025_states!E:E,Project_2025_states!$A:$A,$B45)</f>
        <v>0</v>
      </c>
      <c r="G45" s="10">
        <f>SUMIFS(Project_2025_states!F:F,Project_2025_states!$A:$A,$B45)</f>
        <v>0</v>
      </c>
      <c r="H45" s="10">
        <f>SUMIFS(Project_2025_states!G:G,Project_2025_states!$A:$A,$B45)</f>
        <v>-89</v>
      </c>
      <c r="I45" s="10">
        <f>SUMIFS(Project_2025_states!H:H,Project_2025_states!$A:$A,$B45)</f>
        <v>-285</v>
      </c>
      <c r="J45" s="10">
        <f>SUMIFS(Project_2025_states!I:I,Project_2025_states!$A:$A,$B45)</f>
        <v>-425</v>
      </c>
      <c r="K45" s="10">
        <f>SUMIFS(Project_2025_states!J:J,Project_2025_states!$A:$A,$B45)</f>
        <v>-729</v>
      </c>
      <c r="L45" s="10">
        <f>SUMIFS(Project_2025_states!K:K,Project_2025_states!$A:$A,$B45)</f>
        <v>-591</v>
      </c>
      <c r="M45" s="10">
        <f>SUMIFS(Project_2025_states!L:L,Project_2025_states!$A:$A,$B45)</f>
        <v>-571</v>
      </c>
      <c r="N45" s="10">
        <f>SUMIFS(Project_2025_states!M:M,Project_2025_states!$A:$A,$B45)</f>
        <v>-514</v>
      </c>
      <c r="O45" s="10">
        <f>SUMIFS(Project_2025_states!N:N,Project_2025_states!$A:$A,$B45)</f>
        <v>-459</v>
      </c>
      <c r="P45" s="10">
        <f>SUMIFS(Project_2025_states!O:O,Project_2025_states!$A:$A,$B45)</f>
        <v>-360</v>
      </c>
      <c r="Q45" s="10">
        <f>SUMIFS(Project_2025_states!P:P,Project_2025_states!$A:$A,$B45)</f>
        <v>-497</v>
      </c>
      <c r="R45" s="10">
        <f>SUMIFS(Project_2025_states!Q:Q,Project_2025_states!$A:$A,$B45)</f>
        <v>-102</v>
      </c>
      <c r="S45" s="10">
        <f>SUMIFS(Project_2025_states!R:R,Project_2025_states!$A:$A,$B45)</f>
        <v>-152</v>
      </c>
      <c r="T45" s="10">
        <f>SUMIFS(Project_2025_states!S:S,Project_2025_states!$A:$A,$B45)</f>
        <v>-84</v>
      </c>
      <c r="U45" s="10">
        <f>SUMIFS(Project_2025_states!T:T,Project_2025_states!$A:$A,$B45)</f>
        <v>167</v>
      </c>
      <c r="V45" s="10">
        <f>SUMIFS(Project_2025_states!U:U,Project_2025_states!$A:$A,$B45)</f>
        <v>158</v>
      </c>
      <c r="W45" s="10">
        <f>SUMIFS(Project_2025_states!V:V,Project_2025_states!$A:$A,$B45)</f>
        <v>169</v>
      </c>
      <c r="X45" s="10">
        <f>SUMIFS(Project_2025_states!W:W,Project_2025_states!$A:$A,$B45)</f>
        <v>237</v>
      </c>
      <c r="Y45" s="10">
        <f>SUMIFS(Project_2025_states!X:X,Project_2025_states!$A:$A,$B45)</f>
        <v>392</v>
      </c>
      <c r="Z45" s="10">
        <f>SUMIFS(Project_2025_states!Y:Y,Project_2025_states!$A:$A,$B45)</f>
        <v>474</v>
      </c>
      <c r="AA45" s="10">
        <f>SUMIFS(Project_2025_states!Z:Z,Project_2025_states!$A:$A,$B45)</f>
        <v>454</v>
      </c>
      <c r="AB45" s="10">
        <f>SUMIFS(Project_2025_states!AA:AA,Project_2025_states!$A:$A,$B45)</f>
        <v>482</v>
      </c>
      <c r="AC45" s="10">
        <f>SUMIFS(Project_2025_states!AB:AB,Project_2025_states!$A:$A,$B45)</f>
        <v>493</v>
      </c>
      <c r="AD45" s="10">
        <f>SUMIFS(Project_2025_states!AC:AC,Project_2025_states!$A:$A,$B45)</f>
        <v>513</v>
      </c>
      <c r="AE45" s="10">
        <f>SUMIFS(Project_2025_states!AD:AD,Project_2025_states!$A:$A,$B45)</f>
        <v>566</v>
      </c>
      <c r="AF45" s="10">
        <f>SUMIFS(Project_2025_states!AE:AE,Project_2025_states!$A:$A,$B45)</f>
        <v>645</v>
      </c>
      <c r="AG45" s="10">
        <f>SUMIFS(Project_2025_states!AF:AF,Project_2025_states!$A:$A,$B45)</f>
        <v>686</v>
      </c>
    </row>
    <row r="46" spans="1:33" hidden="1" x14ac:dyDescent="0.25">
      <c r="A46" s="9" t="s">
        <v>156</v>
      </c>
      <c r="B46" t="s">
        <v>27</v>
      </c>
      <c r="C46" s="13" t="s">
        <v>198</v>
      </c>
      <c r="D46" s="10">
        <f>SUMIFS(Project_2025_states!C:C,Project_2025_states!$A:$A,$B46)</f>
        <v>0</v>
      </c>
      <c r="E46" s="10">
        <f>SUMIFS(Project_2025_states!D:D,Project_2025_states!$A:$A,$B46)</f>
        <v>0</v>
      </c>
      <c r="F46" s="10">
        <f>SUMIFS(Project_2025_states!E:E,Project_2025_states!$A:$A,$B46)</f>
        <v>0</v>
      </c>
      <c r="G46" s="10">
        <f>SUMIFS(Project_2025_states!F:F,Project_2025_states!$A:$A,$B46)</f>
        <v>0</v>
      </c>
      <c r="H46" s="10">
        <f>SUMIFS(Project_2025_states!G:G,Project_2025_states!$A:$A,$B46)</f>
        <v>-11037</v>
      </c>
      <c r="I46" s="10">
        <f>SUMIFS(Project_2025_states!H:H,Project_2025_states!$A:$A,$B46)</f>
        <v>-13196</v>
      </c>
      <c r="J46" s="10">
        <f>SUMIFS(Project_2025_states!I:I,Project_2025_states!$A:$A,$B46)</f>
        <v>-14896</v>
      </c>
      <c r="K46" s="10">
        <f>SUMIFS(Project_2025_states!J:J,Project_2025_states!$A:$A,$B46)</f>
        <v>-15889</v>
      </c>
      <c r="L46" s="10">
        <f>SUMIFS(Project_2025_states!K:K,Project_2025_states!$A:$A,$B46)</f>
        <v>-20497</v>
      </c>
      <c r="M46" s="10">
        <f>SUMIFS(Project_2025_states!L:L,Project_2025_states!$A:$A,$B46)</f>
        <v>-21816</v>
      </c>
      <c r="N46" s="10">
        <f>SUMIFS(Project_2025_states!M:M,Project_2025_states!$A:$A,$B46)</f>
        <v>-22572</v>
      </c>
      <c r="O46" s="10">
        <f>SUMIFS(Project_2025_states!N:N,Project_2025_states!$A:$A,$B46)</f>
        <v>-20288</v>
      </c>
      <c r="P46" s="10">
        <f>SUMIFS(Project_2025_states!O:O,Project_2025_states!$A:$A,$B46)</f>
        <v>-21560</v>
      </c>
      <c r="Q46" s="10">
        <f>SUMIFS(Project_2025_states!P:P,Project_2025_states!$A:$A,$B46)</f>
        <v>-15750</v>
      </c>
      <c r="R46" s="10">
        <f>SUMIFS(Project_2025_states!Q:Q,Project_2025_states!$A:$A,$B46)</f>
        <v>-17864</v>
      </c>
      <c r="S46" s="10">
        <f>SUMIFS(Project_2025_states!R:R,Project_2025_states!$A:$A,$B46)</f>
        <v>-10943</v>
      </c>
      <c r="T46" s="10">
        <f>SUMIFS(Project_2025_states!S:S,Project_2025_states!$A:$A,$B46)</f>
        <v>-11095</v>
      </c>
      <c r="U46" s="10">
        <f>SUMIFS(Project_2025_states!T:T,Project_2025_states!$A:$A,$B46)</f>
        <v>-12315</v>
      </c>
      <c r="V46" s="10">
        <f>SUMIFS(Project_2025_states!U:U,Project_2025_states!$A:$A,$B46)</f>
        <v>-983</v>
      </c>
      <c r="W46" s="10">
        <f>SUMIFS(Project_2025_states!V:V,Project_2025_states!$A:$A,$B46)</f>
        <v>4280</v>
      </c>
      <c r="X46" s="10">
        <f>SUMIFS(Project_2025_states!W:W,Project_2025_states!$A:$A,$B46)</f>
        <v>13175</v>
      </c>
      <c r="Y46" s="10">
        <f>SUMIFS(Project_2025_states!X:X,Project_2025_states!$A:$A,$B46)</f>
        <v>8213</v>
      </c>
      <c r="Z46" s="10">
        <f>SUMIFS(Project_2025_states!Y:Y,Project_2025_states!$A:$A,$B46)</f>
        <v>5801</v>
      </c>
      <c r="AA46" s="10">
        <f>SUMIFS(Project_2025_states!Z:Z,Project_2025_states!$A:$A,$B46)</f>
        <v>2158</v>
      </c>
      <c r="AB46" s="10">
        <f>SUMIFS(Project_2025_states!AA:AA,Project_2025_states!$A:$A,$B46)</f>
        <v>810</v>
      </c>
      <c r="AC46" s="10">
        <f>SUMIFS(Project_2025_states!AB:AB,Project_2025_states!$A:$A,$B46)</f>
        <v>-756</v>
      </c>
      <c r="AD46" s="10">
        <f>SUMIFS(Project_2025_states!AC:AC,Project_2025_states!$A:$A,$B46)</f>
        <v>-1177</v>
      </c>
      <c r="AE46" s="10">
        <f>SUMIFS(Project_2025_states!AD:AD,Project_2025_states!$A:$A,$B46)</f>
        <v>-2353</v>
      </c>
      <c r="AF46" s="10">
        <f>SUMIFS(Project_2025_states!AE:AE,Project_2025_states!$A:$A,$B46)</f>
        <v>-3852</v>
      </c>
      <c r="AG46" s="10">
        <f>SUMIFS(Project_2025_states!AF:AF,Project_2025_states!$A:$A,$B46)</f>
        <v>-3329</v>
      </c>
    </row>
    <row r="47" spans="1:33" hidden="1" x14ac:dyDescent="0.25">
      <c r="A47" s="9" t="s">
        <v>157</v>
      </c>
      <c r="B47" t="s">
        <v>26</v>
      </c>
      <c r="C47" s="13" t="s">
        <v>199</v>
      </c>
      <c r="D47" s="10">
        <f>SUMIFS(Project_2025_states!C:C,Project_2025_states!$A:$A,$B47)</f>
        <v>0</v>
      </c>
      <c r="E47" s="10">
        <f>SUMIFS(Project_2025_states!D:D,Project_2025_states!$A:$A,$B47)</f>
        <v>0</v>
      </c>
      <c r="F47" s="10">
        <f>SUMIFS(Project_2025_states!E:E,Project_2025_states!$A:$A,$B47)</f>
        <v>0</v>
      </c>
      <c r="G47" s="10">
        <f>SUMIFS(Project_2025_states!F:F,Project_2025_states!$A:$A,$B47)</f>
        <v>0</v>
      </c>
      <c r="H47" s="10">
        <f>SUMIFS(Project_2025_states!G:G,Project_2025_states!$A:$A,$B47)</f>
        <v>-1368</v>
      </c>
      <c r="I47" s="10">
        <f>SUMIFS(Project_2025_states!H:H,Project_2025_states!$A:$A,$B47)</f>
        <v>-2052</v>
      </c>
      <c r="J47" s="10">
        <f>SUMIFS(Project_2025_states!I:I,Project_2025_states!$A:$A,$B47)</f>
        <v>-2787</v>
      </c>
      <c r="K47" s="10">
        <f>SUMIFS(Project_2025_states!J:J,Project_2025_states!$A:$A,$B47)</f>
        <v>-3959</v>
      </c>
      <c r="L47" s="10">
        <f>SUMIFS(Project_2025_states!K:K,Project_2025_states!$A:$A,$B47)</f>
        <v>-5052</v>
      </c>
      <c r="M47" s="10">
        <f>SUMIFS(Project_2025_states!L:L,Project_2025_states!$A:$A,$B47)</f>
        <v>-8594</v>
      </c>
      <c r="N47" s="10">
        <f>SUMIFS(Project_2025_states!M:M,Project_2025_states!$A:$A,$B47)</f>
        <v>-9377</v>
      </c>
      <c r="O47" s="10">
        <f>SUMIFS(Project_2025_states!N:N,Project_2025_states!$A:$A,$B47)</f>
        <v>-8270</v>
      </c>
      <c r="P47" s="10">
        <f>SUMIFS(Project_2025_states!O:O,Project_2025_states!$A:$A,$B47)</f>
        <v>-533</v>
      </c>
      <c r="Q47" s="10">
        <f>SUMIFS(Project_2025_states!P:P,Project_2025_states!$A:$A,$B47)</f>
        <v>-687</v>
      </c>
      <c r="R47" s="10">
        <f>SUMIFS(Project_2025_states!Q:Q,Project_2025_states!$A:$A,$B47)</f>
        <v>330</v>
      </c>
      <c r="S47" s="10">
        <f>SUMIFS(Project_2025_states!R:R,Project_2025_states!$A:$A,$B47)</f>
        <v>111</v>
      </c>
      <c r="T47" s="10">
        <f>SUMIFS(Project_2025_states!S:S,Project_2025_states!$A:$A,$B47)</f>
        <v>-81</v>
      </c>
      <c r="U47" s="10">
        <f>SUMIFS(Project_2025_states!T:T,Project_2025_states!$A:$A,$B47)</f>
        <v>244</v>
      </c>
      <c r="V47" s="10">
        <f>SUMIFS(Project_2025_states!U:U,Project_2025_states!$A:$A,$B47)</f>
        <v>-54</v>
      </c>
      <c r="W47" s="10">
        <f>SUMIFS(Project_2025_states!V:V,Project_2025_states!$A:$A,$B47)</f>
        <v>-317</v>
      </c>
      <c r="X47" s="10">
        <f>SUMIFS(Project_2025_states!W:W,Project_2025_states!$A:$A,$B47)</f>
        <v>-428</v>
      </c>
      <c r="Y47" s="10">
        <f>SUMIFS(Project_2025_states!X:X,Project_2025_states!$A:$A,$B47)</f>
        <v>-329</v>
      </c>
      <c r="Z47" s="10">
        <f>SUMIFS(Project_2025_states!Y:Y,Project_2025_states!$A:$A,$B47)</f>
        <v>-469</v>
      </c>
      <c r="AA47" s="10">
        <f>SUMIFS(Project_2025_states!Z:Z,Project_2025_states!$A:$A,$B47)</f>
        <v>861</v>
      </c>
      <c r="AB47" s="10">
        <f>SUMIFS(Project_2025_states!AA:AA,Project_2025_states!$A:$A,$B47)</f>
        <v>551</v>
      </c>
      <c r="AC47" s="10">
        <f>SUMIFS(Project_2025_states!AB:AB,Project_2025_states!$A:$A,$B47)</f>
        <v>165</v>
      </c>
      <c r="AD47" s="10">
        <f>SUMIFS(Project_2025_states!AC:AC,Project_2025_states!$A:$A,$B47)</f>
        <v>-314</v>
      </c>
      <c r="AE47" s="10">
        <f>SUMIFS(Project_2025_states!AD:AD,Project_2025_states!$A:$A,$B47)</f>
        <v>-736</v>
      </c>
      <c r="AF47" s="10">
        <f>SUMIFS(Project_2025_states!AE:AE,Project_2025_states!$A:$A,$B47)</f>
        <v>-803</v>
      </c>
      <c r="AG47" s="10">
        <f>SUMIFS(Project_2025_states!AF:AF,Project_2025_states!$A:$A,$B47)</f>
        <v>-1178</v>
      </c>
    </row>
    <row r="48" spans="1:33" hidden="1" x14ac:dyDescent="0.25">
      <c r="A48" s="9" t="s">
        <v>158</v>
      </c>
      <c r="B48" t="s">
        <v>25</v>
      </c>
      <c r="C48" t="s">
        <v>200</v>
      </c>
      <c r="D48" s="10">
        <f>SUMIFS(Project_2025_states!C:C,Project_2025_states!$A:$A,$B48)</f>
        <v>0</v>
      </c>
      <c r="E48" s="10">
        <f>SUMIFS(Project_2025_states!D:D,Project_2025_states!$A:$A,$B48)</f>
        <v>0</v>
      </c>
      <c r="F48" s="10">
        <f>SUMIFS(Project_2025_states!E:E,Project_2025_states!$A:$A,$B48)</f>
        <v>0</v>
      </c>
      <c r="G48" s="10">
        <f>SUMIFS(Project_2025_states!F:F,Project_2025_states!$A:$A,$B48)</f>
        <v>0</v>
      </c>
      <c r="H48" s="10">
        <f>SUMIFS(Project_2025_states!G:G,Project_2025_states!$A:$A,$B48)</f>
        <v>-679</v>
      </c>
      <c r="I48" s="10">
        <f>SUMIFS(Project_2025_states!H:H,Project_2025_states!$A:$A,$B48)</f>
        <v>-1352</v>
      </c>
      <c r="J48" s="10">
        <f>SUMIFS(Project_2025_states!I:I,Project_2025_states!$A:$A,$B48)</f>
        <v>-1580</v>
      </c>
      <c r="K48" s="10">
        <f>SUMIFS(Project_2025_states!J:J,Project_2025_states!$A:$A,$B48)</f>
        <v>-1525</v>
      </c>
      <c r="L48" s="10">
        <f>SUMIFS(Project_2025_states!K:K,Project_2025_states!$A:$A,$B48)</f>
        <v>-1897</v>
      </c>
      <c r="M48" s="10">
        <f>SUMIFS(Project_2025_states!L:L,Project_2025_states!$A:$A,$B48)</f>
        <v>-2447</v>
      </c>
      <c r="N48" s="10">
        <f>SUMIFS(Project_2025_states!M:M,Project_2025_states!$A:$A,$B48)</f>
        <v>-2549</v>
      </c>
      <c r="O48" s="10">
        <f>SUMIFS(Project_2025_states!N:N,Project_2025_states!$A:$A,$B48)</f>
        <v>-2442</v>
      </c>
      <c r="P48" s="10">
        <f>SUMIFS(Project_2025_states!O:O,Project_2025_states!$A:$A,$B48)</f>
        <v>-2269</v>
      </c>
      <c r="Q48" s="10">
        <f>SUMIFS(Project_2025_states!P:P,Project_2025_states!$A:$A,$B48)</f>
        <v>-1968</v>
      </c>
      <c r="R48" s="10">
        <f>SUMIFS(Project_2025_states!Q:Q,Project_2025_states!$A:$A,$B48)</f>
        <v>-1690</v>
      </c>
      <c r="S48" s="10">
        <f>SUMIFS(Project_2025_states!R:R,Project_2025_states!$A:$A,$B48)</f>
        <v>-1391</v>
      </c>
      <c r="T48" s="10">
        <f>SUMIFS(Project_2025_states!S:S,Project_2025_states!$A:$A,$B48)</f>
        <v>-1102</v>
      </c>
      <c r="U48" s="10">
        <f>SUMIFS(Project_2025_states!T:T,Project_2025_states!$A:$A,$B48)</f>
        <v>-1087</v>
      </c>
      <c r="V48" s="10">
        <f>SUMIFS(Project_2025_states!U:U,Project_2025_states!$A:$A,$B48)</f>
        <v>-638</v>
      </c>
      <c r="W48" s="10">
        <f>SUMIFS(Project_2025_states!V:V,Project_2025_states!$A:$A,$B48)</f>
        <v>6</v>
      </c>
      <c r="X48" s="10">
        <f>SUMIFS(Project_2025_states!W:W,Project_2025_states!$A:$A,$B48)</f>
        <v>672</v>
      </c>
      <c r="Y48" s="10">
        <f>SUMIFS(Project_2025_states!X:X,Project_2025_states!$A:$A,$B48)</f>
        <v>868</v>
      </c>
      <c r="Z48" s="10">
        <f>SUMIFS(Project_2025_states!Y:Y,Project_2025_states!$A:$A,$B48)</f>
        <v>697</v>
      </c>
      <c r="AA48" s="10">
        <f>SUMIFS(Project_2025_states!Z:Z,Project_2025_states!$A:$A,$B48)</f>
        <v>612</v>
      </c>
      <c r="AB48" s="10">
        <f>SUMIFS(Project_2025_states!AA:AA,Project_2025_states!$A:$A,$B48)</f>
        <v>390</v>
      </c>
      <c r="AC48" s="10">
        <f>SUMIFS(Project_2025_states!AB:AB,Project_2025_states!$A:$A,$B48)</f>
        <v>152</v>
      </c>
      <c r="AD48" s="10">
        <f>SUMIFS(Project_2025_states!AC:AC,Project_2025_states!$A:$A,$B48)</f>
        <v>-49</v>
      </c>
      <c r="AE48" s="10">
        <f>SUMIFS(Project_2025_states!AD:AD,Project_2025_states!$A:$A,$B48)</f>
        <v>-247</v>
      </c>
      <c r="AF48" s="10">
        <f>SUMIFS(Project_2025_states!AE:AE,Project_2025_states!$A:$A,$B48)</f>
        <v>-456</v>
      </c>
      <c r="AG48" s="10">
        <f>SUMIFS(Project_2025_states!AF:AF,Project_2025_states!$A:$A,$B48)</f>
        <v>-510</v>
      </c>
    </row>
    <row r="49" spans="1:33" hidden="1" x14ac:dyDescent="0.25">
      <c r="A49" s="9" t="s">
        <v>159</v>
      </c>
      <c r="B49" t="s">
        <v>24</v>
      </c>
      <c r="C49" s="14" t="s">
        <v>201</v>
      </c>
      <c r="D49" s="10">
        <f>SUMIFS(Project_2025_states!C:C,Project_2025_states!$A:$A,$B49)</f>
        <v>0</v>
      </c>
      <c r="E49" s="10">
        <f>SUMIFS(Project_2025_states!D:D,Project_2025_states!$A:$A,$B49)</f>
        <v>0</v>
      </c>
      <c r="F49" s="10">
        <f>SUMIFS(Project_2025_states!E:E,Project_2025_states!$A:$A,$B49)</f>
        <v>0</v>
      </c>
      <c r="G49" s="10">
        <f>SUMIFS(Project_2025_states!F:F,Project_2025_states!$A:$A,$B49)</f>
        <v>0</v>
      </c>
      <c r="H49" s="10">
        <f>SUMIFS(Project_2025_states!G:G,Project_2025_states!$A:$A,$B49)</f>
        <v>-2990</v>
      </c>
      <c r="I49" s="10">
        <f>SUMIFS(Project_2025_states!H:H,Project_2025_states!$A:$A,$B49)</f>
        <v>-3991</v>
      </c>
      <c r="J49" s="10">
        <f>SUMIFS(Project_2025_states!I:I,Project_2025_states!$A:$A,$B49)</f>
        <v>-4707</v>
      </c>
      <c r="K49" s="10">
        <f>SUMIFS(Project_2025_states!J:J,Project_2025_states!$A:$A,$B49)</f>
        <v>-8751</v>
      </c>
      <c r="L49" s="10">
        <f>SUMIFS(Project_2025_states!K:K,Project_2025_states!$A:$A,$B49)</f>
        <v>-13038</v>
      </c>
      <c r="M49" s="10">
        <f>SUMIFS(Project_2025_states!L:L,Project_2025_states!$A:$A,$B49)</f>
        <v>-21874</v>
      </c>
      <c r="N49" s="10">
        <f>SUMIFS(Project_2025_states!M:M,Project_2025_states!$A:$A,$B49)</f>
        <v>-23473</v>
      </c>
      <c r="O49" s="10">
        <f>SUMIFS(Project_2025_states!N:N,Project_2025_states!$A:$A,$B49)</f>
        <v>-29000</v>
      </c>
      <c r="P49" s="10">
        <f>SUMIFS(Project_2025_states!O:O,Project_2025_states!$A:$A,$B49)</f>
        <v>-30325</v>
      </c>
      <c r="Q49" s="10">
        <f>SUMIFS(Project_2025_states!P:P,Project_2025_states!$A:$A,$B49)</f>
        <v>-24527</v>
      </c>
      <c r="R49" s="10">
        <f>SUMIFS(Project_2025_states!Q:Q,Project_2025_states!$A:$A,$B49)</f>
        <v>-24444</v>
      </c>
      <c r="S49" s="10">
        <f>SUMIFS(Project_2025_states!R:R,Project_2025_states!$A:$A,$B49)</f>
        <v>-18318</v>
      </c>
      <c r="T49" s="10">
        <f>SUMIFS(Project_2025_states!S:S,Project_2025_states!$A:$A,$B49)</f>
        <v>-16625</v>
      </c>
      <c r="U49" s="10">
        <f>SUMIFS(Project_2025_states!T:T,Project_2025_states!$A:$A,$B49)</f>
        <v>-8555</v>
      </c>
      <c r="V49" s="10">
        <f>SUMIFS(Project_2025_states!U:U,Project_2025_states!$A:$A,$B49)</f>
        <v>-6244</v>
      </c>
      <c r="W49" s="10">
        <f>SUMIFS(Project_2025_states!V:V,Project_2025_states!$A:$A,$B49)</f>
        <v>-6789</v>
      </c>
      <c r="X49" s="10">
        <f>SUMIFS(Project_2025_states!W:W,Project_2025_states!$A:$A,$B49)</f>
        <v>-3065</v>
      </c>
      <c r="Y49" s="10">
        <f>SUMIFS(Project_2025_states!X:X,Project_2025_states!$A:$A,$B49)</f>
        <v>602</v>
      </c>
      <c r="Z49" s="10">
        <f>SUMIFS(Project_2025_states!Y:Y,Project_2025_states!$A:$A,$B49)</f>
        <v>1346</v>
      </c>
      <c r="AA49" s="10">
        <f>SUMIFS(Project_2025_states!Z:Z,Project_2025_states!$A:$A,$B49)</f>
        <v>2867</v>
      </c>
      <c r="AB49" s="10">
        <f>SUMIFS(Project_2025_states!AA:AA,Project_2025_states!$A:$A,$B49)</f>
        <v>1972</v>
      </c>
      <c r="AC49" s="10">
        <f>SUMIFS(Project_2025_states!AB:AB,Project_2025_states!$A:$A,$B49)</f>
        <v>408</v>
      </c>
      <c r="AD49" s="10">
        <f>SUMIFS(Project_2025_states!AC:AC,Project_2025_states!$A:$A,$B49)</f>
        <v>118</v>
      </c>
      <c r="AE49" s="10">
        <f>SUMIFS(Project_2025_states!AD:AD,Project_2025_states!$A:$A,$B49)</f>
        <v>-957</v>
      </c>
      <c r="AF49" s="10">
        <f>SUMIFS(Project_2025_states!AE:AE,Project_2025_states!$A:$A,$B49)</f>
        <v>-853</v>
      </c>
      <c r="AG49" s="10">
        <f>SUMIFS(Project_2025_states!AF:AF,Project_2025_states!$A:$A,$B49)</f>
        <v>989</v>
      </c>
    </row>
    <row r="50" spans="1:33" hidden="1" x14ac:dyDescent="0.25">
      <c r="A50" s="9" t="s">
        <v>160</v>
      </c>
      <c r="B50" t="s">
        <v>23</v>
      </c>
      <c r="C50" t="s">
        <v>202</v>
      </c>
      <c r="D50" s="10">
        <f>SUMIFS(Project_2025_states!C:C,Project_2025_states!$A:$A,$B50)</f>
        <v>0</v>
      </c>
      <c r="E50" s="10">
        <f>SUMIFS(Project_2025_states!D:D,Project_2025_states!$A:$A,$B50)</f>
        <v>0</v>
      </c>
      <c r="F50" s="10">
        <f>SUMIFS(Project_2025_states!E:E,Project_2025_states!$A:$A,$B50)</f>
        <v>0</v>
      </c>
      <c r="G50" s="10">
        <f>SUMIFS(Project_2025_states!F:F,Project_2025_states!$A:$A,$B50)</f>
        <v>0</v>
      </c>
      <c r="H50" s="10">
        <f>SUMIFS(Project_2025_states!G:G,Project_2025_states!$A:$A,$B50)</f>
        <v>-4</v>
      </c>
      <c r="I50" s="10">
        <f>SUMIFS(Project_2025_states!H:H,Project_2025_states!$A:$A,$B50)</f>
        <v>-1538</v>
      </c>
      <c r="J50" s="10">
        <f>SUMIFS(Project_2025_states!I:I,Project_2025_states!$A:$A,$B50)</f>
        <v>-1678</v>
      </c>
      <c r="K50" s="10">
        <f>SUMIFS(Project_2025_states!J:J,Project_2025_states!$A:$A,$B50)</f>
        <v>-1895</v>
      </c>
      <c r="L50" s="10">
        <f>SUMIFS(Project_2025_states!K:K,Project_2025_states!$A:$A,$B50)</f>
        <v>-1866</v>
      </c>
      <c r="M50" s="10">
        <f>SUMIFS(Project_2025_states!L:L,Project_2025_states!$A:$A,$B50)</f>
        <v>-2412</v>
      </c>
      <c r="N50" s="10">
        <f>SUMIFS(Project_2025_states!M:M,Project_2025_states!$A:$A,$B50)</f>
        <v>-3513</v>
      </c>
      <c r="O50" s="10">
        <f>SUMIFS(Project_2025_states!N:N,Project_2025_states!$A:$A,$B50)</f>
        <v>-4111</v>
      </c>
      <c r="P50" s="10">
        <f>SUMIFS(Project_2025_states!O:O,Project_2025_states!$A:$A,$B50)</f>
        <v>-6483</v>
      </c>
      <c r="Q50" s="10">
        <f>SUMIFS(Project_2025_states!P:P,Project_2025_states!$A:$A,$B50)</f>
        <v>-7344</v>
      </c>
      <c r="R50" s="10">
        <f>SUMIFS(Project_2025_states!Q:Q,Project_2025_states!$A:$A,$B50)</f>
        <v>-6705</v>
      </c>
      <c r="S50" s="10">
        <f>SUMIFS(Project_2025_states!R:R,Project_2025_states!$A:$A,$B50)</f>
        <v>-7273</v>
      </c>
      <c r="T50" s="10">
        <f>SUMIFS(Project_2025_states!S:S,Project_2025_states!$A:$A,$B50)</f>
        <v>-6103</v>
      </c>
      <c r="U50" s="10">
        <f>SUMIFS(Project_2025_states!T:T,Project_2025_states!$A:$A,$B50)</f>
        <v>-5700</v>
      </c>
      <c r="V50" s="10">
        <f>SUMIFS(Project_2025_states!U:U,Project_2025_states!$A:$A,$B50)</f>
        <v>-4940</v>
      </c>
      <c r="W50" s="10">
        <f>SUMIFS(Project_2025_states!V:V,Project_2025_states!$A:$A,$B50)</f>
        <v>-3433</v>
      </c>
      <c r="X50" s="10">
        <f>SUMIFS(Project_2025_states!W:W,Project_2025_states!$A:$A,$B50)</f>
        <v>-2458</v>
      </c>
      <c r="Y50" s="10">
        <f>SUMIFS(Project_2025_states!X:X,Project_2025_states!$A:$A,$B50)</f>
        <v>-815</v>
      </c>
      <c r="Z50" s="10">
        <f>SUMIFS(Project_2025_states!Y:Y,Project_2025_states!$A:$A,$B50)</f>
        <v>-545</v>
      </c>
      <c r="AA50" s="10">
        <f>SUMIFS(Project_2025_states!Z:Z,Project_2025_states!$A:$A,$B50)</f>
        <v>-349</v>
      </c>
      <c r="AB50" s="10">
        <f>SUMIFS(Project_2025_states!AA:AA,Project_2025_states!$A:$A,$B50)</f>
        <v>-222</v>
      </c>
      <c r="AC50" s="10">
        <f>SUMIFS(Project_2025_states!AB:AB,Project_2025_states!$A:$A,$B50)</f>
        <v>-383</v>
      </c>
      <c r="AD50" s="10">
        <f>SUMIFS(Project_2025_states!AC:AC,Project_2025_states!$A:$A,$B50)</f>
        <v>-733</v>
      </c>
      <c r="AE50" s="10">
        <f>SUMIFS(Project_2025_states!AD:AD,Project_2025_states!$A:$A,$B50)</f>
        <v>-819</v>
      </c>
      <c r="AF50" s="10">
        <f>SUMIFS(Project_2025_states!AE:AE,Project_2025_states!$A:$A,$B50)</f>
        <v>-893</v>
      </c>
      <c r="AG50" s="10">
        <f>SUMIFS(Project_2025_states!AF:AF,Project_2025_states!$A:$A,$B50)</f>
        <v>-1000</v>
      </c>
    </row>
    <row r="51" spans="1:33" hidden="1" x14ac:dyDescent="0.25">
      <c r="A51" s="9" t="s">
        <v>161</v>
      </c>
      <c r="B51" t="s">
        <v>22</v>
      </c>
      <c r="C51" t="s">
        <v>203</v>
      </c>
      <c r="D51" s="10">
        <f>SUMIFS(Project_2025_states!C:C,Project_2025_states!$A:$A,$B51)</f>
        <v>0</v>
      </c>
      <c r="E51" s="10">
        <f>SUMIFS(Project_2025_states!D:D,Project_2025_states!$A:$A,$B51)</f>
        <v>0</v>
      </c>
      <c r="F51" s="10">
        <f>SUMIFS(Project_2025_states!E:E,Project_2025_states!$A:$A,$B51)</f>
        <v>0</v>
      </c>
      <c r="G51" s="10">
        <f>SUMIFS(Project_2025_states!F:F,Project_2025_states!$A:$A,$B51)</f>
        <v>0</v>
      </c>
      <c r="H51" s="10">
        <f>SUMIFS(Project_2025_states!G:G,Project_2025_states!$A:$A,$B51)</f>
        <v>-256</v>
      </c>
      <c r="I51" s="10">
        <f>SUMIFS(Project_2025_states!H:H,Project_2025_states!$A:$A,$B51)</f>
        <v>-1004</v>
      </c>
      <c r="J51" s="10">
        <f>SUMIFS(Project_2025_states!I:I,Project_2025_states!$A:$A,$B51)</f>
        <v>-1803</v>
      </c>
      <c r="K51" s="10">
        <f>SUMIFS(Project_2025_states!J:J,Project_2025_states!$A:$A,$B51)</f>
        <v>-2461</v>
      </c>
      <c r="L51" s="10">
        <f>SUMIFS(Project_2025_states!K:K,Project_2025_states!$A:$A,$B51)</f>
        <v>-3392</v>
      </c>
      <c r="M51" s="10">
        <f>SUMIFS(Project_2025_states!L:L,Project_2025_states!$A:$A,$B51)</f>
        <v>-4327</v>
      </c>
      <c r="N51" s="10">
        <f>SUMIFS(Project_2025_states!M:M,Project_2025_states!$A:$A,$B51)</f>
        <v>-5480</v>
      </c>
      <c r="O51" s="10">
        <f>SUMIFS(Project_2025_states!N:N,Project_2025_states!$A:$A,$B51)</f>
        <v>-6552</v>
      </c>
      <c r="P51" s="10">
        <f>SUMIFS(Project_2025_states!O:O,Project_2025_states!$A:$A,$B51)</f>
        <v>-8214</v>
      </c>
      <c r="Q51" s="10">
        <f>SUMIFS(Project_2025_states!P:P,Project_2025_states!$A:$A,$B51)</f>
        <v>-8715</v>
      </c>
      <c r="R51" s="10">
        <f>SUMIFS(Project_2025_states!Q:Q,Project_2025_states!$A:$A,$B51)</f>
        <v>-8351</v>
      </c>
      <c r="S51" s="10">
        <f>SUMIFS(Project_2025_states!R:R,Project_2025_states!$A:$A,$B51)</f>
        <v>-8916</v>
      </c>
      <c r="T51" s="10">
        <f>SUMIFS(Project_2025_states!S:S,Project_2025_states!$A:$A,$B51)</f>
        <v>-8647</v>
      </c>
      <c r="U51" s="10">
        <f>SUMIFS(Project_2025_states!T:T,Project_2025_states!$A:$A,$B51)</f>
        <v>-7726</v>
      </c>
      <c r="V51" s="10">
        <f>SUMIFS(Project_2025_states!U:U,Project_2025_states!$A:$A,$B51)</f>
        <v>-8004</v>
      </c>
      <c r="W51" s="10">
        <f>SUMIFS(Project_2025_states!V:V,Project_2025_states!$A:$A,$B51)</f>
        <v>-7229</v>
      </c>
      <c r="X51" s="10">
        <f>SUMIFS(Project_2025_states!W:W,Project_2025_states!$A:$A,$B51)</f>
        <v>-5756</v>
      </c>
      <c r="Y51" s="10">
        <f>SUMIFS(Project_2025_states!X:X,Project_2025_states!$A:$A,$B51)</f>
        <v>-4389</v>
      </c>
      <c r="Z51" s="10">
        <f>SUMIFS(Project_2025_states!Y:Y,Project_2025_states!$A:$A,$B51)</f>
        <v>-3556</v>
      </c>
      <c r="AA51" s="10">
        <f>SUMIFS(Project_2025_states!Z:Z,Project_2025_states!$A:$A,$B51)</f>
        <v>-2826</v>
      </c>
      <c r="AB51" s="10">
        <f>SUMIFS(Project_2025_states!AA:AA,Project_2025_states!$A:$A,$B51)</f>
        <v>-2422</v>
      </c>
      <c r="AC51" s="10">
        <f>SUMIFS(Project_2025_states!AB:AB,Project_2025_states!$A:$A,$B51)</f>
        <v>-2108</v>
      </c>
      <c r="AD51" s="10">
        <f>SUMIFS(Project_2025_states!AC:AC,Project_2025_states!$A:$A,$B51)</f>
        <v>-1998</v>
      </c>
      <c r="AE51" s="10">
        <f>SUMIFS(Project_2025_states!AD:AD,Project_2025_states!$A:$A,$B51)</f>
        <v>-1712</v>
      </c>
      <c r="AF51" s="10">
        <f>SUMIFS(Project_2025_states!AE:AE,Project_2025_states!$A:$A,$B51)</f>
        <v>-1295</v>
      </c>
      <c r="AG51" s="10">
        <f>SUMIFS(Project_2025_states!AF:AF,Project_2025_states!$A:$A,$B51)</f>
        <v>-1102</v>
      </c>
    </row>
    <row r="52" spans="1:33" hidden="1" x14ac:dyDescent="0.25">
      <c r="A52" s="9" t="s">
        <v>162</v>
      </c>
      <c r="B52" t="s">
        <v>21</v>
      </c>
      <c r="C52" t="s">
        <v>204</v>
      </c>
      <c r="D52" s="10">
        <f>SUMIFS(Project_2025_states!C:C,Project_2025_states!$A:$A,$B52)</f>
        <v>0</v>
      </c>
      <c r="E52" s="10">
        <f>SUMIFS(Project_2025_states!D:D,Project_2025_states!$A:$A,$B52)</f>
        <v>0</v>
      </c>
      <c r="F52" s="10">
        <f>SUMIFS(Project_2025_states!E:E,Project_2025_states!$A:$A,$B52)</f>
        <v>0</v>
      </c>
      <c r="G52" s="10">
        <f>SUMIFS(Project_2025_states!F:F,Project_2025_states!$A:$A,$B52)</f>
        <v>0</v>
      </c>
      <c r="H52" s="10">
        <f>SUMIFS(Project_2025_states!G:G,Project_2025_states!$A:$A,$B52)</f>
        <v>147</v>
      </c>
      <c r="I52" s="10">
        <f>SUMIFS(Project_2025_states!H:H,Project_2025_states!$A:$A,$B52)</f>
        <v>-1989</v>
      </c>
      <c r="J52" s="10">
        <f>SUMIFS(Project_2025_states!I:I,Project_2025_states!$A:$A,$B52)</f>
        <v>-2594</v>
      </c>
      <c r="K52" s="10">
        <f>SUMIFS(Project_2025_states!J:J,Project_2025_states!$A:$A,$B52)</f>
        <v>-3242</v>
      </c>
      <c r="L52" s="10">
        <f>SUMIFS(Project_2025_states!K:K,Project_2025_states!$A:$A,$B52)</f>
        <v>-3924</v>
      </c>
      <c r="M52" s="10">
        <f>SUMIFS(Project_2025_states!L:L,Project_2025_states!$A:$A,$B52)</f>
        <v>-5105</v>
      </c>
      <c r="N52" s="10">
        <f>SUMIFS(Project_2025_states!M:M,Project_2025_states!$A:$A,$B52)</f>
        <v>-7093</v>
      </c>
      <c r="O52" s="10">
        <f>SUMIFS(Project_2025_states!N:N,Project_2025_states!$A:$A,$B52)</f>
        <v>-8666</v>
      </c>
      <c r="P52" s="10">
        <f>SUMIFS(Project_2025_states!O:O,Project_2025_states!$A:$A,$B52)</f>
        <v>-11565</v>
      </c>
      <c r="Q52" s="10">
        <f>SUMIFS(Project_2025_states!P:P,Project_2025_states!$A:$A,$B52)</f>
        <v>-12482</v>
      </c>
      <c r="R52" s="10">
        <f>SUMIFS(Project_2025_states!Q:Q,Project_2025_states!$A:$A,$B52)</f>
        <v>-11317</v>
      </c>
      <c r="S52" s="10">
        <f>SUMIFS(Project_2025_states!R:R,Project_2025_states!$A:$A,$B52)</f>
        <v>-12136</v>
      </c>
      <c r="T52" s="10">
        <f>SUMIFS(Project_2025_states!S:S,Project_2025_states!$A:$A,$B52)</f>
        <v>-10478</v>
      </c>
      <c r="U52" s="10">
        <f>SUMIFS(Project_2025_states!T:T,Project_2025_states!$A:$A,$B52)</f>
        <v>-9760</v>
      </c>
      <c r="V52" s="10">
        <f>SUMIFS(Project_2025_states!U:U,Project_2025_states!$A:$A,$B52)</f>
        <v>-8826</v>
      </c>
      <c r="W52" s="10">
        <f>SUMIFS(Project_2025_states!V:V,Project_2025_states!$A:$A,$B52)</f>
        <v>-6938</v>
      </c>
      <c r="X52" s="10">
        <f>SUMIFS(Project_2025_states!W:W,Project_2025_states!$A:$A,$B52)</f>
        <v>-5781</v>
      </c>
      <c r="Y52" s="10">
        <f>SUMIFS(Project_2025_states!X:X,Project_2025_states!$A:$A,$B52)</f>
        <v>-3446</v>
      </c>
      <c r="Z52" s="10">
        <f>SUMIFS(Project_2025_states!Y:Y,Project_2025_states!$A:$A,$B52)</f>
        <v>-3012</v>
      </c>
      <c r="AA52" s="10">
        <f>SUMIFS(Project_2025_states!Z:Z,Project_2025_states!$A:$A,$B52)</f>
        <v>-2385</v>
      </c>
      <c r="AB52" s="10">
        <f>SUMIFS(Project_2025_states!AA:AA,Project_2025_states!$A:$A,$B52)</f>
        <v>-2002</v>
      </c>
      <c r="AC52" s="10">
        <f>SUMIFS(Project_2025_states!AB:AB,Project_2025_states!$A:$A,$B52)</f>
        <v>-1810</v>
      </c>
      <c r="AD52" s="10">
        <f>SUMIFS(Project_2025_states!AC:AC,Project_2025_states!$A:$A,$B52)</f>
        <v>-1809</v>
      </c>
      <c r="AE52" s="10">
        <f>SUMIFS(Project_2025_states!AD:AD,Project_2025_states!$A:$A,$B52)</f>
        <v>-1378</v>
      </c>
      <c r="AF52" s="10">
        <f>SUMIFS(Project_2025_states!AE:AE,Project_2025_states!$A:$A,$B52)</f>
        <v>-800</v>
      </c>
      <c r="AG52" s="10">
        <f>SUMIFS(Project_2025_states!AF:AF,Project_2025_states!$A:$A,$B52)</f>
        <v>-600</v>
      </c>
    </row>
    <row r="53" spans="1:33" hidden="1" x14ac:dyDescent="0.25">
      <c r="A53" s="9" t="s">
        <v>163</v>
      </c>
      <c r="B53" t="s">
        <v>20</v>
      </c>
      <c r="C53" t="s">
        <v>205</v>
      </c>
      <c r="D53" s="10">
        <f>SUMIFS(Project_2025_states!C:C,Project_2025_states!$A:$A,$B53)</f>
        <v>0</v>
      </c>
      <c r="E53" s="10">
        <f>SUMIFS(Project_2025_states!D:D,Project_2025_states!$A:$A,$B53)</f>
        <v>0</v>
      </c>
      <c r="F53" s="10">
        <f>SUMIFS(Project_2025_states!E:E,Project_2025_states!$A:$A,$B53)</f>
        <v>0</v>
      </c>
      <c r="G53" s="10">
        <f>SUMIFS(Project_2025_states!F:F,Project_2025_states!$A:$A,$B53)</f>
        <v>0</v>
      </c>
      <c r="H53" s="10">
        <f>SUMIFS(Project_2025_states!G:G,Project_2025_states!$A:$A,$B53)</f>
        <v>27</v>
      </c>
      <c r="I53" s="10">
        <f>SUMIFS(Project_2025_states!H:H,Project_2025_states!$A:$A,$B53)</f>
        <v>-30</v>
      </c>
      <c r="J53" s="10">
        <f>SUMIFS(Project_2025_states!I:I,Project_2025_states!$A:$A,$B53)</f>
        <v>-38</v>
      </c>
      <c r="K53" s="10">
        <f>SUMIFS(Project_2025_states!J:J,Project_2025_states!$A:$A,$B53)</f>
        <v>-47</v>
      </c>
      <c r="L53" s="10">
        <f>SUMIFS(Project_2025_states!K:K,Project_2025_states!$A:$A,$B53)</f>
        <v>-51</v>
      </c>
      <c r="M53" s="10">
        <f>SUMIFS(Project_2025_states!L:L,Project_2025_states!$A:$A,$B53)</f>
        <v>-66</v>
      </c>
      <c r="N53" s="10">
        <f>SUMIFS(Project_2025_states!M:M,Project_2025_states!$A:$A,$B53)</f>
        <v>-101</v>
      </c>
      <c r="O53" s="10">
        <f>SUMIFS(Project_2025_states!N:N,Project_2025_states!$A:$A,$B53)</f>
        <v>-124</v>
      </c>
      <c r="P53" s="10">
        <f>SUMIFS(Project_2025_states!O:O,Project_2025_states!$A:$A,$B53)</f>
        <v>-192</v>
      </c>
      <c r="Q53" s="10">
        <f>SUMIFS(Project_2025_states!P:P,Project_2025_states!$A:$A,$B53)</f>
        <v>-198</v>
      </c>
      <c r="R53" s="10">
        <f>SUMIFS(Project_2025_states!Q:Q,Project_2025_states!$A:$A,$B53)</f>
        <v>-164</v>
      </c>
      <c r="S53" s="10">
        <f>SUMIFS(Project_2025_states!R:R,Project_2025_states!$A:$A,$B53)</f>
        <v>-171</v>
      </c>
      <c r="T53" s="10">
        <f>SUMIFS(Project_2025_states!S:S,Project_2025_states!$A:$A,$B53)</f>
        <v>-136</v>
      </c>
      <c r="U53" s="10">
        <f>SUMIFS(Project_2025_states!T:T,Project_2025_states!$A:$A,$B53)</f>
        <v>-117</v>
      </c>
      <c r="V53" s="10">
        <f>SUMIFS(Project_2025_states!U:U,Project_2025_states!$A:$A,$B53)</f>
        <v>-102</v>
      </c>
      <c r="W53" s="10">
        <f>SUMIFS(Project_2025_states!V:V,Project_2025_states!$A:$A,$B53)</f>
        <v>-73</v>
      </c>
      <c r="X53" s="10">
        <f>SUMIFS(Project_2025_states!W:W,Project_2025_states!$A:$A,$B53)</f>
        <v>-60</v>
      </c>
      <c r="Y53" s="10">
        <f>SUMIFS(Project_2025_states!X:X,Project_2025_states!$A:$A,$B53)</f>
        <v>-29</v>
      </c>
      <c r="Z53" s="10">
        <f>SUMIFS(Project_2025_states!Y:Y,Project_2025_states!$A:$A,$B53)</f>
        <v>-22</v>
      </c>
      <c r="AA53" s="10">
        <f>SUMIFS(Project_2025_states!Z:Z,Project_2025_states!$A:$A,$B53)</f>
        <v>-14</v>
      </c>
      <c r="AB53" s="10">
        <f>SUMIFS(Project_2025_states!AA:AA,Project_2025_states!$A:$A,$B53)</f>
        <v>-11</v>
      </c>
      <c r="AC53" s="10">
        <f>SUMIFS(Project_2025_states!AB:AB,Project_2025_states!$A:$A,$B53)</f>
        <v>-8</v>
      </c>
      <c r="AD53" s="10">
        <f>SUMIFS(Project_2025_states!AC:AC,Project_2025_states!$A:$A,$B53)</f>
        <v>-8</v>
      </c>
      <c r="AE53" s="10">
        <f>SUMIFS(Project_2025_states!AD:AD,Project_2025_states!$A:$A,$B53)</f>
        <v>-5</v>
      </c>
      <c r="AF53" s="10">
        <f>SUMIFS(Project_2025_states!AE:AE,Project_2025_states!$A:$A,$B53)</f>
        <v>0</v>
      </c>
      <c r="AG53" s="10">
        <f>SUMIFS(Project_2025_states!AF:AF,Project_2025_states!$A:$A,$B53)</f>
        <v>0</v>
      </c>
    </row>
    <row r="54" spans="1:33" hidden="1" x14ac:dyDescent="0.25">
      <c r="A54" s="9" t="s">
        <v>164</v>
      </c>
      <c r="B54" t="s">
        <v>19</v>
      </c>
      <c r="C54" t="s">
        <v>206</v>
      </c>
      <c r="D54" s="10">
        <f>SUMIFS(Project_2025_states!C:C,Project_2025_states!$A:$A,$B54)</f>
        <v>0</v>
      </c>
      <c r="E54" s="10">
        <f>SUMIFS(Project_2025_states!D:D,Project_2025_states!$A:$A,$B54)</f>
        <v>0</v>
      </c>
      <c r="F54" s="10">
        <f>SUMIFS(Project_2025_states!E:E,Project_2025_states!$A:$A,$B54)</f>
        <v>0</v>
      </c>
      <c r="G54" s="10">
        <f>SUMIFS(Project_2025_states!F:F,Project_2025_states!$A:$A,$B54)</f>
        <v>0</v>
      </c>
      <c r="H54" s="10">
        <f>SUMIFS(Project_2025_states!G:G,Project_2025_states!$A:$A,$B54)</f>
        <v>0</v>
      </c>
      <c r="I54" s="10">
        <f>SUMIFS(Project_2025_states!H:H,Project_2025_states!$A:$A,$B54)</f>
        <v>-11</v>
      </c>
      <c r="J54" s="10">
        <f>SUMIFS(Project_2025_states!I:I,Project_2025_states!$A:$A,$B54)</f>
        <v>-13</v>
      </c>
      <c r="K54" s="10">
        <f>SUMIFS(Project_2025_states!J:J,Project_2025_states!$A:$A,$B54)</f>
        <v>-16</v>
      </c>
      <c r="L54" s="10">
        <f>SUMIFS(Project_2025_states!K:K,Project_2025_states!$A:$A,$B54)</f>
        <v>-20</v>
      </c>
      <c r="M54" s="10">
        <f>SUMIFS(Project_2025_states!L:L,Project_2025_states!$A:$A,$B54)</f>
        <v>-26</v>
      </c>
      <c r="N54" s="10">
        <f>SUMIFS(Project_2025_states!M:M,Project_2025_states!$A:$A,$B54)</f>
        <v>-33</v>
      </c>
      <c r="O54" s="10">
        <f>SUMIFS(Project_2025_states!N:N,Project_2025_states!$A:$A,$B54)</f>
        <v>-40</v>
      </c>
      <c r="P54" s="10">
        <f>SUMIFS(Project_2025_states!O:O,Project_2025_states!$A:$A,$B54)</f>
        <v>-57</v>
      </c>
      <c r="Q54" s="10">
        <f>SUMIFS(Project_2025_states!P:P,Project_2025_states!$A:$A,$B54)</f>
        <v>-55</v>
      </c>
      <c r="R54" s="10">
        <f>SUMIFS(Project_2025_states!Q:Q,Project_2025_states!$A:$A,$B54)</f>
        <v>-48</v>
      </c>
      <c r="S54" s="10">
        <f>SUMIFS(Project_2025_states!R:R,Project_2025_states!$A:$A,$B54)</f>
        <v>-45</v>
      </c>
      <c r="T54" s="10">
        <f>SUMIFS(Project_2025_states!S:S,Project_2025_states!$A:$A,$B54)</f>
        <v>-38</v>
      </c>
      <c r="U54" s="10">
        <f>SUMIFS(Project_2025_states!T:T,Project_2025_states!$A:$A,$B54)</f>
        <v>-32</v>
      </c>
      <c r="V54" s="10">
        <f>SUMIFS(Project_2025_states!U:U,Project_2025_states!$A:$A,$B54)</f>
        <v>-27</v>
      </c>
      <c r="W54" s="10">
        <f>SUMIFS(Project_2025_states!V:V,Project_2025_states!$A:$A,$B54)</f>
        <v>-19</v>
      </c>
      <c r="X54" s="10">
        <f>SUMIFS(Project_2025_states!W:W,Project_2025_states!$A:$A,$B54)</f>
        <v>-15</v>
      </c>
      <c r="Y54" s="10">
        <f>SUMIFS(Project_2025_states!X:X,Project_2025_states!$A:$A,$B54)</f>
        <v>-8</v>
      </c>
      <c r="Z54" s="10">
        <f>SUMIFS(Project_2025_states!Y:Y,Project_2025_states!$A:$A,$B54)</f>
        <v>-6</v>
      </c>
      <c r="AA54" s="10">
        <f>SUMIFS(Project_2025_states!Z:Z,Project_2025_states!$A:$A,$B54)</f>
        <v>-5</v>
      </c>
      <c r="AB54" s="10">
        <f>SUMIFS(Project_2025_states!AA:AA,Project_2025_states!$A:$A,$B54)</f>
        <v>-3</v>
      </c>
      <c r="AC54" s="10">
        <f>SUMIFS(Project_2025_states!AB:AB,Project_2025_states!$A:$A,$B54)</f>
        <v>-4</v>
      </c>
      <c r="AD54" s="10">
        <f>SUMIFS(Project_2025_states!AC:AC,Project_2025_states!$A:$A,$B54)</f>
        <v>-4</v>
      </c>
      <c r="AE54" s="10">
        <f>SUMIFS(Project_2025_states!AD:AD,Project_2025_states!$A:$A,$B54)</f>
        <v>-3</v>
      </c>
      <c r="AF54" s="10">
        <f>SUMIFS(Project_2025_states!AE:AE,Project_2025_states!$A:$A,$B54)</f>
        <v>-3</v>
      </c>
      <c r="AG54" s="10">
        <f>SUMIFS(Project_2025_states!AF:AF,Project_2025_states!$A:$A,$B54)</f>
        <v>-2</v>
      </c>
    </row>
    <row r="55" spans="1:33" hidden="1" x14ac:dyDescent="0.25">
      <c r="A55" s="9" t="s">
        <v>165</v>
      </c>
      <c r="B55" t="s">
        <v>18</v>
      </c>
      <c r="C55" t="s">
        <v>207</v>
      </c>
      <c r="D55" s="10">
        <f>SUMIFS(Project_2025_states!C:C,Project_2025_states!$A:$A,$B55)</f>
        <v>0</v>
      </c>
      <c r="E55" s="10">
        <f>SUMIFS(Project_2025_states!D:D,Project_2025_states!$A:$A,$B55)</f>
        <v>0</v>
      </c>
      <c r="F55" s="10">
        <f>SUMIFS(Project_2025_states!E:E,Project_2025_states!$A:$A,$B55)</f>
        <v>0</v>
      </c>
      <c r="G55" s="10">
        <f>SUMIFS(Project_2025_states!F:F,Project_2025_states!$A:$A,$B55)</f>
        <v>0</v>
      </c>
      <c r="H55" s="10">
        <f>SUMIFS(Project_2025_states!G:G,Project_2025_states!$A:$A,$B55)</f>
        <v>-61</v>
      </c>
      <c r="I55" s="10">
        <f>SUMIFS(Project_2025_states!H:H,Project_2025_states!$A:$A,$B55)</f>
        <v>-143</v>
      </c>
      <c r="J55" s="10">
        <f>SUMIFS(Project_2025_states!I:I,Project_2025_states!$A:$A,$B55)</f>
        <v>-153</v>
      </c>
      <c r="K55" s="10">
        <f>SUMIFS(Project_2025_states!J:J,Project_2025_states!$A:$A,$B55)</f>
        <v>-195</v>
      </c>
      <c r="L55" s="10">
        <f>SUMIFS(Project_2025_states!K:K,Project_2025_states!$A:$A,$B55)</f>
        <v>-244</v>
      </c>
      <c r="M55" s="10">
        <f>SUMIFS(Project_2025_states!L:L,Project_2025_states!$A:$A,$B55)</f>
        <v>-299</v>
      </c>
      <c r="N55" s="10">
        <f>SUMIFS(Project_2025_states!M:M,Project_2025_states!$A:$A,$B55)</f>
        <v>-358</v>
      </c>
      <c r="O55" s="10">
        <f>SUMIFS(Project_2025_states!N:N,Project_2025_states!$A:$A,$B55)</f>
        <v>-397</v>
      </c>
      <c r="P55" s="10">
        <f>SUMIFS(Project_2025_states!O:O,Project_2025_states!$A:$A,$B55)</f>
        <v>-596</v>
      </c>
      <c r="Q55" s="10">
        <f>SUMIFS(Project_2025_states!P:P,Project_2025_states!$A:$A,$B55)</f>
        <v>-525</v>
      </c>
      <c r="R55" s="10">
        <f>SUMIFS(Project_2025_states!Q:Q,Project_2025_states!$A:$A,$B55)</f>
        <v>-478</v>
      </c>
      <c r="S55" s="10">
        <f>SUMIFS(Project_2025_states!R:R,Project_2025_states!$A:$A,$B55)</f>
        <v>-425</v>
      </c>
      <c r="T55" s="10">
        <f>SUMIFS(Project_2025_states!S:S,Project_2025_states!$A:$A,$B55)</f>
        <v>-365</v>
      </c>
      <c r="U55" s="10">
        <f>SUMIFS(Project_2025_states!T:T,Project_2025_states!$A:$A,$B55)</f>
        <v>-297</v>
      </c>
      <c r="V55" s="10">
        <f>SUMIFS(Project_2025_states!U:U,Project_2025_states!$A:$A,$B55)</f>
        <v>-236</v>
      </c>
      <c r="W55" s="10">
        <f>SUMIFS(Project_2025_states!V:V,Project_2025_states!$A:$A,$B55)</f>
        <v>-191</v>
      </c>
      <c r="X55" s="10">
        <f>SUMIFS(Project_2025_states!W:W,Project_2025_states!$A:$A,$B55)</f>
        <v>-133</v>
      </c>
      <c r="Y55" s="10">
        <f>SUMIFS(Project_2025_states!X:X,Project_2025_states!$A:$A,$B55)</f>
        <v>-82</v>
      </c>
      <c r="Z55" s="10">
        <f>SUMIFS(Project_2025_states!Y:Y,Project_2025_states!$A:$A,$B55)</f>
        <v>-72</v>
      </c>
      <c r="AA55" s="10">
        <f>SUMIFS(Project_2025_states!Z:Z,Project_2025_states!$A:$A,$B55)</f>
        <v>-58</v>
      </c>
      <c r="AB55" s="10">
        <f>SUMIFS(Project_2025_states!AA:AA,Project_2025_states!$A:$A,$B55)</f>
        <v>-55</v>
      </c>
      <c r="AC55" s="10">
        <f>SUMIFS(Project_2025_states!AB:AB,Project_2025_states!$A:$A,$B55)</f>
        <v>-62</v>
      </c>
      <c r="AD55" s="10">
        <f>SUMIFS(Project_2025_states!AC:AC,Project_2025_states!$A:$A,$B55)</f>
        <v>-62</v>
      </c>
      <c r="AE55" s="10">
        <f>SUMIFS(Project_2025_states!AD:AD,Project_2025_states!$A:$A,$B55)</f>
        <v>-59</v>
      </c>
      <c r="AF55" s="10">
        <f>SUMIFS(Project_2025_states!AE:AE,Project_2025_states!$A:$A,$B55)</f>
        <v>-50</v>
      </c>
      <c r="AG55" s="10">
        <f>SUMIFS(Project_2025_states!AF:AF,Project_2025_states!$A:$A,$B55)</f>
        <v>-40</v>
      </c>
    </row>
    <row r="56" spans="1:33" hidden="1" x14ac:dyDescent="0.25">
      <c r="A56" s="9" t="s">
        <v>166</v>
      </c>
      <c r="B56" t="s">
        <v>17</v>
      </c>
      <c r="C56" t="s">
        <v>208</v>
      </c>
      <c r="D56" s="10">
        <f>SUMIFS(Project_2025_states!C:C,Project_2025_states!$A:$A,$B56)</f>
        <v>0</v>
      </c>
      <c r="E56" s="10">
        <f>SUMIFS(Project_2025_states!D:D,Project_2025_states!$A:$A,$B56)</f>
        <v>0</v>
      </c>
      <c r="F56" s="10">
        <f>SUMIFS(Project_2025_states!E:E,Project_2025_states!$A:$A,$B56)</f>
        <v>0</v>
      </c>
      <c r="G56" s="10">
        <f>SUMIFS(Project_2025_states!F:F,Project_2025_states!$A:$A,$B56)</f>
        <v>0</v>
      </c>
      <c r="H56" s="10">
        <f>SUMIFS(Project_2025_states!G:G,Project_2025_states!$A:$A,$B56)</f>
        <v>-465</v>
      </c>
      <c r="I56" s="10">
        <f>SUMIFS(Project_2025_states!H:H,Project_2025_states!$A:$A,$B56)</f>
        <v>-1708</v>
      </c>
      <c r="J56" s="10">
        <f>SUMIFS(Project_2025_states!I:I,Project_2025_states!$A:$A,$B56)</f>
        <v>-2369</v>
      </c>
      <c r="K56" s="10">
        <f>SUMIFS(Project_2025_states!J:J,Project_2025_states!$A:$A,$B56)</f>
        <v>-3817</v>
      </c>
      <c r="L56" s="10">
        <f>SUMIFS(Project_2025_states!K:K,Project_2025_states!$A:$A,$B56)</f>
        <v>-5364</v>
      </c>
      <c r="M56" s="10">
        <f>SUMIFS(Project_2025_states!L:L,Project_2025_states!$A:$A,$B56)</f>
        <v>-7041</v>
      </c>
      <c r="N56" s="10">
        <f>SUMIFS(Project_2025_states!M:M,Project_2025_states!$A:$A,$B56)</f>
        <v>-8877</v>
      </c>
      <c r="O56" s="10">
        <f>SUMIFS(Project_2025_states!N:N,Project_2025_states!$A:$A,$B56)</f>
        <v>-11066</v>
      </c>
      <c r="P56" s="10">
        <f>SUMIFS(Project_2025_states!O:O,Project_2025_states!$A:$A,$B56)</f>
        <v>-13458</v>
      </c>
      <c r="Q56" s="10">
        <f>SUMIFS(Project_2025_states!P:P,Project_2025_states!$A:$A,$B56)</f>
        <v>-14292</v>
      </c>
      <c r="R56" s="10">
        <f>SUMIFS(Project_2025_states!Q:Q,Project_2025_states!$A:$A,$B56)</f>
        <v>-15725</v>
      </c>
      <c r="S56" s="10">
        <f>SUMIFS(Project_2025_states!R:R,Project_2025_states!$A:$A,$B56)</f>
        <v>-16751</v>
      </c>
      <c r="T56" s="10">
        <f>SUMIFS(Project_2025_states!S:S,Project_2025_states!$A:$A,$B56)</f>
        <v>-16593</v>
      </c>
      <c r="U56" s="10">
        <f>SUMIFS(Project_2025_states!T:T,Project_2025_states!$A:$A,$B56)</f>
        <v>-16753</v>
      </c>
      <c r="V56" s="10">
        <f>SUMIFS(Project_2025_states!U:U,Project_2025_states!$A:$A,$B56)</f>
        <v>-16811</v>
      </c>
      <c r="W56" s="10">
        <f>SUMIFS(Project_2025_states!V:V,Project_2025_states!$A:$A,$B56)</f>
        <v>-16187</v>
      </c>
      <c r="X56" s="10">
        <f>SUMIFS(Project_2025_states!W:W,Project_2025_states!$A:$A,$B56)</f>
        <v>-15588</v>
      </c>
      <c r="Y56" s="10">
        <f>SUMIFS(Project_2025_states!X:X,Project_2025_states!$A:$A,$B56)</f>
        <v>-14481</v>
      </c>
      <c r="Z56" s="10">
        <f>SUMIFS(Project_2025_states!Y:Y,Project_2025_states!$A:$A,$B56)</f>
        <v>-14104</v>
      </c>
      <c r="AA56" s="10">
        <f>SUMIFS(Project_2025_states!Z:Z,Project_2025_states!$A:$A,$B56)</f>
        <v>-13469</v>
      </c>
      <c r="AB56" s="10">
        <f>SUMIFS(Project_2025_states!AA:AA,Project_2025_states!$A:$A,$B56)</f>
        <v>-12908</v>
      </c>
      <c r="AC56" s="10">
        <f>SUMIFS(Project_2025_states!AB:AB,Project_2025_states!$A:$A,$B56)</f>
        <v>-12484</v>
      </c>
      <c r="AD56" s="10">
        <f>SUMIFS(Project_2025_states!AC:AC,Project_2025_states!$A:$A,$B56)</f>
        <v>-12125</v>
      </c>
      <c r="AE56" s="10">
        <f>SUMIFS(Project_2025_states!AD:AD,Project_2025_states!$A:$A,$B56)</f>
        <v>-11118</v>
      </c>
      <c r="AF56" s="10">
        <f>SUMIFS(Project_2025_states!AE:AE,Project_2025_states!$A:$A,$B56)</f>
        <v>-9935</v>
      </c>
      <c r="AG56" s="10">
        <f>SUMIFS(Project_2025_states!AF:AF,Project_2025_states!$A:$A,$B56)</f>
        <v>-9098</v>
      </c>
    </row>
    <row r="57" spans="1:33" hidden="1" x14ac:dyDescent="0.25">
      <c r="A57" s="9" t="s">
        <v>167</v>
      </c>
      <c r="B57" t="s">
        <v>16</v>
      </c>
      <c r="C57" t="s">
        <v>209</v>
      </c>
      <c r="D57" s="10">
        <f>SUMIFS(Project_2025_states!C:C,Project_2025_states!$A:$A,$B57)</f>
        <v>0</v>
      </c>
      <c r="E57" s="10">
        <f>SUMIFS(Project_2025_states!D:D,Project_2025_states!$A:$A,$B57)</f>
        <v>0</v>
      </c>
      <c r="F57" s="10">
        <f>SUMIFS(Project_2025_states!E:E,Project_2025_states!$A:$A,$B57)</f>
        <v>0</v>
      </c>
      <c r="G57" s="10">
        <f>SUMIFS(Project_2025_states!F:F,Project_2025_states!$A:$A,$B57)</f>
        <v>0</v>
      </c>
      <c r="H57" s="10">
        <f>SUMIFS(Project_2025_states!G:G,Project_2025_states!$A:$A,$B57)</f>
        <v>27</v>
      </c>
      <c r="I57" s="10">
        <f>SUMIFS(Project_2025_states!H:H,Project_2025_states!$A:$A,$B57)</f>
        <v>-299</v>
      </c>
      <c r="J57" s="10">
        <f>SUMIFS(Project_2025_states!I:I,Project_2025_states!$A:$A,$B57)</f>
        <v>-387</v>
      </c>
      <c r="K57" s="10">
        <f>SUMIFS(Project_2025_states!J:J,Project_2025_states!$A:$A,$B57)</f>
        <v>-541</v>
      </c>
      <c r="L57" s="10">
        <f>SUMIFS(Project_2025_states!K:K,Project_2025_states!$A:$A,$B57)</f>
        <v>-640</v>
      </c>
      <c r="M57" s="10">
        <f>SUMIFS(Project_2025_states!L:L,Project_2025_states!$A:$A,$B57)</f>
        <v>-851</v>
      </c>
      <c r="N57" s="10">
        <f>SUMIFS(Project_2025_states!M:M,Project_2025_states!$A:$A,$B57)</f>
        <v>-1111</v>
      </c>
      <c r="O57" s="10">
        <f>SUMIFS(Project_2025_states!N:N,Project_2025_states!$A:$A,$B57)</f>
        <v>-1364</v>
      </c>
      <c r="P57" s="10">
        <f>SUMIFS(Project_2025_states!O:O,Project_2025_states!$A:$A,$B57)</f>
        <v>-1841</v>
      </c>
      <c r="Q57" s="10">
        <f>SUMIFS(Project_2025_states!P:P,Project_2025_states!$A:$A,$B57)</f>
        <v>-1922</v>
      </c>
      <c r="R57" s="10">
        <f>SUMIFS(Project_2025_states!Q:Q,Project_2025_states!$A:$A,$B57)</f>
        <v>-1715</v>
      </c>
      <c r="S57" s="10">
        <f>SUMIFS(Project_2025_states!R:R,Project_2025_states!$A:$A,$B57)</f>
        <v>-1815</v>
      </c>
      <c r="T57" s="10">
        <f>SUMIFS(Project_2025_states!S:S,Project_2025_states!$A:$A,$B57)</f>
        <v>-1569</v>
      </c>
      <c r="U57" s="10">
        <f>SUMIFS(Project_2025_states!T:T,Project_2025_states!$A:$A,$B57)</f>
        <v>-1401</v>
      </c>
      <c r="V57" s="10">
        <f>SUMIFS(Project_2025_states!U:U,Project_2025_states!$A:$A,$B57)</f>
        <v>-1283</v>
      </c>
      <c r="W57" s="10">
        <f>SUMIFS(Project_2025_states!V:V,Project_2025_states!$A:$A,$B57)</f>
        <v>-1027</v>
      </c>
      <c r="X57" s="10">
        <f>SUMIFS(Project_2025_states!W:W,Project_2025_states!$A:$A,$B57)</f>
        <v>-858</v>
      </c>
      <c r="Y57" s="10">
        <f>SUMIFS(Project_2025_states!X:X,Project_2025_states!$A:$A,$B57)</f>
        <v>-487</v>
      </c>
      <c r="Z57" s="10">
        <f>SUMIFS(Project_2025_states!Y:Y,Project_2025_states!$A:$A,$B57)</f>
        <v>-417</v>
      </c>
      <c r="AA57" s="10">
        <f>SUMIFS(Project_2025_states!Z:Z,Project_2025_states!$A:$A,$B57)</f>
        <v>-302</v>
      </c>
      <c r="AB57" s="10">
        <f>SUMIFS(Project_2025_states!AA:AA,Project_2025_states!$A:$A,$B57)</f>
        <v>-267</v>
      </c>
      <c r="AC57" s="10">
        <f>SUMIFS(Project_2025_states!AB:AB,Project_2025_states!$A:$A,$B57)</f>
        <v>-255</v>
      </c>
      <c r="AD57" s="10">
        <f>SUMIFS(Project_2025_states!AC:AC,Project_2025_states!$A:$A,$B57)</f>
        <v>-273</v>
      </c>
      <c r="AE57" s="10">
        <f>SUMIFS(Project_2025_states!AD:AD,Project_2025_states!$A:$A,$B57)</f>
        <v>-221</v>
      </c>
      <c r="AF57" s="10">
        <f>SUMIFS(Project_2025_states!AE:AE,Project_2025_states!$A:$A,$B57)</f>
        <v>-135</v>
      </c>
      <c r="AG57" s="10">
        <f>SUMIFS(Project_2025_states!AF:AF,Project_2025_states!$A:$A,$B57)</f>
        <v>-106</v>
      </c>
    </row>
    <row r="58" spans="1:33" hidden="1" x14ac:dyDescent="0.25">
      <c r="A58" s="9" t="s">
        <v>168</v>
      </c>
      <c r="B58" t="s">
        <v>15</v>
      </c>
      <c r="C58" t="s">
        <v>210</v>
      </c>
      <c r="D58" s="10">
        <f>SUMIFS(Project_2025_states!C:C,Project_2025_states!$A:$A,$B58)</f>
        <v>0</v>
      </c>
      <c r="E58" s="10">
        <f>SUMIFS(Project_2025_states!D:D,Project_2025_states!$A:$A,$B58)</f>
        <v>0</v>
      </c>
      <c r="F58" s="10">
        <f>SUMIFS(Project_2025_states!E:E,Project_2025_states!$A:$A,$B58)</f>
        <v>0</v>
      </c>
      <c r="G58" s="10">
        <f>SUMIFS(Project_2025_states!F:F,Project_2025_states!$A:$A,$B58)</f>
        <v>0</v>
      </c>
      <c r="H58" s="10">
        <f>SUMIFS(Project_2025_states!G:G,Project_2025_states!$A:$A,$B58)</f>
        <v>-5744</v>
      </c>
      <c r="I58" s="10">
        <f>SUMIFS(Project_2025_states!H:H,Project_2025_states!$A:$A,$B58)</f>
        <v>-5785</v>
      </c>
      <c r="J58" s="10">
        <f>SUMIFS(Project_2025_states!I:I,Project_2025_states!$A:$A,$B58)</f>
        <v>-6104</v>
      </c>
      <c r="K58" s="10">
        <f>SUMIFS(Project_2025_states!J:J,Project_2025_states!$A:$A,$B58)</f>
        <v>-7941</v>
      </c>
      <c r="L58" s="10">
        <f>SUMIFS(Project_2025_states!K:K,Project_2025_states!$A:$A,$B58)</f>
        <v>-9754</v>
      </c>
      <c r="M58" s="10">
        <f>SUMIFS(Project_2025_states!L:L,Project_2025_states!$A:$A,$B58)</f>
        <v>-14596</v>
      </c>
      <c r="N58" s="10">
        <f>SUMIFS(Project_2025_states!M:M,Project_2025_states!$A:$A,$B58)</f>
        <v>-17589</v>
      </c>
      <c r="O58" s="10">
        <f>SUMIFS(Project_2025_states!N:N,Project_2025_states!$A:$A,$B58)</f>
        <v>-21831</v>
      </c>
      <c r="P58" s="10">
        <f>SUMIFS(Project_2025_states!O:O,Project_2025_states!$A:$A,$B58)</f>
        <v>-25186</v>
      </c>
      <c r="Q58" s="10">
        <f>SUMIFS(Project_2025_states!P:P,Project_2025_states!$A:$A,$B58)</f>
        <v>-20883</v>
      </c>
      <c r="R58" s="10">
        <f>SUMIFS(Project_2025_states!Q:Q,Project_2025_states!$A:$A,$B58)</f>
        <v>-20398</v>
      </c>
      <c r="S58" s="10">
        <f>SUMIFS(Project_2025_states!R:R,Project_2025_states!$A:$A,$B58)</f>
        <v>-15900</v>
      </c>
      <c r="T58" s="10">
        <f>SUMIFS(Project_2025_states!S:S,Project_2025_states!$A:$A,$B58)</f>
        <v>-14505</v>
      </c>
      <c r="U58" s="10">
        <f>SUMIFS(Project_2025_states!T:T,Project_2025_states!$A:$A,$B58)</f>
        <v>-9149</v>
      </c>
      <c r="V58" s="10">
        <f>SUMIFS(Project_2025_states!U:U,Project_2025_states!$A:$A,$B58)</f>
        <v>-5829</v>
      </c>
      <c r="W58" s="10">
        <f>SUMIFS(Project_2025_states!V:V,Project_2025_states!$A:$A,$B58)</f>
        <v>-7201</v>
      </c>
      <c r="X58" s="10">
        <f>SUMIFS(Project_2025_states!W:W,Project_2025_states!$A:$A,$B58)</f>
        <v>-4595</v>
      </c>
      <c r="Y58" s="10">
        <f>SUMIFS(Project_2025_states!X:X,Project_2025_states!$A:$A,$B58)</f>
        <v>-2019</v>
      </c>
      <c r="Z58" s="10">
        <f>SUMIFS(Project_2025_states!Y:Y,Project_2025_states!$A:$A,$B58)</f>
        <v>-1531</v>
      </c>
      <c r="AA58" s="10">
        <f>SUMIFS(Project_2025_states!Z:Z,Project_2025_states!$A:$A,$B58)</f>
        <v>-117</v>
      </c>
      <c r="AB58" s="10">
        <f>SUMIFS(Project_2025_states!AA:AA,Project_2025_states!$A:$A,$B58)</f>
        <v>-522</v>
      </c>
      <c r="AC58" s="10">
        <f>SUMIFS(Project_2025_states!AB:AB,Project_2025_states!$A:$A,$B58)</f>
        <v>-2318</v>
      </c>
      <c r="AD58" s="10">
        <f>SUMIFS(Project_2025_states!AC:AC,Project_2025_states!$A:$A,$B58)</f>
        <v>-1943</v>
      </c>
      <c r="AE58" s="10">
        <f>SUMIFS(Project_2025_states!AD:AD,Project_2025_states!$A:$A,$B58)</f>
        <v>-3052</v>
      </c>
      <c r="AF58" s="10">
        <f>SUMIFS(Project_2025_states!AE:AE,Project_2025_states!$A:$A,$B58)</f>
        <v>-2754</v>
      </c>
      <c r="AG58" s="10">
        <f>SUMIFS(Project_2025_states!AF:AF,Project_2025_states!$A:$A,$B58)</f>
        <v>-964</v>
      </c>
    </row>
    <row r="59" spans="1:33" hidden="1" x14ac:dyDescent="0.25">
      <c r="A59" s="9" t="s">
        <v>169</v>
      </c>
      <c r="B59" t="s">
        <v>14</v>
      </c>
      <c r="C59" t="s">
        <v>211</v>
      </c>
      <c r="D59" s="10">
        <f>SUMIFS(Project_2025_states!C:C,Project_2025_states!$A:$A,$B59)</f>
        <v>0</v>
      </c>
      <c r="E59" s="10">
        <f>SUMIFS(Project_2025_states!D:D,Project_2025_states!$A:$A,$B59)</f>
        <v>0</v>
      </c>
      <c r="F59" s="10">
        <f>SUMIFS(Project_2025_states!E:E,Project_2025_states!$A:$A,$B59)</f>
        <v>0</v>
      </c>
      <c r="G59" s="10">
        <f>SUMIFS(Project_2025_states!F:F,Project_2025_states!$A:$A,$B59)</f>
        <v>0</v>
      </c>
      <c r="H59" s="10">
        <f>SUMIFS(Project_2025_states!G:G,Project_2025_states!$A:$A,$B59)</f>
        <v>4854</v>
      </c>
      <c r="I59" s="10">
        <f>SUMIFS(Project_2025_states!H:H,Project_2025_states!$A:$A,$B59)</f>
        <v>4314</v>
      </c>
      <c r="J59" s="10">
        <f>SUMIFS(Project_2025_states!I:I,Project_2025_states!$A:$A,$B59)</f>
        <v>5700</v>
      </c>
      <c r="K59" s="10">
        <f>SUMIFS(Project_2025_states!J:J,Project_2025_states!$A:$A,$B59)</f>
        <v>6086</v>
      </c>
      <c r="L59" s="10">
        <f>SUMIFS(Project_2025_states!K:K,Project_2025_states!$A:$A,$B59)</f>
        <v>7064</v>
      </c>
      <c r="M59" s="10">
        <f>SUMIFS(Project_2025_states!L:L,Project_2025_states!$A:$A,$B59)</f>
        <v>9823</v>
      </c>
      <c r="N59" s="10">
        <f>SUMIFS(Project_2025_states!M:M,Project_2025_states!$A:$A,$B59)</f>
        <v>9721</v>
      </c>
      <c r="O59" s="10">
        <f>SUMIFS(Project_2025_states!N:N,Project_2025_states!$A:$A,$B59)</f>
        <v>10363</v>
      </c>
      <c r="P59" s="10">
        <f>SUMIFS(Project_2025_states!O:O,Project_2025_states!$A:$A,$B59)</f>
        <v>-13867</v>
      </c>
      <c r="Q59" s="10">
        <f>SUMIFS(Project_2025_states!P:P,Project_2025_states!$A:$A,$B59)</f>
        <v>-12289</v>
      </c>
      <c r="R59" s="10">
        <f>SUMIFS(Project_2025_states!Q:Q,Project_2025_states!$A:$A,$B59)</f>
        <v>-11395</v>
      </c>
      <c r="S59" s="10">
        <f>SUMIFS(Project_2025_states!R:R,Project_2025_states!$A:$A,$B59)</f>
        <v>-9799</v>
      </c>
      <c r="T59" s="10">
        <f>SUMIFS(Project_2025_states!S:S,Project_2025_states!$A:$A,$B59)</f>
        <v>-8007</v>
      </c>
      <c r="U59" s="10">
        <f>SUMIFS(Project_2025_states!T:T,Project_2025_states!$A:$A,$B59)</f>
        <v>-5013</v>
      </c>
      <c r="V59" s="10">
        <f>SUMIFS(Project_2025_states!U:U,Project_2025_states!$A:$A,$B59)</f>
        <v>-3141</v>
      </c>
      <c r="W59" s="10">
        <f>SUMIFS(Project_2025_states!V:V,Project_2025_states!$A:$A,$B59)</f>
        <v>-801</v>
      </c>
      <c r="X59" s="10">
        <f>SUMIFS(Project_2025_states!W:W,Project_2025_states!$A:$A,$B59)</f>
        <v>1781</v>
      </c>
      <c r="Y59" s="10">
        <f>SUMIFS(Project_2025_states!X:X,Project_2025_states!$A:$A,$B59)</f>
        <v>4511</v>
      </c>
      <c r="Z59" s="10">
        <f>SUMIFS(Project_2025_states!Y:Y,Project_2025_states!$A:$A,$B59)</f>
        <v>5648</v>
      </c>
      <c r="AA59" s="10">
        <f>SUMIFS(Project_2025_states!Z:Z,Project_2025_states!$A:$A,$B59)</f>
        <v>6271</v>
      </c>
      <c r="AB59" s="10">
        <f>SUMIFS(Project_2025_states!AA:AA,Project_2025_states!$A:$A,$B59)</f>
        <v>6614</v>
      </c>
      <c r="AC59" s="10">
        <f>SUMIFS(Project_2025_states!AB:AB,Project_2025_states!$A:$A,$B59)</f>
        <v>6503</v>
      </c>
      <c r="AD59" s="10">
        <f>SUMIFS(Project_2025_states!AC:AC,Project_2025_states!$A:$A,$B59)</f>
        <v>6157</v>
      </c>
      <c r="AE59" s="10">
        <f>SUMIFS(Project_2025_states!AD:AD,Project_2025_states!$A:$A,$B59)</f>
        <v>6108</v>
      </c>
      <c r="AF59" s="10">
        <f>SUMIFS(Project_2025_states!AE:AE,Project_2025_states!$A:$A,$B59)</f>
        <v>6446</v>
      </c>
      <c r="AG59" s="10">
        <f>SUMIFS(Project_2025_states!AF:AF,Project_2025_states!$A:$A,$B59)</f>
        <v>7088</v>
      </c>
    </row>
    <row r="60" spans="1:33" hidden="1" x14ac:dyDescent="0.25">
      <c r="A60" s="9" t="s">
        <v>170</v>
      </c>
      <c r="B60" t="s">
        <v>13</v>
      </c>
      <c r="C60" t="s">
        <v>212</v>
      </c>
      <c r="D60" s="10">
        <f>SUMIFS(Project_2025_states!C:C,Project_2025_states!$A:$A,$B60)</f>
        <v>0</v>
      </c>
      <c r="E60" s="10">
        <f>SUMIFS(Project_2025_states!D:D,Project_2025_states!$A:$A,$B60)</f>
        <v>0</v>
      </c>
      <c r="F60" s="10">
        <f>SUMIFS(Project_2025_states!E:E,Project_2025_states!$A:$A,$B60)</f>
        <v>0</v>
      </c>
      <c r="G60" s="10">
        <f>SUMIFS(Project_2025_states!F:F,Project_2025_states!$A:$A,$B60)</f>
        <v>0</v>
      </c>
      <c r="H60" s="10">
        <f>SUMIFS(Project_2025_states!G:G,Project_2025_states!$A:$A,$B60)</f>
        <v>1212</v>
      </c>
      <c r="I60" s="10">
        <f>SUMIFS(Project_2025_states!H:H,Project_2025_states!$A:$A,$B60)</f>
        <v>199</v>
      </c>
      <c r="J60" s="10">
        <f>SUMIFS(Project_2025_states!I:I,Project_2025_states!$A:$A,$B60)</f>
        <v>226</v>
      </c>
      <c r="K60" s="10">
        <f>SUMIFS(Project_2025_states!J:J,Project_2025_states!$A:$A,$B60)</f>
        <v>135</v>
      </c>
      <c r="L60" s="10">
        <f>SUMIFS(Project_2025_states!K:K,Project_2025_states!$A:$A,$B60)</f>
        <v>317</v>
      </c>
      <c r="M60" s="10">
        <f>SUMIFS(Project_2025_states!L:L,Project_2025_states!$A:$A,$B60)</f>
        <v>622</v>
      </c>
      <c r="N60" s="10">
        <f>SUMIFS(Project_2025_states!M:M,Project_2025_states!$A:$A,$B60)</f>
        <v>-36</v>
      </c>
      <c r="O60" s="10">
        <f>SUMIFS(Project_2025_states!N:N,Project_2025_states!$A:$A,$B60)</f>
        <v>-426</v>
      </c>
      <c r="P60" s="10">
        <f>SUMIFS(Project_2025_states!O:O,Project_2025_states!$A:$A,$B60)</f>
        <v>-6072</v>
      </c>
      <c r="Q60" s="10">
        <f>SUMIFS(Project_2025_states!P:P,Project_2025_states!$A:$A,$B60)</f>
        <v>-6498</v>
      </c>
      <c r="R60" s="10">
        <f>SUMIFS(Project_2025_states!Q:Q,Project_2025_states!$A:$A,$B60)</f>
        <v>-5672</v>
      </c>
      <c r="S60" s="10">
        <f>SUMIFS(Project_2025_states!R:R,Project_2025_states!$A:$A,$B60)</f>
        <v>-6078</v>
      </c>
      <c r="T60" s="10">
        <f>SUMIFS(Project_2025_states!S:S,Project_2025_states!$A:$A,$B60)</f>
        <v>-5035</v>
      </c>
      <c r="U60" s="10">
        <f>SUMIFS(Project_2025_states!T:T,Project_2025_states!$A:$A,$B60)</f>
        <v>-4385</v>
      </c>
      <c r="V60" s="10">
        <f>SUMIFS(Project_2025_states!U:U,Project_2025_states!$A:$A,$B60)</f>
        <v>-3822</v>
      </c>
      <c r="W60" s="10">
        <f>SUMIFS(Project_2025_states!V:V,Project_2025_states!$A:$A,$B60)</f>
        <v>-2621</v>
      </c>
      <c r="X60" s="10">
        <f>SUMIFS(Project_2025_states!W:W,Project_2025_states!$A:$A,$B60)</f>
        <v>-1950</v>
      </c>
      <c r="Y60" s="10">
        <f>SUMIFS(Project_2025_states!X:X,Project_2025_states!$A:$A,$B60)</f>
        <v>-443</v>
      </c>
      <c r="Z60" s="10">
        <f>SUMIFS(Project_2025_states!Y:Y,Project_2025_states!$A:$A,$B60)</f>
        <v>-47</v>
      </c>
      <c r="AA60" s="10">
        <f>SUMIFS(Project_2025_states!Z:Z,Project_2025_states!$A:$A,$B60)</f>
        <v>347</v>
      </c>
      <c r="AB60" s="10">
        <f>SUMIFS(Project_2025_states!AA:AA,Project_2025_states!$A:$A,$B60)</f>
        <v>604</v>
      </c>
      <c r="AC60" s="10">
        <f>SUMIFS(Project_2025_states!AB:AB,Project_2025_states!$A:$A,$B60)</f>
        <v>731</v>
      </c>
      <c r="AD60" s="10">
        <f>SUMIFS(Project_2025_states!AC:AC,Project_2025_states!$A:$A,$B60)</f>
        <v>676</v>
      </c>
      <c r="AE60" s="10">
        <f>SUMIFS(Project_2025_states!AD:AD,Project_2025_states!$A:$A,$B60)</f>
        <v>884</v>
      </c>
      <c r="AF60" s="10">
        <f>SUMIFS(Project_2025_states!AE:AE,Project_2025_states!$A:$A,$B60)</f>
        <v>1195</v>
      </c>
      <c r="AG60" s="10">
        <f>SUMIFS(Project_2025_states!AF:AF,Project_2025_states!$A:$A,$B60)</f>
        <v>1332</v>
      </c>
    </row>
    <row r="61" spans="1:33" hidden="1" x14ac:dyDescent="0.25">
      <c r="A61" s="9" t="s">
        <v>171</v>
      </c>
      <c r="B61" t="s">
        <v>12</v>
      </c>
      <c r="C61" t="s">
        <v>213</v>
      </c>
      <c r="D61" s="10">
        <f>SUMIFS(Project_2025_states!C:C,Project_2025_states!$A:$A,$B61)</f>
        <v>0</v>
      </c>
      <c r="E61" s="10">
        <f>SUMIFS(Project_2025_states!D:D,Project_2025_states!$A:$A,$B61)</f>
        <v>0</v>
      </c>
      <c r="F61" s="10">
        <f>SUMIFS(Project_2025_states!E:E,Project_2025_states!$A:$A,$B61)</f>
        <v>0</v>
      </c>
      <c r="G61" s="10">
        <f>SUMIFS(Project_2025_states!F:F,Project_2025_states!$A:$A,$B61)</f>
        <v>0</v>
      </c>
      <c r="H61" s="10">
        <f>SUMIFS(Project_2025_states!G:G,Project_2025_states!$A:$A,$B61)</f>
        <v>1282</v>
      </c>
      <c r="I61" s="10">
        <f>SUMIFS(Project_2025_states!H:H,Project_2025_states!$A:$A,$B61)</f>
        <v>-2258</v>
      </c>
      <c r="J61" s="10">
        <f>SUMIFS(Project_2025_states!I:I,Project_2025_states!$A:$A,$B61)</f>
        <v>-3167</v>
      </c>
      <c r="K61" s="10">
        <f>SUMIFS(Project_2025_states!J:J,Project_2025_states!$A:$A,$B61)</f>
        <v>-3979</v>
      </c>
      <c r="L61" s="10">
        <f>SUMIFS(Project_2025_states!K:K,Project_2025_states!$A:$A,$B61)</f>
        <v>-4466</v>
      </c>
      <c r="M61" s="10">
        <f>SUMIFS(Project_2025_states!L:L,Project_2025_states!$A:$A,$B61)</f>
        <v>-5925</v>
      </c>
      <c r="N61" s="10">
        <f>SUMIFS(Project_2025_states!M:M,Project_2025_states!$A:$A,$B61)</f>
        <v>-9023</v>
      </c>
      <c r="O61" s="10">
        <f>SUMIFS(Project_2025_states!N:N,Project_2025_states!$A:$A,$B61)</f>
        <v>-11476</v>
      </c>
      <c r="P61" s="10">
        <f>SUMIFS(Project_2025_states!O:O,Project_2025_states!$A:$A,$B61)</f>
        <v>-15770</v>
      </c>
      <c r="Q61" s="10">
        <f>SUMIFS(Project_2025_states!P:P,Project_2025_states!$A:$A,$B61)</f>
        <v>-18103</v>
      </c>
      <c r="R61" s="10">
        <f>SUMIFS(Project_2025_states!Q:Q,Project_2025_states!$A:$A,$B61)</f>
        <v>-15754</v>
      </c>
      <c r="S61" s="10">
        <f>SUMIFS(Project_2025_states!R:R,Project_2025_states!$A:$A,$B61)</f>
        <v>-17971</v>
      </c>
      <c r="T61" s="10">
        <f>SUMIFS(Project_2025_states!S:S,Project_2025_states!$A:$A,$B61)</f>
        <v>-15111</v>
      </c>
      <c r="U61" s="10">
        <f>SUMIFS(Project_2025_states!T:T,Project_2025_states!$A:$A,$B61)</f>
        <v>-14214</v>
      </c>
      <c r="V61" s="10">
        <f>SUMIFS(Project_2025_states!U:U,Project_2025_states!$A:$A,$B61)</f>
        <v>-13365</v>
      </c>
      <c r="W61" s="10">
        <f>SUMIFS(Project_2025_states!V:V,Project_2025_states!$A:$A,$B61)</f>
        <v>-10267</v>
      </c>
      <c r="X61" s="10">
        <f>SUMIFS(Project_2025_states!W:W,Project_2025_states!$A:$A,$B61)</f>
        <v>-9120</v>
      </c>
      <c r="Y61" s="10">
        <f>SUMIFS(Project_2025_states!X:X,Project_2025_states!$A:$A,$B61)</f>
        <v>-5102</v>
      </c>
      <c r="Z61" s="10">
        <f>SUMIFS(Project_2025_states!Y:Y,Project_2025_states!$A:$A,$B61)</f>
        <v>-4376</v>
      </c>
      <c r="AA61" s="10">
        <f>SUMIFS(Project_2025_states!Z:Z,Project_2025_states!$A:$A,$B61)</f>
        <v>-3271</v>
      </c>
      <c r="AB61" s="10">
        <f>SUMIFS(Project_2025_states!AA:AA,Project_2025_states!$A:$A,$B61)</f>
        <v>-2537</v>
      </c>
      <c r="AC61" s="10">
        <f>SUMIFS(Project_2025_states!AB:AB,Project_2025_states!$A:$A,$B61)</f>
        <v>-1979</v>
      </c>
      <c r="AD61" s="10">
        <f>SUMIFS(Project_2025_states!AC:AC,Project_2025_states!$A:$A,$B61)</f>
        <v>-1982</v>
      </c>
      <c r="AE61" s="10">
        <f>SUMIFS(Project_2025_states!AD:AD,Project_2025_states!$A:$A,$B61)</f>
        <v>-1116</v>
      </c>
      <c r="AF61" s="10">
        <f>SUMIFS(Project_2025_states!AE:AE,Project_2025_states!$A:$A,$B61)</f>
        <v>-105</v>
      </c>
      <c r="AG61" s="10">
        <f>SUMIFS(Project_2025_states!AF:AF,Project_2025_states!$A:$A,$B61)</f>
        <v>-33</v>
      </c>
    </row>
    <row r="62" spans="1:33" hidden="1" x14ac:dyDescent="0.25">
      <c r="A62" s="9" t="s">
        <v>172</v>
      </c>
      <c r="B62" t="s">
        <v>11</v>
      </c>
      <c r="C62" t="s">
        <v>214</v>
      </c>
      <c r="D62" s="10">
        <f>SUMIFS(Project_2025_states!C:C,Project_2025_states!$A:$A,$B62)</f>
        <v>0</v>
      </c>
      <c r="E62" s="10">
        <f>SUMIFS(Project_2025_states!D:D,Project_2025_states!$A:$A,$B62)</f>
        <v>0</v>
      </c>
      <c r="F62" s="10">
        <f>SUMIFS(Project_2025_states!E:E,Project_2025_states!$A:$A,$B62)</f>
        <v>0</v>
      </c>
      <c r="G62" s="10">
        <f>SUMIFS(Project_2025_states!F:F,Project_2025_states!$A:$A,$B62)</f>
        <v>0</v>
      </c>
      <c r="H62" s="10">
        <f>SUMIFS(Project_2025_states!G:G,Project_2025_states!$A:$A,$B62)</f>
        <v>159</v>
      </c>
      <c r="I62" s="10">
        <f>SUMIFS(Project_2025_states!H:H,Project_2025_states!$A:$A,$B62)</f>
        <v>-388</v>
      </c>
      <c r="J62" s="10">
        <f>SUMIFS(Project_2025_states!I:I,Project_2025_states!$A:$A,$B62)</f>
        <v>-531</v>
      </c>
      <c r="K62" s="10">
        <f>SUMIFS(Project_2025_states!J:J,Project_2025_states!$A:$A,$B62)</f>
        <v>-668</v>
      </c>
      <c r="L62" s="10">
        <f>SUMIFS(Project_2025_states!K:K,Project_2025_states!$A:$A,$B62)</f>
        <v>-762</v>
      </c>
      <c r="M62" s="10">
        <f>SUMIFS(Project_2025_states!L:L,Project_2025_states!$A:$A,$B62)</f>
        <v>-998</v>
      </c>
      <c r="N62" s="10">
        <f>SUMIFS(Project_2025_states!M:M,Project_2025_states!$A:$A,$B62)</f>
        <v>-1481</v>
      </c>
      <c r="O62" s="10">
        <f>SUMIFS(Project_2025_states!N:N,Project_2025_states!$A:$A,$B62)</f>
        <v>-1865</v>
      </c>
      <c r="P62" s="10">
        <f>SUMIFS(Project_2025_states!O:O,Project_2025_states!$A:$A,$B62)</f>
        <v>-2545</v>
      </c>
      <c r="Q62" s="10">
        <f>SUMIFS(Project_2025_states!P:P,Project_2025_states!$A:$A,$B62)</f>
        <v>-2876</v>
      </c>
      <c r="R62" s="10">
        <f>SUMIFS(Project_2025_states!Q:Q,Project_2025_states!$A:$A,$B62)</f>
        <v>-2523</v>
      </c>
      <c r="S62" s="10">
        <f>SUMIFS(Project_2025_states!R:R,Project_2025_states!$A:$A,$B62)</f>
        <v>-2839</v>
      </c>
      <c r="T62" s="10">
        <f>SUMIFS(Project_2025_states!S:S,Project_2025_states!$A:$A,$B62)</f>
        <v>-2399</v>
      </c>
      <c r="U62" s="10">
        <f>SUMIFS(Project_2025_states!T:T,Project_2025_states!$A:$A,$B62)</f>
        <v>-2247</v>
      </c>
      <c r="V62" s="10">
        <f>SUMIFS(Project_2025_states!U:U,Project_2025_states!$A:$A,$B62)</f>
        <v>-2096</v>
      </c>
      <c r="W62" s="10">
        <f>SUMIFS(Project_2025_states!V:V,Project_2025_states!$A:$A,$B62)</f>
        <v>-1623</v>
      </c>
      <c r="X62" s="10">
        <f>SUMIFS(Project_2025_states!W:W,Project_2025_states!$A:$A,$B62)</f>
        <v>-1428</v>
      </c>
      <c r="Y62" s="10">
        <f>SUMIFS(Project_2025_states!X:X,Project_2025_states!$A:$A,$B62)</f>
        <v>-808</v>
      </c>
      <c r="Z62" s="10">
        <f>SUMIFS(Project_2025_states!Y:Y,Project_2025_states!$A:$A,$B62)</f>
        <v>-697</v>
      </c>
      <c r="AA62" s="10">
        <f>SUMIFS(Project_2025_states!Z:Z,Project_2025_states!$A:$A,$B62)</f>
        <v>-527</v>
      </c>
      <c r="AB62" s="10">
        <f>SUMIFS(Project_2025_states!AA:AA,Project_2025_states!$A:$A,$B62)</f>
        <v>-417</v>
      </c>
      <c r="AC62" s="10">
        <f>SUMIFS(Project_2025_states!AB:AB,Project_2025_states!$A:$A,$B62)</f>
        <v>-339</v>
      </c>
      <c r="AD62" s="10">
        <f>SUMIFS(Project_2025_states!AC:AC,Project_2025_states!$A:$A,$B62)</f>
        <v>-340</v>
      </c>
      <c r="AE62" s="10">
        <f>SUMIFS(Project_2025_states!AD:AD,Project_2025_states!$A:$A,$B62)</f>
        <v>-212</v>
      </c>
      <c r="AF62" s="10">
        <f>SUMIFS(Project_2025_states!AE:AE,Project_2025_states!$A:$A,$B62)</f>
        <v>-57</v>
      </c>
      <c r="AG62" s="10">
        <f>SUMIFS(Project_2025_states!AF:AF,Project_2025_states!$A:$A,$B62)</f>
        <v>-37</v>
      </c>
    </row>
    <row r="63" spans="1:33" hidden="1" x14ac:dyDescent="0.25">
      <c r="A63" s="9" t="s">
        <v>173</v>
      </c>
      <c r="B63" t="s">
        <v>10</v>
      </c>
      <c r="C63" t="s">
        <v>215</v>
      </c>
      <c r="D63" s="10">
        <f>SUMIFS(Project_2025_states!C:C,Project_2025_states!$A:$A,$B63)</f>
        <v>0</v>
      </c>
      <c r="E63" s="10">
        <f>SUMIFS(Project_2025_states!D:D,Project_2025_states!$A:$A,$B63)</f>
        <v>0</v>
      </c>
      <c r="F63" s="10">
        <f>SUMIFS(Project_2025_states!E:E,Project_2025_states!$A:$A,$B63)</f>
        <v>0</v>
      </c>
      <c r="G63" s="10">
        <f>SUMIFS(Project_2025_states!F:F,Project_2025_states!$A:$A,$B63)</f>
        <v>0</v>
      </c>
      <c r="H63" s="10">
        <f>SUMIFS(Project_2025_states!G:G,Project_2025_states!$A:$A,$B63)</f>
        <v>0</v>
      </c>
      <c r="I63" s="10">
        <f>SUMIFS(Project_2025_states!H:H,Project_2025_states!$A:$A,$B63)</f>
        <v>0</v>
      </c>
      <c r="J63" s="10">
        <f>SUMIFS(Project_2025_states!I:I,Project_2025_states!$A:$A,$B63)</f>
        <v>0</v>
      </c>
      <c r="K63" s="10">
        <f>SUMIFS(Project_2025_states!J:J,Project_2025_states!$A:$A,$B63)</f>
        <v>0</v>
      </c>
      <c r="L63" s="10">
        <f>SUMIFS(Project_2025_states!K:K,Project_2025_states!$A:$A,$B63)</f>
        <v>0</v>
      </c>
      <c r="M63" s="10">
        <f>SUMIFS(Project_2025_states!L:L,Project_2025_states!$A:$A,$B63)</f>
        <v>0</v>
      </c>
      <c r="N63" s="10">
        <f>SUMIFS(Project_2025_states!M:M,Project_2025_states!$A:$A,$B63)</f>
        <v>0</v>
      </c>
      <c r="O63" s="10">
        <f>SUMIFS(Project_2025_states!N:N,Project_2025_states!$A:$A,$B63)</f>
        <v>0</v>
      </c>
      <c r="P63" s="10">
        <f>SUMIFS(Project_2025_states!O:O,Project_2025_states!$A:$A,$B63)</f>
        <v>0</v>
      </c>
      <c r="Q63" s="10">
        <f>SUMIFS(Project_2025_states!P:P,Project_2025_states!$A:$A,$B63)</f>
        <v>0</v>
      </c>
      <c r="R63" s="10">
        <f>SUMIFS(Project_2025_states!Q:Q,Project_2025_states!$A:$A,$B63)</f>
        <v>0</v>
      </c>
      <c r="S63" s="10">
        <f>SUMIFS(Project_2025_states!R:R,Project_2025_states!$A:$A,$B63)</f>
        <v>0</v>
      </c>
      <c r="T63" s="10">
        <f>SUMIFS(Project_2025_states!S:S,Project_2025_states!$A:$A,$B63)</f>
        <v>0</v>
      </c>
      <c r="U63" s="10">
        <f>SUMIFS(Project_2025_states!T:T,Project_2025_states!$A:$A,$B63)</f>
        <v>0</v>
      </c>
      <c r="V63" s="10">
        <f>SUMIFS(Project_2025_states!U:U,Project_2025_states!$A:$A,$B63)</f>
        <v>0</v>
      </c>
      <c r="W63" s="10">
        <f>SUMIFS(Project_2025_states!V:V,Project_2025_states!$A:$A,$B63)</f>
        <v>0</v>
      </c>
      <c r="X63" s="10">
        <f>SUMIFS(Project_2025_states!W:W,Project_2025_states!$A:$A,$B63)</f>
        <v>0</v>
      </c>
      <c r="Y63" s="10">
        <f>SUMIFS(Project_2025_states!X:X,Project_2025_states!$A:$A,$B63)</f>
        <v>0</v>
      </c>
      <c r="Z63" s="10">
        <f>SUMIFS(Project_2025_states!Y:Y,Project_2025_states!$A:$A,$B63)</f>
        <v>0</v>
      </c>
      <c r="AA63" s="10">
        <f>SUMIFS(Project_2025_states!Z:Z,Project_2025_states!$A:$A,$B63)</f>
        <v>0</v>
      </c>
      <c r="AB63" s="10">
        <f>SUMIFS(Project_2025_states!AA:AA,Project_2025_states!$A:$A,$B63)</f>
        <v>0</v>
      </c>
      <c r="AC63" s="10">
        <f>SUMIFS(Project_2025_states!AB:AB,Project_2025_states!$A:$A,$B63)</f>
        <v>0</v>
      </c>
      <c r="AD63" s="10">
        <f>SUMIFS(Project_2025_states!AC:AC,Project_2025_states!$A:$A,$B63)</f>
        <v>0</v>
      </c>
      <c r="AE63" s="10">
        <f>SUMIFS(Project_2025_states!AD:AD,Project_2025_states!$A:$A,$B63)</f>
        <v>0</v>
      </c>
      <c r="AF63" s="10">
        <f>SUMIFS(Project_2025_states!AE:AE,Project_2025_states!$A:$A,$B63)</f>
        <v>0</v>
      </c>
      <c r="AG63" s="10">
        <f>SUMIFS(Project_2025_states!AF:AF,Project_2025_states!$A:$A,$B63)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1795-AEE8-44B1-B9E7-5B9A8882EDB1}">
  <dimension ref="A1:B47"/>
  <sheetViews>
    <sheetView workbookViewId="0">
      <selection activeCell="E13" sqref="E13"/>
    </sheetView>
  </sheetViews>
  <sheetFormatPr defaultRowHeight="15" x14ac:dyDescent="0.25"/>
  <cols>
    <col min="1" max="1" width="19.28515625" bestFit="1" customWidth="1"/>
    <col min="2" max="2" width="59" bestFit="1" customWidth="1"/>
  </cols>
  <sheetData>
    <row r="1" spans="1:2" x14ac:dyDescent="0.25">
      <c r="A1" s="3" t="s">
        <v>130</v>
      </c>
      <c r="B1" s="4" t="s">
        <v>131</v>
      </c>
    </row>
    <row r="2" spans="1:2" x14ac:dyDescent="0.25">
      <c r="A2" s="5" t="s">
        <v>132</v>
      </c>
      <c r="B2" s="5" t="s">
        <v>174</v>
      </c>
    </row>
    <row r="3" spans="1:2" x14ac:dyDescent="0.25">
      <c r="A3" s="5" t="s">
        <v>133</v>
      </c>
      <c r="B3" s="5" t="s">
        <v>175</v>
      </c>
    </row>
    <row r="4" spans="1:2" x14ac:dyDescent="0.25">
      <c r="A4" s="5" t="s">
        <v>134</v>
      </c>
      <c r="B4" s="5" t="s">
        <v>176</v>
      </c>
    </row>
    <row r="5" spans="1:2" x14ac:dyDescent="0.25">
      <c r="A5" s="5" t="s">
        <v>135</v>
      </c>
      <c r="B5" s="5" t="s">
        <v>177</v>
      </c>
    </row>
    <row r="6" spans="1:2" x14ac:dyDescent="0.25">
      <c r="A6" s="5" t="s">
        <v>136</v>
      </c>
      <c r="B6" s="5" t="s">
        <v>178</v>
      </c>
    </row>
    <row r="7" spans="1:2" x14ac:dyDescent="0.25">
      <c r="A7" s="5" t="s">
        <v>137</v>
      </c>
      <c r="B7" s="5" t="s">
        <v>179</v>
      </c>
    </row>
    <row r="8" spans="1:2" x14ac:dyDescent="0.25">
      <c r="A8" s="5" t="s">
        <v>137</v>
      </c>
      <c r="B8" s="5" t="s">
        <v>179</v>
      </c>
    </row>
    <row r="9" spans="1:2" x14ac:dyDescent="0.25">
      <c r="A9" s="5" t="s">
        <v>138</v>
      </c>
      <c r="B9" s="5" t="s">
        <v>180</v>
      </c>
    </row>
    <row r="10" spans="1:2" x14ac:dyDescent="0.25">
      <c r="A10" s="5" t="s">
        <v>139</v>
      </c>
      <c r="B10" s="5" t="s">
        <v>181</v>
      </c>
    </row>
    <row r="11" spans="1:2" x14ac:dyDescent="0.25">
      <c r="A11" s="5" t="s">
        <v>140</v>
      </c>
      <c r="B11" s="5" t="s">
        <v>182</v>
      </c>
    </row>
    <row r="12" spans="1:2" x14ac:dyDescent="0.25">
      <c r="A12" s="5" t="s">
        <v>141</v>
      </c>
      <c r="B12" s="5" t="s">
        <v>183</v>
      </c>
    </row>
    <row r="13" spans="1:2" x14ac:dyDescent="0.25">
      <c r="A13" s="5" t="s">
        <v>142</v>
      </c>
      <c r="B13" s="5" t="s">
        <v>184</v>
      </c>
    </row>
    <row r="14" spans="1:2" x14ac:dyDescent="0.25">
      <c r="A14" s="5" t="s">
        <v>143</v>
      </c>
      <c r="B14" s="5" t="s">
        <v>185</v>
      </c>
    </row>
    <row r="15" spans="1:2" x14ac:dyDescent="0.25">
      <c r="A15" s="5" t="s">
        <v>144</v>
      </c>
      <c r="B15" s="5" t="s">
        <v>186</v>
      </c>
    </row>
    <row r="16" spans="1:2" x14ac:dyDescent="0.25">
      <c r="A16" s="5" t="s">
        <v>145</v>
      </c>
      <c r="B16" s="5" t="s">
        <v>187</v>
      </c>
    </row>
    <row r="17" spans="1:2" x14ac:dyDescent="0.25">
      <c r="A17" s="5" t="s">
        <v>146</v>
      </c>
      <c r="B17" s="5" t="s">
        <v>188</v>
      </c>
    </row>
    <row r="18" spans="1:2" x14ac:dyDescent="0.25">
      <c r="A18" s="5" t="s">
        <v>147</v>
      </c>
      <c r="B18" s="5" t="s">
        <v>189</v>
      </c>
    </row>
    <row r="19" spans="1:2" x14ac:dyDescent="0.25">
      <c r="A19" s="5" t="s">
        <v>148</v>
      </c>
      <c r="B19" s="5" t="s">
        <v>190</v>
      </c>
    </row>
    <row r="20" spans="1:2" x14ac:dyDescent="0.25">
      <c r="A20" s="5" t="s">
        <v>149</v>
      </c>
      <c r="B20" s="5" t="s">
        <v>191</v>
      </c>
    </row>
    <row r="21" spans="1:2" x14ac:dyDescent="0.25">
      <c r="A21" s="5" t="s">
        <v>150</v>
      </c>
      <c r="B21" s="5" t="s">
        <v>192</v>
      </c>
    </row>
    <row r="22" spans="1:2" x14ac:dyDescent="0.25">
      <c r="A22" s="5" t="s">
        <v>151</v>
      </c>
      <c r="B22" s="5" t="s">
        <v>193</v>
      </c>
    </row>
    <row r="23" spans="1:2" x14ac:dyDescent="0.25">
      <c r="A23" s="5" t="s">
        <v>152</v>
      </c>
      <c r="B23" s="5" t="s">
        <v>194</v>
      </c>
    </row>
    <row r="24" spans="1:2" x14ac:dyDescent="0.25">
      <c r="A24" s="5" t="s">
        <v>153</v>
      </c>
      <c r="B24" s="5" t="s">
        <v>195</v>
      </c>
    </row>
    <row r="25" spans="1:2" x14ac:dyDescent="0.25">
      <c r="A25" s="5" t="s">
        <v>154</v>
      </c>
      <c r="B25" s="5" t="s">
        <v>196</v>
      </c>
    </row>
    <row r="26" spans="1:2" x14ac:dyDescent="0.25">
      <c r="A26" s="5" t="s">
        <v>155</v>
      </c>
      <c r="B26" s="5" t="s">
        <v>197</v>
      </c>
    </row>
    <row r="27" spans="1:2" x14ac:dyDescent="0.25">
      <c r="A27" s="5" t="s">
        <v>156</v>
      </c>
      <c r="B27" s="5" t="s">
        <v>198</v>
      </c>
    </row>
    <row r="28" spans="1:2" x14ac:dyDescent="0.25">
      <c r="A28" s="5" t="s">
        <v>157</v>
      </c>
      <c r="B28" s="5" t="s">
        <v>199</v>
      </c>
    </row>
    <row r="29" spans="1:2" x14ac:dyDescent="0.25">
      <c r="A29" s="5" t="s">
        <v>158</v>
      </c>
      <c r="B29" s="5" t="s">
        <v>200</v>
      </c>
    </row>
    <row r="30" spans="1:2" x14ac:dyDescent="0.25">
      <c r="A30" s="5" t="s">
        <v>159</v>
      </c>
      <c r="B30" s="5" t="s">
        <v>201</v>
      </c>
    </row>
    <row r="31" spans="1:2" x14ac:dyDescent="0.25">
      <c r="A31" s="5" t="s">
        <v>160</v>
      </c>
      <c r="B31" s="5" t="s">
        <v>202</v>
      </c>
    </row>
    <row r="32" spans="1:2" x14ac:dyDescent="0.25">
      <c r="A32" s="5" t="s">
        <v>160</v>
      </c>
      <c r="B32" s="5" t="s">
        <v>202</v>
      </c>
    </row>
    <row r="33" spans="1:2" x14ac:dyDescent="0.25">
      <c r="A33" s="5" t="s">
        <v>160</v>
      </c>
      <c r="B33" s="5" t="s">
        <v>202</v>
      </c>
    </row>
    <row r="34" spans="1:2" x14ac:dyDescent="0.25">
      <c r="A34" s="5" t="s">
        <v>161</v>
      </c>
      <c r="B34" s="5" t="s">
        <v>203</v>
      </c>
    </row>
    <row r="35" spans="1:2" x14ac:dyDescent="0.25">
      <c r="A35" s="5" t="s">
        <v>161</v>
      </c>
      <c r="B35" s="5" t="s">
        <v>203</v>
      </c>
    </row>
    <row r="36" spans="1:2" x14ac:dyDescent="0.25">
      <c r="A36" s="5" t="s">
        <v>162</v>
      </c>
      <c r="B36" s="5" t="s">
        <v>204</v>
      </c>
    </row>
    <row r="37" spans="1:2" x14ac:dyDescent="0.25">
      <c r="A37" s="5" t="s">
        <v>163</v>
      </c>
      <c r="B37" s="5" t="s">
        <v>205</v>
      </c>
    </row>
    <row r="38" spans="1:2" x14ac:dyDescent="0.25">
      <c r="A38" s="5" t="s">
        <v>164</v>
      </c>
      <c r="B38" s="5" t="s">
        <v>206</v>
      </c>
    </row>
    <row r="39" spans="1:2" x14ac:dyDescent="0.25">
      <c r="A39" s="5" t="s">
        <v>165</v>
      </c>
      <c r="B39" s="5" t="s">
        <v>207</v>
      </c>
    </row>
    <row r="40" spans="1:2" x14ac:dyDescent="0.25">
      <c r="A40" s="5" t="s">
        <v>166</v>
      </c>
      <c r="B40" s="5" t="s">
        <v>208</v>
      </c>
    </row>
    <row r="41" spans="1:2" x14ac:dyDescent="0.25">
      <c r="A41" s="5" t="s">
        <v>167</v>
      </c>
      <c r="B41" s="5" t="s">
        <v>209</v>
      </c>
    </row>
    <row r="42" spans="1:2" x14ac:dyDescent="0.25">
      <c r="A42" s="5" t="s">
        <v>168</v>
      </c>
      <c r="B42" s="5" t="s">
        <v>210</v>
      </c>
    </row>
    <row r="43" spans="1:2" x14ac:dyDescent="0.25">
      <c r="A43" s="5" t="s">
        <v>169</v>
      </c>
      <c r="B43" s="5" t="s">
        <v>211</v>
      </c>
    </row>
    <row r="44" spans="1:2" x14ac:dyDescent="0.25">
      <c r="A44" s="5" t="s">
        <v>170</v>
      </c>
      <c r="B44" s="5" t="s">
        <v>212</v>
      </c>
    </row>
    <row r="45" spans="1:2" x14ac:dyDescent="0.25">
      <c r="A45" s="5" t="s">
        <v>171</v>
      </c>
      <c r="B45" s="5" t="s">
        <v>213</v>
      </c>
    </row>
    <row r="46" spans="1:2" x14ac:dyDescent="0.25">
      <c r="A46" s="5" t="s">
        <v>172</v>
      </c>
      <c r="B46" s="5" t="s">
        <v>214</v>
      </c>
    </row>
    <row r="47" spans="1:2" x14ac:dyDescent="0.25">
      <c r="A47" s="5" t="s">
        <v>173</v>
      </c>
      <c r="B47" s="5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Project_2025_states</vt:lpstr>
      <vt:lpstr>NoSettings</vt:lpstr>
      <vt:lpstr>output vars</vt:lpstr>
      <vt:lpstr>summary</vt:lpstr>
      <vt:lpstr>isic crosswalk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2024-12-02T18:00:43Z</dcterms:created>
  <dcterms:modified xsi:type="dcterms:W3CDTF">2024-12-02T19:40:02Z</dcterms:modified>
</cp:coreProperties>
</file>