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analysis\InputData\trans\BCDTRtSYLOP\"/>
    </mc:Choice>
  </mc:AlternateContent>
  <xr:revisionPtr revIDLastSave="0" documentId="13_ncr:1_{0B79881F-66EA-48B4-A712-79DC8C259761}" xr6:coauthVersionLast="47" xr6:coauthVersionMax="47" xr10:uidLastSave="{00000000-0000-0000-0000-000000000000}"/>
  <bookViews>
    <workbookView xWindow="-120" yWindow="-120" windowWidth="29040" windowHeight="17520" firstSheet="20" activeTab="23"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LOP-psgr" sheetId="23" r:id="rId29"/>
    <sheet name="BCDTRtSYLOP-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24" l="1"/>
  <c r="C2" i="24"/>
  <c r="C7" i="23"/>
  <c r="B7" i="23"/>
  <c r="B10" i="56"/>
  <c r="B9" i="56"/>
  <c r="AL3" i="58"/>
  <c r="AK3" i="58"/>
  <c r="AL2" i="58"/>
  <c r="AK2" i="58"/>
  <c r="D5" i="56"/>
  <c r="C4" i="23"/>
  <c r="D4" i="23" s="1"/>
  <c r="L4" i="23" l="1"/>
  <c r="AF4" i="23"/>
  <c r="M4" i="23"/>
  <c r="E4" i="23"/>
  <c r="N4" i="23"/>
  <c r="O4" i="23"/>
  <c r="P4" i="23"/>
  <c r="Q4" i="23"/>
  <c r="R4" i="23"/>
  <c r="S4" i="23"/>
  <c r="T4" i="23"/>
  <c r="U4" i="23"/>
  <c r="V4" i="23"/>
  <c r="W4" i="23"/>
  <c r="X4" i="23"/>
  <c r="Y4" i="23"/>
  <c r="F4" i="23"/>
  <c r="Z4" i="23"/>
  <c r="G4" i="23"/>
  <c r="AA4" i="23"/>
  <c r="H4" i="23"/>
  <c r="AB4" i="23"/>
  <c r="I4" i="23"/>
  <c r="AC4" i="23"/>
  <c r="J4" i="23"/>
  <c r="AD4" i="23"/>
  <c r="K4" i="23"/>
  <c r="AE4" i="23"/>
  <c r="C4" i="24"/>
  <c r="D4" i="24" s="1"/>
  <c r="U4" i="24" l="1"/>
  <c r="V4" i="24"/>
  <c r="W4" i="24"/>
  <c r="X4" i="24"/>
  <c r="Y4" i="24"/>
  <c r="F4" i="24"/>
  <c r="Z4" i="24"/>
  <c r="G4" i="24"/>
  <c r="AA4" i="24"/>
  <c r="H4" i="24"/>
  <c r="AB4" i="24"/>
  <c r="I4" i="24"/>
  <c r="AC4" i="24"/>
  <c r="J4" i="24"/>
  <c r="AD4" i="24"/>
  <c r="K4" i="24"/>
  <c r="AE4" i="24"/>
  <c r="L4" i="24"/>
  <c r="AF4" i="24"/>
  <c r="M4" i="24"/>
  <c r="E4" i="24"/>
  <c r="N4" i="24"/>
  <c r="O4" i="24"/>
  <c r="P4" i="24"/>
  <c r="Q4" i="24"/>
  <c r="R4" i="24"/>
  <c r="S4" i="24"/>
  <c r="T4" i="24"/>
  <c r="D66" i="37"/>
  <c r="B4" i="23"/>
  <c r="E66" i="37"/>
  <c r="E65" i="37"/>
  <c r="D65" i="37"/>
  <c r="C6" i="24"/>
  <c r="D6" i="24"/>
  <c r="E6" i="24"/>
  <c r="C3" i="23"/>
  <c r="D3" i="23"/>
  <c r="E23" i="37"/>
  <c r="D25" i="37"/>
  <c r="D26" i="37" s="1"/>
  <c r="D22" i="37"/>
  <c r="D23" i="37" s="1"/>
  <c r="E25" i="37"/>
  <c r="E26" i="37" s="1"/>
  <c r="E22" i="37"/>
  <c r="G4" i="57"/>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D2" i="24" s="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7" i="23" s="1"/>
  <c r="E20" i="38"/>
  <c r="F7" i="23" s="1"/>
  <c r="F20" i="38"/>
  <c r="G7" i="23" s="1"/>
  <c r="G20" i="38"/>
  <c r="H7" i="23" s="1"/>
  <c r="H20" i="38"/>
  <c r="I7" i="23" s="1"/>
  <c r="I20" i="38"/>
  <c r="J7" i="23" s="1"/>
  <c r="J20" i="38"/>
  <c r="K7" i="23" s="1"/>
  <c r="K20" i="38"/>
  <c r="L7" i="23" s="1"/>
  <c r="L20" i="38"/>
  <c r="M7" i="23" s="1"/>
  <c r="M20" i="38"/>
  <c r="N7" i="23" s="1"/>
  <c r="N20" i="38"/>
  <c r="O7" i="23" s="1"/>
  <c r="O20" i="38"/>
  <c r="P7" i="23" s="1"/>
  <c r="P20" i="38"/>
  <c r="Q7" i="23" s="1"/>
  <c r="Q20" i="38"/>
  <c r="R7" i="23" s="1"/>
  <c r="R20" i="38"/>
  <c r="S7" i="23" s="1"/>
  <c r="S20" i="38"/>
  <c r="T7" i="23" s="1"/>
  <c r="T20" i="38"/>
  <c r="U7" i="23" s="1"/>
  <c r="U20" i="38"/>
  <c r="V7" i="23" s="1"/>
  <c r="V20" i="38"/>
  <c r="W7" i="23" s="1"/>
  <c r="W20" i="38"/>
  <c r="X7" i="23" s="1"/>
  <c r="X20" i="38"/>
  <c r="Y7" i="23" s="1"/>
  <c r="Y20" i="38"/>
  <c r="Z7" i="23" s="1"/>
  <c r="Z20" i="38"/>
  <c r="AA7" i="23" s="1"/>
  <c r="AA20" i="38"/>
  <c r="AB7" i="23" s="1"/>
  <c r="AB20" i="38"/>
  <c r="AC7" i="23" s="1"/>
  <c r="AC20" i="38"/>
  <c r="AD7" i="23" s="1"/>
  <c r="AD20" i="38"/>
  <c r="AE7" i="23" s="1"/>
  <c r="AE20" i="38"/>
  <c r="AF7" i="23" s="1"/>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D7" i="23" s="1"/>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5" i="24"/>
  <c r="D3" i="24"/>
  <c r="Z3" i="24"/>
  <c r="Z2" i="24"/>
  <c r="Z5" i="24"/>
  <c r="N3" i="24"/>
  <c r="N2" i="24"/>
  <c r="N5" i="24"/>
  <c r="O3" i="24"/>
  <c r="O2" i="24"/>
  <c r="O5" i="24"/>
  <c r="Q5" i="24"/>
  <c r="Q3" i="24"/>
  <c r="Q2" i="24"/>
  <c r="R3" i="24"/>
  <c r="R2" i="24"/>
  <c r="R5" i="24"/>
  <c r="S5" i="24"/>
  <c r="S3" i="24"/>
  <c r="S2" i="24"/>
  <c r="T3" i="24"/>
  <c r="T5" i="24"/>
  <c r="T2" i="24"/>
  <c r="U5" i="24"/>
  <c r="U2" i="24"/>
  <c r="U3" i="24"/>
  <c r="C5"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<sst xmlns="http://schemas.openxmlformats.org/spreadsheetml/2006/main" count="8652" uniqueCount="3851">
  <si>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</si>
  <si>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</si>
  <si>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</si>
  <si>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</si>
  <si>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</si>
  <si>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</si>
  <si>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</si>
  <si>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</si>
  <si>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</si>
  <si>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</si>
  <si>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</si>
  <si>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</si>
  <si>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</si>
  <si>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</si>
  <si>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</si>
  <si>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</si>
  <si>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</si>
  <si>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</si>
  <si>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</si>
  <si>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</si>
  <si>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</si>
  <si>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</si>
  <si>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</si>
  <si>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</si>
  <si>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</si>
  <si>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</si>
  <si>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</si>
  <si>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</si>
  <si>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</si>
  <si>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</si>
  <si>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</si>
  <si>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</si>
  <si>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</si>
  <si>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</si>
  <si>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</si>
  <si>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</si>
  <si>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</si>
  <si>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</si>
  <si>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</si>
  <si>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</si>
  <si>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</si>
  <si>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</si>
  <si>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</si>
  <si>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</si>
  <si>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</si>
  <si>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</si>
  <si>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</si>
  <si>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</si>
  <si>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</si>
  <si>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</si>
  <si>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</si>
  <si>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</si>
  <si>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</si>
  <si>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</si>
  <si>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</si>
  <si>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</si>
  <si>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</si>
  <si>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</si>
  <si>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</si>
  <si>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</si>
  <si>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</si>
  <si>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</si>
  <si>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</si>
  <si>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</si>
  <si>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</si>
  <si>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</si>
  <si>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</si>
  <si>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</si>
  <si>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</si>
  <si>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</si>
  <si>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</si>
  <si>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</si>
  <si>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</si>
  <si>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</si>
  <si>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</si>
  <si>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</si>
  <si>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</si>
  <si>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</si>
  <si>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</si>
  <si>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</si>
  <si>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</si>
  <si>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</si>
  <si>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</si>
  <si>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</si>
  <si>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</si>
  <si>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</si>
  <si>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</si>
  <si>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</si>
  <si>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</si>
  <si>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</si>
  <si>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</si>
  <si>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</si>
  <si>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</si>
  <si>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</si>
  <si>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</si>
  <si>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</si>
  <si>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</si>
  <si>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</si>
  <si>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</si>
  <si>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</si>
  <si>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</si>
  <si>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</si>
  <si>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</si>
  <si>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</si>
  <si>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</si>
  <si>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</si>
  <si>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</si>
  <si>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</si>
  <si>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</si>
  <si>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</si>
  <si>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</si>
  <si>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</si>
  <si>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</si>
  <si>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</si>
  <si>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</si>
  <si>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</si>
  <si>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</si>
  <si>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</si>
  <si>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</si>
  <si>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</si>
  <si>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</si>
  <si>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</si>
  <si>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</si>
  <si>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</si>
  <si>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</si>
  <si>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</si>
  <si>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</si>
  <si>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</si>
  <si>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</si>
  <si>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</si>
  <si>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</si>
  <si>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</si>
  <si>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</si>
  <si>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</si>
  <si>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</si>
  <si>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</si>
  <si>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</si>
  <si>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</si>
  <si>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</si>
  <si>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</si>
  <si>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</si>
  <si>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</si>
  <si>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</si>
  <si>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</si>
  <si>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</si>
  <si>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</si>
  <si>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</si>
  <si>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</si>
  <si>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</si>
  <si>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</si>
  <si>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</si>
  <si>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</si>
  <si>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</si>
  <si>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</si>
  <si>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</si>
  <si>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</si>
  <si>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</si>
  <si>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</si>
  <si>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</si>
  <si>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</si>
  <si>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</si>
  <si>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</si>
  <si>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</si>
  <si>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</si>
  <si>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</si>
  <si>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</si>
  <si>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</si>
  <si>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</si>
  <si>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</si>
  <si>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</si>
  <si>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</si>
  <si>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</si>
  <si>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</si>
  <si>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</si>
  <si>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</si>
  <si>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</si>
  <si>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</si>
  <si>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</si>
  <si>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</si>
  <si>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</si>
  <si>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</si>
  <si>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</si>
  <si>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</si>
  <si>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</si>
  <si>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</si>
  <si>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</si>
  <si>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</si>
  <si>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</si>
  <si>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</si>
  <si>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</si>
  <si>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</si>
  <si>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</si>
  <si>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</si>
  <si>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</si>
  <si>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</si>
  <si>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</si>
  <si>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</si>
  <si>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</si>
  <si>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</si>
  <si>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</si>
  <si>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</si>
  <si>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</si>
  <si>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</si>
  <si>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</si>
  <si>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</si>
  <si>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</si>
  <si>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</si>
  <si>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</si>
  <si>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</si>
  <si>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</si>
  <si>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</si>
  <si>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</si>
  <si>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</si>
  <si>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</si>
  <si>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</si>
  <si>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</si>
  <si>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</si>
  <si>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</si>
  <si>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</si>
  <si>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</si>
  <si>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</si>
  <si>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</si>
  <si>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</si>
  <si>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</si>
  <si>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</si>
  <si>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</si>
  <si>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</si>
  <si>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</si>
  <si>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</si>
  <si>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</si>
  <si>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</si>
  <si>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</si>
  <si>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</si>
  <si>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</si>
  <si>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</si>
  <si>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</si>
  <si>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</si>
  <si>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</si>
  <si>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</si>
  <si>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</si>
  <si>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</si>
  <si>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</si>
  <si>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</si>
  <si>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</si>
  <si>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</si>
  <si>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</si>
  <si>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</si>
  <si>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</si>
  <si>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</si>
  <si>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</si>
  <si>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</si>
  <si>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</si>
  <si>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</si>
  <si>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</si>
  <si>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</si>
  <si>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</si>
  <si>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</si>
  <si>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</si>
  <si>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</si>
  <si>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</si>
  <si>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</si>
  <si>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</si>
  <si>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</si>
  <si>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</si>
  <si>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</si>
  <si>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</si>
  <si>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</si>
  <si>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</si>
  <si>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</si>
  <si>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</si>
  <si>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</si>
  <si>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</si>
  <si>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</si>
  <si>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</si>
  <si>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</si>
  <si>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</si>
  <si>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</si>
  <si>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</si>
  <si>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</si>
  <si>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</si>
  <si>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</si>
  <si>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</si>
  <si>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</si>
  <si>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</si>
  <si>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</si>
  <si>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</si>
  <si>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</si>
  <si>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</si>
  <si>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</si>
  <si>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</si>
  <si>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</si>
  <si>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</si>
  <si>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</si>
  <si>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</si>
  <si>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</si>
  <si>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</si>
  <si>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</si>
  <si>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</si>
  <si>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</si>
  <si>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</si>
  <si>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</si>
  <si>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</si>
  <si>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</si>
  <si>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</si>
  <si>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</si>
  <si>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</si>
  <si>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</si>
  <si>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</si>
  <si>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</si>
  <si>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</si>
  <si>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</si>
  <si>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</si>
  <si>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</si>
  <si>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</si>
  <si>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</si>
  <si>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</si>
  <si>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</si>
  <si>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</si>
  <si>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</si>
  <si>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</si>
  <si>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</si>
  <si>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</si>
  <si>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</si>
  <si>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</si>
  <si>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</si>
  <si>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</si>
  <si>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</si>
  <si>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</si>
  <si>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</si>
  <si>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</si>
  <si>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</si>
  <si>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</si>
  <si>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</si>
  <si>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</si>
  <si>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</si>
  <si>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</si>
  <si>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</si>
  <si>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</si>
  <si>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</si>
  <si>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</si>
  <si>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</si>
  <si>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</si>
  <si>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</si>
  <si>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</si>
  <si>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</si>
  <si>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</si>
  <si>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</si>
  <si>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</si>
  <si>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</si>
  <si>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</si>
  <si>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</si>
  <si>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</si>
  <si>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</si>
  <si>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</si>
  <si>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</si>
  <si>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</si>
  <si>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</si>
  <si>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</si>
  <si>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</si>
  <si>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</si>
  <si>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</si>
  <si>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</si>
  <si>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</si>
  <si>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</si>
  <si>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</si>
  <si>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</si>
  <si>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</si>
  <si>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</si>
  <si>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</si>
  <si>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</si>
  <si>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</si>
  <si>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</si>
  <si>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</si>
  <si>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</si>
  <si>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</si>
  <si>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</si>
  <si>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</si>
  <si>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</si>
  <si>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</si>
  <si>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</si>
  <si>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</si>
  <si>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</si>
  <si>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</si>
  <si>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</si>
  <si>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</si>
  <si>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</si>
  <si>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</si>
  <si>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</si>
  <si>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</si>
  <si>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</si>
  <si>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</si>
  <si>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</si>
  <si>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</si>
  <si>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</si>
  <si>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</si>
  <si>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</si>
  <si>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</si>
  <si>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</si>
  <si>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</si>
  <si>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</si>
  <si>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</si>
  <si>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</si>
  <si>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</si>
  <si>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</si>
  <si>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</si>
  <si>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</si>
  <si>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</si>
  <si>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</si>
  <si>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</si>
  <si>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</si>
  <si>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</si>
  <si>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</si>
  <si>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</si>
  <si>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</si>
  <si>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</si>
  <si>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</si>
  <si>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</si>
  <si>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</si>
  <si>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</si>
  <si>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</si>
  <si>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</si>
  <si>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</si>
  <si>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</si>
  <si>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</si>
  <si>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</si>
  <si>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</si>
  <si>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</si>
  <si>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</si>
  <si>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</si>
  <si>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</si>
  <si>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</si>
  <si>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</si>
  <si>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</si>
  <si>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</si>
  <si>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</si>
  <si>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</si>
  <si>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</si>
  <si>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</si>
  <si>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</si>
  <si>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</si>
  <si>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</si>
  <si>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</si>
  <si>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</si>
  <si>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</si>
  <si>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</si>
  <si>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</si>
  <si>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</si>
  <si>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</si>
  <si>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</si>
  <si>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</si>
  <si>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</si>
  <si>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</si>
  <si>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</si>
  <si>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</si>
  <si>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</si>
  <si>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</si>
  <si>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</si>
  <si>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</si>
  <si>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</si>
  <si>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</si>
  <si>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</si>
  <si>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</si>
  <si>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</si>
  <si>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</si>
  <si>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</si>
  <si>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</si>
  <si>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</si>
  <si>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</si>
  <si>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</si>
  <si>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</si>
  <si>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</si>
  <si>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</si>
  <si>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</si>
  <si>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</si>
  <si>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</si>
  <si>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</si>
  <si>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</si>
  <si>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</si>
  <si>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</si>
  <si>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</si>
  <si>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</si>
  <si>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</si>
  <si>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</si>
  <si>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</si>
  <si>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</si>
  <si>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</si>
  <si>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</si>
  <si>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</si>
  <si>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</si>
  <si>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</si>
  <si>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</si>
  <si>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</si>
  <si>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</si>
  <si>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</si>
  <si>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</si>
  <si>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</si>
  <si>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</si>
  <si>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</si>
  <si>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</si>
  <si>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</si>
  <si>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</si>
  <si>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</si>
  <si>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</si>
  <si>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</si>
  <si>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</si>
  <si>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</si>
  <si>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</si>
  <si>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</si>
  <si>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</si>
  <si>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</si>
  <si>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</si>
  <si>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</si>
  <si>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</si>
  <si>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</si>
  <si>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</si>
  <si>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</si>
  <si>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</si>
  <si>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</si>
  <si>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</si>
  <si>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</si>
  <si>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</si>
  <si>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</si>
  <si>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</si>
  <si>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</si>
  <si>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</si>
  <si>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</si>
  <si>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</si>
  <si>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</si>
  <si>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</si>
  <si>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</si>
  <si>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</si>
  <si>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</si>
  <si>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</si>
  <si>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</si>
  <si>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</si>
  <si>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</si>
  <si>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</si>
  <si>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</si>
  <si>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</si>
  <si>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</si>
  <si>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</si>
  <si>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</si>
  <si>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</si>
  <si>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</si>
  <si>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</si>
  <si>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</si>
  <si>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</si>
  <si>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</si>
  <si>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</si>
  <si>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</si>
  <si>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</si>
  <si>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</si>
  <si>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</si>
  <si>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</si>
  <si>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</si>
  <si>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</si>
  <si>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</si>
  <si>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</si>
  <si>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</si>
  <si>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</si>
  <si>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</si>
  <si>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</si>
  <si>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</si>
  <si>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</si>
  <si>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</si>
  <si>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</si>
  <si>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</si>
  <si>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</si>
  <si>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</si>
  <si>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</si>
  <si>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</si>
  <si>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</si>
  <si>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</si>
  <si>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</si>
  <si>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</si>
  <si>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</si>
  <si>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</si>
  <si>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</si>
  <si>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</si>
  <si>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</si>
  <si>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</si>
  <si>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</si>
  <si>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</si>
  <si>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</si>
  <si>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</si>
  <si>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</si>
  <si>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</si>
  <si>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</si>
  <si>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</si>
  <si>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</si>
  <si>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</si>
  <si>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</si>
  <si>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</si>
  <si>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</si>
  <si>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</si>
  <si>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</si>
  <si>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</si>
  <si>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</si>
  <si>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</si>
  <si>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</si>
  <si>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</si>
  <si>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</si>
  <si>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</si>
  <si>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</si>
  <si>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</si>
  <si>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</si>
  <si>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</si>
  <si>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</si>
  <si>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</si>
  <si>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</si>
  <si>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</si>
  <si>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</si>
  <si>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</si>
  <si>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</si>
  <si>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</si>
  <si>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</si>
  <si>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</si>
  <si>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</si>
  <si>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</si>
  <si>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</si>
  <si>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</si>
  <si>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</si>
  <si>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</si>
  <si>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</si>
  <si>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</si>
  <si>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</si>
  <si>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</si>
  <si>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</si>
  <si>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</si>
  <si>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</si>
  <si>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</si>
  <si>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</si>
  <si>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</si>
  <si>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</si>
  <si>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</si>
  <si>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</si>
  <si>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</si>
  <si>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</si>
  <si>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</si>
  <si>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</si>
  <si>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</si>
  <si>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</si>
  <si>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</si>
  <si>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</si>
  <si>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</si>
  <si>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</si>
  <si>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</si>
  <si>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</si>
  <si>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</si>
  <si>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</si>
  <si>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</si>
  <si>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</si>
  <si>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</si>
  <si>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</si>
  <si>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</si>
  <si>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</si>
  <si>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</si>
  <si>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</si>
  <si>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</si>
  <si>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</si>
  <si>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</si>
  <si>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</si>
  <si>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</si>
  <si>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</si>
  <si>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</si>
  <si>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</si>
  <si>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</si>
  <si>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</si>
  <si>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</si>
  <si>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</si>
  <si>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</si>
  <si>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</si>
  <si>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</si>
  <si>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</si>
  <si>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</si>
  <si>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</si>
  <si>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</si>
  <si>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</si>
  <si>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</si>
  <si>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</si>
  <si>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</si>
  <si>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</si>
  <si>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</si>
  <si>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</si>
  <si>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</si>
  <si>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</si>
  <si>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</si>
  <si>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</si>
  <si>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</si>
  <si>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</si>
  <si>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</si>
  <si>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</si>
  <si>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</si>
  <si>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</si>
  <si>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</si>
  <si>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</si>
  <si>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</si>
  <si>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</si>
  <si>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</si>
  <si>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</si>
  <si>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</si>
  <si>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</si>
  <si>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</si>
  <si>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</si>
  <si>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</si>
  <si>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</si>
  <si>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</si>
  <si>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</si>
  <si>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</si>
  <si>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</si>
  <si>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</si>
  <si>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</si>
  <si>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</si>
  <si>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</si>
  <si>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</si>
  <si>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</si>
  <si>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</si>
  <si>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</si>
  <si>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</si>
  <si>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</si>
  <si>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</si>
  <si>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</si>
  <si>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</si>
  <si>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</si>
  <si>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</si>
  <si>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</si>
  <si>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</si>
  <si>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</si>
  <si>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</si>
  <si>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</si>
  <si>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</si>
  <si>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</si>
  <si>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</si>
  <si>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</si>
  <si>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</si>
  <si>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</si>
  <si>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</si>
  <si>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</si>
  <si>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</si>
  <si>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</si>
  <si>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</si>
  <si>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</si>
  <si>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</si>
  <si>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</si>
  <si>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</si>
  <si>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</si>
  <si>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</si>
  <si>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</si>
  <si>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</si>
  <si>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</si>
  <si>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</si>
  <si>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</si>
  <si>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</si>
  <si>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</si>
  <si>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</si>
  <si>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</si>
  <si>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</si>
  <si>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</si>
  <si>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</si>
  <si>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</si>
  <si>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</si>
  <si>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</si>
  <si>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</si>
  <si>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</si>
  <si>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</si>
  <si>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</si>
  <si>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</si>
  <si>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</si>
  <si>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</si>
  <si>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</si>
  <si>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</si>
  <si>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</si>
  <si>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</si>
  <si>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</si>
  <si>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</si>
  <si>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</si>
  <si>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</si>
  <si>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</si>
  <si>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</si>
  <si>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</si>
  <si>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</si>
  <si>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</si>
  <si>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</si>
  <si>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</si>
  <si>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</si>
  <si>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</si>
  <si>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</si>
  <si>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</si>
  <si>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</si>
  <si>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</si>
  <si>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</si>
  <si>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</si>
  <si>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</si>
  <si>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</si>
  <si>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</si>
  <si>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</si>
  <si>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</si>
  <si>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</si>
  <si>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</si>
  <si>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</si>
  <si>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</si>
  <si>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</si>
  <si>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</si>
  <si>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</si>
  <si>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</si>
  <si>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</si>
  <si>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</si>
  <si>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</si>
  <si>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</si>
  <si>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</si>
  <si>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</si>
  <si>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</si>
  <si>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</si>
  <si>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</si>
  <si>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</si>
  <si>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</si>
  <si>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</si>
  <si>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</si>
  <si>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</si>
  <si>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</si>
  <si>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</si>
  <si>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</si>
  <si>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</si>
  <si>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</si>
  <si>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</si>
  <si>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</si>
  <si>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</si>
  <si>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</si>
  <si>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</si>
  <si>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</si>
  <si>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</si>
  <si>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</si>
  <si>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</si>
  <si>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</si>
  <si>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</si>
  <si>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</si>
  <si>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</si>
  <si>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</si>
  <si>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</si>
  <si>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</si>
  <si>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</si>
  <si>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</si>
  <si>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</si>
  <si>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</si>
  <si>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</si>
  <si>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</si>
  <si>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</si>
  <si>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</si>
  <si>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</si>
  <si>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</si>
  <si>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</si>
  <si>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</si>
  <si>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</si>
  <si>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</si>
  <si>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</si>
  <si>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</si>
  <si>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</si>
  <si>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</si>
  <si>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</si>
  <si>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</si>
  <si>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</si>
  <si>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</si>
  <si>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</si>
  <si>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</si>
  <si>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</si>
  <si>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</si>
  <si>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</si>
  <si>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</si>
  <si>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</si>
  <si>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</si>
  <si>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</si>
  <si>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</si>
  <si>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</si>
  <si>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</si>
  <si>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</si>
  <si>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</si>
  <si>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</si>
  <si>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</si>
  <si>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</si>
  <si>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</si>
  <si>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</si>
  <si>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</si>
  <si>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</si>
  <si>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</si>
  <si>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</si>
  <si>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</si>
  <si>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</si>
  <si>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</si>
  <si>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</si>
  <si>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</si>
  <si>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</si>
  <si>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</si>
  <si>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</si>
  <si>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</si>
  <si>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</si>
  <si>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</si>
  <si>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</si>
  <si>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</si>
  <si>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</si>
  <si>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</si>
  <si>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</si>
  <si>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</si>
  <si>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</si>
  <si>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</si>
  <si>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</si>
  <si>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</si>
  <si>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</si>
  <si>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</si>
  <si>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</si>
  <si>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</si>
  <si>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</si>
  <si>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</si>
  <si>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</si>
  <si>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</si>
  <si>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</si>
  <si>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</si>
  <si>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</si>
  <si>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</si>
  <si>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</si>
  <si>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</si>
  <si>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</si>
  <si>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</si>
  <si>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</si>
  <si>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</si>
  <si>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</si>
  <si>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</si>
  <si>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</si>
  <si>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</si>
  <si>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</si>
  <si>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</si>
  <si>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</si>
  <si>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</si>
  <si>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</si>
  <si>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</si>
  <si>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</si>
  <si>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</si>
  <si>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</si>
  <si>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</si>
  <si>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</si>
  <si>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</si>
  <si>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</si>
  <si>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</si>
  <si>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</si>
  <si>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</si>
  <si>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</si>
  <si>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</si>
  <si>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</si>
  <si>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</si>
  <si>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</si>
  <si>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</si>
  <si>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</si>
  <si>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</si>
  <si>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</si>
  <si>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</si>
  <si>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</si>
  <si>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</si>
  <si>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</si>
  <si>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</si>
  <si>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</si>
  <si>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</si>
  <si>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</si>
  <si>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</si>
  <si>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</si>
  <si>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</si>
  <si>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</si>
  <si>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</si>
  <si>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</si>
  <si>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</si>
  <si>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</si>
  <si>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</si>
  <si>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</si>
  <si>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</si>
  <si>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</si>
  <si>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</si>
  <si>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</si>
  <si>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</si>
  <si>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</si>
  <si>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</si>
  <si>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</si>
  <si>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</si>
  <si>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</si>
  <si>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</si>
  <si>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</si>
  <si>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</si>
  <si>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</si>
  <si>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</si>
  <si>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</si>
  <si>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</si>
  <si>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</si>
  <si>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</si>
  <si>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</si>
  <si>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</si>
  <si>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</si>
  <si>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</si>
  <si>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</si>
  <si>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</si>
  <si>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</si>
  <si>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</si>
  <si>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</si>
  <si>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</si>
  <si>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</si>
  <si>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</si>
  <si>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</si>
  <si>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</si>
  <si>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</si>
  <si>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</si>
  <si>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</si>
  <si>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</si>
  <si>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</si>
  <si>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</si>
  <si>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</si>
  <si>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</si>
  <si>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</si>
  <si>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</si>
  <si>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</si>
  <si>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</si>
  <si>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</si>
  <si>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</si>
  <si>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</si>
  <si>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</si>
  <si>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</si>
  <si>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</si>
  <si>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</si>
  <si>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</si>
  <si>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</si>
  <si>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</si>
  <si>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</si>
  <si>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</si>
  <si>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</si>
  <si>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</si>
  <si>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</si>
  <si>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</si>
  <si>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</si>
  <si>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</si>
  <si>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</si>
  <si>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</si>
  <si>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</si>
  <si>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</si>
  <si>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</si>
  <si>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</si>
  <si>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</si>
  <si>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</si>
  <si>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</si>
  <si>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</si>
  <si>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</si>
  <si>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</si>
  <si>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</si>
  <si>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</si>
  <si>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</si>
  <si>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</si>
  <si>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</si>
  <si>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</si>
  <si>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</si>
  <si>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</si>
  <si>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</si>
  <si>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</si>
  <si>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</si>
  <si>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</si>
  <si>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</si>
  <si>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</si>
  <si>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</si>
  <si>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</si>
  <si>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</si>
  <si>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</si>
  <si>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</si>
  <si>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</si>
  <si>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</si>
  <si>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</si>
  <si>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</si>
  <si>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</si>
  <si>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</si>
  <si>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</si>
  <si>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</si>
  <si>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</si>
  <si>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</si>
  <si>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</si>
  <si>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</si>
  <si>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</si>
  <si>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</si>
  <si>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</si>
  <si>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</si>
  <si>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</si>
  <si>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</si>
  <si>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</si>
  <si>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</si>
  <si>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</si>
  <si>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</si>
  <si>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</si>
  <si>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</si>
  <si>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</si>
  <si>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</si>
  <si>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</si>
  <si>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</si>
  <si>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</si>
  <si>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</si>
  <si>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</si>
  <si>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</si>
  <si>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</si>
  <si>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</si>
  <si>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</si>
  <si>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</si>
  <si>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</si>
  <si>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</si>
  <si>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</si>
  <si>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</si>
  <si>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</si>
  <si>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</si>
  <si>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</si>
  <si>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</si>
  <si>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</si>
  <si>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</si>
  <si>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</si>
  <si>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</si>
  <si>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</si>
  <si>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</si>
  <si>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</si>
  <si>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</si>
  <si>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</si>
  <si>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</si>
  <si>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</si>
  <si>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</si>
  <si>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</si>
  <si>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</si>
  <si>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</si>
  <si>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</si>
  <si>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</si>
  <si>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</si>
  <si>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</si>
  <si>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</si>
  <si>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</si>
  <si>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</si>
  <si>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</si>
  <si>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</si>
  <si>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</si>
  <si>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</si>
  <si>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</si>
  <si>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</si>
  <si>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</si>
  <si>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</si>
  <si>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</si>
  <si>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</si>
  <si>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</si>
  <si>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</si>
  <si>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</si>
  <si>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</si>
  <si>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</si>
  <si>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</si>
  <si>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</si>
  <si>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</si>
  <si>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</si>
  <si>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</si>
  <si>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</si>
  <si>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</si>
  <si>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</si>
  <si>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</si>
  <si>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</si>
  <si>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</si>
  <si>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</si>
  <si>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</si>
  <si>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</si>
  <si>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</si>
  <si>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</si>
  <si>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</si>
  <si>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</si>
  <si>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</si>
  <si>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</si>
  <si>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</si>
  <si>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</si>
  <si>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</si>
  <si>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</si>
  <si>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</si>
  <si>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</si>
  <si>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</si>
  <si>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</si>
  <si>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</si>
  <si>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</si>
  <si>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</si>
  <si>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</si>
  <si>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</si>
  <si>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</si>
  <si>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</si>
  <si>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</si>
  <si>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</si>
  <si>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</si>
  <si>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</si>
  <si>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</si>
  <si>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</si>
  <si>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</si>
  <si>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</si>
  <si>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</si>
  <si>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</si>
  <si>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</si>
  <si>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</si>
  <si>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</si>
  <si>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</si>
  <si>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</si>
  <si>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</si>
  <si>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</si>
  <si>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</si>
  <si>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</si>
  <si>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</si>
  <si>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</si>
  <si>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</si>
  <si>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</si>
  <si>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</si>
  <si>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</si>
  <si>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</si>
  <si>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</si>
  <si>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</si>
  <si>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</si>
  <si>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</si>
  <si>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</si>
  <si>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</si>
  <si>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</si>
  <si>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</si>
  <si>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</si>
  <si>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</si>
  <si>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</si>
  <si>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</si>
  <si>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</si>
  <si>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</si>
  <si>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</si>
  <si>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</si>
  <si>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</si>
  <si>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</si>
  <si>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</si>
  <si>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</si>
  <si>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</si>
  <si>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</si>
  <si>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</si>
  <si>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</si>
  <si>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</si>
  <si>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</si>
  <si>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</si>
  <si>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</si>
  <si>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</si>
  <si>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</si>
  <si>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</si>
  <si>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</si>
  <si>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</si>
  <si>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</si>
  <si>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</si>
  <si>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</si>
  <si>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</si>
  <si>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</si>
  <si>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</si>
  <si>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</si>
  <si>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</si>
  <si>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</si>
  <si>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</si>
  <si>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</si>
  <si>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</si>
  <si>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</si>
  <si>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</si>
  <si>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</si>
  <si>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</si>
  <si>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</si>
  <si>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</si>
  <si>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</si>
  <si>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</si>
  <si>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</si>
  <si>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</si>
  <si>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</si>
  <si>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</si>
  <si>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</si>
  <si>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</si>
  <si>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</si>
  <si>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</si>
  <si>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</si>
  <si>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</si>
  <si>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</si>
  <si>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</si>
  <si>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</si>
  <si>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</si>
  <si>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</si>
  <si>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</si>
  <si>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</si>
  <si>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</si>
  <si>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</si>
  <si>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</si>
  <si>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</si>
  <si>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</si>
  <si>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</si>
  <si>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</si>
  <si>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</si>
  <si>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</si>
  <si>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</si>
  <si>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</si>
  <si>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</si>
  <si>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</si>
  <si>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</si>
  <si>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</si>
  <si>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</si>
  <si>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</si>
  <si>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</si>
  <si>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</si>
  <si>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</si>
  <si>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</si>
  <si>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</si>
  <si>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</si>
  <si>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</si>
  <si>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</si>
  <si>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</si>
  <si>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</si>
  <si>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</si>
  <si>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</si>
  <si>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</si>
  <si>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</si>
  <si>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</si>
  <si>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</si>
  <si>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</si>
  <si>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</si>
  <si>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</si>
  <si>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</si>
  <si>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</si>
  <si>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</si>
  <si>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</si>
  <si>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</si>
  <si>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</si>
  <si>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</si>
  <si>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</si>
  <si>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</si>
  <si>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</si>
  <si>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</si>
  <si>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</si>
  <si>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</si>
  <si>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</si>
  <si>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</si>
  <si>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</si>
  <si>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</si>
  <si>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</si>
  <si>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</si>
  <si>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</si>
  <si>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</si>
  <si>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</si>
  <si>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</si>
  <si>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</si>
  <si>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</si>
  <si>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</si>
  <si>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</si>
  <si>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</si>
  <si>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</si>
  <si>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</si>
  <si>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</si>
  <si>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</si>
  <si>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</si>
  <si>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</si>
  <si>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</si>
  <si>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</si>
  <si>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</si>
  <si>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</si>
  <si>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</si>
  <si>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</si>
  <si>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</si>
  <si>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</si>
  <si>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</si>
  <si>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</si>
  <si>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</si>
  <si>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</si>
  <si>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</si>
  <si>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</si>
  <si>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</si>
  <si>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</si>
  <si>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</si>
  <si>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</si>
  <si>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</si>
  <si>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</si>
  <si>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</si>
  <si>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</si>
  <si>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</si>
  <si>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</si>
  <si>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</si>
  <si>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</si>
  <si>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</si>
  <si>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</si>
  <si>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</si>
  <si>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</si>
  <si>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</si>
  <si>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</si>
  <si>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</si>
  <si>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</si>
  <si>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</si>
  <si>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</si>
  <si>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</si>
  <si>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</si>
  <si>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</si>
  <si>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</si>
  <si>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</si>
  <si>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</si>
  <si>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</si>
  <si>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</si>
  <si>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</si>
  <si>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</si>
  <si>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</si>
  <si>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</si>
  <si>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</si>
  <si>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</si>
  <si>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</si>
  <si>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</si>
  <si>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</si>
  <si>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</si>
  <si>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</si>
  <si>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</si>
  <si>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</si>
  <si>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</si>
  <si>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</si>
  <si>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</si>
  <si>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</si>
  <si>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</si>
  <si>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</si>
  <si>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</si>
  <si>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</si>
  <si>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</si>
  <si>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</si>
  <si>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</si>
  <si>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</si>
  <si>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</si>
  <si>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</si>
  <si>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</si>
  <si>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</si>
  <si>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</si>
  <si>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</si>
  <si>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</si>
  <si>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</si>
  <si>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</si>
  <si>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</si>
  <si>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</si>
  <si>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</si>
  <si>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</si>
  <si>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</si>
  <si>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</si>
  <si>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</si>
  <si>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</si>
  <si>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</si>
  <si>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</si>
  <si>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</si>
  <si>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</si>
  <si>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</si>
  <si>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</si>
  <si>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</si>
  <si>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</si>
  <si>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</si>
  <si>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</si>
  <si>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</si>
  <si>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</si>
  <si>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</si>
  <si>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</si>
  <si>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</si>
  <si>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</si>
  <si>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</si>
  <si>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</si>
  <si>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</si>
  <si>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</si>
  <si>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</si>
  <si>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</si>
  <si>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</si>
  <si>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</si>
  <si>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</si>
  <si>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</si>
  <si>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</si>
  <si>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</si>
  <si>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</si>
  <si>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</si>
  <si>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</si>
  <si>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</si>
  <si>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</si>
  <si>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</si>
  <si>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</si>
  <si>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</si>
  <si>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</si>
  <si>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</si>
  <si>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</si>
  <si>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</si>
  <si>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</si>
  <si>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</si>
  <si>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</si>
  <si>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</si>
  <si>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</si>
  <si>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</si>
  <si>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</si>
  <si>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</si>
  <si>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</si>
  <si>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</si>
  <si>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</si>
  <si>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</si>
  <si>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</si>
  <si>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</si>
  <si>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</si>
  <si>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</si>
  <si>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</si>
  <si>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</si>
  <si>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</si>
  <si>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</si>
  <si>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</si>
  <si>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</si>
  <si>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</si>
  <si>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</si>
  <si>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</si>
  <si>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</si>
  <si>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</si>
  <si>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</si>
  <si>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</si>
  <si>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</si>
  <si>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</si>
  <si>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</si>
  <si>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</si>
  <si>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</si>
  <si>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</si>
  <si>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</si>
  <si>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</si>
  <si>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</si>
  <si>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</si>
  <si>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</si>
  <si>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</si>
  <si>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</si>
  <si>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</si>
  <si>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</si>
  <si>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</si>
  <si>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</si>
  <si>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</si>
  <si>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</si>
  <si>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</si>
  <si>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</si>
  <si>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</si>
  <si>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</si>
  <si>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</si>
  <si>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</si>
  <si>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</si>
  <si>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</si>
  <si>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</si>
  <si>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</si>
  <si>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</si>
  <si>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</si>
  <si>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</si>
  <si>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</si>
  <si>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</si>
  <si>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</si>
  <si>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</si>
  <si>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</si>
  <si>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</si>
  <si>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</si>
  <si>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</si>
  <si>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</si>
  <si>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</si>
  <si>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</si>
  <si>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</si>
  <si>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</si>
  <si>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</si>
  <si>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</si>
  <si>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</si>
  <si>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</si>
  <si>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</si>
  <si>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</si>
  <si>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</si>
  <si>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</si>
  <si>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</si>
  <si>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</si>
  <si>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</si>
  <si>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</si>
  <si>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</si>
  <si>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</si>
  <si>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</si>
  <si>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</si>
  <si>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</si>
  <si>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</si>
  <si>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</si>
  <si>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</si>
  <si>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</si>
  <si>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</si>
  <si>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</si>
  <si>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</si>
  <si>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</si>
  <si>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</si>
  <si>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</si>
  <si>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</si>
  <si>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</si>
  <si>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</si>
  <si>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</si>
  <si>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</si>
  <si>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</si>
  <si>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</si>
  <si>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</si>
  <si>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</si>
  <si>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</si>
  <si>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</si>
  <si>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</si>
  <si>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</si>
  <si>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</si>
  <si>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</si>
  <si>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</si>
  <si>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</si>
  <si>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</si>
  <si>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</si>
  <si>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</si>
  <si>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</si>
  <si>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</si>
  <si>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</si>
  <si>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</si>
  <si>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</si>
  <si>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</si>
  <si>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</si>
  <si>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</si>
  <si>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</si>
  <si>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</si>
  <si>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</si>
  <si>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</si>
  <si>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</si>
  <si>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</si>
  <si>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</si>
  <si>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</si>
  <si>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</si>
  <si>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</si>
  <si>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</si>
  <si>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</si>
  <si>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</si>
  <si>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</si>
  <si>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</si>
  <si>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</si>
  <si>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</si>
  <si>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</si>
  <si>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</si>
  <si>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</si>
  <si>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</si>
  <si>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</si>
  <si>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</si>
  <si>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</si>
  <si>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</si>
  <si>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</si>
  <si>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</si>
  <si>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</si>
  <si>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</si>
  <si>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</si>
  <si>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</si>
  <si>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</si>
  <si>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</si>
  <si>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</si>
  <si>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</si>
  <si>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</si>
  <si>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</si>
  <si>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</si>
  <si>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</si>
  <si>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</si>
  <si>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</si>
  <si>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</si>
  <si>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</si>
  <si>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</si>
  <si>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</si>
  <si>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</si>
  <si>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</si>
  <si>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</si>
  <si>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</si>
  <si>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</si>
  <si>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</si>
  <si>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</si>
  <si>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</si>
  <si>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</si>
  <si>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</si>
  <si>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</si>
  <si>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</si>
  <si>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</si>
  <si>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</si>
  <si>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</si>
  <si>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</si>
  <si>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</si>
  <si>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</si>
  <si>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</si>
  <si>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</si>
  <si>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</si>
  <si>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</si>
  <si>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</si>
  <si>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</si>
  <si>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</si>
  <si>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</si>
  <si>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</si>
  <si>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</si>
  <si>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</si>
  <si>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</si>
  <si>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</si>
  <si>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</si>
  <si>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</si>
  <si>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</si>
  <si>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</si>
  <si>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</si>
  <si>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</si>
  <si>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</si>
  <si>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</si>
  <si>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</si>
  <si>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</si>
  <si>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</si>
  <si>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</si>
  <si>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</si>
  <si>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</si>
  <si>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</si>
  <si>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</si>
  <si>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</si>
  <si>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</si>
  <si>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</si>
  <si>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</si>
  <si>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</si>
  <si>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</si>
  <si>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</si>
  <si>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</si>
  <si>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</si>
  <si>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</si>
  <si>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</si>
  <si>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</si>
  <si>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</si>
  <si>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</si>
  <si>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</si>
  <si>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</si>
  <si>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</si>
  <si>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</si>
  <si>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</si>
  <si>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</si>
  <si>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</si>
  <si>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</si>
  <si>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</si>
  <si>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</si>
  <si>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</si>
  <si>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</si>
  <si>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</si>
  <si>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</si>
  <si>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</si>
  <si>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</si>
  <si>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</si>
  <si>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</si>
  <si>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</si>
  <si>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</si>
  <si>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</si>
  <si>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</si>
  <si>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</si>
  <si>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</si>
  <si>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</si>
  <si>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</si>
  <si>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</si>
  <si>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</si>
  <si>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</si>
  <si>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</si>
  <si>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</si>
  <si>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</si>
  <si>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</si>
  <si>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</si>
  <si>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</si>
  <si>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</si>
  <si>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</si>
  <si>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</si>
  <si>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</si>
  <si>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</si>
  <si>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</si>
  <si>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</si>
  <si>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</si>
  <si>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</si>
  <si>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</si>
  <si>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</si>
  <si>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</si>
  <si>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</si>
  <si>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</si>
  <si>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</si>
  <si>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</si>
  <si>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</si>
  <si>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</si>
  <si>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</si>
  <si>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</si>
  <si>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</si>
  <si>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</si>
  <si>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</si>
  <si>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</si>
  <si>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</si>
  <si>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</si>
  <si>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</si>
  <si>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</si>
  <si>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</si>
  <si>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</si>
  <si>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</si>
  <si>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</si>
  <si>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</si>
  <si>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</si>
  <si>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</si>
  <si>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</si>
  <si>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</si>
  <si>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</si>
  <si>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</si>
  <si>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</si>
  <si>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</si>
  <si>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</si>
  <si>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</si>
  <si>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</si>
  <si>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</si>
  <si>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</si>
  <si>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</si>
  <si>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</si>
  <si>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</si>
  <si>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</si>
  <si>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</si>
  <si>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</si>
  <si>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</si>
  <si>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</si>
  <si>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</si>
  <si>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</si>
  <si>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</si>
  <si>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</si>
  <si>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</si>
  <si>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</si>
  <si>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</si>
  <si>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</si>
  <si>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</si>
  <si>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</si>
  <si>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</si>
  <si>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</si>
  <si>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</si>
  <si>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</si>
  <si>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</si>
  <si>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</si>
  <si>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</si>
  <si>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</si>
  <si>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</si>
  <si>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</si>
  <si>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</si>
  <si>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</si>
  <si>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</si>
  <si>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</si>
  <si>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</si>
  <si>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</si>
  <si>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</si>
  <si>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</si>
  <si>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</si>
  <si>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</si>
  <si>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</si>
  <si>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</si>
  <si>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</si>
  <si>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</si>
  <si>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</si>
  <si>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</si>
  <si>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</si>
  <si>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</si>
  <si>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</si>
  <si>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</si>
  <si>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</si>
  <si>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</si>
  <si>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</si>
  <si>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</si>
  <si>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</si>
  <si>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</si>
  <si>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</si>
  <si>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</si>
  <si>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</si>
  <si>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</si>
  <si>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</si>
  <si>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</si>
  <si>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</si>
  <si>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</si>
  <si>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</si>
  <si>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</si>
  <si>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</si>
  <si>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</si>
  <si>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</si>
  <si>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</si>
  <si>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</si>
  <si>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</si>
  <si>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</si>
  <si>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</si>
  <si>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</si>
  <si>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</si>
  <si>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</si>
  <si>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</si>
  <si>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</si>
  <si>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</si>
  <si>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</si>
  <si>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</si>
  <si>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</si>
  <si>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</si>
  <si>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</si>
  <si>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</si>
  <si>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</si>
  <si>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</si>
  <si>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</si>
  <si>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</si>
  <si>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</si>
  <si>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</si>
  <si>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</si>
  <si>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</si>
  <si>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</si>
  <si>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</si>
  <si>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</si>
  <si>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</si>
  <si>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</si>
  <si>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</si>
  <si>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</si>
  <si>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</si>
  <si>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</si>
  <si>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</si>
  <si>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</si>
  <si>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</si>
  <si>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</si>
  <si>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</si>
  <si>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</si>
  <si>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</si>
  <si>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</si>
  <si>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</si>
  <si>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</si>
  <si>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</si>
  <si>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</si>
  <si>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</si>
  <si>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</si>
  <si>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</si>
  <si>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</si>
  <si>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</si>
  <si>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</si>
  <si>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</si>
  <si>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</si>
  <si>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</si>
  <si>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</si>
  <si>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</si>
  <si>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</si>
  <si>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</si>
  <si>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</si>
  <si>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</si>
  <si>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</si>
  <si>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</si>
  <si>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</si>
  <si>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</si>
  <si>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</si>
  <si>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</si>
  <si>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</si>
  <si>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</si>
  <si>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</si>
  <si>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</si>
  <si>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</si>
  <si>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</si>
  <si>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</si>
  <si>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</si>
  <si>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</si>
  <si>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</si>
  <si>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</si>
  <si>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</si>
  <si>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</si>
  <si>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</si>
  <si>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</si>
  <si>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</si>
  <si>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</si>
  <si>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</si>
  <si>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</si>
  <si>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</si>
  <si>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</si>
  <si>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</si>
  <si>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</si>
  <si>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</si>
  <si>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</si>
  <si>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</si>
  <si>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</si>
  <si>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</si>
  <si>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</si>
  <si>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</si>
  <si>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</si>
  <si>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</si>
  <si>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</si>
  <si>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</si>
  <si>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</si>
  <si>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</si>
  <si>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</si>
  <si>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</si>
  <si>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</si>
  <si>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</si>
  <si>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</si>
  <si>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</si>
  <si>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</si>
  <si>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</si>
  <si>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</si>
  <si>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</si>
  <si>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</si>
  <si>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</si>
  <si>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</si>
  <si>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</si>
  <si>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</si>
  <si>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</si>
  <si>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</si>
  <si>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</si>
  <si>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</si>
  <si>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</si>
  <si>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</si>
  <si>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</si>
  <si>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</si>
  <si>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</si>
  <si>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</si>
  <si>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</si>
  <si>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</si>
  <si>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</si>
  <si>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</si>
  <si>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</si>
  <si>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</si>
  <si>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</si>
  <si>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</si>
  <si>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</si>
  <si>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</si>
  <si>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</si>
  <si>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</si>
  <si>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</si>
  <si>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</si>
  <si>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</si>
  <si>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</si>
  <si>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</si>
  <si>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</si>
  <si>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</si>
  <si>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</si>
  <si>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</si>
  <si>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</si>
  <si>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</si>
  <si>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</si>
  <si>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</si>
  <si>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</si>
  <si>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</si>
  <si>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</si>
  <si>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</si>
  <si>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</si>
  <si>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</si>
  <si>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</si>
  <si>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</si>
  <si>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</si>
  <si>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</si>
  <si>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</si>
  <si>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</si>
  <si>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</si>
  <si>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</si>
  <si>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</si>
  <si>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</si>
  <si>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</si>
  <si>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</si>
  <si>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</si>
  <si>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</si>
  <si>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</si>
  <si>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</si>
  <si>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</si>
  <si>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</si>
  <si>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</si>
  <si>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</si>
  <si>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</si>
  <si>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</si>
  <si>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</si>
  <si>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</si>
  <si>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</si>
  <si>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</si>
  <si>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</si>
  <si>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</si>
  <si>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</si>
  <si>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</si>
  <si>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</si>
  <si>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</si>
  <si>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</si>
  <si>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</si>
  <si>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</si>
  <si>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</si>
  <si>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</si>
  <si>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</si>
  <si>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</si>
  <si>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</si>
  <si>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</si>
  <si>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</si>
  <si>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</si>
  <si>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</si>
  <si>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</si>
  <si>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</si>
  <si>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</si>
  <si>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</si>
  <si>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</si>
  <si>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</si>
  <si>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</si>
  <si>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</si>
  <si>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</si>
  <si>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</si>
  <si>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</si>
  <si>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</si>
  <si>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</si>
  <si>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</si>
  <si>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</si>
  <si>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</si>
  <si>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</si>
  <si>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</si>
  <si>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</si>
  <si>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</si>
  <si>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</si>
  <si>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</si>
  <si>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</si>
  <si>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</si>
  <si>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</si>
  <si>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</si>
  <si>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</si>
  <si>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</si>
  <si>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</si>
  <si>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</si>
  <si>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</si>
  <si>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</si>
  <si>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</si>
  <si>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</si>
  <si>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</si>
  <si>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</si>
  <si>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</si>
  <si>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</si>
  <si>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</si>
  <si>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</si>
  <si>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</si>
  <si>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</si>
  <si>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</si>
  <si>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</si>
  <si>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</si>
  <si>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</si>
  <si>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</si>
  <si>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</si>
  <si>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</si>
  <si>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</si>
  <si>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</si>
  <si>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</si>
  <si>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</si>
  <si>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</si>
  <si>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</si>
  <si>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</si>
  <si>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</si>
  <si>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</si>
  <si>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</si>
  <si>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</si>
  <si>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</si>
  <si>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</si>
  <si>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</si>
  <si>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</si>
  <si>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</si>
  <si>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</si>
  <si>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</si>
  <si>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</si>
  <si>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</si>
  <si>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</si>
  <si>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</si>
  <si>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</si>
  <si>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</si>
  <si>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</si>
  <si>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</si>
  <si>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</si>
  <si>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</si>
  <si>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</si>
  <si>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</si>
  <si>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</si>
  <si>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</si>
  <si>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</si>
  <si>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</si>
  <si>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</si>
  <si>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</si>
  <si>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</si>
  <si>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</si>
  <si>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</si>
  <si>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</si>
  <si>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</si>
  <si>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</si>
  <si>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</si>
  <si>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</si>
  <si>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</si>
  <si>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</si>
  <si>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</si>
  <si>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</si>
  <si>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</si>
  <si>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</si>
  <si>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</si>
  <si>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</si>
  <si>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</si>
  <si>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</si>
  <si>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</si>
  <si>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</si>
  <si>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</si>
  <si>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</si>
  <si>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</si>
  <si>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</si>
  <si>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</si>
  <si>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</si>
  <si>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</si>
  <si>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</si>
  <si>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</si>
  <si>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</si>
  <si>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</si>
  <si>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</si>
  <si>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</si>
  <si>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</si>
  <si>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</si>
  <si>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</si>
  <si>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</si>
  <si>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</si>
  <si>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</si>
  <si>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</si>
  <si>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</si>
  <si>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</si>
  <si>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</si>
  <si>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</si>
  <si>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</si>
  <si>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</si>
  <si>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</si>
  <si>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</si>
  <si>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</si>
  <si>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</si>
  <si>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</si>
  <si>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</si>
  <si>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</si>
  <si>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</si>
  <si>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</si>
  <si>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</si>
  <si>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</si>
  <si>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</si>
  <si>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</si>
  <si>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</si>
  <si>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</si>
  <si>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</si>
  <si>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</si>
  <si>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</si>
  <si>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</si>
  <si>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</si>
  <si>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</si>
  <si>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</si>
  <si>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</si>
  <si>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</si>
  <si>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</si>
  <si>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</si>
  <si>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</si>
  <si>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</si>
  <si>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</si>
  <si>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</si>
  <si>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</si>
  <si>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</si>
  <si>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</si>
  <si>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</si>
  <si>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</si>
  <si>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</si>
  <si>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</si>
  <si>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</si>
  <si>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</si>
  <si>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</si>
  <si>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</si>
  <si>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</si>
  <si>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</si>
  <si>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</si>
  <si>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</si>
  <si>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</si>
  <si>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</si>
  <si>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</si>
  <si>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</si>
  <si>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</si>
  <si>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</si>
  <si>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</si>
  <si>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</si>
  <si>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</si>
  <si>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</si>
  <si>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</si>
  <si>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</si>
  <si>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</si>
  <si>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</si>
  <si>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</si>
  <si>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</si>
  <si>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</si>
  <si>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</si>
  <si>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</si>
  <si>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</si>
  <si>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</si>
  <si>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</si>
  <si>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</si>
  <si>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</si>
  <si>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</si>
  <si>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</si>
  <si>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</si>
  <si>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</si>
  <si>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</si>
  <si>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</si>
  <si>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</si>
  <si>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</si>
  <si>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</si>
  <si>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</si>
  <si>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</si>
  <si>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</si>
  <si>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</si>
  <si>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</si>
  <si>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</si>
  <si>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</si>
  <si>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</si>
  <si>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</si>
  <si>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</si>
  <si>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</si>
  <si>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</si>
  <si>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</si>
  <si>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</si>
  <si>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</si>
  <si>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</si>
  <si>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</si>
  <si>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</si>
  <si>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</si>
  <si>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</si>
  <si>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</si>
  <si>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</si>
  <si>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</si>
  <si>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</si>
  <si>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</si>
  <si>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</si>
  <si>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</si>
  <si>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</si>
  <si>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</si>
  <si>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</si>
  <si>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</si>
  <si>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</si>
  <si>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</si>
  <si>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</si>
  <si>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</si>
  <si>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</si>
  <si>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</si>
  <si>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</si>
  <si>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</si>
  <si>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</si>
  <si>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</si>
  <si>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</si>
  <si>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</si>
  <si>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</si>
  <si>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</si>
  <si>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</si>
  <si>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</si>
  <si>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</si>
  <si>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</si>
  <si>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</si>
  <si>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</si>
  <si>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</si>
  <si>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</si>
  <si>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</si>
  <si>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</si>
  <si>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</si>
  <si>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</si>
  <si>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</si>
  <si>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</si>
  <si>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</si>
  <si>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</si>
  <si>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</si>
  <si>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</si>
  <si>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</si>
  <si>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</si>
  <si>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</si>
  <si>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</si>
  <si>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</si>
  <si>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</si>
  <si>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</si>
  <si>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</si>
  <si>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</si>
  <si>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</si>
  <si>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</si>
  <si>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</si>
  <si>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</si>
  <si>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</si>
  <si>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</si>
  <si>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</si>
  <si>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</si>
  <si>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</si>
  <si>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</si>
  <si>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</si>
  <si>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</si>
  <si>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</si>
  <si>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</si>
  <si>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</si>
  <si>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</si>
  <si>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</si>
  <si>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</si>
  <si>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</si>
  <si>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</si>
  <si>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</si>
  <si>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</si>
  <si>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</si>
  <si>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</si>
  <si>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</si>
  <si>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</si>
  <si>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</si>
  <si>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</si>
  <si>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</si>
  <si>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</si>
  <si>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</si>
  <si>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</si>
  <si>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</si>
  <si>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</si>
  <si>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</si>
  <si>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</si>
  <si>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</si>
  <si>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</si>
  <si>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</si>
  <si>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</si>
  <si>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</si>
  <si>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</si>
  <si>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</si>
  <si>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</si>
  <si>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</si>
  <si>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</si>
  <si>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</si>
  <si>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</si>
  <si>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</si>
  <si>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</si>
  <si>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</si>
  <si>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</si>
  <si>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</si>
  <si>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</si>
  <si>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</si>
  <si>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</si>
  <si>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</si>
  <si>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</si>
  <si>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</si>
  <si>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</si>
  <si>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</si>
  <si>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</si>
  <si>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</si>
  <si>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</si>
  <si>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</si>
  <si>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</si>
  <si>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</si>
  <si>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</si>
  <si>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</si>
  <si>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</si>
  <si>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</si>
  <si>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</si>
  <si>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</si>
  <si>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</si>
  <si>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</si>
  <si>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</si>
  <si>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</si>
  <si>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</si>
  <si>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</si>
  <si>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</si>
  <si>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</si>
  <si>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</si>
  <si>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</si>
  <si>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</si>
  <si>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</si>
  <si>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</si>
  <si>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</si>
  <si>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</si>
  <si>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</si>
  <si>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</si>
  <si>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</si>
  <si>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</si>
  <si>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</si>
  <si>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</si>
  <si>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</si>
  <si>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</si>
  <si>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</si>
  <si>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</si>
  <si>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</si>
  <si>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</si>
  <si>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</si>
  <si>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</si>
  <si>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</si>
  <si>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</si>
  <si>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</si>
  <si>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</si>
  <si>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</si>
  <si>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</si>
  <si>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</si>
  <si>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</si>
  <si>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</si>
  <si>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</si>
  <si>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</si>
  <si>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</si>
  <si>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</si>
  <si>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</si>
  <si>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</si>
  <si>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</si>
  <si>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</si>
  <si>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</si>
  <si>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</si>
  <si>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</si>
  <si>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</si>
  <si>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</si>
  <si>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</si>
  <si>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</si>
  <si>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</si>
  <si>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</si>
  <si>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</si>
  <si>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</si>
  <si>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</si>
  <si>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</si>
  <si>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</si>
  <si>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</si>
  <si>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</si>
  <si>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</si>
  <si>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</si>
  <si>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</si>
  <si>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</si>
  <si>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</si>
  <si>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</si>
  <si>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</si>
  <si>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</si>
  <si>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</si>
  <si>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</si>
  <si>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</si>
  <si>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</si>
  <si>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</si>
  <si>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</si>
  <si>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</si>
  <si>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</si>
  <si>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</si>
  <si>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</si>
  <si>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</si>
  <si>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</si>
  <si>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</si>
  <si>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</si>
  <si>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</si>
  <si>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</si>
  <si>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</si>
  <si>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</si>
  <si>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</si>
  <si>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</si>
  <si>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</si>
  <si>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</si>
  <si>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</si>
  <si>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</si>
  <si>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</si>
  <si>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</si>
  <si>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</si>
  <si>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</si>
  <si>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</si>
  <si>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</si>
  <si>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</si>
  <si>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</si>
  <si>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</si>
  <si>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</si>
  <si>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</si>
  <si>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</si>
  <si>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</si>
  <si>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</si>
  <si>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</si>
  <si>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</si>
  <si>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</si>
  <si>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</si>
  <si>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</si>
  <si>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</si>
  <si>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</si>
  <si>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</si>
  <si>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</si>
  <si>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</si>
  <si>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</si>
  <si>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</si>
  <si>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</si>
  <si>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</si>
  <si>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</si>
  <si>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</si>
  <si>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</si>
  <si>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</si>
  <si>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</si>
  <si>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</si>
  <si>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</si>
  <si>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</si>
  <si>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</si>
  <si>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</si>
  <si>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</si>
  <si>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</si>
  <si>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</si>
  <si>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</si>
  <si>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</si>
  <si>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</si>
  <si>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</si>
  <si>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</si>
  <si>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</si>
  <si>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</si>
  <si>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</si>
  <si>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</si>
  <si>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</si>
  <si>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</si>
  <si>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</si>
  <si>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</si>
  <si>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</si>
  <si>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</si>
  <si>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</si>
  <si>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</si>
  <si>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</si>
  <si>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</si>
  <si>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</si>
  <si>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</si>
  <si>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</si>
  <si>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</si>
  <si>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</si>
  <si>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</si>
  <si>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</si>
  <si>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</si>
  <si>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</si>
  <si>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</si>
  <si>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</si>
  <si>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</si>
  <si>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</si>
  <si>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Growth (2022-2050)</t>
  </si>
  <si>
    <t>Large  (more than 26000 pounds)</t>
  </si>
  <si>
    <t>Natural Gas Liquefaction for Export</t>
  </si>
  <si>
    <t>100-Mile Electric Vehicle</t>
  </si>
  <si>
    <t>200-Mile Electric Vehicle</t>
  </si>
  <si>
    <t>300-Mile Electric Vehicle</t>
  </si>
  <si>
    <t>Mexico and other OECD Americas</t>
  </si>
  <si>
    <t>OECD Europe</t>
  </si>
  <si>
    <t>Japan</t>
  </si>
  <si>
    <t>Australia and New Zealand</t>
  </si>
  <si>
    <t>South Korea</t>
  </si>
  <si>
    <t>Russia</t>
  </si>
  <si>
    <t>Other Europe and Eurasia</t>
  </si>
  <si>
    <t>India</t>
  </si>
  <si>
    <t>Other Non-OECD Asia</t>
  </si>
  <si>
    <t>Middle East</t>
  </si>
  <si>
    <t>Brazil</t>
  </si>
  <si>
    <t>Other Non-OECD Americas</t>
  </si>
  <si>
    <t>Total World Domestic</t>
  </si>
  <si>
    <t>Total World International</t>
  </si>
  <si>
    <t>Total Narrow Body</t>
  </si>
  <si>
    <t>Total Wide Body</t>
  </si>
  <si>
    <t>Total Regional Jet</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</si>
  <si>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</si>
  <si>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</si>
  <si>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</si>
  <si>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</si>
  <si>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</si>
  <si>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</si>
  <si>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</si>
  <si>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</si>
  <si>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</si>
  <si>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</si>
  <si>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</si>
  <si>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</si>
  <si>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</si>
  <si>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</si>
  <si>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</si>
  <si>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</si>
  <si>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</si>
  <si>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</si>
  <si>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</si>
  <si>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</si>
  <si>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</si>
  <si>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</si>
  <si>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</si>
  <si>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</si>
  <si>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</si>
  <si>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</si>
  <si>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</si>
  <si>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</si>
  <si>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</si>
  <si>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</si>
  <si>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</si>
  <si>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</si>
  <si>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</si>
  <si>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</si>
  <si>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</si>
  <si>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</si>
  <si>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</si>
  <si>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</si>
  <si>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</si>
  <si>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</si>
  <si>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</si>
  <si>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</si>
  <si>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</si>
  <si>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</si>
  <si>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</si>
  <si>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</si>
  <si>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</si>
  <si>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</si>
  <si>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</si>
  <si>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</si>
  <si>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</si>
  <si>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</si>
  <si>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</si>
  <si>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</si>
  <si>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</si>
  <si>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</si>
  <si>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</si>
  <si>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</si>
  <si>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</si>
  <si>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</si>
  <si>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</si>
  <si>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</si>
  <si>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</si>
  <si>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</si>
  <si>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</si>
  <si>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</si>
  <si>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</si>
  <si>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</si>
  <si>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</si>
  <si>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</si>
  <si>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</si>
  <si>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</si>
  <si>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</si>
  <si>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</si>
  <si>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</si>
  <si>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</si>
  <si>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</si>
  <si>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</si>
  <si>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</si>
  <si>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</si>
  <si>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</si>
  <si>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</si>
  <si>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</si>
  <si>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</si>
  <si>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</si>
  <si>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</si>
  <si>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</si>
  <si>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</si>
  <si>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</si>
  <si>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</si>
  <si>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</si>
  <si>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</si>
  <si>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</si>
  <si>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</si>
  <si>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</si>
  <si>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</si>
  <si>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</si>
  <si>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</si>
  <si>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</si>
  <si>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</si>
  <si>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</si>
  <si>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</si>
  <si>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</si>
  <si>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</si>
  <si>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</si>
  <si>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</si>
  <si>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</si>
  <si>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</si>
  <si>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</si>
  <si>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</si>
  <si>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</si>
  <si>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</si>
  <si>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</si>
  <si>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</si>
  <si>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</si>
  <si>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</si>
  <si>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</si>
  <si>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</si>
  <si>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</si>
  <si>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</si>
  <si>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</si>
  <si>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</si>
  <si>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</si>
  <si>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</si>
  <si>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</si>
  <si>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</si>
  <si>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</si>
  <si>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</si>
  <si>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</si>
  <si>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</si>
  <si>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</si>
  <si>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</si>
  <si>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</si>
  <si>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</si>
  <si>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</si>
  <si>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</si>
  <si>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</si>
  <si>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</si>
  <si>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</si>
  <si>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</si>
  <si>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</si>
  <si>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</si>
  <si>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</si>
  <si>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</si>
  <si>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</si>
  <si>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</si>
  <si>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</si>
  <si>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</si>
  <si>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</si>
  <si>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</si>
  <si>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</si>
  <si>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</si>
  <si>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</si>
  <si>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</si>
  <si>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</si>
  <si>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</si>
  <si>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</si>
  <si>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</si>
  <si>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</si>
  <si>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</si>
  <si>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</si>
  <si>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</si>
  <si>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</si>
  <si>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</si>
  <si>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</si>
  <si>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</si>
  <si>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</si>
  <si>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</si>
  <si>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</si>
  <si>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</si>
  <si>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</si>
  <si>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</si>
  <si>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</si>
  <si>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</si>
  <si>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</si>
  <si>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</si>
  <si>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</si>
  <si>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</si>
  <si>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</si>
  <si>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</si>
  <si>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</si>
  <si>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</si>
  <si>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</si>
  <si>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</si>
  <si>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</si>
  <si>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</si>
  <si>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</si>
  <si>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</si>
  <si>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</si>
  <si>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</si>
  <si>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</si>
  <si>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</si>
  <si>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</si>
  <si>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</si>
  <si>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</si>
  <si>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</si>
  <si>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</si>
  <si>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</si>
  <si>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</si>
  <si>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</si>
  <si>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</si>
  <si>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</si>
  <si>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</si>
  <si>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</si>
  <si>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</si>
  <si>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</si>
  <si>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</si>
  <si>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</si>
  <si>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</si>
  <si>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</si>
  <si>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</si>
  <si>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</si>
  <si>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</si>
  <si>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</si>
  <si>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</si>
  <si>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</si>
  <si>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High Oil and Gas Supply</t>
  </si>
  <si>
    <t>https://www.eia.gov/outlooks/aeo/data/browser/#/?id=45-AEO2023&amp;cases=highogs&amp;sourcekey=0</t>
  </si>
  <si>
    <t>Fri Aug 16 2024 09:09:59 GMT-0700 (Pacific Daylight Time)</t>
  </si>
  <si>
    <t>Transportation Energy Use: Highway: Light-Duty Vehicles: High Oil and Gas Supply</t>
  </si>
  <si>
    <t>AEO.2023.HIGHOGS.CNSM_NA_TRN_HWY_LDV_NA_NA_TRLBTU.A</t>
  </si>
  <si>
    <t>Transportation Energy Use: Highway: Light-Duty Vehicles: Automobiles: High Oil and Gas Supply</t>
  </si>
  <si>
    <t>AEO.2023.HIGHOGS.CNSM_NA_TRN_HWY_LDV_AUTO_NA_TRLBTU.A</t>
  </si>
  <si>
    <t>Transportation Energy Use: Highway: Light-Duty Vehicles: Light Trucks: High Oil and Gas Supply</t>
  </si>
  <si>
    <t>AEO.2023.HIGHOGS.CNSM_NA_TRN_HWY_LDV_LTRT_NA_TRLBTU.A</t>
  </si>
  <si>
    <t>Transportation Energy Use: Highway: Light-Duty Vehicles: Motorcycles: High Oil and Gas Supply</t>
  </si>
  <si>
    <t>AEO.2023.HIGHOGS.CNSM_NA_TRN_HWY_LDV_MCYCL_NA_TRLBTU.A</t>
  </si>
  <si>
    <t>Transportation Energy Use: Highway: Commercial Light Trucks: High Oil and Gas Supply</t>
  </si>
  <si>
    <t>AEO.2023.HIGHOGS.CNSM_NA_TRN_HWY_CML_NA_NA_TRLBTU.A</t>
  </si>
  <si>
    <t>Transportation Energy Use: Highway: Buses: High Oil and Gas Supply</t>
  </si>
  <si>
    <t>AEO.2023.HIGHOGS.CNSM_NA_TRN_HWY_BUS_NA_NA_TRLBTU.A</t>
  </si>
  <si>
    <t>Transportation Energy Use: Highway: Buses: Transit: High Oil and Gas Supply</t>
  </si>
  <si>
    <t>AEO.2023.HIGHOGS.CNSM_NA_TRN_HWY_BUS_TNST_NA_TRLBTU.A</t>
  </si>
  <si>
    <t>Transportation Energy Use: Highway: Buses: Intercity: High Oil and Gas Supply</t>
  </si>
  <si>
    <t>AEO.2023.HIGHOGS.CNSM_NA_TRN_HWY_BUS_ICYT_NA_TRLBTU.A</t>
  </si>
  <si>
    <t>Transportation Energy Use: Highway: Buses: School: High Oil and Gas Supply</t>
  </si>
  <si>
    <t>AEO.2023.HIGHOGS.CNSM_NA_TRN_HWY_BUS_SCBU_NA_TRLBTU.A</t>
  </si>
  <si>
    <t>Transportation Energy Use: Highway: Freight Trucks: High Oil and Gas Supply</t>
  </si>
  <si>
    <t>AEO.2023.HIGHOGS.CNSM_NA_TRN_HWY_FGHT_NA_NA_TRLBTU.A</t>
  </si>
  <si>
    <t>Transportation Energy Use: Highway: Freight Trucks: Light Medium: High Oil and Gas Supply</t>
  </si>
  <si>
    <t>AEO.2023.HIGHOGS.CNSM_NA_TRN_HWY_FGHT_LITEMED_NA_TRLBTU.A</t>
  </si>
  <si>
    <t>Transportation Energy Use: Highway: Freight Trucks: Medium: High Oil and Gas Supply</t>
  </si>
  <si>
    <t>AEO.2023.HIGHOGS.CNSM_NA_TRN_HWY_FGHT_MD10T26KLB_NA_TRLBTU.A</t>
  </si>
  <si>
    <t>Transportation Energy Use: Highway: Freight Trucks: Large: High Oil and Gas Supply</t>
  </si>
  <si>
    <t>AEO.2023.HIGHOGS.#N/A.A</t>
  </si>
  <si>
    <t>Transportation Energy Use: Non-Highway: Air: High Oil and Gas Supply</t>
  </si>
  <si>
    <t>AEO.2023.HIGHOGS.CNSM_NA_TRN_AIR_NA_NA_NA_TRLBTU.A</t>
  </si>
  <si>
    <t>Transportation Energy Use: Non-Highway: Air: General Aviation: High Oil and Gas Supply</t>
  </si>
  <si>
    <t>AEO.2023.HIGHOGS.CNSM_NA_TRN_AIR_GAV_NA_NA_TRLBTU.A</t>
  </si>
  <si>
    <t>Transportation Energy Use: Non-Highway: Air: Domestic Passenger: High Oil and Gas Supply</t>
  </si>
  <si>
    <t>AEO.2023.HIGHOGS.CNSM_NA_TRN_AIR_DAC_NA_NA_TRLBTU.A</t>
  </si>
  <si>
    <t>Transportation Energy Use: Non-Highway: Air: International Passenger: High Oil and Gas Supply</t>
  </si>
  <si>
    <t>AEO.2023.HIGHOGS.CNSM_NA_TRN_AIR_IAC_NA_NA_TRLBTU.A</t>
  </si>
  <si>
    <t>Transportation Energy Use: Non-Highway: Air: Dedicated Freight: High Oil and Gas Supply</t>
  </si>
  <si>
    <t>AEO.2023.HIGHOGS.CNSM_NA_TRN_AIR_DFT_NA_NA_TRLBTU.A</t>
  </si>
  <si>
    <t>Transportation Energy Use: Non-Highway: Water: High Oil and Gas Supply</t>
  </si>
  <si>
    <t>AEO.2023.HIGHOGS.CNSM_NA_TRN_WTR_NA_NA_NA_TRLBTU.A</t>
  </si>
  <si>
    <t>Transportation Energy Use: Non-Highway: Water: Freight: High Oil and Gas Supply</t>
  </si>
  <si>
    <t>AEO.2023.HIGHOGS.CNSM_NA_TRN_WTR_FGT_NA_NA_TRLBTU.A</t>
  </si>
  <si>
    <t>Transportation Energy Use: Non-Highway: Water: Freight: Domestic Shipping: High Oil and Gas Supply</t>
  </si>
  <si>
    <t>AEO.2023.HIGHOGS.CNSM_NA_TRN_WTR_DMT_NA_NA_TRLBTU.A</t>
  </si>
  <si>
    <t>Transportation Energy Use: Non-Highway: Water: Freight: International Shipping: High Oil and Gas Supply</t>
  </si>
  <si>
    <t>AEO.2023.HIGHOGS.CNSM_NA_TRN_WTR_INTS_NA_NA_TRLBTU.A</t>
  </si>
  <si>
    <t>Transportation Energy Use: Non-Highway: Water: Recreational Boats: High Oil and Gas Supply</t>
  </si>
  <si>
    <t>AEO.2023.HIGHOGS.CNSM_NA_TRN_WTR_RBT_NA_NA_TRLBTU.A</t>
  </si>
  <si>
    <t>Transportation Energy Use: Non-Highway: Rail: High Oil and Gas Supply</t>
  </si>
  <si>
    <t>AEO.2023.HIGHOGS.CNSM_NA_TRN_RAIL_RAIL_NA_NA_TRLBTU.A</t>
  </si>
  <si>
    <t>Transportation Energy Use: Non-Highway: Rail: Freight: High Oil and Gas Supply</t>
  </si>
  <si>
    <t>AEO.2023.HIGHOGS.CNSM_NA_TRN_RAIL_FGT_NA_NA_TRLBTU.A</t>
  </si>
  <si>
    <t>Transportation Energy Use: Non-Highway: Rail: Passenger: High Oil and Gas Supply</t>
  </si>
  <si>
    <t>AEO.2023.HIGHOGS.CNSM_NA_TRN_RAIL_PSG_PSG_NA_TRLBTU.A</t>
  </si>
  <si>
    <t>Transportation Energy Use: Non-Highway: Rail: Passenger: Intercity: High Oil and Gas Supply</t>
  </si>
  <si>
    <t>AEO.2023.HIGHOGS.CNSM_NA_TRN_RAIL_PSG_ICYT_NA_TRLBTU.A</t>
  </si>
  <si>
    <t>Transportation Energy Use: Non-Highway: Rail: Passenger: Transit: High Oil and Gas Supply</t>
  </si>
  <si>
    <t>AEO.2023.HIGHOGS.CNSM_NA_TRN_RAIL_PSG_TNST_NA_TRLBTU.A</t>
  </si>
  <si>
    <t>Transportation Energy Use: Non-Highway: Rail: Passenger: Commuter: High Oil and Gas Supply</t>
  </si>
  <si>
    <t>AEO.2023.HIGHOGS.CNSM_NA_TRN_RAIL_PSG_CMTR_NA_TRLBTU.A</t>
  </si>
  <si>
    <t>Transportation Energy Use: Non-Highway: Lubricants: High Oil and Gas Supply</t>
  </si>
  <si>
    <t>AEO.2023.HIGHOGS.CNSM_NA_TRN_NA_LBC_NA_NA_TRLBTU.A</t>
  </si>
  <si>
    <t>Transportation Energy Use: Non-Highway: Pipeline Fuel Natural Gas: High Oil and Gas Supply</t>
  </si>
  <si>
    <t>AEO.2023.HIGHOGS.CNSM_NA_TRN_PIPL_NG_NA_NA_TRLBTU.A</t>
  </si>
  <si>
    <t>Transportation Energy Use: Non-Highway: Natural Gas for Liquefaction: High Oil and Gas Supply</t>
  </si>
  <si>
    <t>AEO.2023.HIGHOGS.CNSM_NA_NMFG_LQFCT_DELE_NA_NA_TRLBTU.A</t>
  </si>
  <si>
    <t>Transportation Energy Use: Military Use: High Oil and Gas Supply</t>
  </si>
  <si>
    <t>AEO.2023.HIGHOGS.CNSM_NA_TRN_MLU_MILU_NA_NA_TRLBTU.A</t>
  </si>
  <si>
    <t>Transportation Energy Use: Military Use: Aviation: High Oil and Gas Supply</t>
  </si>
  <si>
    <t>AEO.2023.HIGHOGS.CNSM_NA_TRN_MLU_AVI_NA_NA_TRLBTU.A</t>
  </si>
  <si>
    <t>Transportation Energy Use: Military Use: Residual Fuel Oil: High Oil and Gas Supply</t>
  </si>
  <si>
    <t>AEO.2023.HIGHOGS.CNSM_NA_TRN_MLU_RFO_NA_NA_TRLBTU.A</t>
  </si>
  <si>
    <t>Transportation Energy Use: Military Use: Distillate Fuel Oil: High Oil and Gas Supply</t>
  </si>
  <si>
    <t>AEO.2023.HIGHOGS.CNSM_NA_TRN_MLU_DFO_NA_NA_TRLBTU.A</t>
  </si>
  <si>
    <t>Transportation Energy Use: Total: High Oil and Gas Supply</t>
  </si>
  <si>
    <t>AEO.2023.HIGHOGS.CNSM_NA_TRN_NA_TOT_NA_NA_TRLBTU.A</t>
  </si>
  <si>
    <t>Transportation Energy Use: Petroleum: Motor Gasoline: High Oil and Gas Supply</t>
  </si>
  <si>
    <t>AEO.2023.HIGHOGS.CNSM_NA_TRN_NA_PET_MGS_NA_TRLBTU.A</t>
  </si>
  <si>
    <t>Transportation Energy Use: E85: High Oil and Gas Supply</t>
  </si>
  <si>
    <t>AEO.2023.HIGHOGS.CNSM_NA_TRN_NA_E85_NA_NA_TRLBTU.A</t>
  </si>
  <si>
    <t>Transportation Energy Use: Petroleum: Diesel: High Oil and Gas Supply</t>
  </si>
  <si>
    <t>AEO.2023.HIGHOGS.CNSM_NA_TRN_NA_PET_DSL_NA_TRLBTU.A</t>
  </si>
  <si>
    <t>Transportation Energy Use: Petroleum: Jet Fuel: High Oil and Gas Supply</t>
  </si>
  <si>
    <t>AEO.2023.HIGHOGS.UNC_NA_TRN_NA_PET_JFL_NA_TRLBTU.A</t>
  </si>
  <si>
    <t>Transportation Energy Use: Petroleum: Residual Fuel Oil: High Oil and Gas Supply</t>
  </si>
  <si>
    <t>AEO.2023.HIGHOGS.CNSM_NA_TRN_NA_PET_RFO_NA_TRLBTU.A</t>
  </si>
  <si>
    <t>Transportation Energy Use: Petroleum: Aviation Gasoline: High Oil and Gas Supply</t>
  </si>
  <si>
    <t>AEO.2023.HIGHOGS.CNSM_NA_TRN_NA_PET_AVGA_NA_TRLBTU.A</t>
  </si>
  <si>
    <t>Transportation Energy Use: Petroleum: Propane: High Oil and Gas Supply</t>
  </si>
  <si>
    <t>AEO.2023.HIGHOGS.CNSM_NA_TRN_NA_PET_PROP_NA_TRLBTU.A</t>
  </si>
  <si>
    <t>Transportation Energy Use: Petroleum: Lubricants: High Oil and Gas Supply</t>
  </si>
  <si>
    <t>AEO.2023.HIGHOGS.CNSM_NA_TRN_NA_PET_LBC_NA_TRLBTU.A</t>
  </si>
  <si>
    <t>Transportation Energy Use: Petroleum Subtotal: High Oil and Gas Supply</t>
  </si>
  <si>
    <t>AEO.2023.HIGHOGS.CNSM_NA_TRN_NA_PET_NA_NA_TRLBTU.A</t>
  </si>
  <si>
    <t>Transportation Energy Use: Electricity: High Oil and Gas Supply</t>
  </si>
  <si>
    <t>AEO.2023.HIGHOGS.CNSM_NA_TRN_NA_ELC_NA_NA_TRLBTU.A</t>
  </si>
  <si>
    <t>Transportation Energy Use: Natural Gas: High Oil and Gas Supply</t>
  </si>
  <si>
    <t>AEO.2023.HIGHOGS.CNSM_NA_TRN_NA_NG_NA_NA_TRLBTU.A</t>
  </si>
  <si>
    <t>Transportation Energy Use: Hydrogen: High Oil and Gas Supply</t>
  </si>
  <si>
    <t>AEO.2023.HIGHOGS.CNSM_NA_TRN_NA_HDG_NA_NA_TRLBTU.A</t>
  </si>
  <si>
    <t>Transportation Energy Use: Pipeline Fuel Natural Gas: High Oil and Gas Supply</t>
  </si>
  <si>
    <t>Transportation Energy Use: Natural Gas for Liquefaction: High Oil and Gas Supply</t>
  </si>
  <si>
    <t>Transportation: Total Energy Use: High Oil and Gas Supply</t>
  </si>
  <si>
    <t>AEO.2023.HIGHOGS.CNSM_NA_TRN_NA_NA_NA_NA_TRLBTU.A</t>
  </si>
  <si>
    <t>https://www.eia.gov/outlooks/aeo/data/browser/#/?id=56-AEO2023&amp;cases=highogs&amp;sourcekey=0</t>
  </si>
  <si>
    <t>Fri Aug 16 2024 09:10:34 GMT-0700 (Pacific Daylight Time)</t>
  </si>
  <si>
    <t>Fleet Vehicle Miles Traveled: Conventional Cars: Gasoline: High Oil and Gas Supply</t>
  </si>
  <si>
    <t>AEO.2023.HIGHOGS.ECI_VMT_CNV_FLC_GSL_NA_NA_BLNMLS.A</t>
  </si>
  <si>
    <t>Fleet Vehicle Miles Traveled: Conventional Cars: TDI Diesel: High Oil and Gas Supply</t>
  </si>
  <si>
    <t>AEO.2023.HIGHOGS.ECI_VMT_CNV_FLC_TDS_NA_NA_BLNMLS.A</t>
  </si>
  <si>
    <t>Fleet Vehicle Miles Traveled: Conventional Cars: Total: High Oil and Gas Supply</t>
  </si>
  <si>
    <t>AEO.2023.HIGHOGS.ECI_VMT_CNV_FLC_NA_NA_NA_BLNMLS.A</t>
  </si>
  <si>
    <t>Fleet Vehicle Miles Traveled: Alternative-Fuel Cars: Ethanol-Flex Fuel ICE: High Oil and Gas Supply</t>
  </si>
  <si>
    <t>AEO.2023.HIGHOGS.ECI_VMT_ALF1_FLC_EFFI_NA_NA_BLNMLS.A</t>
  </si>
  <si>
    <t>Fleet Vehicle Miles Traveled: Alternative-Fuel Cars: 100-Mile Electric Vehicle: High Oil and Gas Supply</t>
  </si>
  <si>
    <t>Fleet Vehicle Miles Traveled: Alternative-Fuel Cars: 200-Mile Electric Vehicle: High Oil and Gas Supply</t>
  </si>
  <si>
    <t>Fleet Vehicle Miles Traveled: Alternative-Fuel Cars: 300-Mile Electric Vehicle: High Oil and Gas Supply</t>
  </si>
  <si>
    <t>Fleet Vehicle Miles Traveled: Alternative-Fuel Cars: Plug-in 20 Gasoline Hybrid: High Oil and Gas Supply</t>
  </si>
  <si>
    <t>AEO.2023.HIGHOGS.ECI_VMT_ALF1_FLC_PI20GH_NA_NA_BLNMLS.A</t>
  </si>
  <si>
    <t>Fleet Vehicle Miles Traveled: Alternative-Fuel Cars: Plug-in 50 Gasoline Hybrid: High Oil and Gas Supply</t>
  </si>
  <si>
    <t>AEO.2023.HIGHOGS.ECI_VMT_ALF1_FLC_PI50GH_NA_NA_BLNMLS.A</t>
  </si>
  <si>
    <t>Fleet Vehicle Miles Traveled: Alternative-Fuel Cars: Electric-Diesel Hybrid: High Oil and Gas Supply</t>
  </si>
  <si>
    <t>AEO.2023.HIGHOGS.ECI_VMT_ALF1_FLC_EDH_NA_NA_BLNMLS.A</t>
  </si>
  <si>
    <t>Fleet Vehicle Miles Traveled: Alternative-Fuel Cars: Electric-Gasoline Hybrid: High Oil and Gas Supply</t>
  </si>
  <si>
    <t>AEO.2023.HIGHOGS.ECI_VMT_ALF1_FLC_EGH_NA_NA_BLNMLS.A</t>
  </si>
  <si>
    <t>Fleet Vehicle Miles Traveled: Alternative-Fuel Cars: Natural Gas ICE: High Oil and Gas Supply</t>
  </si>
  <si>
    <t>AEO.2023.HIGHOGS.ECI_VMT_ALF1_FLC_NGI_NA_NA_BLNMLS.A</t>
  </si>
  <si>
    <t>Fleet Vehicle Miles Traveled: Alternative-Fuel Cars: Natural Gas Bi-fuel: High Oil and Gas Supply</t>
  </si>
  <si>
    <t>AEO.2023.HIGHOGS.ECI_VMT_ALF1_FLC_NBF_NA_NA_BLNMLS.A</t>
  </si>
  <si>
    <t>Fleet Vehicle Miles Traveled: Alternative-Fuel Cars: Propane ICE: High Oil and Gas Supply</t>
  </si>
  <si>
    <t>AEO.2023.HIGHOGS.ECI_VMT_ALF1_FLC_PROP_NA_NA_BLNMLS.A</t>
  </si>
  <si>
    <t>Fleet Vehicle Miles Traveled: Alternative-Fuel Cars: Propane Bi-fuel: High Oil and Gas Supply</t>
  </si>
  <si>
    <t>AEO.2023.HIGHOGS.ECI_VMT_ALF1_FLC_PBF_NA_NA_BLNMLS.A</t>
  </si>
  <si>
    <t>Fleet Vehicle Miles Traveled: Alternative-Fuel Cars: Fuel Cell Methanol: High Oil and Gas Supply</t>
  </si>
  <si>
    <t>AEO.2023.HIGHOGS.ECI_VMT_ALF1_FLC_FCLMTH_NA_NA_BLNMLS.A</t>
  </si>
  <si>
    <t>Fleet Vehicle Miles Traveled: Alternative-Fuel Cars: Fuel Cell Hydrogen: High Oil and Gas Supply</t>
  </si>
  <si>
    <t>AEO.2023.HIGHOGS.ECI_VMT_ALF1_FLC_FCH_NA_NA_BLNMLS.A</t>
  </si>
  <si>
    <t>Fleet Vehicle Miles Traveled: Alternative-Fuel Cars: Total: High Oil and Gas Supply</t>
  </si>
  <si>
    <t>AEO.2023.HIGHOGS.ECI_VMT_ALF1_FLC_NA_NA_NA_BLNMLS.A</t>
  </si>
  <si>
    <t>Fleet Vehicle Miles Traveled: Cars: Total: High Oil and Gas Supply</t>
  </si>
  <si>
    <t>AEO.2023.HIGHOGS.ECI_VMT_NA_FLC_NA_NA_NA_BLNMLS.A</t>
  </si>
  <si>
    <t>Fleet Vehicle Miles Traveled: Conventional Light Trucks: Gasoline: High Oil and Gas Supply</t>
  </si>
  <si>
    <t>AEO.2023.HIGHOGS.ECI_VMT_CNV_FLTR_GSL_NA_NA_BLNMLS.A</t>
  </si>
  <si>
    <t>Fleet Vehicle Miles Traveled: Conventional Light Trucks: TDI Diesel: High Oil and Gas Supply</t>
  </si>
  <si>
    <t>AEO.2023.HIGHOGS.ECI_VMT_CNV_FLTR_TDS_NA_NA_BLNMLS.A</t>
  </si>
  <si>
    <t>Fleet Vehicle Miles Traveled: Conventional Light Trucks: Total: High Oil and Gas Supply</t>
  </si>
  <si>
    <t>AEO.2023.HIGHOGS.ECI_VMT_CNV_FLTR_NA_NA_NA_BLNMLS.A</t>
  </si>
  <si>
    <t>Fleet Vehicle Miles Traveled: Alternative-Fuel Light Trucks: Ethanol-Flex Fuel ICE: High Oil and Gas Supply</t>
  </si>
  <si>
    <t>AEO.2023.HIGHOGS.ECI_VMT_ALF1_FLTR_EFFI_NA_NA_BLNMLS.A</t>
  </si>
  <si>
    <t>Fleet Vehicle Miles Traveled: Alternative-Fuel Light Trucks: 100-Mile Electric Vehicle: High Oil and Gas Supply</t>
  </si>
  <si>
    <t>Fleet Vehicle Miles Traveled: Alternative-Fuel Light Trucks: 200-Mile Electric Vehicle: High Oil and Gas Supply</t>
  </si>
  <si>
    <t>Fleet Vehicle Miles Traveled: Alternative-Fuel Light Trucks: 300-Mile Electric Vehicle: High Oil and Gas Supply</t>
  </si>
  <si>
    <t>Fleet Vehicle Miles Traveled: Alternative-Fuel Light Trucks: Plug-in 20 Gasoline Hybrid: High Oil and Gas Supply</t>
  </si>
  <si>
    <t>AEO.2023.HIGHOGS.ECI_VMT_ALF1_FLTR_PI20GH_NA_NA_BLNMLS.A</t>
  </si>
  <si>
    <t>Fleet Vehicle Miles Traveled: Alternative-Fuel Light Trucks: Plug-in 50 Gasoline Hybrid: High Oil and Gas Supply</t>
  </si>
  <si>
    <t>AEO.2023.HIGHOGS.ECI_VMT_ALF1_FLTR_PI50GH_NA_NA_BLNMLS.A</t>
  </si>
  <si>
    <t>Fleet Vehicle Miles Traveled: Alternative-Fuel Light Trucks: Electric-Diesel Hybrid: High Oil and Gas Supply</t>
  </si>
  <si>
    <t>AEO.2023.HIGHOGS.ECI_VMT_ALF1_FLTR_EDH_NA_NA_BLNMLS.A</t>
  </si>
  <si>
    <t>Fleet Vehicle Miles Traveled: Alternative-Fuel Light Trucks: Electric-Gasoline Hybrid: High Oil and Gas Supply</t>
  </si>
  <si>
    <t>AEO.2023.HIGHOGS.ECI_VMT_ALF1_FLTR_EGH_NA_NA_BLNMLS.A</t>
  </si>
  <si>
    <t>Fleet Vehicle Miles Traveled: Alternative-Fuel Light Trucks: Natural Gas ICE: High Oil and Gas Supply</t>
  </si>
  <si>
    <t>AEO.2023.HIGHOGS.ECI_VMT_ALF1_FLTR_NGI_NA_NA_BLNMLS.A</t>
  </si>
  <si>
    <t>Fleet Vehicle Miles Traveled: Alternative-Fuel Light Trucks: Natural Gas Bi-fuel: High Oil and Gas Supply</t>
  </si>
  <si>
    <t>AEO.2023.HIGHOGS.ECI_VMT_ALF1_FLTR_NBF_NA_NA_BLNMLS.A</t>
  </si>
  <si>
    <t>Fleet Vehicle Miles Traveled: Alternative-Fuel Light Trucks: Propane ICE: High Oil and Gas Supply</t>
  </si>
  <si>
    <t>AEO.2023.HIGHOGS.ECI_VMT_ALF1_FLTR_PROP_NA_NA_BLNMLS.A</t>
  </si>
  <si>
    <t>Fleet Vehicle Miles Traveled: Alternative-Fuel Light Trucks: Propane Bi-fuel: High Oil and Gas Supply</t>
  </si>
  <si>
    <t>AEO.2023.HIGHOGS.ECI_VMT_ALF1_FLTR_PBF_NA_NA_BLNMLS.A</t>
  </si>
  <si>
    <t>Fleet Vehicle Miles Traveled: Alternative-Fuel Light Trucks: Fuel Cell Methanol: High Oil and Gas Supply</t>
  </si>
  <si>
    <t>AEO.2023.HIGHOGS.ECI_VMT_ALF1_FLTR_FCLMTH_NA_NA_BLNMLS.A</t>
  </si>
  <si>
    <t>Fleet Vehicle Miles Traveled: Alternative-Fuel Light Trucks: Fuel Cell Hydrogen: High Oil and Gas Supply</t>
  </si>
  <si>
    <t>AEO.2023.HIGHOGS.ECI_VMT_ALF1_FLTR_FCH_NA_NA_BLNMLS.A</t>
  </si>
  <si>
    <t>Fleet Vehicle Miles Traveled: Alternative-Fuel Light Trucks: Total: High Oil and Gas Supply</t>
  </si>
  <si>
    <t>AEO.2023.HIGHOGS.ECI_VMT_ALF1_FLTR_NA_NA_NA_BLNMLS.A</t>
  </si>
  <si>
    <t>Fleet Vehicle Miles Traveled: Light Trucks: Total: High Oil and Gas Supply</t>
  </si>
  <si>
    <t>AEO.2023.HIGHOGS.ECI_VMT_NA_FLTR_NA_NA_NA_BLNMLS.A</t>
  </si>
  <si>
    <t>Fleet Vehicle Miles Traveled: Total Fleet Vehicles: High Oil and Gas Supply</t>
  </si>
  <si>
    <t>AEO.2023.HIGHOGS.ECI_VMT_NA_NA_NA_NA_NA_BLNMLS.A</t>
  </si>
  <si>
    <t>Fleet Vehicle Miles Traveled: Commercial Light Trucks: Gasoline: High Oil and Gas Supply</t>
  </si>
  <si>
    <t>AEO.2023.HIGHOGS.ECI_VMT_NA_CLTR_GSL_NA_NA_BLNMLS.A</t>
  </si>
  <si>
    <t>Fleet Vehicle Miles Traveled: Commercial Light Trucks: TDI Diesel: High Oil and Gas Supply</t>
  </si>
  <si>
    <t>AEO.2023.HIGHOGS.ECI_VMT_NA_CLTR_TDS_NA_NA_BLNMLS.A</t>
  </si>
  <si>
    <t>Fleet Vehicle Miles Traveled: Commercial Light Trucks: Propane: High Oil and Gas Supply</t>
  </si>
  <si>
    <t>AEO.2023.HIGHOGS.ECI_VMT_NA_CLTR_PROP_NA_NA_BLNMLS.A</t>
  </si>
  <si>
    <t>Fleet Vehicle Miles Traveled: Commercial Light Trucks: CNG/LNG: High Oil and Gas Supply</t>
  </si>
  <si>
    <t>AEO.2023.HIGHOGS.ECI_VMT_NA_CLTR_NG_NA_NA_BLNMLS.A</t>
  </si>
  <si>
    <t>Fleet Vehicle Miles Traveled: Commercial Light Trucks: Ethanol Flex: High Oil and Gas Supply</t>
  </si>
  <si>
    <t>AEO.2023.HIGHOGS.ECI_VMT_NA_CLTR_EFFI_NA_NA_BLNMLS.A</t>
  </si>
  <si>
    <t>Fleet Vehicle Miles Traveled: Commercial Light Trucks: Electric: High Oil and Gas Supply</t>
  </si>
  <si>
    <t>AEO.2023.HIGHOGS.ECI_VMT_NA_CLTR_ELE_NA_NA_BLNMLS.A</t>
  </si>
  <si>
    <t>Fleet Vehicle Miles Traveled: Commercial Light Trucks: Plug-in Gas: High Oil and Gas Supply</t>
  </si>
  <si>
    <t>AEO.2023.HIGHOGS.ECI_VMT_NA_CLTR_EGH_NA_NA_BLNMLS.A</t>
  </si>
  <si>
    <t>Fleet Vehicle Miles Traveled: Commercial Light Trucks: Plug-in Diesel: High Oil and Gas Supply</t>
  </si>
  <si>
    <t>AEO.2023.HIGHOGS.ECI_VMT_NA_CLTR_EDH_NA_NA_BLNMLS.A</t>
  </si>
  <si>
    <t>Fleet Vehicle Miles Traveled: Commercial Light Trucks: Fuel Cell: High Oil and Gas Supply</t>
  </si>
  <si>
    <t>AEO.2023.HIGHOGS.ECI_VMT_NA_CLTR_FUC_NA_NA_BLNMLS.A</t>
  </si>
  <si>
    <t>Fleet Vehicle Miles Traveled: Commercial Light Trucks: Total: High Oil and Gas Supply</t>
  </si>
  <si>
    <t>AEO.2023.HIGHOGS.ECI_VMT_NA_CLTR_NA_NA_NA_BLNMLS.A</t>
  </si>
  <si>
    <t>https://www.eia.gov/outlooks/aeo/data/browser/#/?id=57-AEO2023&amp;cases=highogs&amp;sourcekey=0</t>
  </si>
  <si>
    <t>Fri Aug 16 2024 09:11:01 GMT-0700 (Pacific Daylight Time)</t>
  </si>
  <si>
    <t>Air Travel: Fuel Cost: High Oil and Gas Supply</t>
  </si>
  <si>
    <t>AEO.2023.HIGHOGS.PRCE_FUL_AIRT_NA_NA_NA_NA_87DLRPMBTU.A</t>
  </si>
  <si>
    <t>Air Travel: Load Factor: U.S. Domestic: High Oil and Gas Supply</t>
  </si>
  <si>
    <t>AEO.2023.HIGHOGS.CAP_LDFAC_AIRT_DMS_NA_NA_NA_FRAC.A</t>
  </si>
  <si>
    <t>Air Travel: Load Factor: U.S. International: High Oil and Gas Supply</t>
  </si>
  <si>
    <t>AEO.2023.HIGHOGS.CAP_LDFAC_AIRT_INTA_NA_NA_NA_FRAC.A</t>
  </si>
  <si>
    <t>Air Travel: Drivers: Population: U.S.: High Oil and Gas Supply</t>
  </si>
  <si>
    <t>AEO.2023.HIGHOGS.ECI_POP_NA_NA_NA_NA_USA_MILL.A</t>
  </si>
  <si>
    <t>Air Travel: Drivers: Population: Canada: High Oil and Gas Supply</t>
  </si>
  <si>
    <t>AEO.2023.HIGHOGS.ECI_POP_NA_NA_NA_NA_CAN_MILL.A</t>
  </si>
  <si>
    <t>Air Travel: Drivers: Population: Mexico and other OECD Americas: High Oil and Gas Supply</t>
  </si>
  <si>
    <t>AEO.2023.HIGHOGS.ECI_POP_NA_NA_NA_NA_MEXOTH_MILL.A</t>
  </si>
  <si>
    <t>Air Travel: Drivers: Population: OECD Europe: High Oil and Gas Supply</t>
  </si>
  <si>
    <t>AEO.2023.HIGHOGS.ECI_POP_NA_NA_NA_NA_OCDEU_MILL.A</t>
  </si>
  <si>
    <t>Air Travel: Drivers: Population: Japan: High Oil and Gas Supply</t>
  </si>
  <si>
    <t>AEO.2023.HIGHOGS.ECI_POP_NA_NA_NA_NA_JPN_MILL.A</t>
  </si>
  <si>
    <t>Air Travel: Drivers: Population: Australia and New Zealand: High Oil and Gas Supply</t>
  </si>
  <si>
    <t>AEO.2023.HIGHOGS.ECI_POP_NA_NA_NA_NA_AUNZ_MILL.A</t>
  </si>
  <si>
    <t>Air Travel: Drivers: Population: South Korea: High Oil and Gas Supply</t>
  </si>
  <si>
    <t>AEO.2023.HIGHOGS.ECI_POP_NA_NA_NA_NA_SOK_MILL.A</t>
  </si>
  <si>
    <t>Air Travel: Drivers: Population: Russia: High Oil and Gas Supply</t>
  </si>
  <si>
    <t>AEO.2023.HIGHOGS.ECI_POP_NA_NA_NA_NA_RUS_MILL.A</t>
  </si>
  <si>
    <t>Air Travel: Drivers: Population: Other Europe and Eurasia: High Oil and Gas Supply</t>
  </si>
  <si>
    <t>AEO.2023.HIGHOGS.ECI_POP_NA_NA_NA_NA_OEUAS_MILL.A</t>
  </si>
  <si>
    <t>Air Travel: Drivers: Population: China: High Oil and Gas Supply</t>
  </si>
  <si>
    <t>AEO.2023.HIGHOGS.ECI_POP_NA_NA_NA_NA_CHN_MILL.A</t>
  </si>
  <si>
    <t>Air Travel: Drivers: Population: India: High Oil and Gas Supply</t>
  </si>
  <si>
    <t>AEO.2023.HIGHOGS.ECI_POP_NA_NA_NA_NA_IND_MILL.A</t>
  </si>
  <si>
    <t>Air Travel: Drivers: Population: Other Non-OECD Asia: High Oil and Gas Supply</t>
  </si>
  <si>
    <t>AEO.2023.HIGHOGS.ECI_POP_NA_NA_NA_NA_ONCDAS_MILL.A</t>
  </si>
  <si>
    <t>Air Travel: Drivers: Population: Middle East: High Oil and Gas Supply</t>
  </si>
  <si>
    <t>AEO.2023.HIGHOGS.ECI_POP_NA_NA_NA_NA_MDE_MILL.A</t>
  </si>
  <si>
    <t>Air Travel: Drivers: Population: Africa: High Oil and Gas Supply</t>
  </si>
  <si>
    <t>AEO.2023.HIGHOGS.ECI_POP_NA_NA_NA_NA_AFR_MILL.A</t>
  </si>
  <si>
    <t>Air Travel: Drivers: Population: Brazil: High Oil and Gas Supply</t>
  </si>
  <si>
    <t>AEO.2023.HIGHOGS.ECI_POP_NA_NA_NA_NA_BRZ_MILL.A</t>
  </si>
  <si>
    <t>Air Travel: Drivers: Population: Other Non-OECD Americas: High Oil and Gas Supply</t>
  </si>
  <si>
    <t>AEO.2023.HIGHOGS.ECI_POP_NA_NA_NA_NA_OTHAMER_MILL.A</t>
  </si>
  <si>
    <t>Air Travel: Travel Demand: Revenue Passenger Miles: Domestic: U.S.: High Oil and Gas Supply</t>
  </si>
  <si>
    <t>AEO.2023.HIGHOGS.ECI_RPM_AIRT_DMS_NA_NA_USA_BLNMLS.A</t>
  </si>
  <si>
    <t>Air Travel: Travel Demand: Revenue Passenger Miles: Domestic: Canada: High Oil and Gas Supply</t>
  </si>
  <si>
    <t>AEO.2023.HIGHOGS.ECI_RPM_AIRT_DMS_NA_NA_CAN_BLNMLS.A</t>
  </si>
  <si>
    <t>Air Travel: Travel Demand: Revenue Passenger Miles: Domestic: Mexico and other OECD Americas: High Oil and Gas Supply</t>
  </si>
  <si>
    <t>AEO.2023.HIGHOGS.ECI_RPM_AIRT_DMS_NA_NA_MEXOTH_BLNMLS.A</t>
  </si>
  <si>
    <t>Air Travel: Travel Demand: Revenue Passenger Miles: Domestic: OECD Europe: High Oil and Gas Supply</t>
  </si>
  <si>
    <t>AEO.2023.HIGHOGS.ECI_RPM_AIRT_DMS_NA_NA_OCDEU_BLNMLS.A</t>
  </si>
  <si>
    <t>Air Travel: Travel Demand: Revenue Passenger Miles: Domestic: Japan: High Oil and Gas Supply</t>
  </si>
  <si>
    <t>AEO.2023.HIGHOGS.ECI_RPM_AIRT_DMS_NA_NA_JPN_BLNMLS.A</t>
  </si>
  <si>
    <t>Air Travel: Travel Demand: Revenue Passenger Miles: Domestic: Australia and New Zealand: High Oil and Gas Supply</t>
  </si>
  <si>
    <t>AEO.2023.HIGHOGS.ECI_RPM_AIRT_DMS_NA_NA_AUNZ_BLNMLS.A</t>
  </si>
  <si>
    <t>Air Travel: Travel Demand: Revenue Passenger Miles: Domestic: South Korea: High Oil and Gas Supply</t>
  </si>
  <si>
    <t>AEO.2023.HIGHOGS.ECI_RPM_AIRT_DMS_NA_NA_SOK_BLNMLS.A</t>
  </si>
  <si>
    <t>Air Travel: Travel Demand: Revenue Passenger Miles: Domestic: Russia: High Oil and Gas Supply</t>
  </si>
  <si>
    <t>AEO.2023.HIGHOGS.ECI_RPM_AIRT_DMS_NA_NA_RUS_BLNMLS.A</t>
  </si>
  <si>
    <t>Air Travel: Travel Demand: Revenue Passenger Miles: Domestic: Other Europe and Eurasia: High Oil and Gas Supply</t>
  </si>
  <si>
    <t>AEO.2023.HIGHOGS.ECI_RPM_AIRT_DMS_NA_NA_OEUAS_BLNMLS.A</t>
  </si>
  <si>
    <t>Air Travel: Travel Demand: Revenue Passenger Miles: Domestic: China: High Oil and Gas Supply</t>
  </si>
  <si>
    <t>AEO.2023.HIGHOGS.ECI_RPM_AIRT_DMS_NA_NA_CHN_BLNMLS.A</t>
  </si>
  <si>
    <t>Air Travel: Travel Demand: Revenue Passenger Miles: Domestic: India: High Oil and Gas Supply</t>
  </si>
  <si>
    <t>AEO.2023.HIGHOGS.ECI_RPM_AIRT_DMS_NA_NA_IND_BLNMLS.A</t>
  </si>
  <si>
    <t>Air Travel: Travel Demand: Revenue Passenger Miles: Domestic: Other Non-OECD Asia: High Oil and Gas Supply</t>
  </si>
  <si>
    <t>AEO.2023.HIGHOGS.ECI_RPM_AIRT_DMS_NA_NA_ONCDAS_BLNMLS.A</t>
  </si>
  <si>
    <t>Air Travel: Travel Demand: Revenue Passenger Miles: Domestic: Middle East: High Oil and Gas Supply</t>
  </si>
  <si>
    <t>AEO.2023.HIGHOGS.ECI_RPM_AIRT_DMS_NA_NA_MDE_BLNMLS.A</t>
  </si>
  <si>
    <t>Air Travel: Travel Demand: Revenue Passenger Miles: Domestic: Africa: High Oil and Gas Supply</t>
  </si>
  <si>
    <t>AEO.2023.HIGHOGS.ECI_RPM_AIRT_DMS_NA_NA_AFR_BLNMLS.A</t>
  </si>
  <si>
    <t>Air Travel: Travel Demand: Revenue Passenger Miles: Domestic: Brazil: High Oil and Gas Supply</t>
  </si>
  <si>
    <t>AEO.2023.HIGHOGS.ECI_RPM_AIRT_DMS_NA_NA_BRZ_BLNMLS.A</t>
  </si>
  <si>
    <t>Air Travel: Travel Demand: Revenue Passenger Miles: Domestic: Other Non-OECD Americas: High Oil and Gas Supply</t>
  </si>
  <si>
    <t>AEO.2023.HIGHOGS.ECI_RPM_AIRT_DMS_NA_NA_OTHAMER_BLNMLS.A</t>
  </si>
  <si>
    <t>Air Travel: Travel Demand: Revenue Passenger Miles: Domestic: World: High Oil and Gas Supply</t>
  </si>
  <si>
    <t>AEO.2023.HIGHOGS.ECI_RPM_AIRT_DMS_NA_NA_WRLD_BLNMLS.A</t>
  </si>
  <si>
    <t>Air Travel: Travel Demand: Revenue Passenger Miles: International U.S.: High Oil and Gas Supply</t>
  </si>
  <si>
    <t>AEO.2023.HIGHOGS.ECI_RPM_AIRT_INTA_NA_NA_USA_BLNMLS.A</t>
  </si>
  <si>
    <t>Air Travel: Travel Demand: Revenue Passenger Miles: International Canada: High Oil and Gas Supply</t>
  </si>
  <si>
    <t>AEO.2023.HIGHOGS.ECI_RPM_AIRT_INTA_NA_NA_CAN_BLNMLS.A</t>
  </si>
  <si>
    <t>Air Travel: Travel Demand: Revenue Passenger Miles: International Mexico and other OECD Americas: High Oil and Gas Supply</t>
  </si>
  <si>
    <t>AEO.2023.HIGHOGS.ECI_RPM_AIRT_INTA_NA_NA_MEXOTH_BLNMLS.A</t>
  </si>
  <si>
    <t>Air Travel: Travel Demand: Revenue Passenger Miles: International OECD Europe: High Oil and Gas Supply</t>
  </si>
  <si>
    <t>AEO.2023.HIGHOGS.ECI_RPM_AIRT_INTA_NA_NA_OCDEU_BLNMLS.A</t>
  </si>
  <si>
    <t>Air Travel: Travel Demand: Revenue Passenger Miles: International Japan: High Oil and Gas Supply</t>
  </si>
  <si>
    <t>AEO.2023.HIGHOGS.ECI_RPM_AIRT_INTA_NA_NA_JPN_BLNMLS.A</t>
  </si>
  <si>
    <t>Air Travel: Travel Demand: Revenue Passenger Miles: International Australia and New Zealand: High Oil and Gas Supply</t>
  </si>
  <si>
    <t>AEO.2023.HIGHOGS.ECI_RPM_AIRT_INTA_NA_NA_AUNZ_BLNMLS.A</t>
  </si>
  <si>
    <t>Air Travel: Travel Demand: Revenue Passenger Miles: International South Korea: High Oil and Gas Supply</t>
  </si>
  <si>
    <t>AEO.2023.HIGHOGS.ECI_RPM_AIRT_INTA_NA_NA_SOK_BLNMLS.A</t>
  </si>
  <si>
    <t>Air Travel: Travel Demand: Revenue Passenger Miles: International Russia: High Oil and Gas Supply</t>
  </si>
  <si>
    <t>AEO.2023.HIGHOGS.ECI_RPM_AIRT_INTA_NA_NA_RUS_BLNMLS.A</t>
  </si>
  <si>
    <t>Air Travel: Travel Demand: Revenue Passenger Miles: International Other Europe and Eurasia: High Oil and Gas Supply</t>
  </si>
  <si>
    <t>AEO.2023.HIGHOGS.ECI_RPM_AIRT_INTA_NA_NA_OEUAS_BLNMLS.A</t>
  </si>
  <si>
    <t>Air Travel: Travel Demand: Revenue Passenger Miles: International China: High Oil and Gas Supply</t>
  </si>
  <si>
    <t>AEO.2023.HIGHOGS.ECI_RPM_AIRT_INTA_NA_NA_CHN_BLNMLS.A</t>
  </si>
  <si>
    <t>Air Travel: Travel Demand: Revenue Passenger Miles: International India: High Oil and Gas Supply</t>
  </si>
  <si>
    <t>AEO.2023.HIGHOGS.ECI_RPM_AIRT_INTA_NA_NA_IND_BLNMLS.A</t>
  </si>
  <si>
    <t>Air Travel: Travel Demand: Revenue Passenger Miles: International Other Non-OECD Asia: High Oil and Gas Supply</t>
  </si>
  <si>
    <t>AEO.2023.HIGHOGS.ECI_RPM_AIRT_INTA_NA_NA_ONCDAS_BLNMLS.A</t>
  </si>
  <si>
    <t>Air Travel: Travel Demand: Revenue Passenger Miles: International Middle East: High Oil and Gas Supply</t>
  </si>
  <si>
    <t>AEO.2023.HIGHOGS.ECI_RPM_AIRT_INTA_NA_NA_MDE_BLNMLS.A</t>
  </si>
  <si>
    <t>Air Travel: Travel Demand: Revenue Passenger Miles: International Africa: High Oil and Gas Supply</t>
  </si>
  <si>
    <t>AEO.2023.HIGHOGS.ECI_RPM_AIRT_INTA_NA_NA_AFR_BLNMLS.A</t>
  </si>
  <si>
    <t>Air Travel: Travel Demand: Revenue Passenger Miles: International Brazil: High Oil and Gas Supply</t>
  </si>
  <si>
    <t>AEO.2023.HIGHOGS.ECI_RPM_AIRT_INTA_NA_NA_BRZ_BLNMLS.A</t>
  </si>
  <si>
    <t>Air Travel: Travel Demand: Revenue Passenger Miles: International Other Non-OECD Americas: High Oil and Gas Supply</t>
  </si>
  <si>
    <t>AEO.2023.HIGHOGS.ECI_RPM_AIRT_INTA_NA_NA_OTHAMER_BLNMLS.A</t>
  </si>
  <si>
    <t>Air Travel: Travel Demand: Revenue Passenger Miles: International World: High Oil and Gas Supply</t>
  </si>
  <si>
    <t>AEO.2023.HIGHOGS.ECI_RPM_AIRT_INTA_NA_NA_WRLD_BLNMLS.A</t>
  </si>
  <si>
    <t>Air Travel: Travel Demand: Revenue Passenger Miles: World: High Oil and Gas Supply</t>
  </si>
  <si>
    <t>Air Travel: Travel Demand: Revenue Ton Miles: Freight: U.S.: High Oil and Gas Supply</t>
  </si>
  <si>
    <t>AEO.2023.HIGHOGS.ECI_RTM_AIRT_NA_NA_NA_USA_BLNMLS.A</t>
  </si>
  <si>
    <t>Air Travel: Travel Demand: Revenue Ton Miles: Freight: Canada: High Oil and Gas Supply</t>
  </si>
  <si>
    <t>AEO.2023.HIGHOGS.ECI_RTM_AIRT_NA_NA_NA_CAN_BLNMLS.A</t>
  </si>
  <si>
    <t>Air Travel: Travel Demand: Revenue Ton Miles: Freight: Mexico and other OECD Americas: High Oil and Gas Supply</t>
  </si>
  <si>
    <t>AEO.2023.HIGHOGS.ECI_RTM_AIRT_NA_NA_NA_MEXOTH_BLNMLS.A</t>
  </si>
  <si>
    <t>Air Travel: Travel Demand: Revenue Ton Miles: Freight: OECD Europe: High Oil and Gas Supply</t>
  </si>
  <si>
    <t>AEO.2023.HIGHOGS.ECI_RTM_AIRT_NA_NA_NA_OCDEU_BLNMLS.A</t>
  </si>
  <si>
    <t>Air Travel: Travel Demand: Revenue Ton Miles: Freight: Japan: High Oil and Gas Supply</t>
  </si>
  <si>
    <t>AEO.2023.HIGHOGS.ECI_RTM_AIRT_NA_NA_NA_JPN_BLNMLS.A</t>
  </si>
  <si>
    <t>Air Travel: Travel Demand: Revenue Ton Miles: Freight: Australia and New Zealand: High Oil and Gas Supply</t>
  </si>
  <si>
    <t>AEO.2023.HIGHOGS.ECI_RTM_AIRT_NA_NA_NA_AUNZ_BLNMLS.A</t>
  </si>
  <si>
    <t>Air Travel: Travel Demand: Revenue Ton Miles: Freight: South Korea: High Oil and Gas Supply</t>
  </si>
  <si>
    <t>AEO.2023.HIGHOGS.ECI_RTM_AIRT_NA_NA_NA_SOK_BLNMLS.A</t>
  </si>
  <si>
    <t>Air Travel: Travel Demand: Revenue Ton Miles: Freight: Russia: High Oil and Gas Supply</t>
  </si>
  <si>
    <t>AEO.2023.HIGHOGS.ECI_RTM_AIRT_NA_NA_NA_RUS_BLNMLS.A</t>
  </si>
  <si>
    <t>Air Travel: Travel Demand: Revenue Ton Miles: Freight: Other Europe and Eurasia: High Oil and Gas Supply</t>
  </si>
  <si>
    <t>AEO.2023.HIGHOGS.ECI_RTM_AIRT_NA_NA_NA_OEUAS_BLNMLS.A</t>
  </si>
  <si>
    <t>Air Travel: Travel Demand: Revenue Ton Miles: Freight: China: High Oil and Gas Supply</t>
  </si>
  <si>
    <t>AEO.2023.HIGHOGS.ECI_RTM_AIRT_NA_NA_NA_CHN_BLNMLS.A</t>
  </si>
  <si>
    <t>Air Travel: Travel Demand: Revenue Ton Miles: Freight: India: High Oil and Gas Supply</t>
  </si>
  <si>
    <t>AEO.2023.HIGHOGS.ECI_RTM_AIRT_NA_NA_NA_IND_BLNMLS.A</t>
  </si>
  <si>
    <t>Air Travel: Travel Demand: Revenue Ton Miles: Freight: Other Non-OECD Asia: High Oil and Gas Supply</t>
  </si>
  <si>
    <t>AEO.2023.HIGHOGS.ECI_RTM_AIRT_NA_NA_NA_ONCDAS_BLNMLS.A</t>
  </si>
  <si>
    <t>Air Travel: Travel Demand: Revenue Ton Miles: Freight: Middle East: High Oil and Gas Supply</t>
  </si>
  <si>
    <t>AEO.2023.HIGHOGS.ECI_RTM_AIRT_NA_NA_NA_MDE_BLNMLS.A</t>
  </si>
  <si>
    <t>Air Travel: Travel Demand: Revenue Ton Miles: Freight: Africa: High Oil and Gas Supply</t>
  </si>
  <si>
    <t>AEO.2023.HIGHOGS.ECI_RTM_AIRT_NA_NA_NA_AFR_BLNMLS.A</t>
  </si>
  <si>
    <t>Air Travel: Travel Demand: Revenue Ton Miles: Freight: Brazil: High Oil and Gas Supply</t>
  </si>
  <si>
    <t>AEO.2023.HIGHOGS.ECI_RTM_AIRT_NA_NA_NA_BRZ_BLNMLS.A</t>
  </si>
  <si>
    <t>Air Travel: Travel Demand: Revenue Ton Miles: Freight: Other Non-OECD Americas: High Oil and Gas Supply</t>
  </si>
  <si>
    <t>AEO.2023.HIGHOGS.ECI_RTM_AIRT_NA_NA_NA_OTHAMER_BLNMLS.A</t>
  </si>
  <si>
    <t>Air Travel: Travel Demand: Revenue Ton Miles: Freight: Domestic World: High Oil and Gas Supply</t>
  </si>
  <si>
    <t>AEO.2023.HIGHOGS.ECI_RTM_AIRT_NA_NA_NA_WRLD_BLNMLS.A</t>
  </si>
  <si>
    <t>Air Travel: Travel Demand: Revenue Ton Miles: Freight: International World: High Oil and Gas Supply</t>
  </si>
  <si>
    <t>Air Travel: Travel Demand: Revenue Ton Miles: Freight: World: High Oil and Gas Supply</t>
  </si>
  <si>
    <t>Air Travel: Seat Miles Demanded: U.S.: High Oil and Gas Supply</t>
  </si>
  <si>
    <t>AEO.2023.HIGHOGS.ECI_SMD_AIRT_NA_NA_NA_USA_BLNMLS.A</t>
  </si>
  <si>
    <t>Air Travel: Seat Miles Demanded: U.S.: Narrow Body Aircraft: High Oil and Gas Supply</t>
  </si>
  <si>
    <t>AEO.2023.HIGHOGS.ECI_SMD_AIRT_NBTR_NA_NA_USA_BLNMLS.A</t>
  </si>
  <si>
    <t>Air Travel: Seat Miles Demanded: U.S.: Wide Body Aircraft: High Oil and Gas Supply</t>
  </si>
  <si>
    <t>AEO.2023.HIGHOGS.ECI_SMD_AIRT_WBE_NA_NA_USA_BLNMLS.A</t>
  </si>
  <si>
    <t>Air Travel: Seat Miles Demanded: U.S.: Regional Jets: High Oil and Gas Supply</t>
  </si>
  <si>
    <t>AEO.2023.HIGHOGS.ECI_SMD_AIRT_REGJ_NA_NA_USA_BLNMLS.A</t>
  </si>
  <si>
    <t>Air Travel: Seat Miles Demanded: Canada: High Oil and Gas Supply</t>
  </si>
  <si>
    <t>AEO.2023.HIGHOGS.ECI_SMD_AIRT_NA_NA_NA_CAN_BLNMLS.A</t>
  </si>
  <si>
    <t>Air Travel: Seat Miles Demanded: Canada: Narrow Body Aircraft: High Oil and Gas Supply</t>
  </si>
  <si>
    <t>AEO.2023.HIGHOGS.ECI_SMD_AIRT_NBTR_NA_NA_CAN_BLNMLS.A</t>
  </si>
  <si>
    <t>Air Travel: Seat Miles Demanded: Canada: Wide Body Aircraft: High Oil and Gas Supply</t>
  </si>
  <si>
    <t>AEO.2023.HIGHOGS.ECI_SMD_AIRT_WBE_NA_NA_CAN_BLNMLS.A</t>
  </si>
  <si>
    <t>Air Travel: Seat Miles Demanded: Canada: Regional Jets: High Oil and Gas Supply</t>
  </si>
  <si>
    <t>AEO.2023.HIGHOGS.ECI_SMD_AIRT_REGJ_NA_NA_CAN_BLNMLS.A</t>
  </si>
  <si>
    <t>Air Travel: Seat Miles Demanded: Mexico and other OECD Americas: High Oil and Gas Supply</t>
  </si>
  <si>
    <t>AEO.2023.HIGHOGS.ECI_SMD_AIRT_NA_NA_NA_MEXOTH_BLNMLS.A</t>
  </si>
  <si>
    <t>Air Travel: Seat Miles Demanded: Mexico and other OECD Americas: Narrow Body Aircraft: High Oil and Gas Supply</t>
  </si>
  <si>
    <t>AEO.2023.HIGHOGS.ECI_SMD_AIRT_NBTR_NA_NA_MEXOTH_BLNMLS.A</t>
  </si>
  <si>
    <t>Air Travel: Seat Miles Demanded: Mexico and other OECD Americas: Wide Body Aircraft: High Oil and Gas Supply</t>
  </si>
  <si>
    <t>AEO.2023.HIGHOGS.ECI_SMD_AIRT_WBE_NA_NA_MEXOTH_BLNMLS.A</t>
  </si>
  <si>
    <t>Air Travel: Seat Miles Demanded: Mexico and other OECD Americas: Regional Jets: High Oil and Gas Supply</t>
  </si>
  <si>
    <t>AEO.2023.HIGHOGS.ECI_SMD_AIRT_REGJ_NA_NA_MEXOTH_BLNMLS.A</t>
  </si>
  <si>
    <t>Air Travel: Seat Miles Demanded: OECD Europe: High Oil and Gas Supply</t>
  </si>
  <si>
    <t>AEO.2023.HIGHOGS.ECI_SMD_AIRT_NA_NA_NA_OCDEU_BLNMLS.A</t>
  </si>
  <si>
    <t>Air Travel: Seat Miles Demanded: OECD Europe: Narrow Body Aircraft: High Oil and Gas Supply</t>
  </si>
  <si>
    <t>AEO.2023.HIGHOGS.ECI_SMD_AIRT_NBTR_NA_NA_OCDEU_BLNMLS.A</t>
  </si>
  <si>
    <t>Air Travel: Seat Miles Demanded: OECD Europe: Wide Body Aircraft: High Oil and Gas Supply</t>
  </si>
  <si>
    <t>AEO.2023.HIGHOGS.ECI_SMD_AIRT_WBE_NA_NA_OCDEU_BLNMLS.A</t>
  </si>
  <si>
    <t>Air Travel: Seat Miles Demanded: OECD Europe: Regional Jets: High Oil and Gas Supply</t>
  </si>
  <si>
    <t>AEO.2023.HIGHOGS.ECI_SMD_AIRT_REGJ_NA_NA_OCDEU_BLNMLS.A</t>
  </si>
  <si>
    <t>Air Travel: Seat Miles Demanded: Japan: High Oil and Gas Supply</t>
  </si>
  <si>
    <t>AEO.2023.HIGHOGS.ECI_SMD_AIRT_NA_NA_NA_JPN_BLNMLS.A</t>
  </si>
  <si>
    <t>Air Travel: Seat Miles Demanded: Japan: Narrow Body Aircraft: High Oil and Gas Supply</t>
  </si>
  <si>
    <t>AEO.2023.HIGHOGS.ECI_SMD_AIRT_NBTR_NA_NA_JPN_BLNMLS.A</t>
  </si>
  <si>
    <t>Air Travel: Seat Miles Demanded: Japan: Wide Body Aircraft: High Oil and Gas Supply</t>
  </si>
  <si>
    <t>AEO.2023.HIGHOGS.ECI_SMD_AIRT_WBE_NA_NA_JPN_BLNMLS.A</t>
  </si>
  <si>
    <t>Air Travel: Seat Miles Demanded: Japan: Regional Jets: High Oil and Gas Supply</t>
  </si>
  <si>
    <t>AEO.2023.HIGHOGS.ECI_SMD_AIRT_REGJ_NA_NA_JPN_BLNMLS.A</t>
  </si>
  <si>
    <t>Air Travel: Seat Miles Demanded: Australia and New Zealand: High Oil and Gas Supply</t>
  </si>
  <si>
    <t>AEO.2023.HIGHOGS.ECI_SMD_AIRT_NA_NA_NA_AUNZ_BLNMLS.A</t>
  </si>
  <si>
    <t>Air Travel: Seat Miles Demanded: Australia and New Zealand: Narrow Body Aircraft: High Oil and Gas Supply</t>
  </si>
  <si>
    <t>AEO.2023.HIGHOGS.ECI_SMD_AIRT_NBTR_NA_NA_AUNZ_BLNMLS.A</t>
  </si>
  <si>
    <t>Air Travel: Seat Miles Demanded: Australia and New Zealand: Wide Body Aircraft: High Oil and Gas Supply</t>
  </si>
  <si>
    <t>AEO.2023.HIGHOGS.ECI_SMD_AIRT_WBE_NA_NA_AUNZ_BLNMLS.A</t>
  </si>
  <si>
    <t>Air Travel: Seat Miles Demanded: Australia and New Zealand: Regional Jets: High Oil and Gas Supply</t>
  </si>
  <si>
    <t>AEO.2023.HIGHOGS.ECI_SMD_AIRT_REGJ_NA_NA_AUNZ_BLNMLS.A</t>
  </si>
  <si>
    <t>Air Travel: Seat Miles Demanded: South Korea: High Oil and Gas Supply</t>
  </si>
  <si>
    <t>AEO.2023.HIGHOGS.ECI_SMD_AIRT_NA_NA_NA_SOK_BLNMLS.A</t>
  </si>
  <si>
    <t>Air Travel: Seat Miles Demanded: South Korea: Narrow Body Aircraft: High Oil and Gas Supply</t>
  </si>
  <si>
    <t>AEO.2023.HIGHOGS.ECI_SMD_AIRT_NBTR_NA_NA_SOK_BLNMLS.A</t>
  </si>
  <si>
    <t>Air Travel: Seat Miles Demanded: South Korea: Wide Body Aircraft: High Oil and Gas Supply</t>
  </si>
  <si>
    <t>AEO.2023.HIGHOGS.ECI_SMD_AIRT_WBE_NA_NA_SOK_BLNMLS.A</t>
  </si>
  <si>
    <t>Air Travel: Seat Miles Demanded: South Korea: Regional Jets: High Oil and Gas Supply</t>
  </si>
  <si>
    <t>AEO.2023.HIGHOGS.ECI_SMD_AIRT_REGJ_NA_NA_SOK_BLNMLS.A</t>
  </si>
  <si>
    <t>Air Travel: Seat Miles Demanded: Russia: High Oil and Gas Supply</t>
  </si>
  <si>
    <t>AEO.2023.HIGHOGS.ECI_SMD_AIRT_NA_NA_NA_RUS_BLNMLS.A</t>
  </si>
  <si>
    <t>Air Travel: Seat Miles Demanded: Russia: Narrow Body Aircraft: High Oil and Gas Supply</t>
  </si>
  <si>
    <t>AEO.2023.HIGHOGS.ECI_SMD_AIRT_NBTR_NA_NA_RUS_BLNMLS.A</t>
  </si>
  <si>
    <t>Air Travel: Seat Miles Demanded: Russia: Wide Body Aircraft: High Oil and Gas Supply</t>
  </si>
  <si>
    <t>AEO.2023.HIGHOGS.ECI_SMD_AIRT_WBE_NA_NA_RUS_BLNMLS.A</t>
  </si>
  <si>
    <t>Air Travel: Seat Miles Demanded: Russia: Regional Jets: High Oil and Gas Supply</t>
  </si>
  <si>
    <t>AEO.2023.HIGHOGS.ECI_SMD_AIRT_REGJ_NA_NA_RUS_BLNMLS.A</t>
  </si>
  <si>
    <t>Air Travel: Seat Miles Demanded: Other Europe and Eurasia: High Oil and Gas Supply</t>
  </si>
  <si>
    <t>AEO.2023.HIGHOGS.ECI_SMD_AIRT_NA_NA_NA_OEUAS_BLNMLS.A</t>
  </si>
  <si>
    <t>Air Travel: Seat Miles Demanded: Other Europe and Eurasia: Narrow Body Aircraft: High Oil and Gas Supply</t>
  </si>
  <si>
    <t>AEO.2023.HIGHOGS.ECI_SMD_AIRT_NBTR_NA_NA_OEUAS_BLNMLS.A</t>
  </si>
  <si>
    <t>Air Travel: Seat Miles Demanded: Other Europe and Eurasia: Wide Body Aircraft: High Oil and Gas Supply</t>
  </si>
  <si>
    <t>AEO.2023.HIGHOGS.ECI_SMD_AIRT_WBE_NA_NA_OEUAS_BLNMLS.A</t>
  </si>
  <si>
    <t>Air Travel: Seat Miles Demanded: Other Europe and Eurasia: Regional Jets: High Oil and Gas Supply</t>
  </si>
  <si>
    <t>AEO.2023.HIGHOGS.ECI_SMD_AIRT_REGJ_NA_NA_OEUAS_BLNMLS.A</t>
  </si>
  <si>
    <t>Air Travel: Seat Miles Demanded: China: High Oil and Gas Supply</t>
  </si>
  <si>
    <t>AEO.2023.HIGHOGS.ECI_SMD_AIRT_NA_NA_NA_CHN_BLNMLS.A</t>
  </si>
  <si>
    <t>Air Travel: Seat Miles Demanded: China: Narrow Body Aircraft: High Oil and Gas Supply</t>
  </si>
  <si>
    <t>AEO.2023.HIGHOGS.ECI_SMD_AIRT_NBTR_NA_NA_CHN_BLNMLS.A</t>
  </si>
  <si>
    <t>Air Travel: Seat Miles Demanded: China: Wide Body Aircraft: High Oil and Gas Supply</t>
  </si>
  <si>
    <t>AEO.2023.HIGHOGS.ECI_SMD_AIRT_WBE_NA_NA_CHN_BLNMLS.A</t>
  </si>
  <si>
    <t>Air Travel: Seat Miles Demanded: China: Regional Jets: High Oil and Gas Supply</t>
  </si>
  <si>
    <t>AEO.2023.HIGHOGS.ECI_SMD_AIRT_REGJ_NA_NA_CHN_BLNMLS.A</t>
  </si>
  <si>
    <t>Air Travel: Seat Miles Demanded: India: High Oil and Gas Supply</t>
  </si>
  <si>
    <t>AEO.2023.HIGHOGS.ECI_SMD_AIRT_NA_NA_NA_IND_BLNMLS.A</t>
  </si>
  <si>
    <t>Air Travel: Seat Miles Demanded: India: Narrow Body Aircraft: High Oil and Gas Supply</t>
  </si>
  <si>
    <t>AEO.2023.HIGHOGS.ECI_SMD_AIRT_NBTR_NA_NA_IND_BLNMLS.A</t>
  </si>
  <si>
    <t>Air Travel: Seat Miles Demanded: India: Wide Body Aircraft: High Oil and Gas Supply</t>
  </si>
  <si>
    <t>AEO.2023.HIGHOGS.ECI_SMD_AIRT_WBE_NA_NA_IND_BLNMLS.A</t>
  </si>
  <si>
    <t>Air Travel: Seat Miles Demanded: India: Regional Jets: High Oil and Gas Supply</t>
  </si>
  <si>
    <t>AEO.2023.HIGHOGS.ECI_SMD_AIRT_REGJ_NA_NA_IND_BLNMLS.A</t>
  </si>
  <si>
    <t>Air Travel: Seat Miles Demanded: Other Non-OECD Asia: High Oil and Gas Supply</t>
  </si>
  <si>
    <t>AEO.2023.HIGHOGS.ECI_SMD_AIRT_NA_NA_NA_ONCDAS_BLNMLS.A</t>
  </si>
  <si>
    <t>Air Travel: Seat Miles Demanded: Other Non-OECD Asia: Narrow Body Aircraft: High Oil and Gas Supply</t>
  </si>
  <si>
    <t>AEO.2023.HIGHOGS.ECI_SMD_AIRT_NBTR_NA_NA_ONCDAS_BLNMLS.A</t>
  </si>
  <si>
    <t>Air Travel: Seat Miles Demanded: Other Non-OECD Asia: Wide Body Aircraft: High Oil and Gas Supply</t>
  </si>
  <si>
    <t>AEO.2023.HIGHOGS.ECI_SMD_AIRT_WBE_NA_NA_ONCDAS_BLNMLS.A</t>
  </si>
  <si>
    <t>Air Travel: Seat Miles Demanded: Other Non-OECD Asia: Regional Jets: High Oil and Gas Supply</t>
  </si>
  <si>
    <t>AEO.2023.HIGHOGS.ECI_SMD_AIRT_REGJ_NA_NA_ONCDAS_BLNMLS.A</t>
  </si>
  <si>
    <t>Air Travel: Seat Miles Demanded: Middle East: High Oil and Gas Supply</t>
  </si>
  <si>
    <t>AEO.2023.HIGHOGS.ECI_SMD_AIRT_NA_NA_NA_MDE_BLNMLS.A</t>
  </si>
  <si>
    <t>Air Travel: Seat Miles Demanded: Middle East: Narrow Body Aircraft: High Oil and Gas Supply</t>
  </si>
  <si>
    <t>AEO.2023.HIGHOGS.ECI_SMD_AIRT_NBTR_NA_NA_MDE_BLNMLS.A</t>
  </si>
  <si>
    <t>Air Travel: Seat Miles Demanded: Middle East: Wide Body Aircraft: High Oil and Gas Supply</t>
  </si>
  <si>
    <t>AEO.2023.HIGHOGS.ECI_SMD_AIRT_WBE_NA_NA_MDE_BLNMLS.A</t>
  </si>
  <si>
    <t>Air Travel: Seat Miles Demanded: Middle East: Regional Jets: High Oil and Gas Supply</t>
  </si>
  <si>
    <t>AEO.2023.HIGHOGS.ECI_SMD_AIRT_REGJ_NA_NA_MDE_BLNMLS.A</t>
  </si>
  <si>
    <t>Air Travel: Seat Miles Demanded: Africa: High Oil and Gas Supply</t>
  </si>
  <si>
    <t>AEO.2023.HIGHOGS.ECI_SMD_AIRT_NA_NA_NA_AFR_BLNMLS.A</t>
  </si>
  <si>
    <t>Air Travel: Seat Miles Demanded: Africa: Narrow Body Aircraft: High Oil and Gas Supply</t>
  </si>
  <si>
    <t>AEO.2023.HIGHOGS.ECI_SMD_AIRT_NBTR_NA_NA_AFR_BLNMLS.A</t>
  </si>
  <si>
    <t>Air Travel: Seat Miles Demanded: Africa: Wide Body Aircraft: High Oil and Gas Supply</t>
  </si>
  <si>
    <t>AEO.2023.HIGHOGS.ECI_SMD_AIRT_WBE_NA_NA_AFR_BLNMLS.A</t>
  </si>
  <si>
    <t>Air Travel: Seat Miles Demanded: Africa: Regional Jets: High Oil and Gas Supply</t>
  </si>
  <si>
    <t>AEO.2023.HIGHOGS.ECI_SMD_AIRT_REGJ_NA_NA_AFR_BLNMLS.A</t>
  </si>
  <si>
    <t>Air Travel: Seat Miles Demanded: Brazil: High Oil and Gas Supply</t>
  </si>
  <si>
    <t>AEO.2023.HIGHOGS.ECI_SMD_AIRT_NA_NA_NA_BRZ_BLNMLS.A</t>
  </si>
  <si>
    <t>Air Travel: Seat Miles Demanded: Brazil: Narrow Body Aircraft: High Oil and Gas Supply</t>
  </si>
  <si>
    <t>AEO.2023.HIGHOGS.ECI_SMD_AIRT_NBTR_NA_NA_BRZ_BLNMLS.A</t>
  </si>
  <si>
    <t>Air Travel: Seat Miles Demanded: Brazil: Wide Body Aircraft: High Oil and Gas Supply</t>
  </si>
  <si>
    <t>AEO.2023.HIGHOGS.ECI_SMD_AIRT_WBE_NA_NA_BRZ_BLNMLS.A</t>
  </si>
  <si>
    <t>Air Travel: Seat Miles Demanded: Brazil: Regional Jets: High Oil and Gas Supply</t>
  </si>
  <si>
    <t>AEO.2023.HIGHOGS.ECI_SMD_AIRT_REGJ_NA_NA_BRZ_BLNMLS.A</t>
  </si>
  <si>
    <t>Air Travel: Seat Miles Demanded: Other Non-OECD Americas: High Oil and Gas Supply</t>
  </si>
  <si>
    <t>AEO.2023.HIGHOGS.ECI_SMD_AIRT_NA_NA_NA_OTHAMER_BLNMLS.A</t>
  </si>
  <si>
    <t>Air Travel: Seat Miles Demanded: Other Non-OECD Americas: Narrow Body Aircraft: High Oil and Gas Supply</t>
  </si>
  <si>
    <t>AEO.2023.HIGHOGS.ECI_SMD_AIRT_NBTR_NA_NA_OTHAMER_BLNMLS.A</t>
  </si>
  <si>
    <t>Air Travel: Seat Miles Demanded: Other Non-OECD Americas: Wide Body Aircraft: High Oil and Gas Supply</t>
  </si>
  <si>
    <t>AEO.2023.HIGHOGS.ECI_SMD_AIRT_WBE_NA_NA_OTHAMER_BLNMLS.A</t>
  </si>
  <si>
    <t>Air Travel: Seat Miles Demanded: Other Non-OECD Americas: Regional Jets: High Oil and Gas Supply</t>
  </si>
  <si>
    <t>AEO.2023.HIGHOGS.ECI_SMD_AIRT_REGJ_NA_NA_OTHAMER_BLNMLS.A</t>
  </si>
  <si>
    <t>Air Travel: Seat Miles Demanded: World: Narrow Body Aircraft: High Oil and Gas Supply</t>
  </si>
  <si>
    <t>AEO.2023.HIGHOGS.ECI_SMD_AIRT_NBTR_NA_NA_WRLD_BLNMLS.A</t>
  </si>
  <si>
    <t>Air Travel: Seat Miles Demanded: World: Wide Body Aircraft: High Oil and Gas Supply</t>
  </si>
  <si>
    <t>AEO.2023.HIGHOGS.ECI_SMD_AIRT_WBE_NA_NA_WRLD_BLNMLS.A</t>
  </si>
  <si>
    <t>Air Travel: Seat Miles Demanded: World: Regional Jets: High Oil and Gas Supply</t>
  </si>
  <si>
    <t>AEO.2023.HIGHOGS.ECI_SMD_AIRT_REGJ_NA_NA_WRLD_BLNMLS.A</t>
  </si>
  <si>
    <t>Air Travel: Seat Miles Demanded: World: High Oil and Gas Supply</t>
  </si>
  <si>
    <t>AEO.2023.HIGHOGS.ECI_SMD_AIRT_NA_NA_NA_WRLD_BLNMLS.A</t>
  </si>
  <si>
    <t>Air Travel: Aircraft Deliveries: U.S.: High Oil and Gas Supply</t>
  </si>
  <si>
    <t>Air Travel: Aircraft Deliveries: U.S.: Narrow Body Aircraft: High Oil and Gas Supply</t>
  </si>
  <si>
    <t>Air Travel: Aircraft Deliveries: U.S.: Wide Body Aircraft: High Oil and Gas Supply</t>
  </si>
  <si>
    <t>Air Travel: Aircraft Deliveries: U.S.: Regional Jets: High Oil and Gas Supply</t>
  </si>
  <si>
    <t>Air Travel: Aircraft Deliveries: Canada: High Oil and Gas Supply</t>
  </si>
  <si>
    <t>Air Travel: Aircraft Deliveries: Canada: Narrow Body Aircraft: High Oil and Gas Supply</t>
  </si>
  <si>
    <t>Air Travel: Aircraft Deliveries: Canada: Wide Body Aircraft: High Oil and Gas Supply</t>
  </si>
  <si>
    <t>Air Travel: Aircraft Deliveries: Canada: Regional Jets: High Oil and Gas Supply</t>
  </si>
  <si>
    <t>Air Travel: Aircraft Deliveries: Mexico and other OECD Americas: High Oil and Gas Supply</t>
  </si>
  <si>
    <t>Air Travel: Aircraft Deliveries: Mexico and other OECD Americas: Narrow Body Aircraft: High Oil and Gas Supply</t>
  </si>
  <si>
    <t>Air Travel: Aircraft Deliveries: Mexico and other OECD Americas: Wide Body Aircraft: High Oil and Gas Supply</t>
  </si>
  <si>
    <t>Air Travel: Aircraft Deliveries: Mexico and other OECD Americas: Regional Jets: High Oil and Gas Supply</t>
  </si>
  <si>
    <t>Air Travel: Aircraft Deliveries: OECD Europe: High Oil and Gas Supply</t>
  </si>
  <si>
    <t>Air Travel: Aircraft Deliveries: OECD Europe: Narrow Body Aircraft: High Oil and Gas Supply</t>
  </si>
  <si>
    <t>Air Travel: Aircraft Deliveries: OECD Europe: Wide Body Aircraft: High Oil and Gas Supply</t>
  </si>
  <si>
    <t>Air Travel: Aircraft Deliveries: OECD Europe: Regional Jets: High Oil and Gas Supply</t>
  </si>
  <si>
    <t>Air Travel: Aircraft Deliveries: Japan: High Oil and Gas Supply</t>
  </si>
  <si>
    <t>Air Travel: Aircraft Deliveries: Japan: Narrow Body Aircraft: High Oil and Gas Supply</t>
  </si>
  <si>
    <t>Air Travel: Aircraft Deliveries: Japan: Wide Body Aircraft: High Oil and Gas Supply</t>
  </si>
  <si>
    <t>Air Travel: Aircraft Deliveries: Japan: Regional Jets: High Oil and Gas Supply</t>
  </si>
  <si>
    <t>Air Travel: Aircraft Deliveries: Australia and New Zealand: High Oil and Gas Supply</t>
  </si>
  <si>
    <t>Air Travel: Aircraft Deliveries: Australia and New Zealand: Narrow Body Aircraft: High Oil and Gas Supply</t>
  </si>
  <si>
    <t>Air Travel: Aircraft Deliveries: Australia and New Zealand: Wide Body Aircraft: High Oil and Gas Supply</t>
  </si>
  <si>
    <t>Air Travel: Aircraft Deliveries: Australia and New Zealand: Regional Jets: High Oil and Gas Supply</t>
  </si>
  <si>
    <t>Air Travel: Aircraft Deliveries: South Korea: High Oil and Gas Supply</t>
  </si>
  <si>
    <t>Air Travel: Aircraft Deliveries: South Korea: Narrow Body Aircraft: High Oil and Gas Supply</t>
  </si>
  <si>
    <t>Air Travel: Aircraft Deliveries: South Korea: Wide Body Aircraft: High Oil and Gas Supply</t>
  </si>
  <si>
    <t>Air Travel: Aircraft Deliveries: South Korea: Regional Jets: High Oil and Gas Supply</t>
  </si>
  <si>
    <t>Air Travel: Aircraft Deliveries: Russia: High Oil and Gas Supply</t>
  </si>
  <si>
    <t>Air Travel: Aircraft Deliveries: Russia: Narrow Body Aircraft: High Oil and Gas Supply</t>
  </si>
  <si>
    <t>Air Travel: Aircraft Deliveries: Russia: Wide Body Aircraft: High Oil and Gas Supply</t>
  </si>
  <si>
    <t>Air Travel: Aircraft Deliveries: Russia: Regional Jets: High Oil and Gas Supply</t>
  </si>
  <si>
    <t>Air Travel: Aircraft Deliveries: Other Europe and Eurasia: High Oil and Gas Supply</t>
  </si>
  <si>
    <t>Air Travel: Aircraft Deliveries: Other Europe and Eurasia: Narrow Body Aircraft: High Oil and Gas Supply</t>
  </si>
  <si>
    <t>Air Travel: Aircraft Deliveries: Other Europe and Eurasia: Wide Body Aircraft: High Oil and Gas Supply</t>
  </si>
  <si>
    <t>Air Travel: Aircraft Deliveries: Other Europe and Eurasia: Regional Jets: High Oil and Gas Supply</t>
  </si>
  <si>
    <t>Air Travel: Aircraft Deliveries: China: High Oil and Gas Supply</t>
  </si>
  <si>
    <t>Air Travel: Aircraft Deliveries: China: Narrow Body Aircraft: High Oil and Gas Supply</t>
  </si>
  <si>
    <t>Air Travel: Aircraft Deliveries: China: Wide Body Aircraft: High Oil and Gas Supply</t>
  </si>
  <si>
    <t>Air Travel: Aircraft Deliveries: China: Regional Jets: High Oil and Gas Supply</t>
  </si>
  <si>
    <t>Air Travel: Aircraft Deliveries: India: High Oil and Gas Supply</t>
  </si>
  <si>
    <t>Air Travel: Aircraft Deliveries: India: Narrow Body Aircraft: High Oil and Gas Supply</t>
  </si>
  <si>
    <t>Air Travel: Aircraft Deliveries: India: Wide Body Aircraft: High Oil and Gas Supply</t>
  </si>
  <si>
    <t>Air Travel: Aircraft Deliveries: India: Regional Jets: High Oil and Gas Supply</t>
  </si>
  <si>
    <t>Air Travel: Aircraft Deliveries: Other Non-OECD Asia: High Oil and Gas Supply</t>
  </si>
  <si>
    <t>Air Travel: Aircraft Deliveries: Other Non-OECD Asia: Narrow Body Aircraft: High Oil and Gas Supply</t>
  </si>
  <si>
    <t>Air Travel: Aircraft Deliveries: Other Non-OECD Asia: Wide Body Aircraft: High Oil and Gas Supply</t>
  </si>
  <si>
    <t>Air Travel: Aircraft Deliveries: Other Non-OECD Asia: Regional Jets: High Oil and Gas Supply</t>
  </si>
  <si>
    <t>Air Travel: Aircraft Deliveries: Middle East: High Oil and Gas Supply</t>
  </si>
  <si>
    <t>Air Travel: Aircraft Deliveries: Middle East: Narrow Body Aircraft: High Oil and Gas Supply</t>
  </si>
  <si>
    <t>Air Travel: Aircraft Deliveries: Middle East: Wide Body Aircraft: High Oil and Gas Supply</t>
  </si>
  <si>
    <t>Air Travel: Aircraft Deliveries: Middle East: Regional Jets: High Oil and Gas Supply</t>
  </si>
  <si>
    <t>Air Travel: Aircraft Deliveries: Africa: High Oil and Gas Supply</t>
  </si>
  <si>
    <t>Air Travel: Aircraft Deliveries: Africa: Narrow Body Aircraft: High Oil and Gas Supply</t>
  </si>
  <si>
    <t>Air Travel: Aircraft Deliveries: Africa: Wide Body Aircraft: High Oil and Gas Supply</t>
  </si>
  <si>
    <t>Air Travel: Aircraft Deliveries: Africa: Regional Jets: High Oil and Gas Supply</t>
  </si>
  <si>
    <t>Air Travel: Aircraft Deliveries: Brazil: High Oil and Gas Supply</t>
  </si>
  <si>
    <t>Air Travel: Aircraft Deliveries: Brazil: Narrow Body Aircraft: High Oil and Gas Supply</t>
  </si>
  <si>
    <t>Air Travel: Aircraft Deliveries: Brazil: Wide Body Aircraft: High Oil and Gas Supply</t>
  </si>
  <si>
    <t>Air Travel: Aircraft Deliveries: Brazil: Regional Jets: High Oil and Gas Supply</t>
  </si>
  <si>
    <t>Air Travel: Aircraft Deliveries: Other Non-OECD Americas: High Oil and Gas Supply</t>
  </si>
  <si>
    <t>Air Travel: Aircraft Deliveries: Other Non-OECD Americas: Narrow Body Aircraft: High Oil and Gas Supply</t>
  </si>
  <si>
    <t>Air Travel: Aircraft Deliveries: Other Non-OECD Americas: Wide Body Aircraft: High Oil and Gas Supply</t>
  </si>
  <si>
    <t>Air Travel: Aircraft Deliveries: Other Non-OECD Americas: Regional Jets: High Oil and Gas Supply</t>
  </si>
  <si>
    <t>Air Travel: Aircraft Deliveries: World: Narrow Body Aircraft: High Oil and Gas Supply</t>
  </si>
  <si>
    <t>Air Travel: Aircraft Deliveries: World: Wide Body Aircraft: High Oil and Gas Supply</t>
  </si>
  <si>
    <t>Air Travel: Aircraft Deliveries: World: Regional Jets: High Oil and Gas Supply</t>
  </si>
  <si>
    <t>Air Travel: Aircraft Deliveries: World: High Oil and Gas Supply</t>
  </si>
  <si>
    <t>Air Travel: New Aircraft Efficiency: Narrow Body Aircraft: High Oil and Gas Supply</t>
  </si>
  <si>
    <t>AEO.2023.HIGHOGS.EFI_NEW_AIRT_NBTR_NA_NA_USA_SEATMPG.A</t>
  </si>
  <si>
    <t>Air Travel: New Aircraft Efficiency: Wide Body Aircraft: High Oil and Gas Supply</t>
  </si>
  <si>
    <t>AEO.2023.HIGHOGS.EFI_NEW_AIRT_WBE_NA_NA_USA_SEATMPG.A</t>
  </si>
  <si>
    <t>Air Travel: New Aircraft Efficiency: Regional Jets: High Oil and Gas Supply</t>
  </si>
  <si>
    <t>AEO.2023.HIGHOGS.EFI_NEW_AIRT_REGJ_NA_NA_USA_SEATMPG.A</t>
  </si>
  <si>
    <t>Air Travel: New Aircraft Efficiency: Average Aircraft: High Oil and Gas Supply</t>
  </si>
  <si>
    <t>AEO.2023.HIGHOGS.EFI_NEW_AIRT_NA_NA_NA_USA_SEATMPG.A</t>
  </si>
  <si>
    <t>Air Travel: Aircraft Stock Efficiency: Narrow Body Aircraft: High Oil and Gas Supply</t>
  </si>
  <si>
    <t>AEO.2023.HIGHOGS.EFI_STK_AIRT_NBTR_NA_NA_USA_SEATMPG.A</t>
  </si>
  <si>
    <t>Air Travel: Aircraft Stock Efficiency: Wide Body Aircraft: High Oil and Gas Supply</t>
  </si>
  <si>
    <t>AEO.2023.HIGHOGS.EFI_STK_AIRT_WBE_NA_NA_USA_SEATMPG.A</t>
  </si>
  <si>
    <t>Air Travel: Aircraft Stock Efficiency: Regional Jets: High Oil and Gas Supply</t>
  </si>
  <si>
    <t>AEO.2023.HIGHOGS.EFI_STK_AIRT_REGJ_NA_NA_USA_SEATMPG.A</t>
  </si>
  <si>
    <t>Air Travel: Aircraft Stock Efficiency: Average Aircraft: High Oil and Gas Supply</t>
  </si>
  <si>
    <t>AEO.2023.HIGHOGS.EFI_STK_AIRT_NA_NA_NA_USA_SEATMPG.A</t>
  </si>
  <si>
    <t>Air Travel: Fuel Use: Commercial: Jet Fuel: U.S.: High Oil and Gas Supply</t>
  </si>
  <si>
    <t>AEO.2023.HIGHOGS.CNSM_NA_AIRT_COMM_JFL_NA_USA_TRLBTU.A</t>
  </si>
  <si>
    <t>Air Travel: Fuel Use: Commercial: Jet Fuel: Canada: High Oil and Gas Supply</t>
  </si>
  <si>
    <t>AEO.2023.HIGHOGS.CNSM_NA_AIRT_COMM_JFL_NA_CAN_TRLBTU.A</t>
  </si>
  <si>
    <t>Air Travel: Fuel Use: Commercial: Jet Fuel: Mexico and other OECD Americas: High Oil and Gas Supply</t>
  </si>
  <si>
    <t>AEO.2023.HIGHOGS.CNSM_NA_AIRT_COMM_JFL_NA_MEXOTH_TRLBTU.A</t>
  </si>
  <si>
    <t>Air Travel: Fuel Use: Commercial: Jet Fuel: OECD Europe: High Oil and Gas Supply</t>
  </si>
  <si>
    <t>AEO.2023.HIGHOGS.CNSM_NA_AIRT_COMM_JFL_NA_OCDEU_TRLBTU.A</t>
  </si>
  <si>
    <t>Air Travel: Fuel Use: Commercial: Jet Fuel: Japan: High Oil and Gas Supply</t>
  </si>
  <si>
    <t>AEO.2023.HIGHOGS.CNSM_NA_AIRT_COMM_JFL_NA_JPN_TRLBTU.A</t>
  </si>
  <si>
    <t>Air Travel: Fuel Use: Commercial: Jet Fuel: Australia and New Zealand: High Oil and Gas Supply</t>
  </si>
  <si>
    <t>AEO.2023.HIGHOGS.CNSM_NA_AIRT_COMM_JFL_NA_AUNZ_TRLBTU.A</t>
  </si>
  <si>
    <t>Air Travel: Fuel Use: Commercial: Jet Fuel: South Korea: High Oil and Gas Supply</t>
  </si>
  <si>
    <t>AEO.2023.HIGHOGS.CNSM_NA_AIRT_COMM_JFL_NA_SOK_TRLBTU.A</t>
  </si>
  <si>
    <t>Air Travel: Fuel Use: Commercial: Jet Fuel: Russia: High Oil and Gas Supply</t>
  </si>
  <si>
    <t>AEO.2023.HIGHOGS.CNSM_NA_AIRT_COMM_JFL_NA_RUS_TRLBTU.A</t>
  </si>
  <si>
    <t>Air Travel: Fuel Use: Commercial: Jet Fuel: Other Europe and Eurasia: High Oil and Gas Supply</t>
  </si>
  <si>
    <t>AEO.2023.HIGHOGS.CNSM_NA_AIRT_COMM_JFL_NA_OEUAS_TRLBTU.A</t>
  </si>
  <si>
    <t>Air Travel: Fuel Use: Commercial: Jet Fuel: China: High Oil and Gas Supply</t>
  </si>
  <si>
    <t>AEO.2023.HIGHOGS.CNSM_NA_AIRT_COMM_JFL_NA_CHN_TRLBTU.A</t>
  </si>
  <si>
    <t>Air Travel: Fuel Use: Commercial: Jet Fuel: India: High Oil and Gas Supply</t>
  </si>
  <si>
    <t>AEO.2023.HIGHOGS.CNSM_NA_AIRT_COMM_JFL_NA_IND_TRLBTU.A</t>
  </si>
  <si>
    <t>Air Travel: Fuel Use: Commercial: Jet Fuel: Other Non-OECD Asia: High Oil and Gas Supply</t>
  </si>
  <si>
    <t>AEO.2023.HIGHOGS.CNSM_NA_AIRT_COMM_JFL_NA_ONCDAS_TRLBTU.A</t>
  </si>
  <si>
    <t>Air Travel: Fuel Use: Commercial: Jet Fuel: Middle East: High Oil and Gas Supply</t>
  </si>
  <si>
    <t>AEO.2023.HIGHOGS.CNSM_NA_AIRT_COMM_JFL_NA_MDE_TRLBTU.A</t>
  </si>
  <si>
    <t>Air Travel: Fuel Use: Commercial: Jet Fuel: Africa: High Oil and Gas Supply</t>
  </si>
  <si>
    <t>AEO.2023.HIGHOGS.CNSM_NA_AIRT_COMM_JFL_NA_AFR_TRLBTU.A</t>
  </si>
  <si>
    <t>Air Travel: Fuel Use: Commercial: Jet Fuel: Brazil: High Oil and Gas Supply</t>
  </si>
  <si>
    <t>AEO.2023.HIGHOGS.CNSM_NA_AIRT_COMM_JFL_NA_BRZ_TRLBTU.A</t>
  </si>
  <si>
    <t>Air Travel: Fuel Use: Commercial: Jet Fuel: Other Non-OECD Americas: High Oil and Gas Supply</t>
  </si>
  <si>
    <t>AEO.2023.HIGHOGS.CNSM_NA_AIRT_COMM_JFL_NA_OTHAMER_TRLBTU.A</t>
  </si>
  <si>
    <t>Air Travel: Fuel Use: Commercial: Jet Fuel: World: High Oil and Gas Supply</t>
  </si>
  <si>
    <t>AEO.2023.HIGHOGS.CNSM_NA_AIRT_COMM_JFL_NA_WRLD_TRLBTU.A</t>
  </si>
  <si>
    <t>Air Travel: Fuel Use: Commercial: Aviation Gasoline: U.S.: High Oil and Gas Supply</t>
  </si>
  <si>
    <t>AEO.2023.HIGHOGS.CNSM_NA_AIRT_COMM_AVGA_NA_USA_TRLBTU.A</t>
  </si>
  <si>
    <t>Air Travel: Fuel Use: Military: Jet Fuel: U.S.: High Oil and Gas Supply</t>
  </si>
  <si>
    <t>AEO.2023.HIGHOGS.CNSM_NA_AIRT_MILT_JFL_NA_USA_TRLBTU.A</t>
  </si>
  <si>
    <t>https://www.eia.gov/outlooks/aeo/data/browser/#/?id=58-AEO2023&amp;cases=highogs&amp;sourcekey=0</t>
  </si>
  <si>
    <t>Fri Aug 16 2024 09:11:29 GMT-0700 (Pacific Daylight Time)</t>
  </si>
  <si>
    <t>Freight: Truck Stock: Vehicle Miles Traveled: Light Medium: Diesel: High Oil and Gas Supply</t>
  </si>
  <si>
    <t>AEO.2023.HIGHOGS.ECI_VMT_FGHT_LITEMEDS_DSL_NA_NA_BLNMLS.A</t>
  </si>
  <si>
    <t>Freight: Truck Stock: Vehicle Miles Traveled: Light Medium: Motor Gasoline: High Oil and Gas Supply</t>
  </si>
  <si>
    <t>AEO.2023.HIGHOGS.ECI_VMT_FGHT_LITEMEDS_MGS_NA_NA_BLNMLS.A</t>
  </si>
  <si>
    <t>Freight: Truck Stock: Vehicle Miles Traveled: Light Medium: Propane: High Oil and Gas Supply</t>
  </si>
  <si>
    <t>AEO.2023.HIGHOGS.ECI_VMT_FGHT_LITEMEDS_PROP_NA_NA_BLNMLS.A</t>
  </si>
  <si>
    <t>Freight: Truck Stock: Vehicle Miles Traveled: Light Medium: Natural Gas: High Oil and Gas Supply</t>
  </si>
  <si>
    <t>AEO.2023.HIGHOGS.ECI_VMT_FGHT_LITEMEDS_NG_NA_NA_BLNMLS.A</t>
  </si>
  <si>
    <t>Freight: Truck Stock: Vehicle Miles Traveled: Light Medium: Ethanol-Flex Fuel: High Oil and Gas Supply</t>
  </si>
  <si>
    <t>AEO.2023.HIGHOGS.ECI_VMT_FGHT_LITEMEDS_EFFI_NA_NA_BLNMLS.A</t>
  </si>
  <si>
    <t>Freight: Truck Stock: Vehicle Miles Traveled: Light Medium: Electric: High Oil and Gas Supply</t>
  </si>
  <si>
    <t>AEO.2023.HIGHOGS.ECI_VMT_FGHT_LITEMEDS_ELE_NA_NA_BLNMLS.A</t>
  </si>
  <si>
    <t>Freight: Truck Stock: Vehicle Miles Traveled: Light Medium: Plug-in Diesel Hybrid: High Oil and Gas Supply</t>
  </si>
  <si>
    <t>AEO.2023.HIGHOGS.ECI_VMT_FGHT_LITEMEDS_EDH_NA_NA_BLNMLS.A</t>
  </si>
  <si>
    <t>Freight: Truck Stock: Vehicle Miles Traveled: Light Medium: Plug-in Gasoline Hybrid: High Oil and Gas Supply</t>
  </si>
  <si>
    <t>AEO.2023.HIGHOGS.ECI_VMT_FGHT_LITEMEDS_EGH_NA_NA_BLNMLS.A</t>
  </si>
  <si>
    <t>Freight: Truck Stock: Vehicle Miles Traveled: Light Medium: Fuel Cell: High Oil and Gas Supply</t>
  </si>
  <si>
    <t>AEO.2023.HIGHOGS.ECI_VMT_FGHT_LITEMEDS_FUC_NA_NA_BLNMLS.A</t>
  </si>
  <si>
    <t>Freight: Truck Stock: Vehicle Miles Traveled: Light Medium: High Oil and Gas Supply</t>
  </si>
  <si>
    <t>AEO.2023.HIGHOGS.ECI_VMT_FGHT_LITEMEDS_NA_NA_NA_BLNMLS.A</t>
  </si>
  <si>
    <t>Freight: Truck Stock: Vehicle Miles Traveled: Medium: Diesel: High Oil and Gas Supply</t>
  </si>
  <si>
    <t>AEO.2023.HIGHOGS.ECI_VMT_FGHT_SOSOS_DSL_NA_NA_BLNMLS.A</t>
  </si>
  <si>
    <t>Freight: Truck Stock: Vehicle Miles Traveled: Medium: Motor Gasoline: High Oil and Gas Supply</t>
  </si>
  <si>
    <t>AEO.2023.HIGHOGS.ECI_VMT_FGHT_SOSOS_MGS_NA_NA_BLNMLS.A</t>
  </si>
  <si>
    <t>Freight: Truck Stock: Vehicle Miles Traveled: Medium: Propane: High Oil and Gas Supply</t>
  </si>
  <si>
    <t>AEO.2023.HIGHOGS.ECI_VMT_FGHT_SOSOS_PROP_NA_NA_BLNMLS.A</t>
  </si>
  <si>
    <t>Freight: Truck Stock: Vehicle Miles Traveled: Medium: Natural Gas: High Oil and Gas Supply</t>
  </si>
  <si>
    <t>AEO.2023.HIGHOGS.ECI_VMT_FGHT_SOSOS_NG_NA_NA_BLNMLS.A</t>
  </si>
  <si>
    <t>Freight: Truck Stock: Vehicle Miles Traveled: Medium: Ethanol-Flex Fuel: High Oil and Gas Supply</t>
  </si>
  <si>
    <t>AEO.2023.HIGHOGS.ECI_VMT_FGHT_SOSOS_EFFI_NA_NA_BLNMLS.A</t>
  </si>
  <si>
    <t>Freight: Truck Stock: Vehicle Miles Traveled: Medium: Electric: High Oil and Gas Supply</t>
  </si>
  <si>
    <t>AEO.2023.HIGHOGS.ECI_VMT_FGHT_SOSOS_ELE_NA_NA_BLNMLS.A</t>
  </si>
  <si>
    <t>Freight: Truck Stock: Vehicle Miles Traveled: Medium: Plug-in Diesel Hybrid: High Oil and Gas Supply</t>
  </si>
  <si>
    <t>AEO.2023.HIGHOGS.ECI_VMT_FGHT_SOSOS_EDH_NA_NA_BLNMLS.A</t>
  </si>
  <si>
    <t>Freight: Truck Stock: Vehicle Miles Traveled: Medium: Plug-in Gasoline Hybrid: High Oil and Gas Supply</t>
  </si>
  <si>
    <t>AEO.2023.HIGHOGS.ECI_VMT_FGHT_SOSOS_EGH_NA_NA_BLNMLS.A</t>
  </si>
  <si>
    <t>Freight: Truck Stock: Vehicle Miles Traveled: Medium: Fuel Cell: High Oil and Gas Supply</t>
  </si>
  <si>
    <t>AEO.2023.HIGHOGS.ECI_VMT_FGHT_SOSOS_FUC_NA_NA_BLNMLS.A</t>
  </si>
  <si>
    <t>Freight: Truck Stock: Vehicle Miles Traveled: Medium: High Oil and Gas Supply</t>
  </si>
  <si>
    <t>AEO.2023.HIGHOGS.ECI_VMT_FGHT_SOSOS_NA_NA_NA_BLNMLS.A</t>
  </si>
  <si>
    <t>Freight: Truck Stock: Vehicle Miles Traveled: Heavy: Diesel: High Oil and Gas Supply</t>
  </si>
  <si>
    <t>AEO.2023.HIGHOGS.ECI_VMT_FGHT_RADS_DSL_NA_NA_BLNMLS.A</t>
  </si>
  <si>
    <t>Freight: Truck Stock: Vehicle Miles Traveled: Heavy: Motor Gasoline: High Oil and Gas Supply</t>
  </si>
  <si>
    <t>AEO.2023.HIGHOGS.ECI_VMT_FGHT_RADS_MGS_NA_NA_BLNMLS.A</t>
  </si>
  <si>
    <t>Freight: Truck Stock: Vehicle Miles Traveled: Heavy: Propane: High Oil and Gas Supply</t>
  </si>
  <si>
    <t>AEO.2023.HIGHOGS.ECI_VMT_FGHT_RADS_PROP_NA_NA_BLNMLS.A</t>
  </si>
  <si>
    <t>Freight: Truck Stock: Vehicle Miles Traveled: Heavy: Natural Gas: High Oil and Gas Supply</t>
  </si>
  <si>
    <t>AEO.2023.HIGHOGS.ECI_VMT_FGHT_RADS_NG_NA_NA_BLNMLS.A</t>
  </si>
  <si>
    <t>Freight: Truck Stock: Vehicle Miles Traveled: Heavy: Ethanol-Flex Fuel: High Oil and Gas Supply</t>
  </si>
  <si>
    <t>AEO.2023.HIGHOGS.ECI_VMT_FGHT_RADS_EFFI_NA_NA_BLNMLS.A</t>
  </si>
  <si>
    <t>Freight: Truck Stock: Vehicle Miles Traveled: Heavy: Electric: High Oil and Gas Supply</t>
  </si>
  <si>
    <t>AEO.2023.HIGHOGS.ECI_VMT_FGHT_RADS_ELE_NA_NA_BLNMLS.A</t>
  </si>
  <si>
    <t>Freight: Truck Stock: Vehicle Miles Traveled: Heavy: Plug-in Diesel Hybrid: High Oil and Gas Supply</t>
  </si>
  <si>
    <t>AEO.2023.HIGHOGS.ECI_VMT_FGHT_RADS_EDH_NA_NA_BLNMLS.A</t>
  </si>
  <si>
    <t>Freight: Truck Stock: Vehicle Miles Traveled: Heavy: Plug-in Gasoline Hybrid: High Oil and Gas Supply</t>
  </si>
  <si>
    <t>AEO.2023.HIGHOGS.ECI_VMT_FGHT_RADS_EGH_NA_NA_BLNMLS.A</t>
  </si>
  <si>
    <t>Freight: Truck Stock: Vehicle Miles Traveled: Heavy: Fuel Cell: High Oil and Gas Supply</t>
  </si>
  <si>
    <t>AEO.2023.HIGHOGS.ECI_VMT_FGHT_RADS_FUC_NA_NA_BLNMLS.A</t>
  </si>
  <si>
    <t>Freight: Truck Stock: Vehicle Miles Traveled: Heavy: High Oil and Gas Supply</t>
  </si>
  <si>
    <t>AEO.2023.HIGHOGS.ECI_VMT_FGHT_RADS_NA_NA_NA_BLNMLS.A</t>
  </si>
  <si>
    <t>Freight: Truck Stock: Vehicle Miles Traveled: High Oil and Gas Supply</t>
  </si>
  <si>
    <t>AEO.2023.HIGHOGS.ECI_VMT_FGHT_STK_NA_NA_NA_BLNMLS.A</t>
  </si>
  <si>
    <t>Freight: Truck Stock: Use: Light Medium: Diesel: High Oil and Gas Supply</t>
  </si>
  <si>
    <t>AEO.2023.HIGHOGS.CNSM_NA_FGHT_LITEMEDS_DSL_NA_NA_TRLBTU.A</t>
  </si>
  <si>
    <t>Freight: Truck Stock: Use: Light Medium: Motor Gasoline: High Oil and Gas Supply</t>
  </si>
  <si>
    <t>AEO.2023.HIGHOGS.CNSM_NA_FGHT_LITEMEDS_MGS_NA_NA_TRLBTU.A</t>
  </si>
  <si>
    <t>Freight: Truck Stock: Use: Light Medium: Propane: High Oil and Gas Supply</t>
  </si>
  <si>
    <t>AEO.2023.HIGHOGS.CNSM_NA_FGHT_LITEMEDS_PROP_NA_NA_TRLBTU.A</t>
  </si>
  <si>
    <t>Freight: Truck Stock: Use: Light Medium: Natural Gas: High Oil and Gas Supply</t>
  </si>
  <si>
    <t>AEO.2023.HIGHOGS.CNSM_NA_FGHT_LITEMEDS_NG_NA_NA_TRLBTU.A</t>
  </si>
  <si>
    <t>Freight: Truck Stock: Use: Light Medium: Ethanol-Flex Fuel: High Oil and Gas Supply</t>
  </si>
  <si>
    <t>AEO.2023.HIGHOGS.CNSM_NA_FGHT_LITEMEDS_EFFI_NA_NA_TRLBTU.A</t>
  </si>
  <si>
    <t>Freight: Truck Stock: Use: Light Medium: Electric: High Oil and Gas Supply</t>
  </si>
  <si>
    <t>AEO.2023.HIGHOGS.CNSM_NA_FGHT_LITEMEDS_ELE_NA_NA_TRLBTU.A</t>
  </si>
  <si>
    <t>Freight: Truck Stock: Use: Light Medium: Plug-in Diesel Hybrid: High Oil and Gas Supply</t>
  </si>
  <si>
    <t>AEO.2023.HIGHOGS.CNSM_NA_FGHT_LITEMEDS_EDH_NA_NA_TRLBTU.A</t>
  </si>
  <si>
    <t>Freight: Truck Stock: Use: Light Medium: Plug-in Gasoline Hybrid: High Oil and Gas Supply</t>
  </si>
  <si>
    <t>AEO.2023.HIGHOGS.CNSM_NA_FGHT_LITEMEDS_EGH_NA_NA_TRLBTU.A</t>
  </si>
  <si>
    <t>Freight: Truck Stock: Use: Light Medium: Fuel Cell: High Oil and Gas Supply</t>
  </si>
  <si>
    <t>AEO.2023.HIGHOGS.CNSM_NA_FGHT_LITEMEDS_FUC_NA_NA_TRLBTU.A</t>
  </si>
  <si>
    <t>Freight: Truck Stock: Use: Light Medium: High Oil and Gas Supply</t>
  </si>
  <si>
    <t>AEO.2023.HIGHOGS.CNSM_NA_FGHT_LITEMEDS_NA_NA_NA_TRLBTU.A</t>
  </si>
  <si>
    <t>Freight: Truck Stock: Use: Medium: Diesel: High Oil and Gas Supply</t>
  </si>
  <si>
    <t>AEO.2023.HIGHOGS.CNSM_NA_FGHT_SOSOS_DSL_NA_NA_TRLBTU.A</t>
  </si>
  <si>
    <t>Freight: Truck Stock: Use: Medium: Motor Gasoline: High Oil and Gas Supply</t>
  </si>
  <si>
    <t>AEO.2023.HIGHOGS.CNSM_NA_FGHT_SOSOS_MGS_NA_NA_TRLBTU.A</t>
  </si>
  <si>
    <t>Freight: Truck Stock: Use: Medium: Propane: High Oil and Gas Supply</t>
  </si>
  <si>
    <t>AEO.2023.HIGHOGS.CNSM_NA_FGHT_SOSOS_PROP_NA_NA_TRLBTU.A</t>
  </si>
  <si>
    <t>Freight: Truck Stock: Use: Medium: Natural Gas: High Oil and Gas Supply</t>
  </si>
  <si>
    <t>AEO.2023.HIGHOGS.CNSM_NA_FGHT_SOSOS_NG_NA_NA_TRLBTU.A</t>
  </si>
  <si>
    <t>Freight: Truck Stock: Use: Medium: Ethanol-Flex Fuel: High Oil and Gas Supply</t>
  </si>
  <si>
    <t>AEO.2023.HIGHOGS.CNSM_NA_FGHT_SOSOS_EFFI_NA_NA_TRLBTU.A</t>
  </si>
  <si>
    <t>Freight: Truck Stock: Use: Medium: Electric: High Oil and Gas Supply</t>
  </si>
  <si>
    <t>AEO.2023.HIGHOGS.CNSM_NA_FGHT_SOSOS_ELE_NA_NA_TRLBTU.A</t>
  </si>
  <si>
    <t>Freight: Truck Stock: Use: Medium: Plug-in Diesel Hybrid: High Oil and Gas Supply</t>
  </si>
  <si>
    <t>AEO.2023.HIGHOGS.CNSM_NA_FGHT_SOSOS_EDH_NA_NA_TRLBTU.A</t>
  </si>
  <si>
    <t>Freight: Truck Stock: Use: Medium: Plug-in Gasoline Hybrid: High Oil and Gas Supply</t>
  </si>
  <si>
    <t>AEO.2023.HIGHOGS.CNSM_NA_FGHT_SOSOS_EGH_NA_NA_TRLBTU.A</t>
  </si>
  <si>
    <t>Freight: Truck Stock: Use: Medium: Fuel Cell: High Oil and Gas Supply</t>
  </si>
  <si>
    <t>AEO.2023.HIGHOGS.CNSM_NA_FGHT_SOSOS_FUC_NA_NA_TRLBTU.A</t>
  </si>
  <si>
    <t>Freight: Truck Stock: Use: Medium: High Oil and Gas Supply</t>
  </si>
  <si>
    <t>AEO.2023.HIGHOGS.CNSM_NA_FGHT_SOSOS_NA_NA_NA_TRLBTU.A</t>
  </si>
  <si>
    <t>Freight: Truck Stock: Use: Heavy: Diesel: High Oil and Gas Supply</t>
  </si>
  <si>
    <t>AEO.2023.HIGHOGS.CNSM_NA_FGHT_RADS_DSL_NA_NA_TRLBTU.A</t>
  </si>
  <si>
    <t>Freight: Truck Stock: Use: Heavy: Motor Gasoline: High Oil and Gas Supply</t>
  </si>
  <si>
    <t>AEO.2023.HIGHOGS.CNSM_NA_FGHT_RADS_MGS_NA_NA_TRLBTU.A</t>
  </si>
  <si>
    <t>Freight: Truck Stock: Use: Heavy: Propane: High Oil and Gas Supply</t>
  </si>
  <si>
    <t>AEO.2023.HIGHOGS.CNSM_NA_FGHT_RADS_PROP_NA_NA_TRLBTU.A</t>
  </si>
  <si>
    <t>Freight: Truck Stock: Use: Heavy: Natural Gas: High Oil and Gas Supply</t>
  </si>
  <si>
    <t>AEO.2023.HIGHOGS.CNSM_NA_FGHT_RADS_NG_NA_NA_TRLBTU.A</t>
  </si>
  <si>
    <t>Freight: Truck Stock: Use: Heavy: Ethanol-Flex Fuel: High Oil and Gas Supply</t>
  </si>
  <si>
    <t>AEO.2023.HIGHOGS.CNSM_NA_FGHT_RADS_EFFI_NA_NA_TRLBTU.A</t>
  </si>
  <si>
    <t>Freight: Truck Stock: Use: Heavy: Electric: High Oil and Gas Supply</t>
  </si>
  <si>
    <t>AEO.2023.HIGHOGS.CNSM_NA_FGHT_RADS_ELE_NA_NA_TRLBTU.A</t>
  </si>
  <si>
    <t>Freight: Truck Stock: Use: Heavy: Plug-in Diesel Hybrid: High Oil and Gas Supply</t>
  </si>
  <si>
    <t>AEO.2023.HIGHOGS.CNSM_NA_FGHT_RADS_EDH_NA_NA_TRLBTU.A</t>
  </si>
  <si>
    <t>Freight: Truck Stock: Use: Heavy: Plug-in Gasoline Hybrid: High Oil and Gas Supply</t>
  </si>
  <si>
    <t>AEO.2023.HIGHOGS.CNSM_NA_FGHT_RADS_EGH_NA_NA_TRLBTU.A</t>
  </si>
  <si>
    <t>Freight: Truck Stock: Use: Heavy: Fuel Cell: High Oil and Gas Supply</t>
  </si>
  <si>
    <t>AEO.2023.HIGHOGS.CNSM_NA_FGHT_RADS_FUC_NA_NA_TRLBTU.A</t>
  </si>
  <si>
    <t>Freight: Truck Stock: Use: Heavy: High Oil and Gas Supply</t>
  </si>
  <si>
    <t>AEO.2023.HIGHOGS.CNSM_NA_FGHT_RADS_NA_NA_NA_TRLBTU.A</t>
  </si>
  <si>
    <t>Freight: Truck Stock: Use: Light Medium, Medium, and Heavy: Diesel: High Oil and Gas Supply</t>
  </si>
  <si>
    <t>AEO.2023.HIGHOGS.CNSM_NA_FGHT_STK_DSL_NA_NA_TRLBTU.A</t>
  </si>
  <si>
    <t>Freight: Truck Stock: Use: Light Medium, Medium, and Heavy: Motor Gasoline: High Oil and Gas Supply</t>
  </si>
  <si>
    <t>AEO.2023.HIGHOGS.CNSM_NA_FGHT_STK_MGS_NA_NA_TRLBTU.A</t>
  </si>
  <si>
    <t>Freight: Truck Stock: Use: Light Medium, Medium, and Heavy: Propane: High Oil and Gas Supply</t>
  </si>
  <si>
    <t>AEO.2023.HIGHOGS.CNSM_NA_FGHT_STK_PROP_NA_NA_TRLBTU.A</t>
  </si>
  <si>
    <t>Freight: Truck Stock: Use: Light Medium, Medium, and Heavy: Natural Gas: High Oil and Gas Supply</t>
  </si>
  <si>
    <t>AEO.2023.HIGHOGS.CNSM_NA_FGHT_STK_NG_NA_NA_TRLBTU.A</t>
  </si>
  <si>
    <t>Freight: Truck Stock: Use: Light Medium, Medium, and Heavy: Ethanol-Flex Fuel: High Oil and Gas Supply</t>
  </si>
  <si>
    <t>AEO.2023.HIGHOGS.CNSM_NA_FGHT_STK_EFFI_NA_NA_TRLBTU.A</t>
  </si>
  <si>
    <t>Freight: Truck Stock: Use: Light Medium, Medium, and Heavy: Electric: High Oil and Gas Supply</t>
  </si>
  <si>
    <t>AEO.2023.HIGHOGS.CNSM_NA_FGHT_STK_ELE_NA_NA_TRLBTU.A</t>
  </si>
  <si>
    <t>Freight: Truck Stock: Use: Light Medium, Medium, and Heavy: Plug-in Diesel Hybrid: High Oil and Gas Supply</t>
  </si>
  <si>
    <t>AEO.2023.HIGHOGS.CNSM_NA_FGHT_STK_EDH_NA_NA_TRLBTU.A</t>
  </si>
  <si>
    <t>Freight: Truck Stock: Use: Light Medium, Medium, and Heavy: Plug-in Gasoline Hybrid: High Oil and Gas Supply</t>
  </si>
  <si>
    <t>AEO.2023.HIGHOGS.CNSM_NA_FGHT_STK_EGH_NA_NA_TRLBTU.A</t>
  </si>
  <si>
    <t>Freight: Truck Stock: Use: Light Medium, Medium, and Heavy: Fuel Cell: High Oil and Gas Supply</t>
  </si>
  <si>
    <t>AEO.2023.HIGHOGS.CNSM_NA_FGHT_STK_FUC_NA_NA_TRLBTU.A</t>
  </si>
  <si>
    <t>Freight: Truck Stock: Use: Light Medium, Medium, and Heavy: High Oil and Gas Supply</t>
  </si>
  <si>
    <t>AEO.2023.HIGHOGS.CNSM_NA_FGHT_STK_NA_NA_NA_TRLBTU.A</t>
  </si>
  <si>
    <t>Freight: Truck Stock: Fuel Efficiency: Light Medium: Diesel: High Oil and Gas Supply</t>
  </si>
  <si>
    <t>AEO.2023.HIGHOGS.EFI_NA_FGHT_LITEMEDS_DSL_NA_NA_MPGDSEQ.A</t>
  </si>
  <si>
    <t>Freight: Truck Stock: Fuel Efficiency: Light Medium: Motor Gasoline: High Oil and Gas Supply</t>
  </si>
  <si>
    <t>AEO.2023.HIGHOGS.EFI_NA_FGHT_LITEMEDS_MGS_NA_NA_MPGGASEQ.A</t>
  </si>
  <si>
    <t>Freight: Truck Stock: Fuel Efficiency: Light Medium: Propane: High Oil and Gas Supply</t>
  </si>
  <si>
    <t>AEO.2023.HIGHOGS.EFI_NA_FGHT_LITEMEDS_PROP_NA_NA_MPGGASEQ.A</t>
  </si>
  <si>
    <t>Freight: Truck Stock: Fuel Efficiency: Light Medium: Natural Gas: High Oil and Gas Supply</t>
  </si>
  <si>
    <t>AEO.2023.HIGHOGS.EFI_NA_FGHT_LITEMEDS_NG_NA_NA_MPGGASEQ.A</t>
  </si>
  <si>
    <t>Freight: Truck Stock: Fuel Efficiency: Light Medium: Ethanol-Flex Fuel: High Oil and Gas Supply</t>
  </si>
  <si>
    <t>AEO.2023.HIGHOGS.EFI_NA_FGHT_LITEMEDS_EFFI_NA_NA_MPGGASEQ.A</t>
  </si>
  <si>
    <t>Freight: Truck Stock: Fuel Efficiency: Light Medium: Electric: High Oil and Gas Supply</t>
  </si>
  <si>
    <t>AEO.2023.HIGHOGS.EFI_NA_FGHT_LITEMEDS_ELE_NA_NA_MPGDSEQ.A</t>
  </si>
  <si>
    <t>Freight: Truck Stock: Fuel Efficiency: Light Medium: Plug-in Diesel Hybrid: High Oil and Gas Supply</t>
  </si>
  <si>
    <t>AEO.2023.HIGHOGS.EFI_NA_FGHT_LITEMEDS_EDH_NA_NA_MPGDSEQ.A</t>
  </si>
  <si>
    <t>Freight: Truck Stock: Fuel Efficiency: Light Medium: Plug-in Gasoline Hybrid: High Oil and Gas Supply</t>
  </si>
  <si>
    <t>AEO.2023.HIGHOGS.EFI_NA_FGHT_LITEMEDS_EGH_NA_NA_MPGGASEQ.A</t>
  </si>
  <si>
    <t>Freight: Truck Stock: Fuel Efficiency: Light Medium: Fuel Cell: High Oil and Gas Supply</t>
  </si>
  <si>
    <t>AEO.2023.HIGHOGS.EFI_NA_FGHT_LITEMEDS_FUC_NA_NA_MPGDSEQ.A</t>
  </si>
  <si>
    <t>Freight: Truck Stock: Fuel Efficiency: Light Medium: Average: High Oil and Gas Supply</t>
  </si>
  <si>
    <t>AEO.2023.HIGHOGS.EFI_NA_FGHT_LITEMEDS_NA_NA_NA_NA.A</t>
  </si>
  <si>
    <t>Freight: Truck Stock: Fuel Efficiency: Medium: Diesel: High Oil and Gas Supply</t>
  </si>
  <si>
    <t>AEO.2023.HIGHOGS.EFI_NA_FGHT_SOSOS_DSL_NA_NA_MPGDSEQ.A</t>
  </si>
  <si>
    <t>Freight: Truck Stock: Fuel Efficiency: Medium: Motor Gasoline: High Oil and Gas Supply</t>
  </si>
  <si>
    <t>AEO.2023.HIGHOGS.EFI_NA_FGHT_SOSOS_MGS_NA_NA_MPGGASEQ.A</t>
  </si>
  <si>
    <t>Freight: Truck Stock: Fuel Efficiency: Medium: Propane: High Oil and Gas Supply</t>
  </si>
  <si>
    <t>AEO.2023.HIGHOGS.EFI_NA_FGHT_SOSOS_PROP_NA_NA_MPGGASEQ.A</t>
  </si>
  <si>
    <t>Freight: Truck Stock: Fuel Efficiency: Medium: Natural Gas: High Oil and Gas Supply</t>
  </si>
  <si>
    <t>AEO.2023.HIGHOGS.EFI_NA_FGHT_SOSOS_NG_NA_NA_MPGGASEQ.A</t>
  </si>
  <si>
    <t>Freight: Truck Stock: Fuel Efficiency: Medium: Ethanol-Flex Fuel: High Oil and Gas Supply</t>
  </si>
  <si>
    <t>AEO.2023.HIGHOGS.EFI_NA_FGHT_SOSOS_EFFI_NA_NA_MPG.A</t>
  </si>
  <si>
    <t>Freight: Truck Stock: Fuel Efficiency: Medium: Electric: High Oil and Gas Supply</t>
  </si>
  <si>
    <t>AEO.2023.HIGHOGS.EFI_NA_FGHT_SOSOS_ELE_NA_NA_MPGGASEQ.A</t>
  </si>
  <si>
    <t>Freight: Truck Stock: Fuel Efficiency: Medium: Plug-in Diesel Hybrid: High Oil and Gas Supply</t>
  </si>
  <si>
    <t>AEO.2023.HIGHOGS.EFI_NA_FGHT_SOSOS_EDH_NA_NA_MPGGASEQ.A</t>
  </si>
  <si>
    <t>Freight: Truck Stock: Fuel Efficiency: Medium: Plug-in Gasoline Hybrid: High Oil and Gas Supply</t>
  </si>
  <si>
    <t>AEO.2023.HIGHOGS.EFI_NA_FGHT_SOSOS_EGH_NA_NA_MPGGASEQ.A</t>
  </si>
  <si>
    <t>Freight: Truck Stock: Fuel Efficiency: Medium: Fuel Cell: High Oil and Gas Supply</t>
  </si>
  <si>
    <t>AEO.2023.HIGHOGS.EFI_NA_FGHT_SOSOS_FUC_NA_NA_MPGGASEQ.A</t>
  </si>
  <si>
    <t>Freight: Truck Stock: Fuel Efficiency: Medium: Average: High Oil and Gas Supply</t>
  </si>
  <si>
    <t>AEO.2023.HIGHOGS.EFI_NA_FGHT_SOSOS_NA_NA_NA_NA.A</t>
  </si>
  <si>
    <t>Freight: Truck Stock: Fuel Efficiency: Heavy: Diesel: High Oil and Gas Supply</t>
  </si>
  <si>
    <t>AEO.2023.HIGHOGS.EFI_NA_FGHT_RADS_DSL_NA_NA_MPGDSEQ.A</t>
  </si>
  <si>
    <t>Freight: Truck Stock: Fuel Efficiency: Heavy: Motor Gasoline: High Oil and Gas Supply</t>
  </si>
  <si>
    <t>AEO.2023.HIGHOGS.EFI_NA_FGHT_RADS_MGS_NA_NA_MPGGASEQ.A</t>
  </si>
  <si>
    <t>Freight: Truck Stock: Fuel Efficiency: Heavy: Propane: High Oil and Gas Supply</t>
  </si>
  <si>
    <t>AEO.2023.HIGHOGS.EFI_NA_FGHT_RADS_PROP_NA_NA_MPGGASEQ.A</t>
  </si>
  <si>
    <t>Freight: Truck Stock: Fuel Efficiency: Heavy: Natural Gas: High Oil and Gas Supply</t>
  </si>
  <si>
    <t>AEO.2023.HIGHOGS.EFI_NA_FGHT_RADS_NG_NA_NA_MPGDSEQ.A</t>
  </si>
  <si>
    <t>Freight: Truck Stock: Fuel Efficiency: Heavy: Ethanol-Flex Fuel: High Oil and Gas Supply</t>
  </si>
  <si>
    <t>AEO.2023.HIGHOGS.EFI_NA_FGHT_RADS_EFFI_NA_NA_MPGGASEQ.A</t>
  </si>
  <si>
    <t>Freight: Truck Stock: Fuel Efficiency: Heavy: Electric: High Oil and Gas Supply</t>
  </si>
  <si>
    <t>AEO.2023.HIGHOGS.EFI_NA_FGHT_RADS_ELE_NA_NA_MPGDSEQ.A</t>
  </si>
  <si>
    <t>Freight: Truck Stock: Fuel Efficiency: Heavy: Plug-in Diesel Hybrid: High Oil and Gas Supply</t>
  </si>
  <si>
    <t>AEO.2023.HIGHOGS.EFI_NA_FGHT_RADS_EDH_NA_NA_MPGDSEQ.A</t>
  </si>
  <si>
    <t>Freight: Truck Stock: Fuel Efficiency: Heavy: Plug-in Gasoline Hybrid: High Oil and Gas Supply</t>
  </si>
  <si>
    <t>AEO.2023.HIGHOGS.EFI_NA_FGHT_RADS_EGH_NA_NA_MPGGASEQ.A</t>
  </si>
  <si>
    <t>Freight: Truck Stock: Fuel Efficiency: Heavy: Fuel Cell: High Oil and Gas Supply</t>
  </si>
  <si>
    <t>AEO.2023.HIGHOGS.EFI_NA_FGHT_RADS_FUC_NA_NA_MPGDSEQ.A</t>
  </si>
  <si>
    <t>Freight: Truck Stock: Fuel Efficiency: Heavy: Average: High Oil and Gas Supply</t>
  </si>
  <si>
    <t>AEO.2023.HIGHOGS.EFI_NA_FGHT_RADS_NA_NA_NA_NA.A</t>
  </si>
  <si>
    <t>Freight: Truck Stock: Fuel Efficiency: High Oil and Gas Supply</t>
  </si>
  <si>
    <t>AEO.2023.HIGHOGS.EFI_NA_FGHT_STK_NA_NA_NA_NA.A</t>
  </si>
  <si>
    <t>Freight: Truck Stock: Light Medium: Diesel: High Oil and Gas Supply</t>
  </si>
  <si>
    <t>AEO.2023.HIGHOGS.ECI_STK_FGHT_LITEMEDS_DSL_NA_NA_MILL.A</t>
  </si>
  <si>
    <t>Freight: Truck Stock: Light Medium: Motor Gasoline: High Oil and Gas Supply</t>
  </si>
  <si>
    <t>AEO.2023.HIGHOGS.ECI_STK_FGHT_LITEMEDS_MGS_NA_NA_MILL.A</t>
  </si>
  <si>
    <t>Freight: Truck Stock: Light Medium: Propane: High Oil and Gas Supply</t>
  </si>
  <si>
    <t>AEO.2023.HIGHOGS.ECI_STK_FGHT_LITEMEDS_PROP_NA_NA_MILL.A</t>
  </si>
  <si>
    <t>Freight: Truck Stock: Light Medium: Natural Gas: High Oil and Gas Supply</t>
  </si>
  <si>
    <t>AEO.2023.HIGHOGS.ECI_STK_FGHT_LITEMEDS_NG_NA_NA_MILL.A</t>
  </si>
  <si>
    <t>Freight: Truck Stock: Light Medium: Ethanol-Flex Fuel: High Oil and Gas Supply</t>
  </si>
  <si>
    <t>AEO.2023.HIGHOGS.ECI_STK_FGHT_LITEMEDS_EFFI_NA_NA_MILL.A</t>
  </si>
  <si>
    <t>Freight: Truck Stock: Light Medium: Electric: High Oil and Gas Supply</t>
  </si>
  <si>
    <t>AEO.2023.HIGHOGS.ECI_STK_FGHT_LITEMEDS_ELE_NA_NA_MILL.A</t>
  </si>
  <si>
    <t>Freight: Truck Stock: Light Medium: Plug-in Diesel Hybrid: High Oil and Gas Supply</t>
  </si>
  <si>
    <t>AEO.2023.HIGHOGS.ECI_STK_FGHT_LITEMEDS_EDH_NA_NA_MILL.A</t>
  </si>
  <si>
    <t>Freight: Truck Stock: Light Medium: Plug-in Gasoline Hybrid: High Oil and Gas Supply</t>
  </si>
  <si>
    <t>AEO.2023.HIGHOGS.ECI_STK_FGHT_LITEMEDS_EGH_NA_NA_MILL.A</t>
  </si>
  <si>
    <t>Freight: Truck Stock: Light Medium: Fuel Cell: High Oil and Gas Supply</t>
  </si>
  <si>
    <t>AEO.2023.HIGHOGS.ECI_STK_FGHT_LITEMEDS_FUC_NA_NA_MILL.A</t>
  </si>
  <si>
    <t>Freight: Truck Stock: Light Medium: High Oil and Gas Supply</t>
  </si>
  <si>
    <t>AEO.2023.HIGHOGS.ECI_STK_FGHT_LITEMEDS_NA_NA_NA_MILL.A</t>
  </si>
  <si>
    <t>Freight: Truck Stock: Medium: Diesel: High Oil and Gas Supply</t>
  </si>
  <si>
    <t>AEO.2023.HIGHOGS.ECI_STK_FGHT_SOSOS_DSL_NA_NA_MILL.A</t>
  </si>
  <si>
    <t>Freight: Truck Stock: Medium: Motor Gasoline: High Oil and Gas Supply</t>
  </si>
  <si>
    <t>AEO.2023.HIGHOGS.ECI_STK_FGHT_SOSOS_MGS_NA_NA_MILL.A</t>
  </si>
  <si>
    <t>Freight: Truck Stock: Medium: Propane: High Oil and Gas Supply</t>
  </si>
  <si>
    <t>AEO.2023.HIGHOGS.ECI_STK_FGHT_SOSOS_PROP_NA_NA_MILL.A</t>
  </si>
  <si>
    <t>Freight: Truck Stock: Medium: Natural Gas: High Oil and Gas Supply</t>
  </si>
  <si>
    <t>AEO.2023.HIGHOGS.ECI_STK_FGHT_SOSOS_NG_NA_NA_MILL.A</t>
  </si>
  <si>
    <t>Freight: Truck Stock: Medium: Ethanol-Flex Fuel: High Oil and Gas Supply</t>
  </si>
  <si>
    <t>AEO.2023.HIGHOGS.ECI_STK_FGHT_SOSOS_EFFI_NA_NA_MILL.A</t>
  </si>
  <si>
    <t>Freight: Truck Stock: Medium: Electric: High Oil and Gas Supply</t>
  </si>
  <si>
    <t>AEO.2023.HIGHOGS.ECI_STK_FGHT_SOSOS_ELE_NA_NA_MILL.A</t>
  </si>
  <si>
    <t>Freight: Truck Stock: Medium: Plug-in Diesel Hybrid: High Oil and Gas Supply</t>
  </si>
  <si>
    <t>AEO.2023.HIGHOGS.ECI_STK_FGHT_SOSOS_EDH_NA_NA_MILL.A</t>
  </si>
  <si>
    <t>Freight: Truck Stock: Medium: Plug-in Gasoline Hybrid: High Oil and Gas Supply</t>
  </si>
  <si>
    <t>AEO.2023.HIGHOGS.ECI_STK_FGHT_SOSOS_EGH_NA_NA_MILL.A</t>
  </si>
  <si>
    <t>Freight: Truck Stock: Medium: Fuel Cell: High Oil and Gas Supply</t>
  </si>
  <si>
    <t>AEO.2023.HIGHOGS.ECI_STK_FGHT_SOSOS_FUC_NA_NA_MILL.A</t>
  </si>
  <si>
    <t>Freight: Truck Stock: Medium: High Oil and Gas Supply</t>
  </si>
  <si>
    <t>AEO.2023.HIGHOGS.ECI_STK_FGHT_SOSOS_NA_NA_NA_MILL.A</t>
  </si>
  <si>
    <t>Freight: Truck Stock: Heavy: Diesel: High Oil and Gas Supply</t>
  </si>
  <si>
    <t>AEO.2023.HIGHOGS.ECI_STK_FGHT_RADS_DSL_NA_NA_MILL.A</t>
  </si>
  <si>
    <t>Freight: Truck Stock: Heavy: Motor Gasoline: High Oil and Gas Supply</t>
  </si>
  <si>
    <t>AEO.2023.HIGHOGS.ECI_STK_FGHT_RADS_MGS_NA_NA_MILL.A</t>
  </si>
  <si>
    <t>Freight: Truck Stock: Heavy: Propane: High Oil and Gas Supply</t>
  </si>
  <si>
    <t>AEO.2023.HIGHOGS.ECI_STK_FGHT_RADS_PROP_NA_NA_MILL.A</t>
  </si>
  <si>
    <t>Freight: Truck Stock: Heavy: Natural Gas: High Oil and Gas Supply</t>
  </si>
  <si>
    <t>AEO.2023.HIGHOGS.ECI_STK_FGHT_RADS_NG_NA_NA_MILL.A</t>
  </si>
  <si>
    <t>Freight: Truck Stock: Heavy: Ethanol-Flex Fuel: High Oil and Gas Supply</t>
  </si>
  <si>
    <t>AEO.2023.HIGHOGS.ECI_STK_FGHT_RADS_EFFI_NA_NA_MILL.A</t>
  </si>
  <si>
    <t>Freight: Truck Stock: Heavy: Electric: High Oil and Gas Supply</t>
  </si>
  <si>
    <t>AEO.2023.HIGHOGS.ECI_STK_FGHT_RADS_ELE_NA_NA_MILL.A</t>
  </si>
  <si>
    <t>Freight: Truck Stock: Heavy: Plug-in Diesel Hybrid: High Oil and Gas Supply</t>
  </si>
  <si>
    <t>AEO.2023.HIGHOGS.ECI_STK_FGHT_RADS_EDH_NA_NA_MILL.A</t>
  </si>
  <si>
    <t>Freight: Truck Stock: Heavy: Plug-in Gasoline Hybrid: High Oil and Gas Supply</t>
  </si>
  <si>
    <t>AEO.2023.HIGHOGS.ECI_STK_FGHT_RADS_EGH_NA_NA_MILL.A</t>
  </si>
  <si>
    <t>Freight: Truck Stock: Heavy: Fuel Cell: High Oil and Gas Supply</t>
  </si>
  <si>
    <t>AEO.2023.HIGHOGS.ECI_STK_FGHT_RADS_FUC_NA_NA_MILL.A</t>
  </si>
  <si>
    <t>Freight: Truck Stock: Heavy: High Oil and Gas Supply</t>
  </si>
  <si>
    <t>AEO.2023.HIGHOGS.ECI_STK_FGHT_RADS_NA_NA_NA_MILL.A</t>
  </si>
  <si>
    <t>Freight: Truck Stock: High Oil and Gas Supply</t>
  </si>
  <si>
    <t>AEO.2023.HIGHOGS.ECI_STK_FGHT_STK_NA_NA_NA_MILL.A</t>
  </si>
  <si>
    <t>Freight: New Trucks: Fuel Efficiency: Light Medium: Diesel: High Oil and Gas Supply</t>
  </si>
  <si>
    <t>AEO.2023.HIGHOGS.EFI_NA_FGHT_LITEMEDN_DSL_NA_NA_MPGDSEQ.A</t>
  </si>
  <si>
    <t>Freight: New Trucks: Fuel Efficiency: Light Medium: Motor Gasoline: High Oil and Gas Supply</t>
  </si>
  <si>
    <t>AEO.2023.HIGHOGS.EFI_NA_FGHT_LITEMEDN_MGS_NA_NA_MPGGASEQ.A</t>
  </si>
  <si>
    <t>Freight: New Trucks: Fuel Efficiency: Light Medium: Propane: High Oil and Gas Supply</t>
  </si>
  <si>
    <t>AEO.2023.HIGHOGS.EFI_NA_FGHT_LITEMEDN_PROP_NA_NA_MPGGASEQ.A</t>
  </si>
  <si>
    <t>Freight: New Trucks: Fuel Efficiency: Light Medium: Natural Gas: High Oil and Gas Supply</t>
  </si>
  <si>
    <t>AEO.2023.HIGHOGS.EFI_NA_FGHT_LITEMEDN_NG_NA_NA_MPGGASEQ.A</t>
  </si>
  <si>
    <t>Freight: New Trucks: Fuel Efficiency: Light Medium: Ethanol-Flex Fuel: High Oil and Gas Supply</t>
  </si>
  <si>
    <t>AEO.2023.HIGHOGS.EFI_NA_FGHT_LITEMEDN_EFFI_NA_NA_MPGGASEQ.A</t>
  </si>
  <si>
    <t>Freight: New Trucks: Fuel Efficiency: Light Medium: Electric: High Oil and Gas Supply</t>
  </si>
  <si>
    <t>AEO.2023.HIGHOGS.EFI_NA_FGHT_LITEMEDN_ELE_NA_NA_MPGDSEQ.A</t>
  </si>
  <si>
    <t>Freight: New Trucks: Fuel Efficiency: Light Medium: Plug-in Diesel Hybrid: High Oil and Gas Supply</t>
  </si>
  <si>
    <t>AEO.2023.HIGHOGS.EFI_NA_FGHT_LITEMEDN_EDH_NA_NA_MPGDSEQ.A</t>
  </si>
  <si>
    <t>Freight: New Trucks: Fuel Efficiency: Light Medium: Plug-in Gasoline Hybrid: High Oil and Gas Supply</t>
  </si>
  <si>
    <t>AEO.2023.HIGHOGS.EFI_NA_FGHT_LITEMEDN_EGH_NA_NA_MPGGASEQ.A</t>
  </si>
  <si>
    <t>Freight: New Trucks: Fuel Efficiency: Light Medium: Fuel Cell: High Oil and Gas Supply</t>
  </si>
  <si>
    <t>AEO.2023.HIGHOGS.EFI_NA_FGHT_LITEMEDN_FUC_NA_NA_MPGDSEQ.A</t>
  </si>
  <si>
    <t>Freight: New Trucks: Fuel Efficiency: Light Medium: Average: High Oil and Gas Supply</t>
  </si>
  <si>
    <t>AEO.2023.HIGHOGS.EFI_NA_FGHT_LITEMEDN_NA_NA_NA_NA.A</t>
  </si>
  <si>
    <t>Freight: New Trucks: Fuel Efficiency: Medium: Diesel: High Oil and Gas Supply</t>
  </si>
  <si>
    <t>AEO.2023.HIGHOGS.EFI_NA_FGHT_SOSON_DSL_NA_NA_MPGDSEQ.A</t>
  </si>
  <si>
    <t>Freight: New Trucks: Fuel Efficiency: Medium: Motor Gasoline: High Oil and Gas Supply</t>
  </si>
  <si>
    <t>AEO.2023.HIGHOGS.EFI_NA_FGHT_SOSON_MGS_NA_NA_MPGGASEQ.A</t>
  </si>
  <si>
    <t>Freight: New Trucks: Fuel Efficiency: Medium: Propane: High Oil and Gas Supply</t>
  </si>
  <si>
    <t>AEO.2023.HIGHOGS.EFI_NA_FGHT_SOSON_PROP_NA_NA_MPGGASEQ.A</t>
  </si>
  <si>
    <t>Freight: New Trucks: Fuel Efficiency: Medium: Natural Gas: High Oil and Gas Supply</t>
  </si>
  <si>
    <t>AEO.2023.HIGHOGS.EFI_NA_FGHT_SOSON_NG_NA_NA_MPGGASEQ.A</t>
  </si>
  <si>
    <t>Freight: New Trucks: Fuel Efficiency: Medium: Ethanol-Flex Fuel: High Oil and Gas Supply</t>
  </si>
  <si>
    <t>AEO.2023.HIGHOGS.EFI_NA_FGHT_SOSON_EFFI_NA_NA_MPG.A</t>
  </si>
  <si>
    <t>Freight: New Trucks: Fuel Efficiency: Medium: Electric: High Oil and Gas Supply</t>
  </si>
  <si>
    <t>AEO.2023.HIGHOGS.EFI_NA_FGHT_SOSON_ELE_NA_NA_MPGGASEQ.A</t>
  </si>
  <si>
    <t>Freight: New Trucks: Fuel Efficiency: Medium: Plug-in Diesel Hybrid: High Oil and Gas Supply</t>
  </si>
  <si>
    <t>AEO.2023.HIGHOGS.EFI_NA_FGHT_SOSON_EDH_NA_NA_MPGGASEQ.A</t>
  </si>
  <si>
    <t>Freight: New Trucks: Fuel Efficiency: Medium: Plug-in Gasoline Hybrid: High Oil and Gas Supply</t>
  </si>
  <si>
    <t>AEO.2023.HIGHOGS.EFI_NA_FGHT_SOSON_EGH_NA_NA_MPGGASEQ.A</t>
  </si>
  <si>
    <t>Freight: New Trucks: Fuel Efficiency: Medium: Fuel Cell: High Oil and Gas Supply</t>
  </si>
  <si>
    <t>AEO.2023.HIGHOGS.EFI_NA_FGHT_SOSON_FUC_NA_NA_MPGGASEQ.A</t>
  </si>
  <si>
    <t>Freight: New Trucks: Fuel Efficiency: Medium: Average: High Oil and Gas Supply</t>
  </si>
  <si>
    <t>AEO.2023.HIGHOGS.EFI_NA_FGHT_SOSON_NA_NA_NA_NA.A</t>
  </si>
  <si>
    <t>Freight: New Trucks: Fuel Efficiency: Heavy: Diesel: High Oil and Gas Supply</t>
  </si>
  <si>
    <t>AEO.2023.HIGHOGS.EFI_NA_FGHT_RADN_DSL_NA_NA_MPGDSEQ.A</t>
  </si>
  <si>
    <t>Freight: New Trucks: Fuel Efficiency: Heavy: Motor Gasoline: High Oil and Gas Supply</t>
  </si>
  <si>
    <t>AEO.2023.HIGHOGS.EFI_NA_FGHT_RADN_MGS_NA_NA_MPGGASEQ.A</t>
  </si>
  <si>
    <t>Freight: New Trucks: Fuel Efficiency: Heavy: Propane: High Oil and Gas Supply</t>
  </si>
  <si>
    <t>AEO.2023.HIGHOGS.EFI_NA_FGHT_RADN_PROP_NA_NA_MPGGASEQ.A</t>
  </si>
  <si>
    <t>Freight: New Trucks: Fuel Efficiency: Heavy: Natural Gas: High Oil and Gas Supply</t>
  </si>
  <si>
    <t>AEO.2023.HIGHOGS.EFI_NA_FGHT_RADN_NG_NA_NA_MPGDSEQ.A</t>
  </si>
  <si>
    <t>Freight: New Trucks: Fuel Efficiency: Heavy: Ethanol-Flex Fuel: High Oil and Gas Supply</t>
  </si>
  <si>
    <t>AEO.2023.HIGHOGS.EFI_NA_FGHT_RADN_EFFI_NA_NA_MPGGASEQ.A</t>
  </si>
  <si>
    <t>Freight: New Trucks: Fuel Efficiency: Heavy: Electric: High Oil and Gas Supply</t>
  </si>
  <si>
    <t>AEO.2023.HIGHOGS.EFI_NA_FGHT_RADN_ELE_NA_NA_MPGDSEQ.A</t>
  </si>
  <si>
    <t>Freight: New Trucks: Fuel Efficiency: Heavy: Plug-in Diesel Hybrid: High Oil and Gas Supply</t>
  </si>
  <si>
    <t>AEO.2023.HIGHOGS.EFI_NA_FGHT_RADN_EDH_NA_NA_MPGDSEQ.A</t>
  </si>
  <si>
    <t>Freight: New Trucks: Fuel Efficiency: Heavy: Plug-in Gasoline Hybrid: High Oil and Gas Supply</t>
  </si>
  <si>
    <t>AEO.2023.HIGHOGS.EFI_NA_FGHT_RADN_EGH_NA_NA_MPGGASEQ.A</t>
  </si>
  <si>
    <t>Freight: New Trucks: Fuel Efficiency: Heavy: Fuel Cell: High Oil and Gas Supply</t>
  </si>
  <si>
    <t>AEO.2023.HIGHOGS.EFI_NA_FGHT_RADN_FUC_NA_NA_MPGDSEQ.A</t>
  </si>
  <si>
    <t>Freight: New Trucks: Fuel Efficiency: Heavy: Average: High Oil and Gas Supply</t>
  </si>
  <si>
    <t>AEO.2023.HIGHOGS.EFI_NA_FGHT_RADN_NA_NA_NA_NA.A</t>
  </si>
  <si>
    <t>Freight: New Trucks: Fuel Efficiency: High Oil and Gas Supply</t>
  </si>
  <si>
    <t>AEO.2023.HIGHOGS.EFI_NA_FGHT_NEW_NA_NA_NA_NA.A</t>
  </si>
  <si>
    <t>Freight: New Trucks: Sales: Light Medium: Diesel: High Oil and Gas Supply</t>
  </si>
  <si>
    <t>AEO.2023.HIGHOGS.ECI_SAL_FGHT_LITEMED_DSL_NA_NA_TH.A</t>
  </si>
  <si>
    <t>Freight: New Trucks: Sales: Light Medium: Motor Gasoline: High Oil and Gas Supply</t>
  </si>
  <si>
    <t>AEO.2023.HIGHOGS.ECI_SAL_FGHT_LITEMED_MGS_NA_NA_TH.A</t>
  </si>
  <si>
    <t>Freight: New Trucks: Sales: Light Medium: Propane: High Oil and Gas Supply</t>
  </si>
  <si>
    <t>AEO.2023.HIGHOGS.ECI_SAL_FGHT_LITEMED_PROP_NA_NA_TH.A</t>
  </si>
  <si>
    <t>Freight: New Trucks: Sales: Light Medium: Natural Gas: High Oil and Gas Supply</t>
  </si>
  <si>
    <t>AEO.2023.HIGHOGS.ECI_SAL_FGHT_LITEMED_NG_NA_NA_TH.A</t>
  </si>
  <si>
    <t>Freight: New Trucks: Sales: Light Medium: Ethanol-Flex Fuel: High Oil and Gas Supply</t>
  </si>
  <si>
    <t>AEO.2023.HIGHOGS.ECI_SAL_FGHT_LITEMED_EFFI_NA_NA_TH.A</t>
  </si>
  <si>
    <t>Freight: New Trucks: Sales: Light Medium: Electric: High Oil and Gas Supply</t>
  </si>
  <si>
    <t>AEO.2023.HIGHOGS.ECI_SAL_FGHT_LITEMED_ELE_NA_NA_TH.A</t>
  </si>
  <si>
    <t>Freight: New Trucks: Sales: Light Medium: Plug-in Diesel Hybrid: High Oil and Gas Supply</t>
  </si>
  <si>
    <t>AEO.2023.HIGHOGS.ECI_SAL_FGHT_LITEMED_EDH_NA_NA_TH.A</t>
  </si>
  <si>
    <t>Freight: New Trucks: Sales: Light Medium: Plug-in Gasoline Hybrid: High Oil and Gas Supply</t>
  </si>
  <si>
    <t>AEO.2023.HIGHOGS.ECI_SAL_FGHT_LITEMED_EGH_NA_NA_TH.A</t>
  </si>
  <si>
    <t>Freight: New Trucks: Sales: Light Medium: Fuel Cell: High Oil and Gas Supply</t>
  </si>
  <si>
    <t>AEO.2023.HIGHOGS.ECI_SAL_FGHT_LITEMED_FUC_NA_NA_TH.A</t>
  </si>
  <si>
    <t>Freight: New Trucks: Sales: Light Medium: High Oil and Gas Supply</t>
  </si>
  <si>
    <t>AEO.2023.HIGHOGS.ECI_SAL_FGHT_LITEMED_NA_NA_NA_TH.A</t>
  </si>
  <si>
    <t>Freight: New Trucks: Sales: Medium: Diesel: High Oil and Gas Supply</t>
  </si>
  <si>
    <t>AEO.2023.HIGHOGS.ECI_SAL_FGHT_SOSO_DSL_NA_NA_TH.A</t>
  </si>
  <si>
    <t>Freight: New Trucks: Sales: Medium: Motor Gasoline: High Oil and Gas Supply</t>
  </si>
  <si>
    <t>AEO.2023.HIGHOGS.ECI_SAL_FGHT_SOSO_MGS_NA_NA_TH.A</t>
  </si>
  <si>
    <t>Freight: New Trucks: Sales: Medium: Propane: High Oil and Gas Supply</t>
  </si>
  <si>
    <t>AEO.2023.HIGHOGS.ECI_SAL_FGHT_SOSO_PROP_NA_NA_TH.A</t>
  </si>
  <si>
    <t>Freight: New Trucks: Sales: Medium: Natural Gas: High Oil and Gas Supply</t>
  </si>
  <si>
    <t>AEO.2023.HIGHOGS.ECI_SAL_FGHT_SOSO_NG_NA_NA_TH.A</t>
  </si>
  <si>
    <t>Freight: New Trucks: Sales: Medium: Ethanol-Flex Fuel: High Oil and Gas Supply</t>
  </si>
  <si>
    <t>AEO.2023.HIGHOGS.ECI_SAL_FGHT_SOSO_EFFI_NA_NA_TH.A</t>
  </si>
  <si>
    <t>Freight: New Trucks: Sales: Medium: Electric: High Oil and Gas Supply</t>
  </si>
  <si>
    <t>AEO.2023.HIGHOGS.ECI_SAL_FGHT_SOSO_ELE_NA_NA_TH.A</t>
  </si>
  <si>
    <t>Freight: New Trucks: Sales: Medium: Plug-in Diesel Hybrid: High Oil and Gas Supply</t>
  </si>
  <si>
    <t>AEO.2023.HIGHOGS.ECI_SAL_FGHT_SOSO_EDH_NA_NA_TH.A</t>
  </si>
  <si>
    <t>Freight: New Trucks: Sales: Medium: Plug-in Gasoline Hybrid: High Oil and Gas Supply</t>
  </si>
  <si>
    <t>AEO.2023.HIGHOGS.ECI_SAL_FGHT_SOSO_EGH_NA_NA_TH.A</t>
  </si>
  <si>
    <t>Freight: New Trucks: Sales: Medium: Fuel Cell: High Oil and Gas Supply</t>
  </si>
  <si>
    <t>AEO.2023.HIGHOGS.ECI_SAL_FGHT_SOSO_FUC_NA_NA_TH.A</t>
  </si>
  <si>
    <t>Freight: New Trucks: Sales: Medium: High Oil and Gas Supply</t>
  </si>
  <si>
    <t>AEO.2023.HIGHOGS.ECI_SAL_FGHT_SOSO_NA_NA_NA_TH.A</t>
  </si>
  <si>
    <t>Freight: New Trucks: Sales: Heavy: Diesel: High Oil and Gas Supply</t>
  </si>
  <si>
    <t>AEO.2023.HIGHOGS.ECI_SAL_FGHT_RAD_DSL_NA_NA_TH.A</t>
  </si>
  <si>
    <t>Freight: New Trucks: Sales: Heavy: Motor Gasoline: High Oil and Gas Supply</t>
  </si>
  <si>
    <t>AEO.2023.HIGHOGS.ECI_SAL_FGHT_RAD_MGS_NA_NA_TH.A</t>
  </si>
  <si>
    <t>Freight: New Trucks: Sales: Heavy: Propane: High Oil and Gas Supply</t>
  </si>
  <si>
    <t>AEO.2023.HIGHOGS.ECI_SAL_FGHT_RAD_PROP_NA_NA_TH.A</t>
  </si>
  <si>
    <t>Freight: New Trucks: Sales: Heavy: Natural Gas: High Oil and Gas Supply</t>
  </si>
  <si>
    <t>AEO.2023.HIGHOGS.ECI_SAL_FGHT_RAD_NG_NA_NA_TH.A</t>
  </si>
  <si>
    <t>Freight: New Trucks: Sales: Heavy: Ethanol-Flex Fuel: High Oil and Gas Supply</t>
  </si>
  <si>
    <t>AEO.2023.HIGHOGS.ECI_SAL_FGHT_RAD_EFFI_NA_NA_TH.A</t>
  </si>
  <si>
    <t>Freight: New Trucks: Sales: Heavy: Electric: High Oil and Gas Supply</t>
  </si>
  <si>
    <t>AEO.2023.HIGHOGS.ECI_SAL_FGHT_RAD_ELE_NA_NA_TH.A</t>
  </si>
  <si>
    <t>Freight: New Trucks: Sales: Heavy: Plug-in Diesel Hybrid: High Oil and Gas Supply</t>
  </si>
  <si>
    <t>AEO.2023.HIGHOGS.ECI_SAL_FGHT_RAD_EDH_NA_NA_TH.A</t>
  </si>
  <si>
    <t>Freight: New Trucks: Sales: Heavy: Plug-in Gasoline Hybrid: High Oil and Gas Supply</t>
  </si>
  <si>
    <t>AEO.2023.HIGHOGS.ECI_SAL_FGHT_RAD_EGH_NA_NA_TH.A</t>
  </si>
  <si>
    <t>Freight: New Trucks: Sales: Heavy: Fuel Cell: High Oil and Gas Supply</t>
  </si>
  <si>
    <t>AEO.2023.HIGHOGS.ECI_SAL_FGHT_RAD_FUC_NA_NA_TH.A</t>
  </si>
  <si>
    <t>Freight: New Trucks: Sales: Heavy: High Oil and Gas Supply</t>
  </si>
  <si>
    <t>AEO.2023.HIGHOGS.ECI_SAL_FGHT_RAD_NA_NA_NA_TH.A</t>
  </si>
  <si>
    <t>Freight: New Trucks: Sales: High Oil and Gas Supply</t>
  </si>
  <si>
    <t>AEO.2023.HIGHOGS.ECI_SAL_FGHT_NA_NA_NA_NA_TH.A</t>
  </si>
  <si>
    <t>Freight: Railroads: Ton Miles by Rail: High Oil and Gas Supply</t>
  </si>
  <si>
    <t>AEO.2023.HIGHOGS.ECI_FTM_TRN_RAIL_NA_NA_NA_BLN.A</t>
  </si>
  <si>
    <t>Freight: Railroads: Fuel Efficiency: High Oil and Gas Supply</t>
  </si>
  <si>
    <t>AEO.2023.HIGHOGS.EFI_NA_TRN_RAIL_NA_NA_NA_TONMLPTHBTU.A</t>
  </si>
  <si>
    <t>Freight: Railroads: Fuel Use: Distillate Fuel Oil: High Oil and Gas Supply</t>
  </si>
  <si>
    <t>AEO.2023.HIGHOGS.CNSM_NA_TRN_RAIL_DFO_NA_NA_TRLBTU.A</t>
  </si>
  <si>
    <t>Freight: Railroads: Fuel Use: Residual Fuel Oil: High Oil and Gas Supply</t>
  </si>
  <si>
    <t>AEO.2023.HIGHOGS.CNSM_NA_TRN_RAIL_RFO_NA_NA_TRLBTU.A</t>
  </si>
  <si>
    <t>Freight: Railroads: Fuel Use: CNG: High Oil and Gas Supply</t>
  </si>
  <si>
    <t>AEO.2023.HIGHOGS.CNSM_NA_TRN_RAIL_CNG_NA_NA_TRLBTU.A</t>
  </si>
  <si>
    <t>Freight: Railroads: Fuel Use: LNG: High Oil and Gas Supply</t>
  </si>
  <si>
    <t>AEO.2023.HIGHOGS.CNSM_NA_TRN_RAIL_LNG_NA_NA_TRLBTU.A</t>
  </si>
  <si>
    <t>Freight: Domestic Shipping: Ton Miles Shipping: High Oil and Gas Supply</t>
  </si>
  <si>
    <t>AEO.2023.HIGHOGS.ECI_FTM_TRN_DMT_NA_NA_NA_BLN.A</t>
  </si>
  <si>
    <t>Freight: Domestic Shipping: Fuel Efficiency: High Oil and Gas Supply</t>
  </si>
  <si>
    <t>AEO.2023.HIGHOGS.EFI_NA_TRN_DMT_NA_NA_NA_TONMLPTHBTU.A</t>
  </si>
  <si>
    <t>Freight: Domestic Shipping: Fuel Use: Distillate Fuel Oil: High Oil and Gas Supply</t>
  </si>
  <si>
    <t>AEO.2023.HIGHOGS.CNSM_NA_TRN_DMT_DFO_NA_NA_TRLBTU.A</t>
  </si>
  <si>
    <t>Freight: Domestic Shipping: Fuel Use: Residual Fuel Oil: High Oil and Gas Supply</t>
  </si>
  <si>
    <t>AEO.2023.HIGHOGS.CNSM_NA_TRN_DMT_RFO_NA_NA_TRLBTU.A</t>
  </si>
  <si>
    <t>Freight: Domestic Shipping: Fuel Use: CNG: High Oil and Gas Supply</t>
  </si>
  <si>
    <t>AEO.2023.HIGHOGS.CNSM_NA_TRN_DMT_CNG_NA_NA_TRLBTU.A</t>
  </si>
  <si>
    <t>Freight: Domestic Shipping: Fuel Use: LNG: High Oil and Gas Supply</t>
  </si>
  <si>
    <t>AEO.2023.HIGHOGS.CNSM_NA_TRN_DMT_LNG_NA_NA_TRLBTU.A</t>
  </si>
  <si>
    <t>Freight: International Shipping: Gross Trade: High Oil and Gas Supply</t>
  </si>
  <si>
    <t>AEO.2023.HIGHOGS.ECI_UGHT_TRN_INTS_NA_NA_NA_BLNY09DLR.A</t>
  </si>
  <si>
    <t>Freight: International Shipping: Exports: High Oil and Gas Supply</t>
  </si>
  <si>
    <t>AEO.2023.HIGHOGS.ECI_EXPT_TRN_INTS_NA_NA_NA_BLNY09DLR.A</t>
  </si>
  <si>
    <t>Freight: International Shipping: Imports: High Oil and Gas Supply</t>
  </si>
  <si>
    <t>AEO.2023.HIGHOGS.ECI_IMP_TRN_INTS_NA_NA_NA_BLNY09DLR.A</t>
  </si>
  <si>
    <t>Freight: International Shipping: Fuel Use: Distillate Fuel Oil: High Oil and Gas Supply</t>
  </si>
  <si>
    <t>AEO.2023.HIGHOGS.CNSM_NA_TRN_INTS_DFO_NA_NA_TRLBTU.A</t>
  </si>
  <si>
    <t>Freight: International Shipping: Fuel Use: Residual Fuel Oil: High Oil and Gas Supply</t>
  </si>
  <si>
    <t>AEO.2023.HIGHOGS.CNSM_NA_TRN_INTS_RFO_NA_NA_TRLBTU.A</t>
  </si>
  <si>
    <t>Freight: International Shipping: Fuel Use: CNG: High Oil and Gas Supply</t>
  </si>
  <si>
    <t>AEO.2023.HIGHOGS.CNSM_NA_TRN_INTS_CNG_NA_NA_TRLBTU.A</t>
  </si>
  <si>
    <t>Freight: International Shipping: Fuel Use: LNG: High Oil and Gas Supply</t>
  </si>
  <si>
    <t>AEO.2023.HIGHOGS.CNSM_NA_TRN_INTS_LNG_NA_NA_TRLBTU.A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</si>
</sst>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11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3" xfId="212" applyFont="1">
      <alignment wrapText="1"/>
    </xf>
    <xf numFmtId="0" fontId="4" fillId="0" borderId="4" xfId="208" applyFont="1">
      <alignmen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63" fillId="0" borderId="3" xfId="225" applyNumberFormat="1" applyFont="1" applyAlignment="1">
      <alignment horizontal="right" wrapText="1"/>
    </xf>
    <xf numFmtId="164" fontId="63" fillId="0" borderId="3" xfId="225" applyNumberFormat="1" applyFont="1" applyAlignment="1">
      <alignment horizontal="righ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xf numFmtId="0" fontId="72" fillId="0" borderId="2" xfId="223" applyFont="1">
      <alignment wrapText="1"/>
    </xf>
    <xf numFmtId="0" fontId="4" fillId="0" borderId="0" xfId="1" applyFont="1"/>
    <xf numFmtId="0" fontId="63" fillId="0" borderId="5" xfId="224" applyFont="1">
      <alignment wrapText="1"/>
    </xf>
    <xf numFmtId="0" fontId="63" fillId="0" borderId="5" xfId="224" applyFont="1" applyAlignment="1">
      <alignment horizontal="right"/>
    </xf>
    <xf numFmtId="4" fontId="4" fillId="0" borderId="4" xfId="221" applyNumberFormat="1" applyFont="1" applyAlignment="1">
      <alignment horizontal="right" wrapText="1"/>
    </xf>
    <xf numFmtId="164" fontId="4" fillId="0" borderId="4" xfId="221" applyNumberFormat="1" applyFont="1" applyAlignment="1">
      <alignment horizontal="right" wrapText="1"/>
    </xf>
    <xf numFmtId="4" fontId="63" fillId="0" borderId="3" xfId="225" applyNumberFormat="1" applyFont="1" applyAlignment="1">
      <alignment horizontal="right" wrapText="1"/>
    </xf>
    <xf numFmtId="164" fontId="63" fillId="0" borderId="3" xfId="225" applyNumberFormat="1" applyFont="1" applyAlignment="1">
      <alignment horizontal="right" wrapText="1"/>
    </xf>
    <xf numFmtId="3" fontId="4" fillId="0" borderId="4" xfId="221" applyNumberFormat="1" applyFont="1" applyAlignment="1">
      <alignment horizontal="right" wrapText="1"/>
    </xf>
    <xf numFmtId="165" fontId="4" fillId="0" borderId="4" xfId="221" applyNumberFormat="1" applyFont="1" applyAlignment="1">
      <alignment horizontal="right" wrapText="1"/>
    </xf>
    <xf numFmtId="0" fontId="59" fillId="0" borderId="0" xfId="1" applyFont="1"/>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100" t="s">
        <v>930</v>
      </c>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9"/>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6"/>
      <c r="C1071" s="96"/>
      <c r="D1071" s="96"/>
      <c r="E1071" s="96"/>
      <c r="F1071" s="96"/>
      <c r="G1071" s="96"/>
      <c r="H1071" s="96"/>
      <c r="I1071" s="96"/>
      <c r="J1071" s="96"/>
      <c r="K1071" s="96"/>
      <c r="L1071" s="96"/>
      <c r="M1071" s="96"/>
      <c r="N1071" s="96"/>
      <c r="O1071" s="96"/>
      <c r="P1071" s="96"/>
      <c r="Q1071" s="96"/>
      <c r="R1071" s="96"/>
      <c r="S1071" s="96"/>
      <c r="T1071" s="96"/>
      <c r="U1071" s="96"/>
      <c r="V1071" s="96"/>
      <c r="W1071" s="96"/>
      <c r="X1071" s="96"/>
      <c r="Y1071" s="96"/>
      <c r="Z1071" s="96"/>
      <c r="AA1071" s="96"/>
      <c r="AB1071" s="96"/>
      <c r="AC1071" s="96"/>
      <c r="AD1071" s="96"/>
      <c r="AE1071" s="96"/>
      <c r="AF1071" s="96"/>
      <c r="AG1071" s="96"/>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6"/>
      <c r="C1169" s="96"/>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6"/>
      <c r="C1269" s="96"/>
      <c r="D1269" s="96"/>
      <c r="E1269" s="96"/>
      <c r="F1269" s="96"/>
      <c r="G1269" s="96"/>
      <c r="H1269" s="96"/>
      <c r="I1269" s="96"/>
      <c r="J1269" s="96"/>
      <c r="K1269" s="96"/>
      <c r="L1269" s="96"/>
      <c r="M1269" s="96"/>
      <c r="N1269" s="96"/>
      <c r="O1269" s="96"/>
      <c r="P1269" s="96"/>
      <c r="Q1269" s="96"/>
      <c r="R1269" s="96"/>
      <c r="S1269" s="96"/>
      <c r="T1269" s="96"/>
      <c r="U1269" s="96"/>
      <c r="V1269" s="96"/>
      <c r="W1269" s="96"/>
      <c r="X1269" s="96"/>
      <c r="Y1269" s="96"/>
      <c r="Z1269" s="96"/>
      <c r="AA1269" s="96"/>
      <c r="AB1269" s="96"/>
      <c r="AC1269" s="96"/>
      <c r="AD1269" s="96"/>
      <c r="AE1269" s="96"/>
      <c r="AF1269" s="96"/>
      <c r="AG1269" s="96"/>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6"/>
      <c r="C1484" s="96"/>
      <c r="D1484" s="96"/>
      <c r="E1484" s="96"/>
      <c r="F1484" s="96"/>
      <c r="G1484" s="96"/>
      <c r="H1484" s="96"/>
      <c r="I1484" s="96"/>
      <c r="J1484" s="96"/>
      <c r="K1484" s="96"/>
      <c r="L1484" s="96"/>
      <c r="M1484" s="96"/>
      <c r="N1484" s="96"/>
      <c r="O1484" s="96"/>
      <c r="P1484" s="96"/>
      <c r="Q1484" s="96"/>
      <c r="R1484" s="96"/>
      <c r="S1484" s="96"/>
      <c r="T1484" s="96"/>
      <c r="U1484" s="96"/>
      <c r="V1484" s="96"/>
      <c r="W1484" s="96"/>
      <c r="X1484" s="96"/>
      <c r="Y1484" s="96"/>
      <c r="Z1484" s="96"/>
      <c r="AA1484" s="96"/>
      <c r="AB1484" s="96"/>
      <c r="AC1484" s="96"/>
      <c r="AD1484" s="96"/>
      <c r="AE1484" s="96"/>
      <c r="AF1484" s="96"/>
      <c r="AG1484" s="96"/>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6"/>
      <c r="C1713" s="96"/>
      <c r="D1713" s="96"/>
      <c r="E1713" s="96"/>
      <c r="F1713" s="96"/>
      <c r="G1713" s="96"/>
      <c r="H1713" s="96"/>
      <c r="I1713" s="96"/>
      <c r="J1713" s="96"/>
      <c r="K1713" s="96"/>
      <c r="L1713" s="96"/>
      <c r="M1713" s="96"/>
      <c r="N1713" s="96"/>
      <c r="O1713" s="96"/>
      <c r="P1713" s="96"/>
      <c r="Q1713" s="96"/>
      <c r="R1713" s="96"/>
      <c r="S1713" s="96"/>
      <c r="T1713" s="96"/>
      <c r="U1713" s="96"/>
      <c r="V1713" s="96"/>
      <c r="W1713" s="96"/>
      <c r="X1713" s="96"/>
      <c r="Y1713" s="96"/>
      <c r="Z1713" s="96"/>
      <c r="AA1713" s="96"/>
      <c r="AB1713" s="96"/>
      <c r="AC1713" s="96"/>
      <c r="AD1713" s="96"/>
      <c r="AE1713" s="96"/>
      <c r="AF1713" s="96"/>
      <c r="AG1713" s="96"/>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6"/>
      <c r="C1990" s="96"/>
      <c r="D1990" s="96"/>
      <c r="E1990" s="96"/>
      <c r="F1990" s="96"/>
      <c r="G1990" s="96"/>
      <c r="H1990" s="96"/>
      <c r="I1990" s="96"/>
      <c r="J1990" s="96"/>
      <c r="K1990" s="96"/>
      <c r="L1990" s="96"/>
      <c r="M1990" s="96"/>
      <c r="N1990" s="96"/>
      <c r="O1990" s="96"/>
      <c r="P1990" s="96"/>
      <c r="Q1990" s="96"/>
      <c r="R1990" s="96"/>
      <c r="S1990" s="96"/>
      <c r="T1990" s="96"/>
      <c r="U1990" s="96"/>
      <c r="V1990" s="96"/>
      <c r="W1990" s="96"/>
      <c r="X1990" s="96"/>
      <c r="Y1990" s="96"/>
      <c r="Z1990" s="96"/>
      <c r="AA1990" s="96"/>
      <c r="AB1990" s="96"/>
      <c r="AC1990" s="96"/>
      <c r="AD1990" s="96"/>
      <c r="AE1990" s="96"/>
      <c r="AF1990" s="96"/>
      <c r="AG1990" s="96"/>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6"/>
      <c r="C2325" s="96"/>
      <c r="D2325" s="96"/>
      <c r="E2325" s="96"/>
      <c r="F2325" s="96"/>
      <c r="G2325" s="96"/>
      <c r="H2325" s="96"/>
      <c r="I2325" s="96"/>
      <c r="J2325" s="96"/>
      <c r="K2325" s="96"/>
      <c r="L2325" s="96"/>
      <c r="M2325" s="96"/>
      <c r="N2325" s="96"/>
      <c r="O2325" s="96"/>
      <c r="P2325" s="96"/>
      <c r="Q2325" s="96"/>
      <c r="R2325" s="96"/>
      <c r="S2325" s="96"/>
      <c r="T2325" s="96"/>
      <c r="U2325" s="96"/>
      <c r="V2325" s="96"/>
      <c r="W2325" s="96"/>
      <c r="X2325" s="96"/>
      <c r="Y2325" s="96"/>
      <c r="Z2325" s="96"/>
      <c r="AA2325" s="96"/>
      <c r="AB2325" s="96"/>
      <c r="AC2325" s="96"/>
      <c r="AD2325" s="96"/>
      <c r="AE2325" s="96"/>
      <c r="AF2325" s="96"/>
      <c r="AG2325" s="96"/>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6"/>
      <c r="C2645" s="96"/>
      <c r="D2645" s="96"/>
      <c r="E2645" s="96"/>
      <c r="F2645" s="96"/>
      <c r="G2645" s="96"/>
      <c r="H2645" s="96"/>
      <c r="I2645" s="96"/>
      <c r="J2645" s="96"/>
      <c r="K2645" s="96"/>
      <c r="L2645" s="96"/>
      <c r="M2645" s="96"/>
      <c r="N2645" s="96"/>
      <c r="O2645" s="96"/>
      <c r="P2645" s="96"/>
      <c r="Q2645" s="96"/>
      <c r="R2645" s="96"/>
      <c r="S2645" s="96"/>
      <c r="T2645" s="96"/>
      <c r="U2645" s="96"/>
      <c r="V2645" s="96"/>
      <c r="W2645" s="96"/>
      <c r="X2645" s="96"/>
      <c r="Y2645" s="96"/>
      <c r="Z2645" s="96"/>
      <c r="AA2645" s="96"/>
      <c r="AB2645" s="96"/>
      <c r="AC2645" s="96"/>
      <c r="AD2645" s="96"/>
      <c r="AE2645" s="96"/>
      <c r="AF2645" s="96"/>
      <c r="AG2645" s="96"/>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6"/>
      <c r="C2971" s="96"/>
      <c r="D2971" s="96"/>
      <c r="E2971" s="96"/>
      <c r="F2971" s="96"/>
      <c r="G2971" s="96"/>
      <c r="H2971" s="96"/>
      <c r="I2971" s="96"/>
      <c r="J2971" s="96"/>
      <c r="K2971" s="96"/>
      <c r="L2971" s="96"/>
      <c r="M2971" s="96"/>
      <c r="N2971" s="96"/>
      <c r="O2971" s="96"/>
      <c r="P2971" s="96"/>
      <c r="Q2971" s="96"/>
      <c r="R2971" s="96"/>
      <c r="S2971" s="96"/>
      <c r="T2971" s="96"/>
      <c r="U2971" s="96"/>
      <c r="V2971" s="96"/>
      <c r="W2971" s="96"/>
      <c r="X2971" s="96"/>
      <c r="Y2971" s="96"/>
      <c r="Z2971" s="96"/>
      <c r="AA2971" s="96"/>
      <c r="AB2971" s="96"/>
      <c r="AC2971" s="96"/>
      <c r="AD2971" s="96"/>
      <c r="AE2971" s="96"/>
      <c r="AF2971" s="96"/>
      <c r="AG2971" s="96"/>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6"/>
      <c r="C3293" s="96"/>
      <c r="D3293" s="96"/>
      <c r="E3293" s="96"/>
      <c r="F3293" s="96"/>
      <c r="G3293" s="96"/>
      <c r="H3293" s="96"/>
      <c r="I3293" s="96"/>
      <c r="J3293" s="96"/>
      <c r="K3293" s="96"/>
      <c r="L3293" s="96"/>
      <c r="M3293" s="96"/>
      <c r="N3293" s="96"/>
      <c r="O3293" s="96"/>
      <c r="P3293" s="96"/>
      <c r="Q3293" s="96"/>
      <c r="R3293" s="96"/>
      <c r="S3293" s="96"/>
      <c r="T3293" s="96"/>
      <c r="U3293" s="96"/>
      <c r="V3293" s="96"/>
      <c r="W3293" s="96"/>
      <c r="X3293" s="96"/>
      <c r="Y3293" s="96"/>
      <c r="Z3293" s="96"/>
      <c r="AA3293" s="96"/>
      <c r="AB3293" s="96"/>
      <c r="AC3293" s="96"/>
      <c r="AD3293" s="96"/>
      <c r="AE3293" s="96"/>
      <c r="AF3293" s="96"/>
      <c r="AG3293" s="96"/>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6"/>
      <c r="C3402" s="96"/>
      <c r="D3402" s="96"/>
      <c r="E3402" s="96"/>
      <c r="F3402" s="96"/>
      <c r="G3402" s="96"/>
      <c r="H3402" s="96"/>
      <c r="I3402" s="96"/>
      <c r="J3402" s="96"/>
      <c r="K3402" s="96"/>
      <c r="L3402" s="96"/>
      <c r="M3402" s="96"/>
      <c r="N3402" s="96"/>
      <c r="O3402" s="96"/>
      <c r="P3402" s="96"/>
      <c r="Q3402" s="96"/>
      <c r="R3402" s="96"/>
      <c r="S3402" s="96"/>
      <c r="T3402" s="96"/>
      <c r="U3402" s="96"/>
      <c r="V3402" s="96"/>
      <c r="W3402" s="96"/>
      <c r="X3402" s="96"/>
      <c r="Y3402" s="96"/>
      <c r="Z3402" s="96"/>
      <c r="AA3402" s="96"/>
      <c r="AB3402" s="96"/>
      <c r="AC3402" s="96"/>
      <c r="AD3402" s="96"/>
      <c r="AE3402" s="96"/>
      <c r="AF3402" s="96"/>
      <c r="AG3402" s="96"/>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6"/>
      <c r="C3527" s="96"/>
      <c r="D3527" s="96"/>
      <c r="E3527" s="96"/>
      <c r="F3527" s="96"/>
      <c r="G3527" s="96"/>
      <c r="H3527" s="96"/>
      <c r="I3527" s="96"/>
      <c r="J3527" s="96"/>
      <c r="K3527" s="96"/>
      <c r="L3527" s="96"/>
      <c r="M3527" s="96"/>
      <c r="N3527" s="96"/>
      <c r="O3527" s="96"/>
      <c r="P3527" s="96"/>
      <c r="Q3527" s="96"/>
      <c r="R3527" s="96"/>
      <c r="S3527" s="96"/>
      <c r="T3527" s="96"/>
      <c r="U3527" s="96"/>
      <c r="V3527" s="96"/>
      <c r="W3527" s="96"/>
      <c r="X3527" s="96"/>
      <c r="Y3527" s="96"/>
      <c r="Z3527" s="96"/>
      <c r="AA3527" s="96"/>
      <c r="AB3527" s="96"/>
      <c r="AC3527" s="96"/>
      <c r="AD3527" s="96"/>
      <c r="AE3527" s="96"/>
      <c r="AF3527" s="96"/>
      <c r="AG3527" s="96"/>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6"/>
      <c r="C3652" s="96"/>
      <c r="D3652" s="96"/>
      <c r="E3652" s="96"/>
      <c r="F3652" s="96"/>
      <c r="G3652" s="96"/>
      <c r="H3652" s="96"/>
      <c r="I3652" s="96"/>
      <c r="J3652" s="96"/>
      <c r="K3652" s="96"/>
      <c r="L3652" s="96"/>
      <c r="M3652" s="96"/>
      <c r="N3652" s="96"/>
      <c r="O3652" s="96"/>
      <c r="P3652" s="96"/>
      <c r="Q3652" s="96"/>
      <c r="R3652" s="96"/>
      <c r="S3652" s="96"/>
      <c r="T3652" s="96"/>
      <c r="U3652" s="96"/>
      <c r="V3652" s="96"/>
      <c r="W3652" s="96"/>
      <c r="X3652" s="96"/>
      <c r="Y3652" s="96"/>
      <c r="Z3652" s="96"/>
      <c r="AA3652" s="96"/>
      <c r="AB3652" s="96"/>
      <c r="AC3652" s="96"/>
      <c r="AD3652" s="96"/>
      <c r="AE3652" s="96"/>
      <c r="AF3652" s="96"/>
      <c r="AG3652" s="96"/>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6"/>
      <c r="C3777" s="96"/>
      <c r="D3777" s="96"/>
      <c r="E3777" s="96"/>
      <c r="F3777" s="96"/>
      <c r="G3777" s="96"/>
      <c r="H3777" s="96"/>
      <c r="I3777" s="96"/>
      <c r="J3777" s="96"/>
      <c r="K3777" s="96"/>
      <c r="L3777" s="96"/>
      <c r="M3777" s="96"/>
      <c r="N3777" s="96"/>
      <c r="O3777" s="96"/>
      <c r="P3777" s="96"/>
      <c r="Q3777" s="96"/>
      <c r="R3777" s="96"/>
      <c r="S3777" s="96"/>
      <c r="T3777" s="96"/>
      <c r="U3777" s="96"/>
      <c r="V3777" s="96"/>
      <c r="W3777" s="96"/>
      <c r="X3777" s="96"/>
      <c r="Y3777" s="96"/>
      <c r="Z3777" s="96"/>
      <c r="AA3777" s="96"/>
      <c r="AB3777" s="96"/>
      <c r="AC3777" s="96"/>
      <c r="AD3777" s="96"/>
      <c r="AE3777" s="96"/>
      <c r="AF3777" s="96"/>
      <c r="AG3777" s="96"/>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6"/>
      <c r="C3902" s="96"/>
      <c r="D3902" s="96"/>
      <c r="E3902" s="96"/>
      <c r="F3902" s="96"/>
      <c r="G3902" s="96"/>
      <c r="H3902" s="96"/>
      <c r="I3902" s="96"/>
      <c r="J3902" s="96"/>
      <c r="K3902" s="96"/>
      <c r="L3902" s="96"/>
      <c r="M3902" s="96"/>
      <c r="N3902" s="96"/>
      <c r="O3902" s="96"/>
      <c r="P3902" s="96"/>
      <c r="Q3902" s="96"/>
      <c r="R3902" s="96"/>
      <c r="S3902" s="96"/>
      <c r="T3902" s="96"/>
      <c r="U3902" s="96"/>
      <c r="V3902" s="96"/>
      <c r="W3902" s="96"/>
      <c r="X3902" s="96"/>
      <c r="Y3902" s="96"/>
      <c r="Z3902" s="96"/>
      <c r="AA3902" s="96"/>
      <c r="AB3902" s="96"/>
      <c r="AC3902" s="96"/>
      <c r="AD3902" s="96"/>
      <c r="AE3902" s="96"/>
      <c r="AF3902" s="96"/>
      <c r="AG3902" s="96"/>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6"/>
      <c r="C4027" s="96"/>
      <c r="D4027" s="96"/>
      <c r="E4027" s="96"/>
      <c r="F4027" s="96"/>
      <c r="G4027" s="96"/>
      <c r="H4027" s="96"/>
      <c r="I4027" s="96"/>
      <c r="J4027" s="96"/>
      <c r="K4027" s="96"/>
      <c r="L4027" s="96"/>
      <c r="M4027" s="96"/>
      <c r="N4027" s="96"/>
      <c r="O4027" s="96"/>
      <c r="P4027" s="96"/>
      <c r="Q4027" s="96"/>
      <c r="R4027" s="96"/>
      <c r="S4027" s="96"/>
      <c r="T4027" s="96"/>
      <c r="U4027" s="96"/>
      <c r="V4027" s="96"/>
      <c r="W4027" s="96"/>
      <c r="X4027" s="96"/>
      <c r="Y4027" s="96"/>
      <c r="Z4027" s="96"/>
      <c r="AA4027" s="96"/>
      <c r="AB4027" s="96"/>
      <c r="AC4027" s="96"/>
      <c r="AD4027" s="96"/>
      <c r="AE4027" s="96"/>
      <c r="AF4027" s="96"/>
      <c r="AG4027" s="96"/>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6"/>
      <c r="C4152" s="96"/>
      <c r="D4152" s="96"/>
      <c r="E4152" s="96"/>
      <c r="F4152" s="96"/>
      <c r="G4152" s="96"/>
      <c r="H4152" s="96"/>
      <c r="I4152" s="96"/>
      <c r="J4152" s="96"/>
      <c r="K4152" s="96"/>
      <c r="L4152" s="96"/>
      <c r="M4152" s="96"/>
      <c r="N4152" s="96"/>
      <c r="O4152" s="96"/>
      <c r="P4152" s="96"/>
      <c r="Q4152" s="96"/>
      <c r="R4152" s="96"/>
      <c r="S4152" s="96"/>
      <c r="T4152" s="96"/>
      <c r="U4152" s="96"/>
      <c r="V4152" s="96"/>
      <c r="W4152" s="96"/>
      <c r="X4152" s="96"/>
      <c r="Y4152" s="96"/>
      <c r="Z4152" s="96"/>
      <c r="AA4152" s="96"/>
      <c r="AB4152" s="96"/>
      <c r="AC4152" s="96"/>
      <c r="AD4152" s="96"/>
      <c r="AE4152" s="96"/>
      <c r="AF4152" s="96"/>
      <c r="AG4152" s="96"/>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6"/>
      <c r="C4277" s="96"/>
      <c r="D4277" s="96"/>
      <c r="E4277" s="96"/>
      <c r="F4277" s="96"/>
      <c r="G4277" s="96"/>
      <c r="H4277" s="96"/>
      <c r="I4277" s="96"/>
      <c r="J4277" s="96"/>
      <c r="K4277" s="96"/>
      <c r="L4277" s="96"/>
      <c r="M4277" s="96"/>
      <c r="N4277" s="96"/>
      <c r="O4277" s="96"/>
      <c r="P4277" s="96"/>
      <c r="Q4277" s="96"/>
      <c r="R4277" s="96"/>
      <c r="S4277" s="96"/>
      <c r="T4277" s="96"/>
      <c r="U4277" s="96"/>
      <c r="V4277" s="96"/>
      <c r="W4277" s="96"/>
      <c r="X4277" s="96"/>
      <c r="Y4277" s="96"/>
      <c r="Z4277" s="96"/>
      <c r="AA4277" s="96"/>
      <c r="AB4277" s="96"/>
      <c r="AC4277" s="96"/>
      <c r="AD4277" s="96"/>
      <c r="AE4277" s="96"/>
      <c r="AF4277" s="96"/>
      <c r="AG4277" s="96"/>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6"/>
      <c r="C4402" s="96"/>
      <c r="D4402" s="96"/>
      <c r="E4402" s="96"/>
      <c r="F4402" s="96"/>
      <c r="G4402" s="96"/>
      <c r="H4402" s="96"/>
      <c r="I4402" s="96"/>
      <c r="J4402" s="96"/>
      <c r="K4402" s="96"/>
      <c r="L4402" s="96"/>
      <c r="M4402" s="96"/>
      <c r="N4402" s="96"/>
      <c r="O4402" s="96"/>
      <c r="P4402" s="96"/>
      <c r="Q4402" s="96"/>
      <c r="R4402" s="96"/>
      <c r="S4402" s="96"/>
      <c r="T4402" s="96"/>
      <c r="U4402" s="96"/>
      <c r="V4402" s="96"/>
      <c r="W4402" s="96"/>
      <c r="X4402" s="96"/>
      <c r="Y4402" s="96"/>
      <c r="Z4402" s="96"/>
      <c r="AA4402" s="96"/>
      <c r="AB4402" s="96"/>
      <c r="AC4402" s="96"/>
      <c r="AD4402" s="96"/>
      <c r="AE4402" s="96"/>
      <c r="AF4402" s="96"/>
      <c r="AG4402" s="96"/>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100" t="s">
        <v>1032</v>
      </c>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6"/>
      <c r="C1071" s="96"/>
      <c r="D1071" s="96"/>
      <c r="E1071" s="96"/>
      <c r="F1071" s="96"/>
      <c r="G1071" s="96"/>
      <c r="H1071" s="96"/>
      <c r="I1071" s="96"/>
      <c r="J1071" s="96"/>
      <c r="K1071" s="96"/>
      <c r="L1071" s="96"/>
      <c r="M1071" s="96"/>
      <c r="N1071" s="96"/>
      <c r="O1071" s="96"/>
      <c r="P1071" s="96"/>
      <c r="Q1071" s="96"/>
      <c r="R1071" s="96"/>
      <c r="S1071" s="96"/>
      <c r="T1071" s="96"/>
      <c r="U1071" s="96"/>
      <c r="V1071" s="96"/>
      <c r="W1071" s="96"/>
      <c r="X1071" s="96"/>
      <c r="Y1071" s="96"/>
      <c r="Z1071" s="96"/>
      <c r="AA1071" s="96"/>
      <c r="AB1071" s="96"/>
      <c r="AC1071" s="96"/>
      <c r="AD1071" s="96"/>
      <c r="AE1071" s="96"/>
      <c r="AF1071" s="96"/>
      <c r="AG1071" s="96"/>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6"/>
      <c r="C1169" s="96"/>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6"/>
      <c r="C1269" s="96"/>
      <c r="D1269" s="96"/>
      <c r="E1269" s="96"/>
      <c r="F1269" s="96"/>
      <c r="G1269" s="96"/>
      <c r="H1269" s="96"/>
      <c r="I1269" s="96"/>
      <c r="J1269" s="96"/>
      <c r="K1269" s="96"/>
      <c r="L1269" s="96"/>
      <c r="M1269" s="96"/>
      <c r="N1269" s="96"/>
      <c r="O1269" s="96"/>
      <c r="P1269" s="96"/>
      <c r="Q1269" s="96"/>
      <c r="R1269" s="96"/>
      <c r="S1269" s="96"/>
      <c r="T1269" s="96"/>
      <c r="U1269" s="96"/>
      <c r="V1269" s="96"/>
      <c r="W1269" s="96"/>
      <c r="X1269" s="96"/>
      <c r="Y1269" s="96"/>
      <c r="Z1269" s="96"/>
      <c r="AA1269" s="96"/>
      <c r="AB1269" s="96"/>
      <c r="AC1269" s="96"/>
      <c r="AD1269" s="96"/>
      <c r="AE1269" s="96"/>
      <c r="AF1269" s="96"/>
      <c r="AG1269" s="96"/>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6"/>
      <c r="C1484" s="96"/>
      <c r="D1484" s="96"/>
      <c r="E1484" s="96"/>
      <c r="F1484" s="96"/>
      <c r="G1484" s="96"/>
      <c r="H1484" s="96"/>
      <c r="I1484" s="96"/>
      <c r="J1484" s="96"/>
      <c r="K1484" s="96"/>
      <c r="L1484" s="96"/>
      <c r="M1484" s="96"/>
      <c r="N1484" s="96"/>
      <c r="O1484" s="96"/>
      <c r="P1484" s="96"/>
      <c r="Q1484" s="96"/>
      <c r="R1484" s="96"/>
      <c r="S1484" s="96"/>
      <c r="T1484" s="96"/>
      <c r="U1484" s="96"/>
      <c r="V1484" s="96"/>
      <c r="W1484" s="96"/>
      <c r="X1484" s="96"/>
      <c r="Y1484" s="96"/>
      <c r="Z1484" s="96"/>
      <c r="AA1484" s="96"/>
      <c r="AB1484" s="96"/>
      <c r="AC1484" s="96"/>
      <c r="AD1484" s="96"/>
      <c r="AE1484" s="96"/>
      <c r="AF1484" s="96"/>
      <c r="AG1484" s="96"/>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6"/>
      <c r="C1713" s="96"/>
      <c r="D1713" s="96"/>
      <c r="E1713" s="96"/>
      <c r="F1713" s="96"/>
      <c r="G1713" s="96"/>
      <c r="H1713" s="96"/>
      <c r="I1713" s="96"/>
      <c r="J1713" s="96"/>
      <c r="K1713" s="96"/>
      <c r="L1713" s="96"/>
      <c r="M1713" s="96"/>
      <c r="N1713" s="96"/>
      <c r="O1713" s="96"/>
      <c r="P1713" s="96"/>
      <c r="Q1713" s="96"/>
      <c r="R1713" s="96"/>
      <c r="S1713" s="96"/>
      <c r="T1713" s="96"/>
      <c r="U1713" s="96"/>
      <c r="V1713" s="96"/>
      <c r="W1713" s="96"/>
      <c r="X1713" s="96"/>
      <c r="Y1713" s="96"/>
      <c r="Z1713" s="96"/>
      <c r="AA1713" s="96"/>
      <c r="AB1713" s="96"/>
      <c r="AC1713" s="96"/>
      <c r="AD1713" s="96"/>
      <c r="AE1713" s="96"/>
      <c r="AF1713" s="96"/>
      <c r="AG1713" s="96"/>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6"/>
      <c r="C1990" s="96"/>
      <c r="D1990" s="96"/>
      <c r="E1990" s="96"/>
      <c r="F1990" s="96"/>
      <c r="G1990" s="96"/>
      <c r="H1990" s="96"/>
      <c r="I1990" s="96"/>
      <c r="J1990" s="96"/>
      <c r="K1990" s="96"/>
      <c r="L1990" s="96"/>
      <c r="M1990" s="96"/>
      <c r="N1990" s="96"/>
      <c r="O1990" s="96"/>
      <c r="P1990" s="96"/>
      <c r="Q1990" s="96"/>
      <c r="R1990" s="96"/>
      <c r="S1990" s="96"/>
      <c r="T1990" s="96"/>
      <c r="U1990" s="96"/>
      <c r="V1990" s="96"/>
      <c r="W1990" s="96"/>
      <c r="X1990" s="96"/>
      <c r="Y1990" s="96"/>
      <c r="Z1990" s="96"/>
      <c r="AA1990" s="96"/>
      <c r="AB1990" s="96"/>
      <c r="AC1990" s="96"/>
      <c r="AD1990" s="96"/>
      <c r="AE1990" s="96"/>
      <c r="AF1990" s="96"/>
      <c r="AG1990" s="96"/>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6"/>
      <c r="C2325" s="96"/>
      <c r="D2325" s="96"/>
      <c r="E2325" s="96"/>
      <c r="F2325" s="96"/>
      <c r="G2325" s="96"/>
      <c r="H2325" s="96"/>
      <c r="I2325" s="96"/>
      <c r="J2325" s="96"/>
      <c r="K2325" s="96"/>
      <c r="L2325" s="96"/>
      <c r="M2325" s="96"/>
      <c r="N2325" s="96"/>
      <c r="O2325" s="96"/>
      <c r="P2325" s="96"/>
      <c r="Q2325" s="96"/>
      <c r="R2325" s="96"/>
      <c r="S2325" s="96"/>
      <c r="T2325" s="96"/>
      <c r="U2325" s="96"/>
      <c r="V2325" s="96"/>
      <c r="W2325" s="96"/>
      <c r="X2325" s="96"/>
      <c r="Y2325" s="96"/>
      <c r="Z2325" s="96"/>
      <c r="AA2325" s="96"/>
      <c r="AB2325" s="96"/>
      <c r="AC2325" s="96"/>
      <c r="AD2325" s="96"/>
      <c r="AE2325" s="96"/>
      <c r="AF2325" s="96"/>
      <c r="AG2325" s="96"/>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6"/>
      <c r="C2645" s="96"/>
      <c r="D2645" s="96"/>
      <c r="E2645" s="96"/>
      <c r="F2645" s="96"/>
      <c r="G2645" s="96"/>
      <c r="H2645" s="96"/>
      <c r="I2645" s="96"/>
      <c r="J2645" s="96"/>
      <c r="K2645" s="96"/>
      <c r="L2645" s="96"/>
      <c r="M2645" s="96"/>
      <c r="N2645" s="96"/>
      <c r="O2645" s="96"/>
      <c r="P2645" s="96"/>
      <c r="Q2645" s="96"/>
      <c r="R2645" s="96"/>
      <c r="S2645" s="96"/>
      <c r="T2645" s="96"/>
      <c r="U2645" s="96"/>
      <c r="V2645" s="96"/>
      <c r="W2645" s="96"/>
      <c r="X2645" s="96"/>
      <c r="Y2645" s="96"/>
      <c r="Z2645" s="96"/>
      <c r="AA2645" s="96"/>
      <c r="AB2645" s="96"/>
      <c r="AC2645" s="96"/>
      <c r="AD2645" s="96"/>
      <c r="AE2645" s="96"/>
      <c r="AF2645" s="96"/>
      <c r="AG2645" s="96"/>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6"/>
      <c r="C2971" s="96"/>
      <c r="D2971" s="96"/>
      <c r="E2971" s="96"/>
      <c r="F2971" s="96"/>
      <c r="G2971" s="96"/>
      <c r="H2971" s="96"/>
      <c r="I2971" s="96"/>
      <c r="J2971" s="96"/>
      <c r="K2971" s="96"/>
      <c r="L2971" s="96"/>
      <c r="M2971" s="96"/>
      <c r="N2971" s="96"/>
      <c r="O2971" s="96"/>
      <c r="P2971" s="96"/>
      <c r="Q2971" s="96"/>
      <c r="R2971" s="96"/>
      <c r="S2971" s="96"/>
      <c r="T2971" s="96"/>
      <c r="U2971" s="96"/>
      <c r="V2971" s="96"/>
      <c r="W2971" s="96"/>
      <c r="X2971" s="96"/>
      <c r="Y2971" s="96"/>
      <c r="Z2971" s="96"/>
      <c r="AA2971" s="96"/>
      <c r="AB2971" s="96"/>
      <c r="AC2971" s="96"/>
      <c r="AD2971" s="96"/>
      <c r="AE2971" s="96"/>
      <c r="AF2971" s="96"/>
      <c r="AG2971" s="96"/>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6"/>
      <c r="C3293" s="96"/>
      <c r="D3293" s="96"/>
      <c r="E3293" s="96"/>
      <c r="F3293" s="96"/>
      <c r="G3293" s="96"/>
      <c r="H3293" s="96"/>
      <c r="I3293" s="96"/>
      <c r="J3293" s="96"/>
      <c r="K3293" s="96"/>
      <c r="L3293" s="96"/>
      <c r="M3293" s="96"/>
      <c r="N3293" s="96"/>
      <c r="O3293" s="96"/>
      <c r="P3293" s="96"/>
      <c r="Q3293" s="96"/>
      <c r="R3293" s="96"/>
      <c r="S3293" s="96"/>
      <c r="T3293" s="96"/>
      <c r="U3293" s="96"/>
      <c r="V3293" s="96"/>
      <c r="W3293" s="96"/>
      <c r="X3293" s="96"/>
      <c r="Y3293" s="96"/>
      <c r="Z3293" s="96"/>
      <c r="AA3293" s="96"/>
      <c r="AB3293" s="96"/>
      <c r="AC3293" s="96"/>
      <c r="AD3293" s="96"/>
      <c r="AE3293" s="96"/>
      <c r="AF3293" s="96"/>
      <c r="AG3293" s="96"/>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6"/>
      <c r="C3402" s="96"/>
      <c r="D3402" s="96"/>
      <c r="E3402" s="96"/>
      <c r="F3402" s="96"/>
      <c r="G3402" s="96"/>
      <c r="H3402" s="96"/>
      <c r="I3402" s="96"/>
      <c r="J3402" s="96"/>
      <c r="K3402" s="96"/>
      <c r="L3402" s="96"/>
      <c r="M3402" s="96"/>
      <c r="N3402" s="96"/>
      <c r="O3402" s="96"/>
      <c r="P3402" s="96"/>
      <c r="Q3402" s="96"/>
      <c r="R3402" s="96"/>
      <c r="S3402" s="96"/>
      <c r="T3402" s="96"/>
      <c r="U3402" s="96"/>
      <c r="V3402" s="96"/>
      <c r="W3402" s="96"/>
      <c r="X3402" s="96"/>
      <c r="Y3402" s="96"/>
      <c r="Z3402" s="96"/>
      <c r="AA3402" s="96"/>
      <c r="AB3402" s="96"/>
      <c r="AC3402" s="96"/>
      <c r="AD3402" s="96"/>
      <c r="AE3402" s="96"/>
      <c r="AF3402" s="96"/>
      <c r="AG3402" s="96"/>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6"/>
      <c r="C3527" s="96"/>
      <c r="D3527" s="96"/>
      <c r="E3527" s="96"/>
      <c r="F3527" s="96"/>
      <c r="G3527" s="96"/>
      <c r="H3527" s="96"/>
      <c r="I3527" s="96"/>
      <c r="J3527" s="96"/>
      <c r="K3527" s="96"/>
      <c r="L3527" s="96"/>
      <c r="M3527" s="96"/>
      <c r="N3527" s="96"/>
      <c r="O3527" s="96"/>
      <c r="P3527" s="96"/>
      <c r="Q3527" s="96"/>
      <c r="R3527" s="96"/>
      <c r="S3527" s="96"/>
      <c r="T3527" s="96"/>
      <c r="U3527" s="96"/>
      <c r="V3527" s="96"/>
      <c r="W3527" s="96"/>
      <c r="X3527" s="96"/>
      <c r="Y3527" s="96"/>
      <c r="Z3527" s="96"/>
      <c r="AA3527" s="96"/>
      <c r="AB3527" s="96"/>
      <c r="AC3527" s="96"/>
      <c r="AD3527" s="96"/>
      <c r="AE3527" s="96"/>
      <c r="AF3527" s="96"/>
      <c r="AG3527" s="96"/>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6"/>
      <c r="C3652" s="96"/>
      <c r="D3652" s="96"/>
      <c r="E3652" s="96"/>
      <c r="F3652" s="96"/>
      <c r="G3652" s="96"/>
      <c r="H3652" s="96"/>
      <c r="I3652" s="96"/>
      <c r="J3652" s="96"/>
      <c r="K3652" s="96"/>
      <c r="L3652" s="96"/>
      <c r="M3652" s="96"/>
      <c r="N3652" s="96"/>
      <c r="O3652" s="96"/>
      <c r="P3652" s="96"/>
      <c r="Q3652" s="96"/>
      <c r="R3652" s="96"/>
      <c r="S3652" s="96"/>
      <c r="T3652" s="96"/>
      <c r="U3652" s="96"/>
      <c r="V3652" s="96"/>
      <c r="W3652" s="96"/>
      <c r="X3652" s="96"/>
      <c r="Y3652" s="96"/>
      <c r="Z3652" s="96"/>
      <c r="AA3652" s="96"/>
      <c r="AB3652" s="96"/>
      <c r="AC3652" s="96"/>
      <c r="AD3652" s="96"/>
      <c r="AE3652" s="96"/>
      <c r="AF3652" s="96"/>
      <c r="AG3652" s="96"/>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6"/>
      <c r="C3777" s="96"/>
      <c r="D3777" s="96"/>
      <c r="E3777" s="96"/>
      <c r="F3777" s="96"/>
      <c r="G3777" s="96"/>
      <c r="H3777" s="96"/>
      <c r="I3777" s="96"/>
      <c r="J3777" s="96"/>
      <c r="K3777" s="96"/>
      <c r="L3777" s="96"/>
      <c r="M3777" s="96"/>
      <c r="N3777" s="96"/>
      <c r="O3777" s="96"/>
      <c r="P3777" s="96"/>
      <c r="Q3777" s="96"/>
      <c r="R3777" s="96"/>
      <c r="S3777" s="96"/>
      <c r="T3777" s="96"/>
      <c r="U3777" s="96"/>
      <c r="V3777" s="96"/>
      <c r="W3777" s="96"/>
      <c r="X3777" s="96"/>
      <c r="Y3777" s="96"/>
      <c r="Z3777" s="96"/>
      <c r="AA3777" s="96"/>
      <c r="AB3777" s="96"/>
      <c r="AC3777" s="96"/>
      <c r="AD3777" s="96"/>
      <c r="AE3777" s="96"/>
      <c r="AF3777" s="96"/>
      <c r="AG3777" s="96"/>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6"/>
      <c r="C3902" s="96"/>
      <c r="D3902" s="96"/>
      <c r="E3902" s="96"/>
      <c r="F3902" s="96"/>
      <c r="G3902" s="96"/>
      <c r="H3902" s="96"/>
      <c r="I3902" s="96"/>
      <c r="J3902" s="96"/>
      <c r="K3902" s="96"/>
      <c r="L3902" s="96"/>
      <c r="M3902" s="96"/>
      <c r="N3902" s="96"/>
      <c r="O3902" s="96"/>
      <c r="P3902" s="96"/>
      <c r="Q3902" s="96"/>
      <c r="R3902" s="96"/>
      <c r="S3902" s="96"/>
      <c r="T3902" s="96"/>
      <c r="U3902" s="96"/>
      <c r="V3902" s="96"/>
      <c r="W3902" s="96"/>
      <c r="X3902" s="96"/>
      <c r="Y3902" s="96"/>
      <c r="Z3902" s="96"/>
      <c r="AA3902" s="96"/>
      <c r="AB3902" s="96"/>
      <c r="AC3902" s="96"/>
      <c r="AD3902" s="96"/>
      <c r="AE3902" s="96"/>
      <c r="AF3902" s="96"/>
      <c r="AG3902" s="96"/>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6"/>
      <c r="C4027" s="96"/>
      <c r="D4027" s="96"/>
      <c r="E4027" s="96"/>
      <c r="F4027" s="96"/>
      <c r="G4027" s="96"/>
      <c r="H4027" s="96"/>
      <c r="I4027" s="96"/>
      <c r="J4027" s="96"/>
      <c r="K4027" s="96"/>
      <c r="L4027" s="96"/>
      <c r="M4027" s="96"/>
      <c r="N4027" s="96"/>
      <c r="O4027" s="96"/>
      <c r="P4027" s="96"/>
      <c r="Q4027" s="96"/>
      <c r="R4027" s="96"/>
      <c r="S4027" s="96"/>
      <c r="T4027" s="96"/>
      <c r="U4027" s="96"/>
      <c r="V4027" s="96"/>
      <c r="W4027" s="96"/>
      <c r="X4027" s="96"/>
      <c r="Y4027" s="96"/>
      <c r="Z4027" s="96"/>
      <c r="AA4027" s="96"/>
      <c r="AB4027" s="96"/>
      <c r="AC4027" s="96"/>
      <c r="AD4027" s="96"/>
      <c r="AE4027" s="96"/>
      <c r="AF4027" s="96"/>
      <c r="AG4027" s="96"/>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6"/>
      <c r="C4152" s="96"/>
      <c r="D4152" s="96"/>
      <c r="E4152" s="96"/>
      <c r="F4152" s="96"/>
      <c r="G4152" s="96"/>
      <c r="H4152" s="96"/>
      <c r="I4152" s="96"/>
      <c r="J4152" s="96"/>
      <c r="K4152" s="96"/>
      <c r="L4152" s="96"/>
      <c r="M4152" s="96"/>
      <c r="N4152" s="96"/>
      <c r="O4152" s="96"/>
      <c r="P4152" s="96"/>
      <c r="Q4152" s="96"/>
      <c r="R4152" s="96"/>
      <c r="S4152" s="96"/>
      <c r="T4152" s="96"/>
      <c r="U4152" s="96"/>
      <c r="V4152" s="96"/>
      <c r="W4152" s="96"/>
      <c r="X4152" s="96"/>
      <c r="Y4152" s="96"/>
      <c r="Z4152" s="96"/>
      <c r="AA4152" s="96"/>
      <c r="AB4152" s="96"/>
      <c r="AC4152" s="96"/>
      <c r="AD4152" s="96"/>
      <c r="AE4152" s="96"/>
      <c r="AF4152" s="96"/>
      <c r="AG4152" s="96"/>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6"/>
      <c r="C4277" s="96"/>
      <c r="D4277" s="96"/>
      <c r="E4277" s="96"/>
      <c r="F4277" s="96"/>
      <c r="G4277" s="96"/>
      <c r="H4277" s="96"/>
      <c r="I4277" s="96"/>
      <c r="J4277" s="96"/>
      <c r="K4277" s="96"/>
      <c r="L4277" s="96"/>
      <c r="M4277" s="96"/>
      <c r="N4277" s="96"/>
      <c r="O4277" s="96"/>
      <c r="P4277" s="96"/>
      <c r="Q4277" s="96"/>
      <c r="R4277" s="96"/>
      <c r="S4277" s="96"/>
      <c r="T4277" s="96"/>
      <c r="U4277" s="96"/>
      <c r="V4277" s="96"/>
      <c r="W4277" s="96"/>
      <c r="X4277" s="96"/>
      <c r="Y4277" s="96"/>
      <c r="Z4277" s="96"/>
      <c r="AA4277" s="96"/>
      <c r="AB4277" s="96"/>
      <c r="AC4277" s="96"/>
      <c r="AD4277" s="96"/>
      <c r="AE4277" s="96"/>
      <c r="AF4277" s="96"/>
      <c r="AG4277" s="96"/>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6"/>
      <c r="C4402" s="96"/>
      <c r="D4402" s="96"/>
      <c r="E4402" s="96"/>
      <c r="F4402" s="96"/>
      <c r="G4402" s="96"/>
      <c r="H4402" s="96"/>
      <c r="I4402" s="96"/>
      <c r="J4402" s="96"/>
      <c r="K4402" s="96"/>
      <c r="L4402" s="96"/>
      <c r="M4402" s="96"/>
      <c r="N4402" s="96"/>
      <c r="O4402" s="96"/>
      <c r="P4402" s="96"/>
      <c r="Q4402" s="96"/>
      <c r="R4402" s="96"/>
      <c r="S4402" s="96"/>
      <c r="T4402" s="96"/>
      <c r="U4402" s="96"/>
      <c r="V4402" s="96"/>
      <c r="W4402" s="96"/>
      <c r="X4402" s="96"/>
      <c r="Y4402" s="96"/>
      <c r="Z4402" s="96"/>
      <c r="AA4402" s="96"/>
      <c r="AB4402" s="96"/>
      <c r="AC4402" s="96"/>
      <c r="AD4402" s="96"/>
      <c r="AE4402" s="96"/>
      <c r="AF4402" s="96"/>
      <c r="AG4402" s="96"/>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C1" workbookViewId="0">
      <selection activeCell="J11" sqref="J11"/>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64" t="s">
        <v>109</v>
      </c>
      <c r="G3" s="64"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64" t="s">
        <v>108</v>
      </c>
      <c r="G4" s="64" t="s">
        <v>2568</v>
      </c>
      <c r="H4" s="56"/>
      <c r="I4" s="56"/>
      <c r="J4" s="115" t="s">
        <v>2819</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64" t="s">
        <v>106</v>
      </c>
      <c r="G5" s="64"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64" t="s">
        <v>105</v>
      </c>
      <c r="G6" s="56"/>
      <c r="H6" s="64"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107">
        <v>2022</v>
      </c>
      <c r="G13" s="107">
        <v>2023</v>
      </c>
      <c r="H13" s="107">
        <v>2024</v>
      </c>
      <c r="I13" s="107">
        <v>2025</v>
      </c>
      <c r="J13" s="107">
        <v>2026</v>
      </c>
      <c r="K13" s="107">
        <v>2027</v>
      </c>
      <c r="L13" s="107">
        <v>2028</v>
      </c>
      <c r="M13" s="107">
        <v>2029</v>
      </c>
      <c r="N13" s="107">
        <v>2030</v>
      </c>
      <c r="O13" s="107">
        <v>2031</v>
      </c>
      <c r="P13" s="107">
        <v>2032</v>
      </c>
      <c r="Q13" s="107">
        <v>2033</v>
      </c>
      <c r="R13" s="107">
        <v>2034</v>
      </c>
      <c r="S13" s="107">
        <v>2035</v>
      </c>
      <c r="T13" s="107">
        <v>2036</v>
      </c>
      <c r="U13" s="107">
        <v>2037</v>
      </c>
      <c r="V13" s="107">
        <v>2038</v>
      </c>
      <c r="W13" s="107">
        <v>2039</v>
      </c>
      <c r="X13" s="107">
        <v>2040</v>
      </c>
      <c r="Y13" s="107">
        <v>2041</v>
      </c>
      <c r="Z13" s="107">
        <v>2042</v>
      </c>
      <c r="AA13" s="107">
        <v>2043</v>
      </c>
      <c r="AB13" s="107">
        <v>2044</v>
      </c>
      <c r="AC13" s="107">
        <v>2045</v>
      </c>
      <c r="AD13" s="107">
        <v>2046</v>
      </c>
      <c r="AE13" s="107">
        <v>2047</v>
      </c>
      <c r="AF13" s="107">
        <v>2048</v>
      </c>
      <c r="AG13" s="107">
        <v>2049</v>
      </c>
      <c r="AH13" s="107">
        <v>2050</v>
      </c>
      <c r="AI13" s="108" t="s">
        <v>2571</v>
      </c>
      <c r="AJ13" s="32"/>
    </row>
    <row r="14" spans="1:36" ht="15" customHeight="1" thickTop="1">
      <c r="A14" s="13"/>
      <c r="B14" s="32"/>
      <c r="C14" s="32"/>
      <c r="D14" s="32"/>
      <c r="E14" s="32"/>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32"/>
    </row>
    <row r="15" spans="1:36" ht="15" customHeight="1">
      <c r="A15" s="13"/>
      <c r="B15" s="62" t="s">
        <v>101</v>
      </c>
      <c r="C15" s="62"/>
      <c r="D15" s="62"/>
      <c r="E15" s="62"/>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32"/>
    </row>
    <row r="16" spans="1:36" ht="15" customHeight="1">
      <c r="A16" s="13"/>
      <c r="B16" s="62" t="s">
        <v>100</v>
      </c>
      <c r="C16" s="62"/>
      <c r="D16" s="62"/>
      <c r="E16" s="62"/>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32"/>
    </row>
    <row r="17" spans="1:36" ht="15" customHeight="1">
      <c r="A17" s="13"/>
      <c r="B17" s="62" t="s">
        <v>99</v>
      </c>
      <c r="C17" s="62"/>
      <c r="D17" s="62"/>
      <c r="E17" s="62"/>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32"/>
    </row>
    <row r="18" spans="1:36" ht="15" customHeight="1">
      <c r="A18" s="55" t="s">
        <v>98</v>
      </c>
      <c r="B18" s="63" t="s">
        <v>97</v>
      </c>
      <c r="C18" s="63"/>
      <c r="D18" s="63"/>
      <c r="E18" s="63"/>
      <c r="F18" s="113">
        <v>2840.3725589999999</v>
      </c>
      <c r="G18" s="113">
        <v>2898.8688959999999</v>
      </c>
      <c r="H18" s="113">
        <v>2929.5815429999998</v>
      </c>
      <c r="I18" s="113">
        <v>2956.1467290000001</v>
      </c>
      <c r="J18" s="113">
        <v>2992.9975589999999</v>
      </c>
      <c r="K18" s="113">
        <v>3035.02124</v>
      </c>
      <c r="L18" s="113">
        <v>3070.8969729999999</v>
      </c>
      <c r="M18" s="113">
        <v>3099.9997560000002</v>
      </c>
      <c r="N18" s="113">
        <v>3125.857422</v>
      </c>
      <c r="O18" s="113">
        <v>3148.7094729999999</v>
      </c>
      <c r="P18" s="113">
        <v>3167.1401369999999</v>
      </c>
      <c r="Q18" s="113">
        <v>3187.9121089999999</v>
      </c>
      <c r="R18" s="113">
        <v>3211.9938959999999</v>
      </c>
      <c r="S18" s="113">
        <v>3234.4228520000001</v>
      </c>
      <c r="T18" s="113">
        <v>3253.0434570000002</v>
      </c>
      <c r="U18" s="113">
        <v>3273.4848630000001</v>
      </c>
      <c r="V18" s="113">
        <v>3295.8571780000002</v>
      </c>
      <c r="W18" s="113">
        <v>3318.0651859999998</v>
      </c>
      <c r="X18" s="113">
        <v>3341.7709960000002</v>
      </c>
      <c r="Y18" s="113">
        <v>3365.4182129999999</v>
      </c>
      <c r="Z18" s="113">
        <v>3389.392578</v>
      </c>
      <c r="AA18" s="113">
        <v>3412.2673340000001</v>
      </c>
      <c r="AB18" s="113">
        <v>3435.6376949999999</v>
      </c>
      <c r="AC18" s="113">
        <v>3458.7827149999998</v>
      </c>
      <c r="AD18" s="113">
        <v>3485.0927729999999</v>
      </c>
      <c r="AE18" s="113">
        <v>3513.1240229999999</v>
      </c>
      <c r="AF18" s="113">
        <v>3542.8195799999999</v>
      </c>
      <c r="AG18" s="113">
        <v>3571.610596</v>
      </c>
      <c r="AH18" s="113">
        <v>3602.1042480000001</v>
      </c>
      <c r="AI18" s="110">
        <v>8.5210000000000008E-3</v>
      </c>
      <c r="AJ18" s="32"/>
    </row>
    <row r="19" spans="1:36" ht="15" customHeight="1">
      <c r="A19" s="55" t="s">
        <v>96</v>
      </c>
      <c r="B19" s="63" t="s">
        <v>95</v>
      </c>
      <c r="C19" s="63"/>
      <c r="D19" s="63"/>
      <c r="E19" s="63"/>
      <c r="F19" s="113">
        <v>102.183701</v>
      </c>
      <c r="G19" s="113">
        <v>103.439949</v>
      </c>
      <c r="H19" s="113">
        <v>104.403503</v>
      </c>
      <c r="I19" s="113">
        <v>106.51254299999999</v>
      </c>
      <c r="J19" s="113">
        <v>108.39849100000001</v>
      </c>
      <c r="K19" s="113">
        <v>110.08111599999999</v>
      </c>
      <c r="L19" s="113">
        <v>111.51876799999999</v>
      </c>
      <c r="M19" s="113">
        <v>113.013199</v>
      </c>
      <c r="N19" s="113">
        <v>114.452293</v>
      </c>
      <c r="O19" s="113">
        <v>115.735985</v>
      </c>
      <c r="P19" s="113">
        <v>117.113342</v>
      </c>
      <c r="Q19" s="113">
        <v>118.447006</v>
      </c>
      <c r="R19" s="113">
        <v>119.88752700000001</v>
      </c>
      <c r="S19" s="113">
        <v>121.425247</v>
      </c>
      <c r="T19" s="113">
        <v>122.852249</v>
      </c>
      <c r="U19" s="113">
        <v>124.297363</v>
      </c>
      <c r="V19" s="113">
        <v>125.86512</v>
      </c>
      <c r="W19" s="113">
        <v>127.384109</v>
      </c>
      <c r="X19" s="113">
        <v>129.05221599999999</v>
      </c>
      <c r="Y19" s="113">
        <v>130.94792200000001</v>
      </c>
      <c r="Z19" s="113">
        <v>132.815811</v>
      </c>
      <c r="AA19" s="113">
        <v>134.406586</v>
      </c>
      <c r="AB19" s="113">
        <v>135.831345</v>
      </c>
      <c r="AC19" s="113">
        <v>137.027908</v>
      </c>
      <c r="AD19" s="113">
        <v>138.560181</v>
      </c>
      <c r="AE19" s="113">
        <v>140.09021000000001</v>
      </c>
      <c r="AF19" s="113">
        <v>141.46229600000001</v>
      </c>
      <c r="AG19" s="113">
        <v>142.656891</v>
      </c>
      <c r="AH19" s="113">
        <v>144.23121599999999</v>
      </c>
      <c r="AI19" s="110">
        <v>1.2385E-2</v>
      </c>
      <c r="AJ19" s="32"/>
    </row>
    <row r="20" spans="1:36" ht="15" customHeight="1">
      <c r="A20" s="55" t="s">
        <v>94</v>
      </c>
      <c r="B20" s="63" t="s">
        <v>93</v>
      </c>
      <c r="C20" s="63"/>
      <c r="D20" s="63"/>
      <c r="E20" s="63"/>
      <c r="F20" s="113">
        <v>321.95498700000002</v>
      </c>
      <c r="G20" s="113">
        <v>322.18576000000002</v>
      </c>
      <c r="H20" s="113">
        <v>326.393463</v>
      </c>
      <c r="I20" s="113">
        <v>335.03286700000001</v>
      </c>
      <c r="J20" s="113">
        <v>341.64099099999999</v>
      </c>
      <c r="K20" s="113">
        <v>346.97915599999999</v>
      </c>
      <c r="L20" s="113">
        <v>351.97354100000001</v>
      </c>
      <c r="M20" s="113">
        <v>356.58551</v>
      </c>
      <c r="N20" s="113">
        <v>361.42352299999999</v>
      </c>
      <c r="O20" s="113">
        <v>365.95986900000003</v>
      </c>
      <c r="P20" s="113">
        <v>370.927368</v>
      </c>
      <c r="Q20" s="113">
        <v>375.44860799999998</v>
      </c>
      <c r="R20" s="113">
        <v>380.52667200000002</v>
      </c>
      <c r="S20" s="113">
        <v>385.734894</v>
      </c>
      <c r="T20" s="113">
        <v>389.96911599999999</v>
      </c>
      <c r="U20" s="113">
        <v>394.44912699999998</v>
      </c>
      <c r="V20" s="113">
        <v>399.19396999999998</v>
      </c>
      <c r="W20" s="113">
        <v>403.89031999999997</v>
      </c>
      <c r="X20" s="113">
        <v>409.03732300000001</v>
      </c>
      <c r="Y20" s="113">
        <v>414.99588</v>
      </c>
      <c r="Z20" s="113">
        <v>421.12713600000001</v>
      </c>
      <c r="AA20" s="113">
        <v>425.78088400000001</v>
      </c>
      <c r="AB20" s="113">
        <v>429.687592</v>
      </c>
      <c r="AC20" s="113">
        <v>432.36288500000001</v>
      </c>
      <c r="AD20" s="113">
        <v>436.66439800000001</v>
      </c>
      <c r="AE20" s="113">
        <v>440.34304800000001</v>
      </c>
      <c r="AF20" s="113">
        <v>443.75659200000001</v>
      </c>
      <c r="AG20" s="113">
        <v>446.513824</v>
      </c>
      <c r="AH20" s="113">
        <v>450.83300800000001</v>
      </c>
      <c r="AI20" s="110">
        <v>1.2097E-2</v>
      </c>
      <c r="AJ20" s="32"/>
    </row>
    <row r="21" spans="1:36" ht="15" customHeight="1">
      <c r="A21" s="13"/>
      <c r="B21" s="62" t="s">
        <v>142</v>
      </c>
      <c r="C21" s="62"/>
      <c r="D21" s="62"/>
      <c r="E21" s="62"/>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32"/>
    </row>
    <row r="22" spans="1:36" ht="15" customHeight="1">
      <c r="A22" s="55" t="s">
        <v>138</v>
      </c>
      <c r="B22" s="63" t="s">
        <v>139</v>
      </c>
      <c r="C22" s="69">
        <v>210</v>
      </c>
      <c r="D22" s="68">
        <f>'AEO 2021 Table 7'!C22</f>
        <v>108.32250999999999</v>
      </c>
      <c r="E22" s="68">
        <f>'AEO 2022 Table 7'!C22</f>
        <v>151.12510700000001</v>
      </c>
      <c r="F22" s="113">
        <v>175.285156</v>
      </c>
      <c r="G22" s="113">
        <v>186.73317</v>
      </c>
      <c r="H22" s="113">
        <v>193.256989</v>
      </c>
      <c r="I22" s="113">
        <v>197.18611100000001</v>
      </c>
      <c r="J22" s="113">
        <v>200.13226299999999</v>
      </c>
      <c r="K22" s="113">
        <v>202.39711</v>
      </c>
      <c r="L22" s="113">
        <v>204.076401</v>
      </c>
      <c r="M22" s="113">
        <v>205.31118799999999</v>
      </c>
      <c r="N22" s="113">
        <v>206.26828</v>
      </c>
      <c r="O22" s="113">
        <v>206.93235799999999</v>
      </c>
      <c r="P22" s="113">
        <v>207.46791099999999</v>
      </c>
      <c r="Q22" s="113">
        <v>207.92961099999999</v>
      </c>
      <c r="R22" s="113">
        <v>208.33659399999999</v>
      </c>
      <c r="S22" s="113">
        <v>208.69291699999999</v>
      </c>
      <c r="T22" s="113">
        <v>208.995758</v>
      </c>
      <c r="U22" s="113">
        <v>209.281113</v>
      </c>
      <c r="V22" s="113">
        <v>209.44528199999999</v>
      </c>
      <c r="W22" s="113">
        <v>209.52084400000001</v>
      </c>
      <c r="X22" s="113">
        <v>209.51895099999999</v>
      </c>
      <c r="Y22" s="113">
        <v>209.46717799999999</v>
      </c>
      <c r="Z22" s="113">
        <v>209.367233</v>
      </c>
      <c r="AA22" s="113">
        <v>209.21354700000001</v>
      </c>
      <c r="AB22" s="113">
        <v>209.083145</v>
      </c>
      <c r="AC22" s="113">
        <v>208.91824299999999</v>
      </c>
      <c r="AD22" s="113">
        <v>208.72267199999999</v>
      </c>
      <c r="AE22" s="113">
        <v>208.50842299999999</v>
      </c>
      <c r="AF22" s="113">
        <v>208.35131799999999</v>
      </c>
      <c r="AG22" s="113">
        <v>208.10702499999999</v>
      </c>
      <c r="AH22" s="113">
        <v>207.900665</v>
      </c>
      <c r="AI22" s="110">
        <v>6.1130000000000004E-3</v>
      </c>
      <c r="AJ22" s="32"/>
    </row>
    <row r="23" spans="1:36" ht="15" customHeight="1">
      <c r="A23" s="55" t="s">
        <v>140</v>
      </c>
      <c r="B23" s="63" t="s">
        <v>141</v>
      </c>
      <c r="C23" s="63"/>
      <c r="D23" s="70">
        <f>D22/$C$22</f>
        <v>0.51582147619047614</v>
      </c>
      <c r="E23" s="70">
        <f>E22/$C$22</f>
        <v>0.71964336666666673</v>
      </c>
      <c r="F23" s="113">
        <v>29.871853000000002</v>
      </c>
      <c r="G23" s="113">
        <v>31.821771999999999</v>
      </c>
      <c r="H23" s="113">
        <v>33.123631000000003</v>
      </c>
      <c r="I23" s="113">
        <v>33.983378999999999</v>
      </c>
      <c r="J23" s="113">
        <v>35.100853000000001</v>
      </c>
      <c r="K23" s="113">
        <v>36.130744999999997</v>
      </c>
      <c r="L23" s="113">
        <v>36.915401000000003</v>
      </c>
      <c r="M23" s="113">
        <v>37.524704</v>
      </c>
      <c r="N23" s="113">
        <v>38.107269000000002</v>
      </c>
      <c r="O23" s="113">
        <v>38.524512999999999</v>
      </c>
      <c r="P23" s="113">
        <v>38.997002000000002</v>
      </c>
      <c r="Q23" s="113">
        <v>39.506042000000001</v>
      </c>
      <c r="R23" s="113">
        <v>40.029719999999998</v>
      </c>
      <c r="S23" s="113">
        <v>40.535946000000003</v>
      </c>
      <c r="T23" s="113">
        <v>41.005344000000001</v>
      </c>
      <c r="U23" s="113">
        <v>41.487507000000001</v>
      </c>
      <c r="V23" s="113">
        <v>42.024422000000001</v>
      </c>
      <c r="W23" s="113">
        <v>42.524441000000003</v>
      </c>
      <c r="X23" s="113">
        <v>43.022525999999999</v>
      </c>
      <c r="Y23" s="113">
        <v>43.498676000000003</v>
      </c>
      <c r="Z23" s="113">
        <v>43.946204999999999</v>
      </c>
      <c r="AA23" s="113">
        <v>44.327697999999998</v>
      </c>
      <c r="AB23" s="113">
        <v>44.792797</v>
      </c>
      <c r="AC23" s="113">
        <v>45.194687000000002</v>
      </c>
      <c r="AD23" s="113">
        <v>45.642555000000002</v>
      </c>
      <c r="AE23" s="113">
        <v>46.063999000000003</v>
      </c>
      <c r="AF23" s="113">
        <v>46.607852999999999</v>
      </c>
      <c r="AG23" s="113">
        <v>46.967677999999999</v>
      </c>
      <c r="AH23" s="113">
        <v>47.435471</v>
      </c>
      <c r="AI23" s="110">
        <v>1.6653000000000001E-2</v>
      </c>
      <c r="AJ23" s="32"/>
    </row>
    <row r="24" spans="1:36" ht="15" customHeight="1">
      <c r="A24" s="13"/>
      <c r="B24" s="62" t="s">
        <v>92</v>
      </c>
      <c r="C24" s="62"/>
      <c r="D24" s="62"/>
      <c r="E24" s="62"/>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32"/>
    </row>
    <row r="25" spans="1:36" ht="15" customHeight="1">
      <c r="A25" s="55" t="s">
        <v>91</v>
      </c>
      <c r="B25" s="63" t="s">
        <v>90</v>
      </c>
      <c r="C25" s="69">
        <v>1223</v>
      </c>
      <c r="D25" s="68">
        <f>'AEO 2021 Table 7'!C25</f>
        <v>738.85894800000005</v>
      </c>
      <c r="E25" s="68">
        <f>'AEO 2022 Table 7'!C25</f>
        <v>884.81805399999996</v>
      </c>
      <c r="F25" s="113">
        <v>1173.034668</v>
      </c>
      <c r="G25" s="113">
        <v>1318.6945800000001</v>
      </c>
      <c r="H25" s="113">
        <v>1371.6295170000001</v>
      </c>
      <c r="I25" s="113">
        <v>1398.2070309999999</v>
      </c>
      <c r="J25" s="113">
        <v>1441.3955080000001</v>
      </c>
      <c r="K25" s="113">
        <v>1479.14563</v>
      </c>
      <c r="L25" s="113">
        <v>1512.8122559999999</v>
      </c>
      <c r="M25" s="113">
        <v>1544.693115</v>
      </c>
      <c r="N25" s="113">
        <v>1576.107178</v>
      </c>
      <c r="O25" s="113">
        <v>1605.10022</v>
      </c>
      <c r="P25" s="113">
        <v>1637.380371</v>
      </c>
      <c r="Q25" s="113">
        <v>1673.9056399999999</v>
      </c>
      <c r="R25" s="113">
        <v>1712.3889160000001</v>
      </c>
      <c r="S25" s="113">
        <v>1751.836914</v>
      </c>
      <c r="T25" s="113">
        <v>1792.904053</v>
      </c>
      <c r="U25" s="113">
        <v>1835.575073</v>
      </c>
      <c r="V25" s="113">
        <v>1879.7923579999999</v>
      </c>
      <c r="W25" s="113">
        <v>1925.0914310000001</v>
      </c>
      <c r="X25" s="113">
        <v>1974.80835</v>
      </c>
      <c r="Y25" s="113">
        <v>2025.6480710000001</v>
      </c>
      <c r="Z25" s="113">
        <v>2077.25</v>
      </c>
      <c r="AA25" s="113">
        <v>2127.8544919999999</v>
      </c>
      <c r="AB25" s="113">
        <v>2176.2202149999998</v>
      </c>
      <c r="AC25" s="113">
        <v>2224.4873050000001</v>
      </c>
      <c r="AD25" s="113">
        <v>2273.7250979999999</v>
      </c>
      <c r="AE25" s="113">
        <v>2323.9807129999999</v>
      </c>
      <c r="AF25" s="113">
        <v>2370.445068</v>
      </c>
      <c r="AG25" s="113">
        <v>2417.8759770000001</v>
      </c>
      <c r="AH25" s="113">
        <v>2468.829346</v>
      </c>
      <c r="AI25" s="110">
        <v>2.6932999999999999E-2</v>
      </c>
      <c r="AJ25" s="32"/>
    </row>
    <row r="26" spans="1:36" ht="15" customHeight="1">
      <c r="A26" s="13"/>
      <c r="B26" s="62" t="s">
        <v>89</v>
      </c>
      <c r="C26" s="62"/>
      <c r="D26" s="71">
        <f>D25/$C$25</f>
        <v>0.60413650695012266</v>
      </c>
      <c r="E26" s="71">
        <f>E25/$C$25</f>
        <v>0.72348164677023707</v>
      </c>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32"/>
    </row>
    <row r="27" spans="1:36" ht="15" customHeight="1">
      <c r="A27" s="55" t="s">
        <v>88</v>
      </c>
      <c r="B27" s="63" t="s">
        <v>47</v>
      </c>
      <c r="C27" s="63"/>
      <c r="D27" s="63"/>
      <c r="E27" s="63"/>
      <c r="F27" s="113">
        <v>1615.9882809999999</v>
      </c>
      <c r="G27" s="113">
        <v>1617.5349120000001</v>
      </c>
      <c r="H27" s="113">
        <v>1674.080078</v>
      </c>
      <c r="I27" s="113">
        <v>1607.64978</v>
      </c>
      <c r="J27" s="113">
        <v>1559.5419919999999</v>
      </c>
      <c r="K27" s="113">
        <v>1521.3396</v>
      </c>
      <c r="L27" s="113">
        <v>1511.7768550000001</v>
      </c>
      <c r="M27" s="113">
        <v>1554.446533</v>
      </c>
      <c r="N27" s="113">
        <v>1555.367432</v>
      </c>
      <c r="O27" s="113">
        <v>1572.5593260000001</v>
      </c>
      <c r="P27" s="113">
        <v>1596.240967</v>
      </c>
      <c r="Q27" s="113">
        <v>1609.656616</v>
      </c>
      <c r="R27" s="113">
        <v>1613.0500489999999</v>
      </c>
      <c r="S27" s="113">
        <v>1631.7198490000001</v>
      </c>
      <c r="T27" s="113">
        <v>1637.687866</v>
      </c>
      <c r="U27" s="113">
        <v>1645.1391599999999</v>
      </c>
      <c r="V27" s="113">
        <v>1656.608643</v>
      </c>
      <c r="W27" s="113">
        <v>1666.8948969999999</v>
      </c>
      <c r="X27" s="113">
        <v>1672.8961179999999</v>
      </c>
      <c r="Y27" s="113">
        <v>1689.8201899999999</v>
      </c>
      <c r="Z27" s="113">
        <v>1706.8557129999999</v>
      </c>
      <c r="AA27" s="113">
        <v>1716.546875</v>
      </c>
      <c r="AB27" s="113">
        <v>1723.487427</v>
      </c>
      <c r="AC27" s="113">
        <v>1727.6503909999999</v>
      </c>
      <c r="AD27" s="113">
        <v>1736.838013</v>
      </c>
      <c r="AE27" s="113">
        <v>1740.3691409999999</v>
      </c>
      <c r="AF27" s="113">
        <v>1745.3679199999999</v>
      </c>
      <c r="AG27" s="113">
        <v>1752.495361</v>
      </c>
      <c r="AH27" s="113">
        <v>1764.116211</v>
      </c>
      <c r="AI27" s="110">
        <v>3.137E-3</v>
      </c>
      <c r="AJ27" s="32"/>
    </row>
    <row r="28" spans="1:36" ht="15" customHeight="1">
      <c r="A28" s="55" t="s">
        <v>87</v>
      </c>
      <c r="B28" s="63" t="s">
        <v>45</v>
      </c>
      <c r="C28" s="63"/>
      <c r="D28" s="63"/>
      <c r="E28" s="63"/>
      <c r="F28" s="113">
        <v>444.89965799999999</v>
      </c>
      <c r="G28" s="113">
        <v>452.719269</v>
      </c>
      <c r="H28" s="113">
        <v>456.82601899999997</v>
      </c>
      <c r="I28" s="113">
        <v>462.35171500000001</v>
      </c>
      <c r="J28" s="113">
        <v>463.92306500000001</v>
      </c>
      <c r="K28" s="113">
        <v>464.16470299999997</v>
      </c>
      <c r="L28" s="113">
        <v>464.20428500000003</v>
      </c>
      <c r="M28" s="113">
        <v>463.39263899999997</v>
      </c>
      <c r="N28" s="113">
        <v>463.34793100000002</v>
      </c>
      <c r="O28" s="113">
        <v>462.86303700000002</v>
      </c>
      <c r="P28" s="113">
        <v>462.76669299999998</v>
      </c>
      <c r="Q28" s="113">
        <v>462.35064699999998</v>
      </c>
      <c r="R28" s="113">
        <v>462.62976099999997</v>
      </c>
      <c r="S28" s="113">
        <v>462.45660400000003</v>
      </c>
      <c r="T28" s="113">
        <v>461.21481299999999</v>
      </c>
      <c r="U28" s="113">
        <v>460.36090100000001</v>
      </c>
      <c r="V28" s="113">
        <v>459.522919</v>
      </c>
      <c r="W28" s="113">
        <v>459.08380099999999</v>
      </c>
      <c r="X28" s="113">
        <v>458.91177399999998</v>
      </c>
      <c r="Y28" s="113">
        <v>459.46804800000001</v>
      </c>
      <c r="Z28" s="113">
        <v>460.52829000000003</v>
      </c>
      <c r="AA28" s="113">
        <v>460.049103</v>
      </c>
      <c r="AB28" s="113">
        <v>458.47790500000002</v>
      </c>
      <c r="AC28" s="113">
        <v>456.060608</v>
      </c>
      <c r="AD28" s="113">
        <v>454.71167000000003</v>
      </c>
      <c r="AE28" s="113">
        <v>452.76034499999997</v>
      </c>
      <c r="AF28" s="113">
        <v>450.34072900000001</v>
      </c>
      <c r="AG28" s="113">
        <v>447.59710699999999</v>
      </c>
      <c r="AH28" s="113">
        <v>446.40902699999998</v>
      </c>
      <c r="AI28" s="110">
        <v>1.21E-4</v>
      </c>
      <c r="AJ28" s="32"/>
    </row>
    <row r="29" spans="1:36" ht="15" customHeight="1">
      <c r="A29" s="13"/>
      <c r="B29" s="32"/>
      <c r="C29" s="32"/>
      <c r="D29" s="32"/>
      <c r="E29" s="32"/>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32"/>
    </row>
    <row r="30" spans="1:36" ht="15" customHeight="1">
      <c r="A30" s="13"/>
      <c r="B30" s="62" t="s">
        <v>86</v>
      </c>
      <c r="C30" s="62"/>
      <c r="D30" s="62"/>
      <c r="E30" s="62"/>
      <c r="F30" s="106"/>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32"/>
    </row>
    <row r="31" spans="1:36">
      <c r="A31" s="13"/>
      <c r="B31" s="62" t="s">
        <v>85</v>
      </c>
      <c r="C31" s="62"/>
      <c r="D31" s="62"/>
      <c r="E31" s="62"/>
      <c r="F31" s="106"/>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32"/>
    </row>
    <row r="32" spans="1:36">
      <c r="A32" s="55" t="s">
        <v>84</v>
      </c>
      <c r="B32" s="63" t="s">
        <v>83</v>
      </c>
      <c r="C32" s="63"/>
      <c r="D32" s="63"/>
      <c r="E32" s="63"/>
      <c r="F32" s="114">
        <v>35.863815000000002</v>
      </c>
      <c r="G32" s="114">
        <v>36.254252999999999</v>
      </c>
      <c r="H32" s="114">
        <v>39.303851999999999</v>
      </c>
      <c r="I32" s="114">
        <v>42.452964999999999</v>
      </c>
      <c r="J32" s="114">
        <v>47.068686999999997</v>
      </c>
      <c r="K32" s="114">
        <v>47.017848999999998</v>
      </c>
      <c r="L32" s="114">
        <v>46.932884000000001</v>
      </c>
      <c r="M32" s="114">
        <v>46.877972</v>
      </c>
      <c r="N32" s="114">
        <v>46.873885999999999</v>
      </c>
      <c r="O32" s="114">
        <v>46.845734</v>
      </c>
      <c r="P32" s="114">
        <v>46.835963999999997</v>
      </c>
      <c r="Q32" s="114">
        <v>46.817340999999999</v>
      </c>
      <c r="R32" s="114">
        <v>46.774517000000003</v>
      </c>
      <c r="S32" s="114">
        <v>46.742832</v>
      </c>
      <c r="T32" s="114">
        <v>46.722000000000001</v>
      </c>
      <c r="U32" s="114">
        <v>46.695545000000003</v>
      </c>
      <c r="V32" s="114">
        <v>46.694302</v>
      </c>
      <c r="W32" s="114">
        <v>46.686512</v>
      </c>
      <c r="X32" s="114">
        <v>46.652831999999997</v>
      </c>
      <c r="Y32" s="114">
        <v>46.619835000000002</v>
      </c>
      <c r="Z32" s="114">
        <v>46.568126999999997</v>
      </c>
      <c r="AA32" s="114">
        <v>46.509956000000003</v>
      </c>
      <c r="AB32" s="114">
        <v>46.494255000000003</v>
      </c>
      <c r="AC32" s="114">
        <v>46.469512999999999</v>
      </c>
      <c r="AD32" s="114">
        <v>46.446522000000002</v>
      </c>
      <c r="AE32" s="114">
        <v>46.411445999999998</v>
      </c>
      <c r="AF32" s="114">
        <v>46.423583999999998</v>
      </c>
      <c r="AG32" s="114">
        <v>46.391852999999998</v>
      </c>
      <c r="AH32" s="114">
        <v>46.389721000000002</v>
      </c>
      <c r="AI32" s="110">
        <v>9.2329999999999999E-3</v>
      </c>
      <c r="AJ32" s="32"/>
    </row>
    <row r="33" spans="1:36">
      <c r="A33" s="55" t="s">
        <v>82</v>
      </c>
      <c r="B33" s="63" t="s">
        <v>81</v>
      </c>
      <c r="C33" s="63"/>
      <c r="D33" s="63"/>
      <c r="E33" s="63"/>
      <c r="F33" s="114">
        <v>45.074573999999998</v>
      </c>
      <c r="G33" s="114">
        <v>45.485354999999998</v>
      </c>
      <c r="H33" s="114">
        <v>49.477383000000003</v>
      </c>
      <c r="I33" s="114">
        <v>53.758713</v>
      </c>
      <c r="J33" s="114">
        <v>59.773819000000003</v>
      </c>
      <c r="K33" s="114">
        <v>59.806145000000001</v>
      </c>
      <c r="L33" s="114">
        <v>59.808864999999997</v>
      </c>
      <c r="M33" s="114">
        <v>59.810775999999997</v>
      </c>
      <c r="N33" s="114">
        <v>59.829853</v>
      </c>
      <c r="O33" s="114">
        <v>59.829853</v>
      </c>
      <c r="P33" s="114">
        <v>59.830418000000002</v>
      </c>
      <c r="Q33" s="114">
        <v>59.831859999999999</v>
      </c>
      <c r="R33" s="114">
        <v>59.831859999999999</v>
      </c>
      <c r="S33" s="114">
        <v>59.834045000000003</v>
      </c>
      <c r="T33" s="114">
        <v>59.838120000000004</v>
      </c>
      <c r="U33" s="114">
        <v>59.838180999999999</v>
      </c>
      <c r="V33" s="114">
        <v>59.844898000000001</v>
      </c>
      <c r="W33" s="114">
        <v>59.845256999999997</v>
      </c>
      <c r="X33" s="114">
        <v>59.845256999999997</v>
      </c>
      <c r="Y33" s="114">
        <v>59.845256999999997</v>
      </c>
      <c r="Z33" s="114">
        <v>59.845256999999997</v>
      </c>
      <c r="AA33" s="114">
        <v>59.845256999999997</v>
      </c>
      <c r="AB33" s="114">
        <v>59.849850000000004</v>
      </c>
      <c r="AC33" s="114">
        <v>59.849850000000004</v>
      </c>
      <c r="AD33" s="114">
        <v>59.849850000000004</v>
      </c>
      <c r="AE33" s="114">
        <v>59.849850000000004</v>
      </c>
      <c r="AF33" s="114">
        <v>59.862068000000001</v>
      </c>
      <c r="AG33" s="114">
        <v>59.862068000000001</v>
      </c>
      <c r="AH33" s="114">
        <v>59.862068000000001</v>
      </c>
      <c r="AI33" s="110">
        <v>1.0185E-2</v>
      </c>
      <c r="AJ33" s="32"/>
    </row>
    <row r="34" spans="1:36">
      <c r="A34" s="55" t="s">
        <v>80</v>
      </c>
      <c r="B34" s="63" t="s">
        <v>79</v>
      </c>
      <c r="C34" s="63"/>
      <c r="D34" s="63"/>
      <c r="E34" s="63"/>
      <c r="F34" s="114">
        <v>32.041710000000002</v>
      </c>
      <c r="G34" s="114">
        <v>32.608069999999998</v>
      </c>
      <c r="H34" s="114">
        <v>35.402287000000001</v>
      </c>
      <c r="I34" s="114">
        <v>38.464542000000002</v>
      </c>
      <c r="J34" s="114">
        <v>42.758918999999999</v>
      </c>
      <c r="K34" s="114">
        <v>42.760761000000002</v>
      </c>
      <c r="L34" s="114">
        <v>42.765141</v>
      </c>
      <c r="M34" s="114">
        <v>42.765141</v>
      </c>
      <c r="N34" s="114">
        <v>42.765141</v>
      </c>
      <c r="O34" s="114">
        <v>42.765273999999998</v>
      </c>
      <c r="P34" s="114">
        <v>42.765366</v>
      </c>
      <c r="Q34" s="114">
        <v>42.765506999999999</v>
      </c>
      <c r="R34" s="114">
        <v>42.765586999999996</v>
      </c>
      <c r="S34" s="114">
        <v>42.765656</v>
      </c>
      <c r="T34" s="114">
        <v>42.765728000000003</v>
      </c>
      <c r="U34" s="114">
        <v>42.765819999999998</v>
      </c>
      <c r="V34" s="114">
        <v>42.765841999999999</v>
      </c>
      <c r="W34" s="114">
        <v>42.765918999999997</v>
      </c>
      <c r="X34" s="114">
        <v>42.766041000000001</v>
      </c>
      <c r="Y34" s="114">
        <v>42.766106000000001</v>
      </c>
      <c r="Z34" s="114">
        <v>42.766212000000003</v>
      </c>
      <c r="AA34" s="114">
        <v>42.766254000000004</v>
      </c>
      <c r="AB34" s="114">
        <v>42.766254000000004</v>
      </c>
      <c r="AC34" s="114">
        <v>42.766285000000003</v>
      </c>
      <c r="AD34" s="114">
        <v>42.766350000000003</v>
      </c>
      <c r="AE34" s="114">
        <v>42.766415000000002</v>
      </c>
      <c r="AF34" s="114">
        <v>42.766415000000002</v>
      </c>
      <c r="AG34" s="114">
        <v>42.766509999999997</v>
      </c>
      <c r="AH34" s="114">
        <v>42.766509999999997</v>
      </c>
      <c r="AI34" s="110">
        <v>1.0364999999999999E-2</v>
      </c>
      <c r="AJ34" s="32"/>
    </row>
    <row r="35" spans="1:36">
      <c r="A35" s="55" t="s">
        <v>78</v>
      </c>
      <c r="B35" s="63" t="s">
        <v>77</v>
      </c>
      <c r="C35" s="63"/>
      <c r="D35" s="63"/>
      <c r="E35" s="63"/>
      <c r="F35" s="114">
        <v>41.588794999999998</v>
      </c>
      <c r="G35" s="114">
        <v>43.013603000000003</v>
      </c>
      <c r="H35" s="114">
        <v>44.107365000000001</v>
      </c>
      <c r="I35" s="114">
        <v>46.222602999999999</v>
      </c>
      <c r="J35" s="114">
        <v>47.670189000000001</v>
      </c>
      <c r="K35" s="114">
        <v>48.897010999999999</v>
      </c>
      <c r="L35" s="114">
        <v>51.021126000000002</v>
      </c>
      <c r="M35" s="114">
        <v>51.804577000000002</v>
      </c>
      <c r="N35" s="114">
        <v>52.505553999999997</v>
      </c>
      <c r="O35" s="114">
        <v>52.806454000000002</v>
      </c>
      <c r="P35" s="114">
        <v>53.223621000000001</v>
      </c>
      <c r="Q35" s="114">
        <v>53.567928000000002</v>
      </c>
      <c r="R35" s="114">
        <v>53.802731000000001</v>
      </c>
      <c r="S35" s="114">
        <v>54.079585999999999</v>
      </c>
      <c r="T35" s="114">
        <v>54.331104000000003</v>
      </c>
      <c r="U35" s="114">
        <v>54.443153000000002</v>
      </c>
      <c r="V35" s="114">
        <v>54.688972</v>
      </c>
      <c r="W35" s="114">
        <v>54.871906000000003</v>
      </c>
      <c r="X35" s="114">
        <v>54.777369999999998</v>
      </c>
      <c r="Y35" s="114">
        <v>54.875171999999999</v>
      </c>
      <c r="Z35" s="114">
        <v>55.082649000000004</v>
      </c>
      <c r="AA35" s="114">
        <v>54.971156999999998</v>
      </c>
      <c r="AB35" s="114">
        <v>54.958447</v>
      </c>
      <c r="AC35" s="114">
        <v>54.845753000000002</v>
      </c>
      <c r="AD35" s="114">
        <v>54.769787000000001</v>
      </c>
      <c r="AE35" s="114">
        <v>54.609183999999999</v>
      </c>
      <c r="AF35" s="114">
        <v>54.652504</v>
      </c>
      <c r="AG35" s="114">
        <v>54.504654000000002</v>
      </c>
      <c r="AH35" s="114">
        <v>54.514603000000001</v>
      </c>
      <c r="AI35" s="110">
        <v>9.7120000000000001E-3</v>
      </c>
      <c r="AJ35" s="32"/>
    </row>
    <row r="36" spans="1:36">
      <c r="A36" s="55" t="s">
        <v>76</v>
      </c>
      <c r="B36" s="63" t="s">
        <v>75</v>
      </c>
      <c r="C36" s="63"/>
      <c r="D36" s="63"/>
      <c r="E36" s="63"/>
      <c r="F36" s="114">
        <v>55.966330999999997</v>
      </c>
      <c r="G36" s="114">
        <v>57.679909000000002</v>
      </c>
      <c r="H36" s="114">
        <v>59.059840999999999</v>
      </c>
      <c r="I36" s="114">
        <v>62.725517000000004</v>
      </c>
      <c r="J36" s="114">
        <v>64.222594999999998</v>
      </c>
      <c r="K36" s="114">
        <v>66.252914000000004</v>
      </c>
      <c r="L36" s="114">
        <v>70.692558000000005</v>
      </c>
      <c r="M36" s="114">
        <v>72.444038000000006</v>
      </c>
      <c r="N36" s="114">
        <v>74.029762000000005</v>
      </c>
      <c r="O36" s="114">
        <v>74.687468999999993</v>
      </c>
      <c r="P36" s="114">
        <v>75.563438000000005</v>
      </c>
      <c r="Q36" s="114">
        <v>76.015029999999996</v>
      </c>
      <c r="R36" s="114">
        <v>76.298561000000007</v>
      </c>
      <c r="S36" s="114">
        <v>76.691344999999998</v>
      </c>
      <c r="T36" s="114">
        <v>76.975662</v>
      </c>
      <c r="U36" s="114">
        <v>77.031136000000004</v>
      </c>
      <c r="V36" s="114">
        <v>77.494170999999994</v>
      </c>
      <c r="W36" s="114">
        <v>77.854232999999994</v>
      </c>
      <c r="X36" s="114">
        <v>77.548232999999996</v>
      </c>
      <c r="Y36" s="114">
        <v>77.868270999999993</v>
      </c>
      <c r="Z36" s="114">
        <v>78.485916000000003</v>
      </c>
      <c r="AA36" s="114">
        <v>78.43235</v>
      </c>
      <c r="AB36" s="114">
        <v>78.561194999999998</v>
      </c>
      <c r="AC36" s="114">
        <v>78.355034000000003</v>
      </c>
      <c r="AD36" s="114">
        <v>78.288337999999996</v>
      </c>
      <c r="AE36" s="114">
        <v>78.015656000000007</v>
      </c>
      <c r="AF36" s="114">
        <v>78.085387999999995</v>
      </c>
      <c r="AG36" s="114">
        <v>77.805167999999995</v>
      </c>
      <c r="AH36" s="114">
        <v>77.844879000000006</v>
      </c>
      <c r="AI36" s="110">
        <v>1.1854E-2</v>
      </c>
      <c r="AJ36" s="32"/>
    </row>
    <row r="37" spans="1:36">
      <c r="A37" s="55" t="s">
        <v>74</v>
      </c>
      <c r="B37" s="63" t="s">
        <v>73</v>
      </c>
      <c r="C37" s="63"/>
      <c r="D37" s="63"/>
      <c r="E37" s="63"/>
      <c r="F37" s="114">
        <v>36.165371</v>
      </c>
      <c r="G37" s="114">
        <v>37.728031000000001</v>
      </c>
      <c r="H37" s="114">
        <v>38.837333999999998</v>
      </c>
      <c r="I37" s="114">
        <v>40.915103999999999</v>
      </c>
      <c r="J37" s="114">
        <v>42.478572999999997</v>
      </c>
      <c r="K37" s="114">
        <v>43.581505</v>
      </c>
      <c r="L37" s="114">
        <v>45.313144999999999</v>
      </c>
      <c r="M37" s="114">
        <v>45.978355000000001</v>
      </c>
      <c r="N37" s="114">
        <v>46.506259999999997</v>
      </c>
      <c r="O37" s="114">
        <v>46.780720000000002</v>
      </c>
      <c r="P37" s="114">
        <v>47.118552999999999</v>
      </c>
      <c r="Q37" s="114">
        <v>47.463031999999998</v>
      </c>
      <c r="R37" s="114">
        <v>47.754696000000003</v>
      </c>
      <c r="S37" s="114">
        <v>48.056877</v>
      </c>
      <c r="T37" s="114">
        <v>48.330508999999999</v>
      </c>
      <c r="U37" s="114">
        <v>48.493938</v>
      </c>
      <c r="V37" s="114">
        <v>48.698169999999998</v>
      </c>
      <c r="W37" s="114">
        <v>48.858490000000003</v>
      </c>
      <c r="X37" s="114">
        <v>48.862063999999997</v>
      </c>
      <c r="Y37" s="114">
        <v>48.978043</v>
      </c>
      <c r="Z37" s="114">
        <v>49.203578999999998</v>
      </c>
      <c r="AA37" s="114">
        <v>49.190666</v>
      </c>
      <c r="AB37" s="114">
        <v>49.185875000000003</v>
      </c>
      <c r="AC37" s="114">
        <v>49.135646999999999</v>
      </c>
      <c r="AD37" s="114">
        <v>49.101821999999999</v>
      </c>
      <c r="AE37" s="114">
        <v>49.025855999999997</v>
      </c>
      <c r="AF37" s="114">
        <v>49.045876</v>
      </c>
      <c r="AG37" s="114">
        <v>48.978943000000001</v>
      </c>
      <c r="AH37" s="114">
        <v>48.987777999999999</v>
      </c>
      <c r="AI37" s="110">
        <v>1.0897E-2</v>
      </c>
      <c r="AJ37" s="32"/>
    </row>
    <row r="38" spans="1:36">
      <c r="A38" s="55" t="s">
        <v>72</v>
      </c>
      <c r="B38" s="63" t="s">
        <v>71</v>
      </c>
      <c r="C38" s="63"/>
      <c r="D38" s="63"/>
      <c r="E38" s="63"/>
      <c r="F38" s="114">
        <v>37.482246000000004</v>
      </c>
      <c r="G38" s="114">
        <v>38.222225000000002</v>
      </c>
      <c r="H38" s="114">
        <v>38.847194999999999</v>
      </c>
      <c r="I38" s="114">
        <v>40.213196000000003</v>
      </c>
      <c r="J38" s="114">
        <v>41.082790000000003</v>
      </c>
      <c r="K38" s="114">
        <v>41.816153999999997</v>
      </c>
      <c r="L38" s="114">
        <v>43.195419000000001</v>
      </c>
      <c r="M38" s="114">
        <v>43.589455000000001</v>
      </c>
      <c r="N38" s="114">
        <v>43.948303000000003</v>
      </c>
      <c r="O38" s="114">
        <v>44.096310000000003</v>
      </c>
      <c r="P38" s="114">
        <v>44.311824999999999</v>
      </c>
      <c r="Q38" s="114">
        <v>44.503456</v>
      </c>
      <c r="R38" s="114">
        <v>44.636639000000002</v>
      </c>
      <c r="S38" s="114">
        <v>44.792693999999997</v>
      </c>
      <c r="T38" s="114">
        <v>44.949257000000003</v>
      </c>
      <c r="U38" s="114">
        <v>45.024529000000001</v>
      </c>
      <c r="V38" s="114">
        <v>45.173599000000003</v>
      </c>
      <c r="W38" s="114">
        <v>45.284100000000002</v>
      </c>
      <c r="X38" s="114">
        <v>45.248176999999998</v>
      </c>
      <c r="Y38" s="114">
        <v>45.308101999999998</v>
      </c>
      <c r="Z38" s="114">
        <v>45.438194000000003</v>
      </c>
      <c r="AA38" s="114">
        <v>45.365360000000003</v>
      </c>
      <c r="AB38" s="114">
        <v>45.343822000000003</v>
      </c>
      <c r="AC38" s="114">
        <v>45.271610000000003</v>
      </c>
      <c r="AD38" s="114">
        <v>45.215778</v>
      </c>
      <c r="AE38" s="114">
        <v>45.116253</v>
      </c>
      <c r="AF38" s="114">
        <v>45.132720999999997</v>
      </c>
      <c r="AG38" s="114">
        <v>45.042271</v>
      </c>
      <c r="AH38" s="114">
        <v>45.041691</v>
      </c>
      <c r="AI38" s="110">
        <v>6.5830000000000003E-3</v>
      </c>
      <c r="AJ38" s="32"/>
    </row>
    <row r="39" spans="1:36">
      <c r="A39" s="55" t="s">
        <v>70</v>
      </c>
      <c r="B39" s="63" t="s">
        <v>69</v>
      </c>
      <c r="C39" s="63"/>
      <c r="D39" s="63"/>
      <c r="E39" s="63"/>
      <c r="F39" s="114">
        <v>49.304786999999997</v>
      </c>
      <c r="G39" s="114">
        <v>50.294094000000001</v>
      </c>
      <c r="H39" s="114">
        <v>51.006568999999999</v>
      </c>
      <c r="I39" s="114">
        <v>53.142764999999997</v>
      </c>
      <c r="J39" s="114">
        <v>53.789985999999999</v>
      </c>
      <c r="K39" s="114">
        <v>54.777549999999998</v>
      </c>
      <c r="L39" s="114">
        <v>57.363354000000001</v>
      </c>
      <c r="M39" s="114">
        <v>58.085650999999999</v>
      </c>
      <c r="N39" s="114">
        <v>58.719372</v>
      </c>
      <c r="O39" s="114">
        <v>58.950218</v>
      </c>
      <c r="P39" s="114">
        <v>59.269005</v>
      </c>
      <c r="Q39" s="114">
        <v>59.420841000000003</v>
      </c>
      <c r="R39" s="114">
        <v>59.515765999999999</v>
      </c>
      <c r="S39" s="114">
        <v>59.662415000000003</v>
      </c>
      <c r="T39" s="114">
        <v>59.793368999999998</v>
      </c>
      <c r="U39" s="114">
        <v>59.826191000000001</v>
      </c>
      <c r="V39" s="114">
        <v>60.032234000000003</v>
      </c>
      <c r="W39" s="114">
        <v>60.195656</v>
      </c>
      <c r="X39" s="114">
        <v>60.097102999999997</v>
      </c>
      <c r="Y39" s="114">
        <v>60.255549999999999</v>
      </c>
      <c r="Z39" s="114">
        <v>60.573394999999998</v>
      </c>
      <c r="AA39" s="114">
        <v>60.541004000000001</v>
      </c>
      <c r="AB39" s="114">
        <v>60.569138000000002</v>
      </c>
      <c r="AC39" s="114">
        <v>60.462761</v>
      </c>
      <c r="AD39" s="114">
        <v>60.408729999999998</v>
      </c>
      <c r="AE39" s="114">
        <v>60.276825000000002</v>
      </c>
      <c r="AF39" s="114">
        <v>60.289185000000003</v>
      </c>
      <c r="AG39" s="114">
        <v>60.155571000000002</v>
      </c>
      <c r="AH39" s="114">
        <v>60.161696999999997</v>
      </c>
      <c r="AI39" s="110">
        <v>7.1329999999999996E-3</v>
      </c>
      <c r="AJ39" s="32"/>
    </row>
    <row r="40" spans="1:36">
      <c r="A40" s="55" t="s">
        <v>68</v>
      </c>
      <c r="B40" s="63" t="s">
        <v>67</v>
      </c>
      <c r="C40" s="63"/>
      <c r="D40" s="63"/>
      <c r="E40" s="63"/>
      <c r="F40" s="114">
        <v>32.879939999999998</v>
      </c>
      <c r="G40" s="114">
        <v>33.757823999999999</v>
      </c>
      <c r="H40" s="114">
        <v>34.446033</v>
      </c>
      <c r="I40" s="114">
        <v>35.905974999999998</v>
      </c>
      <c r="J40" s="114">
        <v>36.944191000000004</v>
      </c>
      <c r="K40" s="114">
        <v>37.666561000000002</v>
      </c>
      <c r="L40" s="114">
        <v>38.851551000000001</v>
      </c>
      <c r="M40" s="114">
        <v>39.234436000000002</v>
      </c>
      <c r="N40" s="114">
        <v>39.535763000000003</v>
      </c>
      <c r="O40" s="114">
        <v>39.698352999999997</v>
      </c>
      <c r="P40" s="114">
        <v>39.899020999999998</v>
      </c>
      <c r="Q40" s="114">
        <v>40.116722000000003</v>
      </c>
      <c r="R40" s="114">
        <v>40.308022000000001</v>
      </c>
      <c r="S40" s="114">
        <v>40.502014000000003</v>
      </c>
      <c r="T40" s="114">
        <v>40.686290999999997</v>
      </c>
      <c r="U40" s="114">
        <v>40.801215999999997</v>
      </c>
      <c r="V40" s="114">
        <v>40.937880999999997</v>
      </c>
      <c r="W40" s="114">
        <v>41.044876000000002</v>
      </c>
      <c r="X40" s="114">
        <v>41.064959999999999</v>
      </c>
      <c r="Y40" s="114">
        <v>41.146110999999998</v>
      </c>
      <c r="Z40" s="114">
        <v>41.302833999999997</v>
      </c>
      <c r="AA40" s="114">
        <v>41.298499999999997</v>
      </c>
      <c r="AB40" s="114">
        <v>41.289409999999997</v>
      </c>
      <c r="AC40" s="114">
        <v>41.256732999999997</v>
      </c>
      <c r="AD40" s="114">
        <v>41.231181999999997</v>
      </c>
      <c r="AE40" s="114">
        <v>41.184277000000002</v>
      </c>
      <c r="AF40" s="114">
        <v>41.188361999999998</v>
      </c>
      <c r="AG40" s="114">
        <v>41.147773999999998</v>
      </c>
      <c r="AH40" s="114">
        <v>41.148674</v>
      </c>
      <c r="AI40" s="110">
        <v>8.0440000000000008E-3</v>
      </c>
      <c r="AJ40" s="32"/>
    </row>
    <row r="41" spans="1:36">
      <c r="A41" s="55" t="s">
        <v>66</v>
      </c>
      <c r="B41" s="63" t="s">
        <v>65</v>
      </c>
      <c r="C41" s="63"/>
      <c r="D41" s="63"/>
      <c r="E41" s="63"/>
      <c r="F41" s="114">
        <v>30.574638</v>
      </c>
      <c r="G41" s="114">
        <v>31.177755000000001</v>
      </c>
      <c r="H41" s="114">
        <v>31.687334</v>
      </c>
      <c r="I41" s="114">
        <v>32.800766000000003</v>
      </c>
      <c r="J41" s="114">
        <v>33.509856999999997</v>
      </c>
      <c r="K41" s="114">
        <v>34.107863999999999</v>
      </c>
      <c r="L41" s="114">
        <v>35.232455999999999</v>
      </c>
      <c r="M41" s="114">
        <v>35.553649999999998</v>
      </c>
      <c r="N41" s="114">
        <v>35.846291000000001</v>
      </c>
      <c r="O41" s="114">
        <v>35.966929999999998</v>
      </c>
      <c r="P41" s="114">
        <v>36.142676999999999</v>
      </c>
      <c r="Q41" s="114">
        <v>36.298943000000001</v>
      </c>
      <c r="R41" s="114">
        <v>36.407466999999997</v>
      </c>
      <c r="S41" s="114">
        <v>36.534678999999997</v>
      </c>
      <c r="T41" s="114">
        <v>36.662331000000002</v>
      </c>
      <c r="U41" s="114">
        <v>36.723655999999998</v>
      </c>
      <c r="V41" s="114">
        <v>36.845233999999998</v>
      </c>
      <c r="W41" s="114">
        <v>36.935336999999997</v>
      </c>
      <c r="X41" s="114">
        <v>36.905949</v>
      </c>
      <c r="Y41" s="114">
        <v>36.954712000000001</v>
      </c>
      <c r="Z41" s="114">
        <v>37.060634999999998</v>
      </c>
      <c r="AA41" s="114">
        <v>37.001049000000002</v>
      </c>
      <c r="AB41" s="114">
        <v>36.983418</v>
      </c>
      <c r="AC41" s="114">
        <v>36.924453999999997</v>
      </c>
      <c r="AD41" s="114">
        <v>36.878838000000002</v>
      </c>
      <c r="AE41" s="114">
        <v>36.797558000000002</v>
      </c>
      <c r="AF41" s="114">
        <v>36.811031</v>
      </c>
      <c r="AG41" s="114">
        <v>36.737166999999999</v>
      </c>
      <c r="AH41" s="114">
        <v>36.736679000000002</v>
      </c>
      <c r="AI41" s="110">
        <v>6.5789999999999998E-3</v>
      </c>
      <c r="AJ41" s="32"/>
    </row>
    <row r="42" spans="1:36">
      <c r="A42" s="55" t="s">
        <v>64</v>
      </c>
      <c r="B42" s="63" t="s">
        <v>63</v>
      </c>
      <c r="C42" s="63"/>
      <c r="D42" s="63"/>
      <c r="E42" s="63"/>
      <c r="F42" s="114">
        <v>40.263027000000001</v>
      </c>
      <c r="G42" s="114">
        <v>41.070911000000002</v>
      </c>
      <c r="H42" s="114">
        <v>41.652729000000001</v>
      </c>
      <c r="I42" s="114">
        <v>43.397179000000001</v>
      </c>
      <c r="J42" s="114">
        <v>43.925708999999998</v>
      </c>
      <c r="K42" s="114">
        <v>44.732165999999999</v>
      </c>
      <c r="L42" s="114">
        <v>46.843772999999999</v>
      </c>
      <c r="M42" s="114">
        <v>47.433613000000001</v>
      </c>
      <c r="N42" s="114">
        <v>47.951118000000001</v>
      </c>
      <c r="O42" s="114">
        <v>48.139633000000003</v>
      </c>
      <c r="P42" s="114">
        <v>48.399956000000003</v>
      </c>
      <c r="Q42" s="114">
        <v>48.523949000000002</v>
      </c>
      <c r="R42" s="114">
        <v>48.601467</v>
      </c>
      <c r="S42" s="114">
        <v>48.721221999999997</v>
      </c>
      <c r="T42" s="114">
        <v>48.828163000000004</v>
      </c>
      <c r="U42" s="114">
        <v>48.854965</v>
      </c>
      <c r="V42" s="114">
        <v>49.023223999999999</v>
      </c>
      <c r="W42" s="114">
        <v>49.156672999999998</v>
      </c>
      <c r="X42" s="114">
        <v>49.076194999999998</v>
      </c>
      <c r="Y42" s="114">
        <v>49.205584999999999</v>
      </c>
      <c r="Z42" s="114">
        <v>49.465141000000003</v>
      </c>
      <c r="AA42" s="114">
        <v>49.438690000000001</v>
      </c>
      <c r="AB42" s="114">
        <v>49.461666000000001</v>
      </c>
      <c r="AC42" s="114">
        <v>49.374797999999998</v>
      </c>
      <c r="AD42" s="114">
        <v>49.330672999999997</v>
      </c>
      <c r="AE42" s="114">
        <v>49.222957999999998</v>
      </c>
      <c r="AF42" s="114">
        <v>49.233051000000003</v>
      </c>
      <c r="AG42" s="114">
        <v>49.123939999999997</v>
      </c>
      <c r="AH42" s="114">
        <v>49.128943999999997</v>
      </c>
      <c r="AI42" s="110">
        <v>7.1329999999999996E-3</v>
      </c>
      <c r="AJ42" s="32"/>
    </row>
    <row r="43" spans="1:36">
      <c r="A43" s="55" t="s">
        <v>62</v>
      </c>
      <c r="B43" s="63" t="s">
        <v>61</v>
      </c>
      <c r="C43" s="63"/>
      <c r="D43" s="63"/>
      <c r="E43" s="63"/>
      <c r="F43" s="114">
        <v>26.808921999999999</v>
      </c>
      <c r="G43" s="114">
        <v>27.524712000000001</v>
      </c>
      <c r="H43" s="114">
        <v>28.085847999999999</v>
      </c>
      <c r="I43" s="114">
        <v>29.276223999999999</v>
      </c>
      <c r="J43" s="114">
        <v>30.122741999999999</v>
      </c>
      <c r="K43" s="114">
        <v>30.711731</v>
      </c>
      <c r="L43" s="114">
        <v>31.677923</v>
      </c>
      <c r="M43" s="114">
        <v>31.990110000000001</v>
      </c>
      <c r="N43" s="114">
        <v>32.235802</v>
      </c>
      <c r="O43" s="114">
        <v>32.368369999999999</v>
      </c>
      <c r="P43" s="114">
        <v>32.531986000000003</v>
      </c>
      <c r="Q43" s="114">
        <v>32.709488</v>
      </c>
      <c r="R43" s="114">
        <v>32.865467000000002</v>
      </c>
      <c r="S43" s="114">
        <v>33.02364</v>
      </c>
      <c r="T43" s="114">
        <v>33.173893</v>
      </c>
      <c r="U43" s="114">
        <v>33.267597000000002</v>
      </c>
      <c r="V43" s="114">
        <v>33.379027999999998</v>
      </c>
      <c r="W43" s="114">
        <v>33.466267000000002</v>
      </c>
      <c r="X43" s="114">
        <v>33.482643000000003</v>
      </c>
      <c r="Y43" s="114">
        <v>33.548808999999999</v>
      </c>
      <c r="Z43" s="114">
        <v>33.676594000000001</v>
      </c>
      <c r="AA43" s="114">
        <v>33.673060999999997</v>
      </c>
      <c r="AB43" s="114">
        <v>33.665649000000002</v>
      </c>
      <c r="AC43" s="114">
        <v>33.639007999999997</v>
      </c>
      <c r="AD43" s="114">
        <v>33.618172000000001</v>
      </c>
      <c r="AE43" s="114">
        <v>33.579929</v>
      </c>
      <c r="AF43" s="114">
        <v>33.583260000000003</v>
      </c>
      <c r="AG43" s="114">
        <v>33.550167000000002</v>
      </c>
      <c r="AH43" s="114">
        <v>33.550899999999999</v>
      </c>
      <c r="AI43" s="110">
        <v>8.0440000000000008E-3</v>
      </c>
      <c r="AJ43" s="32"/>
    </row>
    <row r="44" spans="1:36">
      <c r="A44" s="55" t="s">
        <v>60</v>
      </c>
      <c r="B44" s="63" t="s">
        <v>59</v>
      </c>
      <c r="C44" s="63"/>
      <c r="D44" s="63"/>
      <c r="E44" s="63"/>
      <c r="F44" s="114">
        <v>24.413568000000001</v>
      </c>
      <c r="G44" s="114">
        <v>24.832144</v>
      </c>
      <c r="H44" s="114">
        <v>25.280757999999999</v>
      </c>
      <c r="I44" s="114">
        <v>25.773206999999999</v>
      </c>
      <c r="J44" s="114">
        <v>26.288070999999999</v>
      </c>
      <c r="K44" s="114">
        <v>26.819880000000001</v>
      </c>
      <c r="L44" s="114">
        <v>27.390464999999999</v>
      </c>
      <c r="M44" s="114">
        <v>27.970036</v>
      </c>
      <c r="N44" s="114">
        <v>28.552703999999999</v>
      </c>
      <c r="O44" s="114">
        <v>29.102122999999999</v>
      </c>
      <c r="P44" s="114">
        <v>29.640405999999999</v>
      </c>
      <c r="Q44" s="114">
        <v>30.137475999999999</v>
      </c>
      <c r="R44" s="114">
        <v>30.623432000000001</v>
      </c>
      <c r="S44" s="114">
        <v>31.101164000000001</v>
      </c>
      <c r="T44" s="114">
        <v>31.562273000000001</v>
      </c>
      <c r="U44" s="114">
        <v>31.996058999999999</v>
      </c>
      <c r="V44" s="114">
        <v>32.410980000000002</v>
      </c>
      <c r="W44" s="114">
        <v>32.811667999999997</v>
      </c>
      <c r="X44" s="114">
        <v>33.179896999999997</v>
      </c>
      <c r="Y44" s="114">
        <v>33.528182999999999</v>
      </c>
      <c r="Z44" s="114">
        <v>33.852421</v>
      </c>
      <c r="AA44" s="114">
        <v>34.132762999999997</v>
      </c>
      <c r="AB44" s="114">
        <v>34.369999</v>
      </c>
      <c r="AC44" s="114">
        <v>34.575347999999998</v>
      </c>
      <c r="AD44" s="114">
        <v>34.748565999999997</v>
      </c>
      <c r="AE44" s="114">
        <v>34.889781999999997</v>
      </c>
      <c r="AF44" s="114">
        <v>35.008457</v>
      </c>
      <c r="AG44" s="114">
        <v>35.103886000000003</v>
      </c>
      <c r="AH44" s="114">
        <v>35.177878999999997</v>
      </c>
      <c r="AI44" s="110">
        <v>1.3131E-2</v>
      </c>
      <c r="AJ44" s="32"/>
    </row>
    <row r="45" spans="1:36">
      <c r="A45" s="55" t="s">
        <v>58</v>
      </c>
      <c r="B45" s="63" t="s">
        <v>57</v>
      </c>
      <c r="C45" s="63"/>
      <c r="D45" s="63"/>
      <c r="E45" s="63"/>
      <c r="F45" s="114">
        <v>15.730388</v>
      </c>
      <c r="G45" s="114">
        <v>16.018131</v>
      </c>
      <c r="H45" s="114">
        <v>16.442698</v>
      </c>
      <c r="I45" s="114">
        <v>16.898354000000001</v>
      </c>
      <c r="J45" s="114">
        <v>17.230293</v>
      </c>
      <c r="K45" s="114">
        <v>17.543752999999999</v>
      </c>
      <c r="L45" s="114">
        <v>17.515454999999999</v>
      </c>
      <c r="M45" s="114">
        <v>17.579066999999998</v>
      </c>
      <c r="N45" s="114">
        <v>17.613129000000001</v>
      </c>
      <c r="O45" s="114">
        <v>17.621797999999998</v>
      </c>
      <c r="P45" s="114">
        <v>17.596457000000001</v>
      </c>
      <c r="Q45" s="114">
        <v>17.574369000000001</v>
      </c>
      <c r="R45" s="114">
        <v>17.556190000000001</v>
      </c>
      <c r="S45" s="114">
        <v>17.540365000000001</v>
      </c>
      <c r="T45" s="114">
        <v>17.526941000000001</v>
      </c>
      <c r="U45" s="114">
        <v>17.515270000000001</v>
      </c>
      <c r="V45" s="114">
        <v>17.478821</v>
      </c>
      <c r="W45" s="114">
        <v>17.472313</v>
      </c>
      <c r="X45" s="114">
        <v>17.468423999999999</v>
      </c>
      <c r="Y45" s="114">
        <v>17.466021000000001</v>
      </c>
      <c r="Z45" s="114">
        <v>17.465342</v>
      </c>
      <c r="AA45" s="114">
        <v>17.465937</v>
      </c>
      <c r="AB45" s="114">
        <v>17.468138</v>
      </c>
      <c r="AC45" s="114">
        <v>17.471668000000001</v>
      </c>
      <c r="AD45" s="114">
        <v>17.475785999999999</v>
      </c>
      <c r="AE45" s="114">
        <v>17.478892999999999</v>
      </c>
      <c r="AF45" s="114">
        <v>17.482265000000002</v>
      </c>
      <c r="AG45" s="114">
        <v>17.484279999999998</v>
      </c>
      <c r="AH45" s="114">
        <v>17.486516999999999</v>
      </c>
      <c r="AI45" s="110">
        <v>3.787E-3</v>
      </c>
      <c r="AJ45" s="32"/>
    </row>
    <row r="46" spans="1:36">
      <c r="A46" s="55" t="s">
        <v>56</v>
      </c>
      <c r="B46" s="63" t="s">
        <v>55</v>
      </c>
      <c r="C46" s="63"/>
      <c r="D46" s="63"/>
      <c r="E46" s="63"/>
      <c r="F46" s="114">
        <v>13.421690999999999</v>
      </c>
      <c r="G46" s="114">
        <v>13.691481</v>
      </c>
      <c r="H46" s="114">
        <v>13.961786</v>
      </c>
      <c r="I46" s="114">
        <v>14.257668000000001</v>
      </c>
      <c r="J46" s="114">
        <v>14.577021999999999</v>
      </c>
      <c r="K46" s="114">
        <v>14.896445</v>
      </c>
      <c r="L46" s="114">
        <v>15.169629</v>
      </c>
      <c r="M46" s="114">
        <v>15.419001</v>
      </c>
      <c r="N46" s="114">
        <v>15.647297</v>
      </c>
      <c r="O46" s="114">
        <v>15.843336000000001</v>
      </c>
      <c r="P46" s="114">
        <v>16.018698000000001</v>
      </c>
      <c r="Q46" s="114">
        <v>16.168453</v>
      </c>
      <c r="R46" s="114">
        <v>16.297461999999999</v>
      </c>
      <c r="S46" s="114">
        <v>16.421855999999998</v>
      </c>
      <c r="T46" s="114">
        <v>16.535146999999998</v>
      </c>
      <c r="U46" s="114">
        <v>16.639762999999999</v>
      </c>
      <c r="V46" s="114">
        <v>16.735199000000001</v>
      </c>
      <c r="W46" s="114">
        <v>16.824877000000001</v>
      </c>
      <c r="X46" s="114">
        <v>16.901668999999998</v>
      </c>
      <c r="Y46" s="114">
        <v>16.969028000000002</v>
      </c>
      <c r="Z46" s="114">
        <v>17.023009999999999</v>
      </c>
      <c r="AA46" s="114">
        <v>17.088915</v>
      </c>
      <c r="AB46" s="114">
        <v>17.154961</v>
      </c>
      <c r="AC46" s="114">
        <v>17.198505000000001</v>
      </c>
      <c r="AD46" s="114">
        <v>17.247520000000002</v>
      </c>
      <c r="AE46" s="114">
        <v>17.289515000000002</v>
      </c>
      <c r="AF46" s="114">
        <v>17.340305000000001</v>
      </c>
      <c r="AG46" s="114">
        <v>17.377715999999999</v>
      </c>
      <c r="AH46" s="114">
        <v>17.418355999999999</v>
      </c>
      <c r="AI46" s="110">
        <v>9.3519999999999992E-3</v>
      </c>
      <c r="AJ46" s="32"/>
    </row>
    <row r="47" spans="1:36">
      <c r="A47" s="55" t="s">
        <v>54</v>
      </c>
      <c r="B47" s="63" t="s">
        <v>53</v>
      </c>
      <c r="C47" s="63"/>
      <c r="D47" s="63"/>
      <c r="E47" s="63"/>
      <c r="F47" s="114">
        <v>7.4722720000000002</v>
      </c>
      <c r="G47" s="114">
        <v>7.578487</v>
      </c>
      <c r="H47" s="114">
        <v>7.7064329999999996</v>
      </c>
      <c r="I47" s="114">
        <v>7.8521900000000002</v>
      </c>
      <c r="J47" s="114">
        <v>8.0071759999999994</v>
      </c>
      <c r="K47" s="114">
        <v>8.1682799999999993</v>
      </c>
      <c r="L47" s="114">
        <v>8.3253400000000006</v>
      </c>
      <c r="M47" s="114">
        <v>8.4835309999999993</v>
      </c>
      <c r="N47" s="114">
        <v>8.6418079999999993</v>
      </c>
      <c r="O47" s="114">
        <v>8.7979810000000001</v>
      </c>
      <c r="P47" s="114">
        <v>8.9482999999999997</v>
      </c>
      <c r="Q47" s="114">
        <v>9.0882939999999994</v>
      </c>
      <c r="R47" s="114">
        <v>9.2174460000000007</v>
      </c>
      <c r="S47" s="114">
        <v>9.3350539999999995</v>
      </c>
      <c r="T47" s="114">
        <v>9.4420310000000001</v>
      </c>
      <c r="U47" s="114">
        <v>9.5389529999999993</v>
      </c>
      <c r="V47" s="114">
        <v>9.6270710000000008</v>
      </c>
      <c r="W47" s="114">
        <v>9.7066429999999997</v>
      </c>
      <c r="X47" s="114">
        <v>9.7812190000000001</v>
      </c>
      <c r="Y47" s="114">
        <v>9.8509519999999995</v>
      </c>
      <c r="Z47" s="114">
        <v>9.9137090000000008</v>
      </c>
      <c r="AA47" s="114">
        <v>9.9711540000000003</v>
      </c>
      <c r="AB47" s="114">
        <v>10.024571</v>
      </c>
      <c r="AC47" s="114">
        <v>10.077355000000001</v>
      </c>
      <c r="AD47" s="114">
        <v>10.130651</v>
      </c>
      <c r="AE47" s="114">
        <v>10.18322</v>
      </c>
      <c r="AF47" s="114">
        <v>10.23503</v>
      </c>
      <c r="AG47" s="114">
        <v>10.288391000000001</v>
      </c>
      <c r="AH47" s="114">
        <v>10.343335</v>
      </c>
      <c r="AI47" s="110">
        <v>1.1679999999999999E-2</v>
      </c>
      <c r="AJ47" s="32"/>
    </row>
    <row r="48" spans="1:36">
      <c r="A48" s="13"/>
      <c r="B48" s="62" t="s">
        <v>52</v>
      </c>
      <c r="C48" s="62"/>
      <c r="D48" s="62"/>
      <c r="E48" s="62"/>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32"/>
    </row>
    <row r="49" spans="1:36">
      <c r="A49" s="55" t="s">
        <v>51</v>
      </c>
      <c r="B49" s="63" t="s">
        <v>50</v>
      </c>
      <c r="C49" s="63"/>
      <c r="D49" s="63"/>
      <c r="E49" s="63"/>
      <c r="F49" s="114">
        <v>72.717087000000006</v>
      </c>
      <c r="G49" s="114">
        <v>73.092055999999999</v>
      </c>
      <c r="H49" s="114">
        <v>73.501052999999999</v>
      </c>
      <c r="I49" s="114">
        <v>74.050392000000002</v>
      </c>
      <c r="J49" s="114">
        <v>74.725982999999999</v>
      </c>
      <c r="K49" s="114">
        <v>75.178748999999996</v>
      </c>
      <c r="L49" s="114">
        <v>75.641334999999998</v>
      </c>
      <c r="M49" s="114">
        <v>76.079268999999996</v>
      </c>
      <c r="N49" s="114">
        <v>76.557381000000007</v>
      </c>
      <c r="O49" s="114">
        <v>77.083327999999995</v>
      </c>
      <c r="P49" s="114">
        <v>77.668487999999996</v>
      </c>
      <c r="Q49" s="114">
        <v>78.328941</v>
      </c>
      <c r="R49" s="114">
        <v>79.046013000000002</v>
      </c>
      <c r="S49" s="114">
        <v>79.796111999999994</v>
      </c>
      <c r="T49" s="114">
        <v>80.552818000000002</v>
      </c>
      <c r="U49" s="114">
        <v>81.320212999999995</v>
      </c>
      <c r="V49" s="114">
        <v>82.103263999999996</v>
      </c>
      <c r="W49" s="114">
        <v>82.865875000000003</v>
      </c>
      <c r="X49" s="114">
        <v>83.641174000000007</v>
      </c>
      <c r="Y49" s="114">
        <v>84.424744000000004</v>
      </c>
      <c r="Z49" s="114">
        <v>85.209228999999993</v>
      </c>
      <c r="AA49" s="114">
        <v>86.004813999999996</v>
      </c>
      <c r="AB49" s="114">
        <v>86.788414000000003</v>
      </c>
      <c r="AC49" s="114">
        <v>87.568939</v>
      </c>
      <c r="AD49" s="114">
        <v>88.334946000000002</v>
      </c>
      <c r="AE49" s="114">
        <v>89.098267000000007</v>
      </c>
      <c r="AF49" s="114">
        <v>89.847137000000004</v>
      </c>
      <c r="AG49" s="114">
        <v>90.582993000000002</v>
      </c>
      <c r="AH49" s="114">
        <v>91.310173000000006</v>
      </c>
      <c r="AI49" s="110">
        <v>8.1650000000000004E-3</v>
      </c>
      <c r="AJ49" s="32"/>
    </row>
    <row r="50" spans="1:36" ht="15" customHeight="1">
      <c r="A50" s="13"/>
      <c r="B50" s="62" t="s">
        <v>49</v>
      </c>
      <c r="C50" s="62"/>
      <c r="D50" s="62"/>
      <c r="E50" s="62"/>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32"/>
    </row>
    <row r="51" spans="1:36" ht="15" customHeight="1">
      <c r="A51" s="55" t="s">
        <v>48</v>
      </c>
      <c r="B51" s="63" t="s">
        <v>47</v>
      </c>
      <c r="C51" s="63"/>
      <c r="D51" s="63"/>
      <c r="E51" s="63"/>
      <c r="F51" s="114">
        <v>3.3663400000000001</v>
      </c>
      <c r="G51" s="114">
        <v>3.3698929999999998</v>
      </c>
      <c r="H51" s="114">
        <v>3.3734500000000001</v>
      </c>
      <c r="I51" s="114">
        <v>3.3770099999999998</v>
      </c>
      <c r="J51" s="114">
        <v>3.3805740000000002</v>
      </c>
      <c r="K51" s="114">
        <v>3.3841420000000002</v>
      </c>
      <c r="L51" s="114">
        <v>3.3877130000000002</v>
      </c>
      <c r="M51" s="114">
        <v>3.391289</v>
      </c>
      <c r="N51" s="114">
        <v>3.3948680000000002</v>
      </c>
      <c r="O51" s="114">
        <v>3.3984510000000001</v>
      </c>
      <c r="P51" s="114">
        <v>3.402037</v>
      </c>
      <c r="Q51" s="114">
        <v>3.4056280000000001</v>
      </c>
      <c r="R51" s="114">
        <v>3.4092220000000002</v>
      </c>
      <c r="S51" s="114">
        <v>3.41282</v>
      </c>
      <c r="T51" s="114">
        <v>3.4164219999999998</v>
      </c>
      <c r="U51" s="114">
        <v>3.4200270000000002</v>
      </c>
      <c r="V51" s="114">
        <v>3.4236369999999998</v>
      </c>
      <c r="W51" s="114">
        <v>3.4272499999999999</v>
      </c>
      <c r="X51" s="114">
        <v>3.4308670000000001</v>
      </c>
      <c r="Y51" s="114">
        <v>3.434488</v>
      </c>
      <c r="Z51" s="114">
        <v>3.438113</v>
      </c>
      <c r="AA51" s="114">
        <v>3.4417409999999999</v>
      </c>
      <c r="AB51" s="114">
        <v>3.445373</v>
      </c>
      <c r="AC51" s="114">
        <v>3.4490099999999999</v>
      </c>
      <c r="AD51" s="114">
        <v>3.4526490000000001</v>
      </c>
      <c r="AE51" s="114">
        <v>3.4562930000000001</v>
      </c>
      <c r="AF51" s="114">
        <v>3.4599410000000002</v>
      </c>
      <c r="AG51" s="114">
        <v>3.4635929999999999</v>
      </c>
      <c r="AH51" s="114">
        <v>3.4672480000000001</v>
      </c>
      <c r="AI51" s="110">
        <v>1.0549999999999999E-3</v>
      </c>
      <c r="AJ51" s="32"/>
    </row>
    <row r="52" spans="1:36" ht="15" customHeight="1">
      <c r="A52" s="55" t="s">
        <v>46</v>
      </c>
      <c r="B52" s="63" t="s">
        <v>45</v>
      </c>
      <c r="C52" s="63"/>
      <c r="D52" s="63"/>
      <c r="E52" s="63"/>
      <c r="F52" s="114">
        <v>4.8202259999999999</v>
      </c>
      <c r="G52" s="114">
        <v>4.8389660000000001</v>
      </c>
      <c r="H52" s="114">
        <v>4.8577789999999998</v>
      </c>
      <c r="I52" s="114">
        <v>4.876665</v>
      </c>
      <c r="J52" s="114">
        <v>4.8956239999999998</v>
      </c>
      <c r="K52" s="114">
        <v>4.9146570000000001</v>
      </c>
      <c r="L52" s="114">
        <v>4.933764</v>
      </c>
      <c r="M52" s="114">
        <v>4.9529449999999997</v>
      </c>
      <c r="N52" s="114">
        <v>4.9722</v>
      </c>
      <c r="O52" s="114">
        <v>4.9915310000000002</v>
      </c>
      <c r="P52" s="114">
        <v>5.0109370000000002</v>
      </c>
      <c r="Q52" s="114">
        <v>5.0304180000000001</v>
      </c>
      <c r="R52" s="114">
        <v>5.0499749999999999</v>
      </c>
      <c r="S52" s="114">
        <v>5.0696079999999997</v>
      </c>
      <c r="T52" s="114">
        <v>5.0893170000000003</v>
      </c>
      <c r="U52" s="114">
        <v>5.1091030000000002</v>
      </c>
      <c r="V52" s="114">
        <v>5.1289660000000001</v>
      </c>
      <c r="W52" s="114">
        <v>5.1489060000000002</v>
      </c>
      <c r="X52" s="114">
        <v>5.1689230000000004</v>
      </c>
      <c r="Y52" s="114">
        <v>5.189019</v>
      </c>
      <c r="Z52" s="114">
        <v>5.2091919999999998</v>
      </c>
      <c r="AA52" s="114">
        <v>5.2294450000000001</v>
      </c>
      <c r="AB52" s="114">
        <v>5.2497749999999996</v>
      </c>
      <c r="AC52" s="114">
        <v>5.2701849999999997</v>
      </c>
      <c r="AD52" s="114">
        <v>5.2906740000000001</v>
      </c>
      <c r="AE52" s="114">
        <v>5.3112430000000002</v>
      </c>
      <c r="AF52" s="114">
        <v>5.3318919999999999</v>
      </c>
      <c r="AG52" s="114">
        <v>5.3526210000000001</v>
      </c>
      <c r="AH52" s="114">
        <v>5.3734299999999999</v>
      </c>
      <c r="AI52" s="110">
        <v>3.888E-3</v>
      </c>
      <c r="AJ52" s="32"/>
    </row>
    <row r="53" spans="1:36" ht="15" customHeight="1">
      <c r="A53" s="13"/>
      <c r="B53" s="32"/>
      <c r="C53" s="32"/>
      <c r="D53" s="32"/>
      <c r="E53" s="32"/>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32"/>
    </row>
    <row r="54" spans="1:36" ht="15" customHeight="1">
      <c r="A54" s="13"/>
      <c r="B54" s="62" t="s">
        <v>44</v>
      </c>
      <c r="C54" s="62"/>
      <c r="D54" s="62"/>
      <c r="E54" s="62"/>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32"/>
    </row>
    <row r="55" spans="1:36" ht="15" customHeight="1">
      <c r="A55" s="13"/>
      <c r="B55" s="62" t="s">
        <v>43</v>
      </c>
      <c r="C55" s="62"/>
      <c r="D55" s="62"/>
      <c r="E55" s="62"/>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32"/>
    </row>
    <row r="56" spans="1:36" ht="15" customHeight="1">
      <c r="A56" s="55" t="s">
        <v>42</v>
      </c>
      <c r="B56" s="63" t="s">
        <v>26</v>
      </c>
      <c r="C56" s="63"/>
      <c r="D56" s="63"/>
      <c r="E56" s="63"/>
      <c r="F56" s="109">
        <v>14.528767999999999</v>
      </c>
      <c r="G56" s="109">
        <v>14.576573</v>
      </c>
      <c r="H56" s="109">
        <v>14.468361</v>
      </c>
      <c r="I56" s="109">
        <v>14.319343999999999</v>
      </c>
      <c r="J56" s="109">
        <v>14.212812</v>
      </c>
      <c r="K56" s="109">
        <v>14.125450000000001</v>
      </c>
      <c r="L56" s="109">
        <v>13.992841</v>
      </c>
      <c r="M56" s="109">
        <v>13.831156999999999</v>
      </c>
      <c r="N56" s="109">
        <v>13.659973000000001</v>
      </c>
      <c r="O56" s="109">
        <v>13.498105000000001</v>
      </c>
      <c r="P56" s="109">
        <v>13.32845</v>
      </c>
      <c r="Q56" s="109">
        <v>13.193177</v>
      </c>
      <c r="R56" s="109">
        <v>13.078448</v>
      </c>
      <c r="S56" s="109">
        <v>12.96467</v>
      </c>
      <c r="T56" s="109">
        <v>12.847049</v>
      </c>
      <c r="U56" s="109">
        <v>12.750401</v>
      </c>
      <c r="V56" s="109">
        <v>12.670707999999999</v>
      </c>
      <c r="W56" s="109">
        <v>12.598568999999999</v>
      </c>
      <c r="X56" s="109">
        <v>12.545932000000001</v>
      </c>
      <c r="Y56" s="109">
        <v>12.501782</v>
      </c>
      <c r="Z56" s="109">
        <v>12.469580000000001</v>
      </c>
      <c r="AA56" s="109">
        <v>12.44928</v>
      </c>
      <c r="AB56" s="109">
        <v>12.447252000000001</v>
      </c>
      <c r="AC56" s="109">
        <v>12.457278000000001</v>
      </c>
      <c r="AD56" s="109">
        <v>12.489890000000001</v>
      </c>
      <c r="AE56" s="109">
        <v>12.539453999999999</v>
      </c>
      <c r="AF56" s="109">
        <v>12.602459</v>
      </c>
      <c r="AG56" s="109">
        <v>12.670711000000001</v>
      </c>
      <c r="AH56" s="109">
        <v>12.752119</v>
      </c>
      <c r="AI56" s="110">
        <v>-4.6470000000000001E-3</v>
      </c>
      <c r="AJ56" s="32"/>
    </row>
    <row r="57" spans="1:36" ht="15" customHeight="1">
      <c r="A57" s="55" t="s">
        <v>41</v>
      </c>
      <c r="B57" s="63" t="s">
        <v>24</v>
      </c>
      <c r="C57" s="63"/>
      <c r="D57" s="63"/>
      <c r="E57" s="63"/>
      <c r="F57" s="109">
        <v>0.95166600000000001</v>
      </c>
      <c r="G57" s="109">
        <v>0.94438200000000005</v>
      </c>
      <c r="H57" s="109">
        <v>0.93472599999999995</v>
      </c>
      <c r="I57" s="109">
        <v>0.93381800000000004</v>
      </c>
      <c r="J57" s="109">
        <v>0.92953200000000002</v>
      </c>
      <c r="K57" s="109">
        <v>0.92371999999999999</v>
      </c>
      <c r="L57" s="109">
        <v>0.91893100000000005</v>
      </c>
      <c r="M57" s="109">
        <v>0.91618500000000003</v>
      </c>
      <c r="N57" s="109">
        <v>0.91431399999999996</v>
      </c>
      <c r="O57" s="109">
        <v>0.91312800000000005</v>
      </c>
      <c r="P57" s="109">
        <v>0.91388000000000003</v>
      </c>
      <c r="Q57" s="109">
        <v>0.91572600000000004</v>
      </c>
      <c r="R57" s="109">
        <v>0.91952599999999995</v>
      </c>
      <c r="S57" s="109">
        <v>0.92426600000000003</v>
      </c>
      <c r="T57" s="109">
        <v>0.92872100000000002</v>
      </c>
      <c r="U57" s="109">
        <v>0.93373799999999996</v>
      </c>
      <c r="V57" s="109">
        <v>0.94012300000000004</v>
      </c>
      <c r="W57" s="109">
        <v>0.94639700000000004</v>
      </c>
      <c r="X57" s="109">
        <v>0.954434</v>
      </c>
      <c r="Y57" s="109">
        <v>0.96460999999999997</v>
      </c>
      <c r="Z57" s="109">
        <v>0.975267</v>
      </c>
      <c r="AA57" s="109">
        <v>0.98314100000000004</v>
      </c>
      <c r="AB57" s="109">
        <v>0.98973800000000001</v>
      </c>
      <c r="AC57" s="109">
        <v>0.99592899999999995</v>
      </c>
      <c r="AD57" s="109">
        <v>1.0042040000000001</v>
      </c>
      <c r="AE57" s="109">
        <v>1.012826</v>
      </c>
      <c r="AF57" s="109">
        <v>1.0197510000000001</v>
      </c>
      <c r="AG57" s="109">
        <v>1.0261480000000001</v>
      </c>
      <c r="AH57" s="109">
        <v>1.0350520000000001</v>
      </c>
      <c r="AI57" s="110">
        <v>3.0040000000000002E-3</v>
      </c>
      <c r="AJ57" s="32"/>
    </row>
    <row r="58" spans="1:36" ht="15" customHeight="1">
      <c r="A58" s="55" t="s">
        <v>40</v>
      </c>
      <c r="B58" s="63" t="s">
        <v>22</v>
      </c>
      <c r="C58" s="63"/>
      <c r="D58" s="63"/>
      <c r="E58" s="63"/>
      <c r="F58" s="109">
        <v>0.21127299999999999</v>
      </c>
      <c r="G58" s="109">
        <v>0.22164900000000001</v>
      </c>
      <c r="H58" s="109">
        <v>0.22633200000000001</v>
      </c>
      <c r="I58" s="109">
        <v>0.22675999999999999</v>
      </c>
      <c r="J58" s="109">
        <v>0.22748099999999999</v>
      </c>
      <c r="K58" s="109">
        <v>0.228126</v>
      </c>
      <c r="L58" s="109">
        <v>0.22817999999999999</v>
      </c>
      <c r="M58" s="109">
        <v>0.227746</v>
      </c>
      <c r="N58" s="109">
        <v>0.22720399999999999</v>
      </c>
      <c r="O58" s="109">
        <v>0.22626299999999999</v>
      </c>
      <c r="P58" s="109">
        <v>0.22528000000000001</v>
      </c>
      <c r="Q58" s="109">
        <v>0.22472500000000001</v>
      </c>
      <c r="R58" s="109">
        <v>0.22336300000000001</v>
      </c>
      <c r="S58" s="109">
        <v>0.222464</v>
      </c>
      <c r="T58" s="109">
        <v>0.22142300000000001</v>
      </c>
      <c r="U58" s="109">
        <v>0.22038199999999999</v>
      </c>
      <c r="V58" s="109">
        <v>0.21914700000000001</v>
      </c>
      <c r="W58" s="109">
        <v>0.21773000000000001</v>
      </c>
      <c r="X58" s="109">
        <v>0.21607999999999999</v>
      </c>
      <c r="Y58" s="109">
        <v>0.214279</v>
      </c>
      <c r="Z58" s="109">
        <v>0.212395</v>
      </c>
      <c r="AA58" s="109">
        <v>0.210392</v>
      </c>
      <c r="AB58" s="109">
        <v>0.20858699999999999</v>
      </c>
      <c r="AC58" s="109">
        <v>0.20671300000000001</v>
      </c>
      <c r="AD58" s="109">
        <v>0.20466599999999999</v>
      </c>
      <c r="AE58" s="109">
        <v>0.202568</v>
      </c>
      <c r="AF58" s="109">
        <v>0.20073099999999999</v>
      </c>
      <c r="AG58" s="109">
        <v>0.19851099999999999</v>
      </c>
      <c r="AH58" s="109">
        <v>0.196435</v>
      </c>
      <c r="AI58" s="110">
        <v>-2.5969999999999999E-3</v>
      </c>
      <c r="AJ58" s="32"/>
    </row>
    <row r="59" spans="1:36" ht="15" customHeight="1">
      <c r="A59" s="55" t="s">
        <v>39</v>
      </c>
      <c r="B59" s="63" t="s">
        <v>20</v>
      </c>
      <c r="C59" s="63"/>
      <c r="D59" s="63"/>
      <c r="E59" s="63"/>
      <c r="F59" s="109">
        <v>5.9212800000000003</v>
      </c>
      <c r="G59" s="109">
        <v>5.8416449999999998</v>
      </c>
      <c r="H59" s="109">
        <v>5.8187530000000001</v>
      </c>
      <c r="I59" s="109">
        <v>5.8607880000000003</v>
      </c>
      <c r="J59" s="109">
        <v>5.859648</v>
      </c>
      <c r="K59" s="109">
        <v>5.832808</v>
      </c>
      <c r="L59" s="109">
        <v>5.803979</v>
      </c>
      <c r="M59" s="109">
        <v>5.7692040000000002</v>
      </c>
      <c r="N59" s="109">
        <v>5.7391540000000001</v>
      </c>
      <c r="O59" s="109">
        <v>5.7068019999999997</v>
      </c>
      <c r="P59" s="109">
        <v>5.6857660000000001</v>
      </c>
      <c r="Q59" s="109">
        <v>5.6650640000000001</v>
      </c>
      <c r="R59" s="109">
        <v>5.6598129999999998</v>
      </c>
      <c r="S59" s="109">
        <v>5.663557</v>
      </c>
      <c r="T59" s="109">
        <v>5.6593309999999999</v>
      </c>
      <c r="U59" s="109">
        <v>5.6644819999999996</v>
      </c>
      <c r="V59" s="109">
        <v>5.6783599999999996</v>
      </c>
      <c r="W59" s="109">
        <v>5.6959929999999996</v>
      </c>
      <c r="X59" s="109">
        <v>5.7225029999999997</v>
      </c>
      <c r="Y59" s="109">
        <v>5.762645</v>
      </c>
      <c r="Z59" s="109">
        <v>5.8088369999999996</v>
      </c>
      <c r="AA59" s="109">
        <v>5.8375159999999999</v>
      </c>
      <c r="AB59" s="109">
        <v>5.858206</v>
      </c>
      <c r="AC59" s="109">
        <v>5.862463</v>
      </c>
      <c r="AD59" s="109">
        <v>5.8883919999999996</v>
      </c>
      <c r="AE59" s="109">
        <v>5.9061459999999997</v>
      </c>
      <c r="AF59" s="109">
        <v>5.9207479999999997</v>
      </c>
      <c r="AG59" s="109">
        <v>5.9254379999999998</v>
      </c>
      <c r="AH59" s="109">
        <v>5.9496539999999998</v>
      </c>
      <c r="AI59" s="110">
        <v>1.7100000000000001E-4</v>
      </c>
      <c r="AJ59" s="32"/>
    </row>
    <row r="60" spans="1:36" ht="15" customHeight="1">
      <c r="A60" s="55" t="s">
        <v>38</v>
      </c>
      <c r="B60" s="63" t="s">
        <v>18</v>
      </c>
      <c r="C60" s="63"/>
      <c r="D60" s="63"/>
      <c r="E60" s="63"/>
      <c r="F60" s="109">
        <v>4.3756999999999997E-2</v>
      </c>
      <c r="G60" s="109">
        <v>4.5473E-2</v>
      </c>
      <c r="H60" s="109">
        <v>4.657E-2</v>
      </c>
      <c r="I60" s="109">
        <v>4.7345999999999999E-2</v>
      </c>
      <c r="J60" s="109">
        <v>4.8197999999999998E-2</v>
      </c>
      <c r="K60" s="109">
        <v>4.8994000000000003E-2</v>
      </c>
      <c r="L60" s="109">
        <v>4.9605000000000003E-2</v>
      </c>
      <c r="M60" s="109">
        <v>5.0449000000000001E-2</v>
      </c>
      <c r="N60" s="109">
        <v>5.1278999999999998E-2</v>
      </c>
      <c r="O60" s="109">
        <v>5.1901999999999997E-2</v>
      </c>
      <c r="P60" s="109">
        <v>5.2557E-2</v>
      </c>
      <c r="Q60" s="109">
        <v>5.3226000000000002E-2</v>
      </c>
      <c r="R60" s="109">
        <v>5.3897E-2</v>
      </c>
      <c r="S60" s="109">
        <v>5.4546999999999998E-2</v>
      </c>
      <c r="T60" s="109">
        <v>5.5149999999999998E-2</v>
      </c>
      <c r="U60" s="109">
        <v>5.5757000000000001E-2</v>
      </c>
      <c r="V60" s="109">
        <v>5.6424000000000002E-2</v>
      </c>
      <c r="W60" s="109">
        <v>5.7051999999999999E-2</v>
      </c>
      <c r="X60" s="109">
        <v>5.7676999999999999E-2</v>
      </c>
      <c r="Y60" s="109">
        <v>5.8276000000000001E-2</v>
      </c>
      <c r="Z60" s="109">
        <v>5.8848999999999999E-2</v>
      </c>
      <c r="AA60" s="109">
        <v>5.9353000000000003E-2</v>
      </c>
      <c r="AB60" s="109">
        <v>5.9949000000000002E-2</v>
      </c>
      <c r="AC60" s="109">
        <v>6.0479999999999999E-2</v>
      </c>
      <c r="AD60" s="109">
        <v>6.1066000000000002E-2</v>
      </c>
      <c r="AE60" s="109">
        <v>6.1664999999999998E-2</v>
      </c>
      <c r="AF60" s="109">
        <v>6.2378000000000003E-2</v>
      </c>
      <c r="AG60" s="109">
        <v>6.2927999999999998E-2</v>
      </c>
      <c r="AH60" s="109">
        <v>6.3576999999999995E-2</v>
      </c>
      <c r="AI60" s="110">
        <v>1.3433E-2</v>
      </c>
      <c r="AJ60" s="32"/>
    </row>
    <row r="61" spans="1:36" ht="15" customHeight="1">
      <c r="A61" s="55" t="s">
        <v>37</v>
      </c>
      <c r="B61" s="63" t="s">
        <v>16</v>
      </c>
      <c r="C61" s="63"/>
      <c r="D61" s="63"/>
      <c r="E61" s="63"/>
      <c r="F61" s="109">
        <v>0.480043</v>
      </c>
      <c r="G61" s="109">
        <v>0.47999599999999998</v>
      </c>
      <c r="H61" s="109">
        <v>0.49625200000000003</v>
      </c>
      <c r="I61" s="109">
        <v>0.47605700000000001</v>
      </c>
      <c r="J61" s="109">
        <v>0.46132499999999999</v>
      </c>
      <c r="K61" s="109">
        <v>0.44955000000000001</v>
      </c>
      <c r="L61" s="109">
        <v>0.44625300000000001</v>
      </c>
      <c r="M61" s="109">
        <v>0.45836500000000002</v>
      </c>
      <c r="N61" s="109">
        <v>0.45815299999999998</v>
      </c>
      <c r="O61" s="109">
        <v>0.46272799999999997</v>
      </c>
      <c r="P61" s="109">
        <v>0.46920200000000001</v>
      </c>
      <c r="Q61" s="109">
        <v>0.47264600000000001</v>
      </c>
      <c r="R61" s="109">
        <v>0.47314299999999998</v>
      </c>
      <c r="S61" s="109">
        <v>0.47811500000000001</v>
      </c>
      <c r="T61" s="109">
        <v>0.47935800000000001</v>
      </c>
      <c r="U61" s="109">
        <v>0.48103099999999999</v>
      </c>
      <c r="V61" s="109">
        <v>0.48387400000000003</v>
      </c>
      <c r="W61" s="109">
        <v>0.48636499999999999</v>
      </c>
      <c r="X61" s="109">
        <v>0.48760199999999998</v>
      </c>
      <c r="Y61" s="109">
        <v>0.49201499999999998</v>
      </c>
      <c r="Z61" s="109">
        <v>0.49645099999999998</v>
      </c>
      <c r="AA61" s="109">
        <v>0.49874400000000002</v>
      </c>
      <c r="AB61" s="109">
        <v>0.50023200000000001</v>
      </c>
      <c r="AC61" s="109">
        <v>0.50091200000000002</v>
      </c>
      <c r="AD61" s="109">
        <v>0.50304499999999996</v>
      </c>
      <c r="AE61" s="109">
        <v>0.50353599999999998</v>
      </c>
      <c r="AF61" s="109">
        <v>0.50444999999999995</v>
      </c>
      <c r="AG61" s="109">
        <v>0.50597599999999998</v>
      </c>
      <c r="AH61" s="109">
        <v>0.50879399999999997</v>
      </c>
      <c r="AI61" s="110">
        <v>2.0799999999999998E-3</v>
      </c>
      <c r="AJ61" s="32"/>
    </row>
    <row r="62" spans="1:36" ht="15" customHeight="1">
      <c r="A62" s="55" t="s">
        <v>36</v>
      </c>
      <c r="B62" s="63" t="s">
        <v>14</v>
      </c>
      <c r="C62" s="63"/>
      <c r="D62" s="63"/>
      <c r="E62" s="63"/>
      <c r="F62" s="109">
        <v>9.8239000000000007E-2</v>
      </c>
      <c r="G62" s="109">
        <v>9.9432000000000006E-2</v>
      </c>
      <c r="H62" s="109">
        <v>9.9915000000000004E-2</v>
      </c>
      <c r="I62" s="109">
        <v>0.10075099999999999</v>
      </c>
      <c r="J62" s="109">
        <v>0.10075199999999999</v>
      </c>
      <c r="K62" s="109">
        <v>0.100441</v>
      </c>
      <c r="L62" s="109">
        <v>0.10008499999999999</v>
      </c>
      <c r="M62" s="109">
        <v>9.9540000000000003E-2</v>
      </c>
      <c r="N62" s="109">
        <v>9.9163000000000001E-2</v>
      </c>
      <c r="O62" s="109">
        <v>9.8695000000000005E-2</v>
      </c>
      <c r="P62" s="109">
        <v>9.8307000000000005E-2</v>
      </c>
      <c r="Q62" s="109">
        <v>9.7844E-2</v>
      </c>
      <c r="R62" s="109">
        <v>9.7524E-2</v>
      </c>
      <c r="S62" s="109">
        <v>9.7128999999999993E-2</v>
      </c>
      <c r="T62" s="109">
        <v>9.6513000000000002E-2</v>
      </c>
      <c r="U62" s="109">
        <v>9.5971000000000001E-2</v>
      </c>
      <c r="V62" s="109">
        <v>9.5441999999999999E-2</v>
      </c>
      <c r="W62" s="109">
        <v>9.4995999999999997E-2</v>
      </c>
      <c r="X62" s="109">
        <v>9.4599000000000003E-2</v>
      </c>
      <c r="Y62" s="109">
        <v>9.4353999999999993E-2</v>
      </c>
      <c r="Z62" s="109">
        <v>9.4214000000000006E-2</v>
      </c>
      <c r="AA62" s="109">
        <v>9.3759999999999996E-2</v>
      </c>
      <c r="AB62" s="109">
        <v>9.3091999999999994E-2</v>
      </c>
      <c r="AC62" s="109">
        <v>9.2254000000000003E-2</v>
      </c>
      <c r="AD62" s="109">
        <v>9.1638999999999998E-2</v>
      </c>
      <c r="AE62" s="109">
        <v>9.0898000000000007E-2</v>
      </c>
      <c r="AF62" s="109">
        <v>9.0079999999999993E-2</v>
      </c>
      <c r="AG62" s="109">
        <v>8.9198E-2</v>
      </c>
      <c r="AH62" s="109">
        <v>8.8622000000000006E-2</v>
      </c>
      <c r="AI62" s="110">
        <v>-3.673E-3</v>
      </c>
      <c r="AJ62" s="32"/>
    </row>
    <row r="63" spans="1:36" ht="15" customHeight="1">
      <c r="A63" s="55" t="s">
        <v>35</v>
      </c>
      <c r="B63" s="63" t="s">
        <v>12</v>
      </c>
      <c r="C63" s="63"/>
      <c r="D63" s="63"/>
      <c r="E63" s="63"/>
      <c r="F63" s="109">
        <v>0.93512200000000001</v>
      </c>
      <c r="G63" s="109">
        <v>0.88373000000000002</v>
      </c>
      <c r="H63" s="109">
        <v>0.87983699999999998</v>
      </c>
      <c r="I63" s="109">
        <v>0.88406600000000002</v>
      </c>
      <c r="J63" s="109">
        <v>0.87655499999999997</v>
      </c>
      <c r="K63" s="109">
        <v>0.87660099999999996</v>
      </c>
      <c r="L63" s="109">
        <v>0.87175400000000003</v>
      </c>
      <c r="M63" s="109">
        <v>0.86997899999999995</v>
      </c>
      <c r="N63" s="109">
        <v>0.86737900000000001</v>
      </c>
      <c r="O63" s="109">
        <v>0.86798799999999998</v>
      </c>
      <c r="P63" s="109">
        <v>0.86835799999999996</v>
      </c>
      <c r="Q63" s="109">
        <v>0.86851800000000001</v>
      </c>
      <c r="R63" s="109">
        <v>0.86977700000000002</v>
      </c>
      <c r="S63" s="109">
        <v>0.870533</v>
      </c>
      <c r="T63" s="109">
        <v>0.86983500000000002</v>
      </c>
      <c r="U63" s="109">
        <v>0.86934599999999995</v>
      </c>
      <c r="V63" s="109">
        <v>0.87156500000000003</v>
      </c>
      <c r="W63" s="109">
        <v>0.87317199999999995</v>
      </c>
      <c r="X63" s="109">
        <v>0.87422</v>
      </c>
      <c r="Y63" s="109">
        <v>0.87413799999999997</v>
      </c>
      <c r="Z63" s="109">
        <v>0.87462899999999999</v>
      </c>
      <c r="AA63" s="109">
        <v>0.87524500000000005</v>
      </c>
      <c r="AB63" s="109">
        <v>0.87426999999999999</v>
      </c>
      <c r="AC63" s="109">
        <v>0.87419000000000002</v>
      </c>
      <c r="AD63" s="109">
        <v>0.874668</v>
      </c>
      <c r="AE63" s="109">
        <v>0.87324400000000002</v>
      </c>
      <c r="AF63" s="109">
        <v>0.87102999999999997</v>
      </c>
      <c r="AG63" s="109">
        <v>0.87056599999999995</v>
      </c>
      <c r="AH63" s="109">
        <v>0.87001399999999995</v>
      </c>
      <c r="AI63" s="110">
        <v>-2.5739999999999999E-3</v>
      </c>
      <c r="AJ63" s="32"/>
    </row>
    <row r="64" spans="1:36" ht="15" customHeight="1">
      <c r="A64" s="55" t="s">
        <v>34</v>
      </c>
      <c r="B64" s="63" t="s">
        <v>10</v>
      </c>
      <c r="C64" s="63"/>
      <c r="D64" s="63"/>
      <c r="E64" s="63"/>
      <c r="F64" s="109">
        <v>0.20283699999999999</v>
      </c>
      <c r="G64" s="109">
        <v>0.199235</v>
      </c>
      <c r="H64" s="109">
        <v>0.197078</v>
      </c>
      <c r="I64" s="109">
        <v>0.19695299999999999</v>
      </c>
      <c r="J64" s="109">
        <v>0.196937</v>
      </c>
      <c r="K64" s="109">
        <v>0.19647300000000001</v>
      </c>
      <c r="L64" s="109">
        <v>0.19566800000000001</v>
      </c>
      <c r="M64" s="109">
        <v>0.19469</v>
      </c>
      <c r="N64" s="109">
        <v>0.193637</v>
      </c>
      <c r="O64" s="109">
        <v>0.19237000000000001</v>
      </c>
      <c r="P64" s="109">
        <v>0.19136</v>
      </c>
      <c r="Q64" s="109">
        <v>0.190696</v>
      </c>
      <c r="R64" s="109">
        <v>0.19015299999999999</v>
      </c>
      <c r="S64" s="109">
        <v>0.189666</v>
      </c>
      <c r="T64" s="109">
        <v>0.18931100000000001</v>
      </c>
      <c r="U64" s="109">
        <v>0.18906700000000001</v>
      </c>
      <c r="V64" s="109">
        <v>0.18879799999999999</v>
      </c>
      <c r="W64" s="109">
        <v>0.18853400000000001</v>
      </c>
      <c r="X64" s="109">
        <v>0.188473</v>
      </c>
      <c r="Y64" s="109">
        <v>0.18842300000000001</v>
      </c>
      <c r="Z64" s="109">
        <v>0.18832199999999999</v>
      </c>
      <c r="AA64" s="109">
        <v>0.18806300000000001</v>
      </c>
      <c r="AB64" s="109">
        <v>0.18771299999999999</v>
      </c>
      <c r="AC64" s="109">
        <v>0.18713399999999999</v>
      </c>
      <c r="AD64" s="109">
        <v>0.18674299999999999</v>
      </c>
      <c r="AE64" s="109">
        <v>0.18623799999999999</v>
      </c>
      <c r="AF64" s="109">
        <v>0.18567600000000001</v>
      </c>
      <c r="AG64" s="109">
        <v>0.18498700000000001</v>
      </c>
      <c r="AH64" s="109">
        <v>0.184388</v>
      </c>
      <c r="AI64" s="110">
        <v>-3.3999999999999998E-3</v>
      </c>
      <c r="AJ64" s="32"/>
    </row>
    <row r="65" spans="1:36" ht="15" customHeight="1">
      <c r="A65" s="55" t="s">
        <v>33</v>
      </c>
      <c r="B65" s="63" t="s">
        <v>8</v>
      </c>
      <c r="C65" s="69">
        <v>2.64</v>
      </c>
      <c r="D65" s="72">
        <f>'AEO 2021 Table 7'!C65</f>
        <v>1.8604849999999999</v>
      </c>
      <c r="E65" s="72">
        <f>'AEO 2022 Table 7'!C65</f>
        <v>2.2901210000000001</v>
      </c>
      <c r="F65" s="109">
        <v>2.8028080000000002</v>
      </c>
      <c r="G65" s="109">
        <v>3.00841</v>
      </c>
      <c r="H65" s="109">
        <v>3.0725850000000001</v>
      </c>
      <c r="I65" s="109">
        <v>3.1096729999999999</v>
      </c>
      <c r="J65" s="109">
        <v>3.1703920000000001</v>
      </c>
      <c r="K65" s="109">
        <v>3.2214040000000002</v>
      </c>
      <c r="L65" s="109">
        <v>3.2630150000000002</v>
      </c>
      <c r="M65" s="109">
        <v>3.3009940000000002</v>
      </c>
      <c r="N65" s="109">
        <v>3.338152</v>
      </c>
      <c r="O65" s="109">
        <v>3.369173</v>
      </c>
      <c r="P65" s="109">
        <v>3.4027980000000002</v>
      </c>
      <c r="Q65" s="109">
        <v>3.4391069999999999</v>
      </c>
      <c r="R65" s="109">
        <v>3.4744579999999998</v>
      </c>
      <c r="S65" s="109">
        <v>3.5152350000000001</v>
      </c>
      <c r="T65" s="109">
        <v>3.561607</v>
      </c>
      <c r="U65" s="109">
        <v>3.6124290000000001</v>
      </c>
      <c r="V65" s="109">
        <v>3.6651600000000002</v>
      </c>
      <c r="W65" s="109">
        <v>3.7203719999999998</v>
      </c>
      <c r="X65" s="109">
        <v>3.781911</v>
      </c>
      <c r="Y65" s="109">
        <v>3.8427920000000002</v>
      </c>
      <c r="Z65" s="109">
        <v>3.9039670000000002</v>
      </c>
      <c r="AA65" s="109">
        <v>3.9617650000000002</v>
      </c>
      <c r="AB65" s="109">
        <v>4.0167979999999996</v>
      </c>
      <c r="AC65" s="109">
        <v>4.0714810000000003</v>
      </c>
      <c r="AD65" s="109">
        <v>4.1246270000000003</v>
      </c>
      <c r="AE65" s="109">
        <v>4.1776109999999997</v>
      </c>
      <c r="AF65" s="109">
        <v>4.2238280000000001</v>
      </c>
      <c r="AG65" s="109">
        <v>4.2696949999999996</v>
      </c>
      <c r="AH65" s="109">
        <v>4.320773</v>
      </c>
      <c r="AI65" s="110">
        <v>1.5578E-2</v>
      </c>
      <c r="AJ65" s="32"/>
    </row>
    <row r="66" spans="1:36" ht="15" customHeight="1">
      <c r="A66" s="55"/>
      <c r="B66" s="63"/>
      <c r="C66" s="69"/>
      <c r="D66" s="73">
        <f>D65/$C$65</f>
        <v>0.70472916666666663</v>
      </c>
      <c r="E66" s="73">
        <f>E65/$C$65</f>
        <v>0.86747007575757573</v>
      </c>
      <c r="F66" s="109">
        <v>0.43083199999999999</v>
      </c>
      <c r="G66" s="109">
        <v>0.43313099999999999</v>
      </c>
      <c r="H66" s="109">
        <v>0.43396800000000002</v>
      </c>
      <c r="I66" s="109">
        <v>0.43462800000000001</v>
      </c>
      <c r="J66" s="109">
        <v>0.43516199999999999</v>
      </c>
      <c r="K66" s="109">
        <v>0.43594899999999998</v>
      </c>
      <c r="L66" s="109">
        <v>0.43650899999999998</v>
      </c>
      <c r="M66" s="109">
        <v>0.43695699999999998</v>
      </c>
      <c r="N66" s="109">
        <v>0.43734000000000001</v>
      </c>
      <c r="O66" s="109">
        <v>0.437587</v>
      </c>
      <c r="P66" s="109">
        <v>0.43775799999999998</v>
      </c>
      <c r="Q66" s="109">
        <v>0.43784400000000001</v>
      </c>
      <c r="R66" s="109">
        <v>0.43787999999999999</v>
      </c>
      <c r="S66" s="109">
        <v>0.43790499999999999</v>
      </c>
      <c r="T66" s="109">
        <v>0.43803300000000001</v>
      </c>
      <c r="U66" s="109">
        <v>0.43823600000000001</v>
      </c>
      <c r="V66" s="109">
        <v>0.43844899999999998</v>
      </c>
      <c r="W66" s="109">
        <v>0.43867200000000001</v>
      </c>
      <c r="X66" s="109">
        <v>0.43890299999999999</v>
      </c>
      <c r="Y66" s="109">
        <v>0.43914199999999998</v>
      </c>
      <c r="Z66" s="109">
        <v>0.43938700000000003</v>
      </c>
      <c r="AA66" s="109">
        <v>0.439639</v>
      </c>
      <c r="AB66" s="109">
        <v>0.43989600000000001</v>
      </c>
      <c r="AC66" s="109">
        <v>0.44015900000000002</v>
      </c>
      <c r="AD66" s="109">
        <v>0.44042599999999998</v>
      </c>
      <c r="AE66" s="109">
        <v>0.44069700000000001</v>
      </c>
      <c r="AF66" s="109">
        <v>0.440971</v>
      </c>
      <c r="AG66" s="109">
        <v>0.44124799999999997</v>
      </c>
      <c r="AH66" s="109">
        <v>0.44152799999999998</v>
      </c>
      <c r="AI66" s="110">
        <v>8.7600000000000004E-4</v>
      </c>
      <c r="AJ66" s="32"/>
    </row>
    <row r="67" spans="1:36">
      <c r="A67" s="55" t="s">
        <v>32</v>
      </c>
      <c r="B67" s="63" t="s">
        <v>6</v>
      </c>
      <c r="F67" s="109">
        <v>0.125945</v>
      </c>
      <c r="G67" s="109">
        <v>0.125946</v>
      </c>
      <c r="H67" s="109">
        <v>0.12612799999999999</v>
      </c>
      <c r="I67" s="109">
        <v>0.126328</v>
      </c>
      <c r="J67" s="109">
        <v>0.126468</v>
      </c>
      <c r="K67" s="109">
        <v>0.12637999999999999</v>
      </c>
      <c r="L67" s="109">
        <v>0.126333</v>
      </c>
      <c r="M67" s="109">
        <v>0.12634300000000001</v>
      </c>
      <c r="N67" s="109">
        <v>0.126337</v>
      </c>
      <c r="O67" s="109">
        <v>0.12626599999999999</v>
      </c>
      <c r="P67" s="109">
        <v>0.12615799999999999</v>
      </c>
      <c r="Q67" s="109">
        <v>0.126055</v>
      </c>
      <c r="R67" s="109">
        <v>0.12598899999999999</v>
      </c>
      <c r="S67" s="109">
        <v>0.125973</v>
      </c>
      <c r="T67" s="109">
        <v>0.126</v>
      </c>
      <c r="U67" s="109">
        <v>0.12606000000000001</v>
      </c>
      <c r="V67" s="109">
        <v>0.12615999999999999</v>
      </c>
      <c r="W67" s="109">
        <v>0.126279</v>
      </c>
      <c r="X67" s="109">
        <v>0.12640499999999999</v>
      </c>
      <c r="Y67" s="109">
        <v>0.126525</v>
      </c>
      <c r="Z67" s="109">
        <v>0.126641</v>
      </c>
      <c r="AA67" s="109">
        <v>0.126744</v>
      </c>
      <c r="AB67" s="109">
        <v>0.12686700000000001</v>
      </c>
      <c r="AC67" s="109">
        <v>0.127024</v>
      </c>
      <c r="AD67" s="109">
        <v>0.12720699999999999</v>
      </c>
      <c r="AE67" s="109">
        <v>0.127358</v>
      </c>
      <c r="AF67" s="109">
        <v>0.127496</v>
      </c>
      <c r="AG67" s="109">
        <v>0.12765599999999999</v>
      </c>
      <c r="AH67" s="109">
        <v>0.127832</v>
      </c>
      <c r="AI67" s="110">
        <v>5.31E-4</v>
      </c>
      <c r="AJ67" s="32"/>
    </row>
    <row r="68" spans="1:36" ht="15" customHeight="1">
      <c r="A68" s="55" t="s">
        <v>31</v>
      </c>
      <c r="B68" s="63" t="s">
        <v>4</v>
      </c>
      <c r="C68" s="63"/>
      <c r="D68" s="63"/>
      <c r="E68" s="63"/>
      <c r="F68" s="109">
        <v>0.90584699999999996</v>
      </c>
      <c r="G68" s="109">
        <v>0.81299100000000002</v>
      </c>
      <c r="H68" s="109">
        <v>0.77048899999999998</v>
      </c>
      <c r="I68" s="109">
        <v>0.766567</v>
      </c>
      <c r="J68" s="109">
        <v>0.742614</v>
      </c>
      <c r="K68" s="109">
        <v>0.70592600000000005</v>
      </c>
      <c r="L68" s="109">
        <v>0.66668899999999998</v>
      </c>
      <c r="M68" s="109">
        <v>0.66528900000000002</v>
      </c>
      <c r="N68" s="109">
        <v>0.65409399999999995</v>
      </c>
      <c r="O68" s="109">
        <v>0.64893900000000004</v>
      </c>
      <c r="P68" s="109">
        <v>0.65321499999999999</v>
      </c>
      <c r="Q68" s="109">
        <v>0.664825</v>
      </c>
      <c r="R68" s="109">
        <v>0.67274800000000001</v>
      </c>
      <c r="S68" s="109">
        <v>0.68010499999999996</v>
      </c>
      <c r="T68" s="109">
        <v>0.68301800000000001</v>
      </c>
      <c r="U68" s="109">
        <v>0.68833800000000001</v>
      </c>
      <c r="V68" s="109">
        <v>0.69707399999999997</v>
      </c>
      <c r="W68" s="109">
        <v>0.705507</v>
      </c>
      <c r="X68" s="109">
        <v>0.71557599999999999</v>
      </c>
      <c r="Y68" s="109">
        <v>0.72302500000000003</v>
      </c>
      <c r="Z68" s="109">
        <v>0.72475500000000004</v>
      </c>
      <c r="AA68" s="109">
        <v>0.73234900000000003</v>
      </c>
      <c r="AB68" s="109">
        <v>0.73850700000000002</v>
      </c>
      <c r="AC68" s="109">
        <v>0.74594800000000006</v>
      </c>
      <c r="AD68" s="109">
        <v>0.74986299999999995</v>
      </c>
      <c r="AE68" s="109">
        <v>0.76087300000000002</v>
      </c>
      <c r="AF68" s="109">
        <v>0.77165600000000001</v>
      </c>
      <c r="AG68" s="109">
        <v>0.77199499999999999</v>
      </c>
      <c r="AH68" s="109">
        <v>0.77461899999999995</v>
      </c>
      <c r="AI68" s="110">
        <v>-5.574E-3</v>
      </c>
      <c r="AJ68" s="32"/>
    </row>
    <row r="69" spans="1:36" ht="15" customHeight="1">
      <c r="A69" s="55" t="s">
        <v>30</v>
      </c>
      <c r="B69" s="63" t="s">
        <v>143</v>
      </c>
      <c r="C69" s="63"/>
      <c r="D69" s="63"/>
      <c r="E69" s="63"/>
      <c r="F69" s="109">
        <v>0.33252300000000001</v>
      </c>
      <c r="G69" s="109">
        <v>0.377971</v>
      </c>
      <c r="H69" s="109">
        <v>0.38400499999999999</v>
      </c>
      <c r="I69" s="109">
        <v>0.40878300000000001</v>
      </c>
      <c r="J69" s="109">
        <v>0.44626100000000002</v>
      </c>
      <c r="K69" s="109">
        <v>0.47717300000000001</v>
      </c>
      <c r="L69" s="109">
        <v>0.51200999999999997</v>
      </c>
      <c r="M69" s="109">
        <v>0.54437000000000002</v>
      </c>
      <c r="N69" s="109">
        <v>0.59476799999999996</v>
      </c>
      <c r="O69" s="109">
        <v>0.64516700000000005</v>
      </c>
      <c r="P69" s="109">
        <v>0.69680299999999995</v>
      </c>
      <c r="Q69" s="109">
        <v>0.74596300000000004</v>
      </c>
      <c r="R69" s="109">
        <v>0.79636099999999999</v>
      </c>
      <c r="S69" s="109">
        <v>0.84675900000000004</v>
      </c>
      <c r="T69" s="109">
        <v>0.88159699999999996</v>
      </c>
      <c r="U69" s="109">
        <v>0.89715800000000001</v>
      </c>
      <c r="V69" s="109">
        <v>0.91395700000000002</v>
      </c>
      <c r="W69" s="109">
        <v>0.93075600000000003</v>
      </c>
      <c r="X69" s="109">
        <v>0.94879400000000003</v>
      </c>
      <c r="Y69" s="109">
        <v>0.96435499999999996</v>
      </c>
      <c r="Z69" s="109">
        <v>0.981155</v>
      </c>
      <c r="AA69" s="109">
        <v>0.98955400000000004</v>
      </c>
      <c r="AB69" s="109">
        <v>0.99079300000000003</v>
      </c>
      <c r="AC69" s="109">
        <v>0.98955400000000004</v>
      </c>
      <c r="AD69" s="109">
        <v>0.98955400000000004</v>
      </c>
      <c r="AE69" s="109">
        <v>0.98955400000000004</v>
      </c>
      <c r="AF69" s="109">
        <v>0.99079300000000003</v>
      </c>
      <c r="AG69" s="109">
        <v>0.98955400000000004</v>
      </c>
      <c r="AH69" s="109">
        <v>0.98955400000000004</v>
      </c>
      <c r="AI69" s="110">
        <v>3.9716000000000001E-2</v>
      </c>
      <c r="AJ69" s="32"/>
    </row>
    <row r="70" spans="1:36" ht="15" customHeight="1">
      <c r="A70" s="55" t="s">
        <v>2572</v>
      </c>
      <c r="B70" s="63" t="s">
        <v>2573</v>
      </c>
      <c r="C70" s="63"/>
      <c r="D70" s="63"/>
      <c r="E70" s="63"/>
      <c r="F70" s="111">
        <v>27.970942000000001</v>
      </c>
      <c r="G70" s="111">
        <v>28.050561999999999</v>
      </c>
      <c r="H70" s="111">
        <v>27.954999999999998</v>
      </c>
      <c r="I70" s="111">
        <v>27.891859</v>
      </c>
      <c r="J70" s="111">
        <v>27.834135</v>
      </c>
      <c r="K70" s="111">
        <v>27.748991</v>
      </c>
      <c r="L70" s="111">
        <v>27.611853</v>
      </c>
      <c r="M70" s="111">
        <v>27.491266</v>
      </c>
      <c r="N70" s="111">
        <v>27.360945000000001</v>
      </c>
      <c r="O70" s="111">
        <v>27.245113</v>
      </c>
      <c r="P70" s="111">
        <v>27.149891</v>
      </c>
      <c r="Q70" s="111">
        <v>27.095414999999999</v>
      </c>
      <c r="R70" s="111">
        <v>27.073081999999999</v>
      </c>
      <c r="S70" s="111">
        <v>27.070924999999999</v>
      </c>
      <c r="T70" s="111">
        <v>27.036943000000001</v>
      </c>
      <c r="U70" s="111">
        <v>27.022393999999998</v>
      </c>
      <c r="V70" s="111">
        <v>27.04524</v>
      </c>
      <c r="W70" s="111">
        <v>27.080389</v>
      </c>
      <c r="X70" s="111">
        <v>27.153110999999999</v>
      </c>
      <c r="Y70" s="111">
        <v>27.246368</v>
      </c>
      <c r="Z70" s="111">
        <v>27.35445</v>
      </c>
      <c r="AA70" s="111">
        <v>27.445543000000001</v>
      </c>
      <c r="AB70" s="111">
        <v>27.5319</v>
      </c>
      <c r="AC70" s="111">
        <v>27.611521</v>
      </c>
      <c r="AD70" s="111">
        <v>27.735989</v>
      </c>
      <c r="AE70" s="111">
        <v>27.872668999999998</v>
      </c>
      <c r="AF70" s="111">
        <v>28.012046999999999</v>
      </c>
      <c r="AG70" s="111">
        <v>28.134613000000002</v>
      </c>
      <c r="AH70" s="111">
        <v>28.302961</v>
      </c>
      <c r="AI70" s="112">
        <v>4.2200000000000001E-4</v>
      </c>
      <c r="AJ70" s="32"/>
    </row>
    <row r="71" spans="1:36" ht="15" customHeight="1">
      <c r="A71" s="55" t="s">
        <v>29</v>
      </c>
      <c r="B71" s="62" t="s">
        <v>1</v>
      </c>
      <c r="C71" s="62"/>
      <c r="D71" s="62"/>
      <c r="E71" s="62"/>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32"/>
    </row>
    <row r="72" spans="1:36" ht="15" customHeight="1">
      <c r="A72" s="13"/>
      <c r="B72" s="32"/>
      <c r="C72" s="32"/>
      <c r="D72" s="32"/>
      <c r="E72" s="32"/>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32"/>
    </row>
    <row r="73" spans="1:36" ht="15" customHeight="1">
      <c r="A73" s="13"/>
      <c r="B73" s="62" t="s">
        <v>28</v>
      </c>
      <c r="C73" s="62"/>
      <c r="D73" s="62"/>
      <c r="E73" s="62"/>
      <c r="F73" s="109">
        <v>7.8800249999999998</v>
      </c>
      <c r="G73" s="109">
        <v>7.9068899999999998</v>
      </c>
      <c r="H73" s="109">
        <v>7.8486409999999998</v>
      </c>
      <c r="I73" s="109">
        <v>7.7681339999999999</v>
      </c>
      <c r="J73" s="109">
        <v>7.7103200000000003</v>
      </c>
      <c r="K73" s="109">
        <v>7.6625860000000001</v>
      </c>
      <c r="L73" s="109">
        <v>7.5900660000000002</v>
      </c>
      <c r="M73" s="109">
        <v>7.5013649999999998</v>
      </c>
      <c r="N73" s="109">
        <v>7.4072440000000004</v>
      </c>
      <c r="O73" s="109">
        <v>7.318333</v>
      </c>
      <c r="P73" s="109">
        <v>7.2251969999999996</v>
      </c>
      <c r="Q73" s="109">
        <v>7.1507129999999997</v>
      </c>
      <c r="R73" s="109">
        <v>7.0873739999999996</v>
      </c>
      <c r="S73" s="109">
        <v>7.0245839999999999</v>
      </c>
      <c r="T73" s="109">
        <v>6.959562</v>
      </c>
      <c r="U73" s="109">
        <v>6.9059910000000002</v>
      </c>
      <c r="V73" s="109">
        <v>6.861694</v>
      </c>
      <c r="W73" s="109">
        <v>6.8216390000000002</v>
      </c>
      <c r="X73" s="109">
        <v>6.7923349999999996</v>
      </c>
      <c r="Y73" s="109">
        <v>6.7676569999999998</v>
      </c>
      <c r="Z73" s="109">
        <v>6.7496150000000004</v>
      </c>
      <c r="AA73" s="109">
        <v>6.7381510000000002</v>
      </c>
      <c r="AB73" s="109">
        <v>6.7368259999999998</v>
      </c>
      <c r="AC73" s="109">
        <v>6.7422389999999996</v>
      </c>
      <c r="AD73" s="109">
        <v>6.7599770000000001</v>
      </c>
      <c r="AE73" s="109">
        <v>6.7870569999999999</v>
      </c>
      <c r="AF73" s="109">
        <v>6.8213939999999997</v>
      </c>
      <c r="AG73" s="109">
        <v>6.8588069999999997</v>
      </c>
      <c r="AH73" s="109">
        <v>6.9034849999999999</v>
      </c>
      <c r="AI73" s="110">
        <v>-4.7140000000000003E-3</v>
      </c>
      <c r="AJ73" s="32"/>
    </row>
    <row r="74" spans="1:36">
      <c r="A74" s="55" t="s">
        <v>27</v>
      </c>
      <c r="B74" s="63" t="s">
        <v>26</v>
      </c>
      <c r="C74" s="63"/>
      <c r="D74" s="63"/>
      <c r="E74" s="63"/>
      <c r="F74" s="109">
        <v>0.49688900000000003</v>
      </c>
      <c r="G74" s="109">
        <v>0.49316199999999999</v>
      </c>
      <c r="H74" s="109">
        <v>0.48828500000000002</v>
      </c>
      <c r="I74" s="109">
        <v>0.48810700000000001</v>
      </c>
      <c r="J74" s="109">
        <v>0.48616100000000001</v>
      </c>
      <c r="K74" s="109">
        <v>0.483207</v>
      </c>
      <c r="L74" s="109">
        <v>0.48088199999999998</v>
      </c>
      <c r="M74" s="109">
        <v>0.47963</v>
      </c>
      <c r="N74" s="109">
        <v>0.47885</v>
      </c>
      <c r="O74" s="109">
        <v>0.47844199999999998</v>
      </c>
      <c r="P74" s="109">
        <v>0.47904099999999999</v>
      </c>
      <c r="Q74" s="109">
        <v>0.48021799999999998</v>
      </c>
      <c r="R74" s="109">
        <v>0.482437</v>
      </c>
      <c r="S74" s="109">
        <v>0.48514200000000002</v>
      </c>
      <c r="T74" s="109">
        <v>0.48769400000000002</v>
      </c>
      <c r="U74" s="109">
        <v>0.49054500000000001</v>
      </c>
      <c r="V74" s="109">
        <v>0.494112</v>
      </c>
      <c r="W74" s="109">
        <v>0.49762499999999998</v>
      </c>
      <c r="X74" s="109">
        <v>0.50208399999999997</v>
      </c>
      <c r="Y74" s="109">
        <v>0.50762200000000002</v>
      </c>
      <c r="Z74" s="109">
        <v>0.51346000000000003</v>
      </c>
      <c r="AA74" s="109">
        <v>0.51801799999999998</v>
      </c>
      <c r="AB74" s="109">
        <v>0.521899</v>
      </c>
      <c r="AC74" s="109">
        <v>0.52543200000000001</v>
      </c>
      <c r="AD74" s="109">
        <v>0.53019000000000005</v>
      </c>
      <c r="AE74" s="109">
        <v>0.53502000000000005</v>
      </c>
      <c r="AF74" s="109">
        <v>0.53917999999999999</v>
      </c>
      <c r="AG74" s="109">
        <v>0.54283300000000001</v>
      </c>
      <c r="AH74" s="109">
        <v>0.54789299999999996</v>
      </c>
      <c r="AI74" s="110">
        <v>3.496E-3</v>
      </c>
      <c r="AJ74" s="32"/>
    </row>
    <row r="75" spans="1:36" ht="15" customHeight="1">
      <c r="A75" s="55" t="s">
        <v>25</v>
      </c>
      <c r="B75" s="63" t="s">
        <v>24</v>
      </c>
      <c r="C75" s="63"/>
      <c r="D75" s="63"/>
      <c r="E75" s="63"/>
      <c r="F75" s="109">
        <v>0.104777</v>
      </c>
      <c r="G75" s="109">
        <v>0.109961</v>
      </c>
      <c r="H75" s="109">
        <v>0.11232</v>
      </c>
      <c r="I75" s="109">
        <v>0.11253000000000001</v>
      </c>
      <c r="J75" s="109">
        <v>0.112912</v>
      </c>
      <c r="K75" s="109">
        <v>0.11326700000000001</v>
      </c>
      <c r="L75" s="109">
        <v>0.113333</v>
      </c>
      <c r="M75" s="109">
        <v>0.113137</v>
      </c>
      <c r="N75" s="109">
        <v>0.112884</v>
      </c>
      <c r="O75" s="109">
        <v>0.112432</v>
      </c>
      <c r="P75" s="109">
        <v>0.111973</v>
      </c>
      <c r="Q75" s="109">
        <v>0.111721</v>
      </c>
      <c r="R75" s="109">
        <v>0.11107499999999999</v>
      </c>
      <c r="S75" s="109">
        <v>0.11061600000000001</v>
      </c>
      <c r="T75" s="109">
        <v>0.110099</v>
      </c>
      <c r="U75" s="109">
        <v>0.10957699999999999</v>
      </c>
      <c r="V75" s="109">
        <v>0.108961</v>
      </c>
      <c r="W75" s="109">
        <v>0.108269</v>
      </c>
      <c r="X75" s="109">
        <v>0.10745399999999999</v>
      </c>
      <c r="Y75" s="109">
        <v>0.106561</v>
      </c>
      <c r="Z75" s="109">
        <v>0.105632</v>
      </c>
      <c r="AA75" s="109">
        <v>0.10465000000000001</v>
      </c>
      <c r="AB75" s="109">
        <v>0.10376199999999999</v>
      </c>
      <c r="AC75" s="109">
        <v>0.10285</v>
      </c>
      <c r="AD75" s="109">
        <v>0.101828</v>
      </c>
      <c r="AE75" s="109">
        <v>0.100784</v>
      </c>
      <c r="AF75" s="109">
        <v>9.9861000000000005E-2</v>
      </c>
      <c r="AG75" s="109">
        <v>9.8765000000000006E-2</v>
      </c>
      <c r="AH75" s="109">
        <v>9.7730999999999998E-2</v>
      </c>
      <c r="AI75" s="110">
        <v>-2.483E-3</v>
      </c>
      <c r="AJ75" s="32"/>
    </row>
    <row r="76" spans="1:36" ht="15" customHeight="1">
      <c r="A76" s="55" t="s">
        <v>23</v>
      </c>
      <c r="B76" s="63" t="s">
        <v>22</v>
      </c>
      <c r="C76" s="63"/>
      <c r="D76" s="63"/>
      <c r="E76" s="63"/>
      <c r="F76" s="109">
        <v>2.8510439999999999</v>
      </c>
      <c r="G76" s="109">
        <v>2.813339</v>
      </c>
      <c r="H76" s="109">
        <v>2.8028330000000001</v>
      </c>
      <c r="I76" s="109">
        <v>2.823636</v>
      </c>
      <c r="J76" s="109">
        <v>2.8235239999999999</v>
      </c>
      <c r="K76" s="109">
        <v>2.8109419999999998</v>
      </c>
      <c r="L76" s="109">
        <v>2.7978860000000001</v>
      </c>
      <c r="M76" s="109">
        <v>2.7819039999999999</v>
      </c>
      <c r="N76" s="109">
        <v>2.7683409999999999</v>
      </c>
      <c r="O76" s="109">
        <v>2.7535669999999999</v>
      </c>
      <c r="P76" s="109">
        <v>2.7443870000000001</v>
      </c>
      <c r="Q76" s="109">
        <v>2.7353160000000001</v>
      </c>
      <c r="R76" s="109">
        <v>2.7337829999999999</v>
      </c>
      <c r="S76" s="109">
        <v>2.7363659999999999</v>
      </c>
      <c r="T76" s="109">
        <v>2.7351640000000002</v>
      </c>
      <c r="U76" s="109">
        <v>2.7384140000000001</v>
      </c>
      <c r="V76" s="109">
        <v>2.7458740000000001</v>
      </c>
      <c r="W76" s="109">
        <v>2.7552409999999998</v>
      </c>
      <c r="X76" s="109">
        <v>2.7688860000000002</v>
      </c>
      <c r="Y76" s="109">
        <v>2.7891499999999998</v>
      </c>
      <c r="Z76" s="109">
        <v>2.8123230000000001</v>
      </c>
      <c r="AA76" s="109">
        <v>2.8269920000000002</v>
      </c>
      <c r="AB76" s="109">
        <v>2.837869</v>
      </c>
      <c r="AC76" s="109">
        <v>2.840757</v>
      </c>
      <c r="AD76" s="109">
        <v>2.8541859999999999</v>
      </c>
      <c r="AE76" s="109">
        <v>2.8636599999999999</v>
      </c>
      <c r="AF76" s="109">
        <v>2.871556</v>
      </c>
      <c r="AG76" s="109">
        <v>2.8747289999999999</v>
      </c>
      <c r="AH76" s="109">
        <v>2.8873669999999998</v>
      </c>
      <c r="AI76" s="110">
        <v>4.5199999999999998E-4</v>
      </c>
      <c r="AJ76" s="32"/>
    </row>
    <row r="77" spans="1:36" ht="15" customHeight="1">
      <c r="A77" s="55" t="s">
        <v>21</v>
      </c>
      <c r="B77" s="63" t="s">
        <v>20</v>
      </c>
      <c r="C77" s="63"/>
      <c r="D77" s="63"/>
      <c r="E77" s="63"/>
      <c r="F77" s="109">
        <v>2.0707E-2</v>
      </c>
      <c r="G77" s="109">
        <v>2.1520000000000001E-2</v>
      </c>
      <c r="H77" s="109">
        <v>2.2039E-2</v>
      </c>
      <c r="I77" s="109">
        <v>2.2407E-2</v>
      </c>
      <c r="J77" s="109">
        <v>2.2808999999999999E-2</v>
      </c>
      <c r="K77" s="109">
        <v>2.3185000000000001E-2</v>
      </c>
      <c r="L77" s="109">
        <v>2.3474999999999999E-2</v>
      </c>
      <c r="M77" s="109">
        <v>2.3873999999999999E-2</v>
      </c>
      <c r="N77" s="109">
        <v>2.4267E-2</v>
      </c>
      <c r="O77" s="109">
        <v>2.4562E-2</v>
      </c>
      <c r="P77" s="109">
        <v>2.4871999999999998E-2</v>
      </c>
      <c r="Q77" s="109">
        <v>2.5189E-2</v>
      </c>
      <c r="R77" s="109">
        <v>2.5506000000000001E-2</v>
      </c>
      <c r="S77" s="109">
        <v>2.5814E-2</v>
      </c>
      <c r="T77" s="109">
        <v>2.6100000000000002E-2</v>
      </c>
      <c r="U77" s="109">
        <v>2.6387000000000001E-2</v>
      </c>
      <c r="V77" s="109">
        <v>2.6702E-2</v>
      </c>
      <c r="W77" s="109">
        <v>2.7E-2</v>
      </c>
      <c r="X77" s="109">
        <v>2.7295E-2</v>
      </c>
      <c r="Y77" s="109">
        <v>2.7578999999999999E-2</v>
      </c>
      <c r="Z77" s="109">
        <v>2.785E-2</v>
      </c>
      <c r="AA77" s="109">
        <v>2.8087999999999998E-2</v>
      </c>
      <c r="AB77" s="109">
        <v>2.8371E-2</v>
      </c>
      <c r="AC77" s="109">
        <v>2.8622000000000002E-2</v>
      </c>
      <c r="AD77" s="109">
        <v>2.8899999999999999E-2</v>
      </c>
      <c r="AE77" s="109">
        <v>2.9183000000000001E-2</v>
      </c>
      <c r="AF77" s="109">
        <v>2.9520999999999999E-2</v>
      </c>
      <c r="AG77" s="109">
        <v>2.9780999999999998E-2</v>
      </c>
      <c r="AH77" s="109">
        <v>3.0088E-2</v>
      </c>
      <c r="AI77" s="110">
        <v>1.3435000000000001E-2</v>
      </c>
      <c r="AJ77" s="32"/>
    </row>
    <row r="78" spans="1:36" ht="15" customHeight="1">
      <c r="A78" s="55" t="s">
        <v>19</v>
      </c>
      <c r="B78" s="63" t="s">
        <v>18</v>
      </c>
      <c r="C78" s="63"/>
      <c r="D78" s="63"/>
      <c r="E78" s="63"/>
      <c r="F78" s="109">
        <v>0.227712</v>
      </c>
      <c r="G78" s="109">
        <v>0.22769200000000001</v>
      </c>
      <c r="H78" s="109">
        <v>0.23538799999999999</v>
      </c>
      <c r="I78" s="109">
        <v>0.22580800000000001</v>
      </c>
      <c r="J78" s="109">
        <v>0.218808</v>
      </c>
      <c r="K78" s="109">
        <v>0.213198</v>
      </c>
      <c r="L78" s="109">
        <v>0.211642</v>
      </c>
      <c r="M78" s="109">
        <v>0.21737999999999999</v>
      </c>
      <c r="N78" s="109">
        <v>0.217281</v>
      </c>
      <c r="O78" s="109">
        <v>0.219442</v>
      </c>
      <c r="P78" s="109">
        <v>0.22250800000000001</v>
      </c>
      <c r="Q78" s="109">
        <v>0.224133</v>
      </c>
      <c r="R78" s="109">
        <v>0.22437000000000001</v>
      </c>
      <c r="S78" s="109">
        <v>0.226714</v>
      </c>
      <c r="T78" s="109">
        <v>0.227302</v>
      </c>
      <c r="U78" s="109">
        <v>0.22808400000000001</v>
      </c>
      <c r="V78" s="109">
        <v>0.22942699999999999</v>
      </c>
      <c r="W78" s="109">
        <v>0.2306</v>
      </c>
      <c r="X78" s="109">
        <v>0.23117799999999999</v>
      </c>
      <c r="Y78" s="109">
        <v>0.23325799999999999</v>
      </c>
      <c r="Z78" s="109">
        <v>0.235349</v>
      </c>
      <c r="AA78" s="109">
        <v>0.23642099999999999</v>
      </c>
      <c r="AB78" s="109">
        <v>0.23711699999999999</v>
      </c>
      <c r="AC78" s="109">
        <v>0.237424</v>
      </c>
      <c r="AD78" s="109">
        <v>0.238422</v>
      </c>
      <c r="AE78" s="109">
        <v>0.23863799999999999</v>
      </c>
      <c r="AF78" s="109">
        <v>0.23905100000000001</v>
      </c>
      <c r="AG78" s="109">
        <v>0.239759</v>
      </c>
      <c r="AH78" s="109">
        <v>0.24107700000000001</v>
      </c>
      <c r="AI78" s="110">
        <v>2.039E-3</v>
      </c>
      <c r="AJ78" s="32"/>
    </row>
    <row r="79" spans="1:36" ht="15" customHeight="1">
      <c r="A79" s="55" t="s">
        <v>17</v>
      </c>
      <c r="B79" s="63" t="s">
        <v>16</v>
      </c>
      <c r="C79" s="63"/>
      <c r="D79" s="63"/>
      <c r="E79" s="63"/>
      <c r="F79" s="109">
        <v>4.6526999999999999E-2</v>
      </c>
      <c r="G79" s="109">
        <v>4.7095999999999999E-2</v>
      </c>
      <c r="H79" s="109">
        <v>4.7324999999999999E-2</v>
      </c>
      <c r="I79" s="109">
        <v>4.7724000000000003E-2</v>
      </c>
      <c r="J79" s="109">
        <v>4.7724999999999997E-2</v>
      </c>
      <c r="K79" s="109">
        <v>4.7574999999999999E-2</v>
      </c>
      <c r="L79" s="109">
        <v>4.7411000000000002E-2</v>
      </c>
      <c r="M79" s="109">
        <v>4.7155000000000002E-2</v>
      </c>
      <c r="N79" s="109">
        <v>4.6980000000000001E-2</v>
      </c>
      <c r="O79" s="109">
        <v>4.6760000000000003E-2</v>
      </c>
      <c r="P79" s="109">
        <v>4.6580000000000003E-2</v>
      </c>
      <c r="Q79" s="109">
        <v>4.6363000000000001E-2</v>
      </c>
      <c r="R79" s="109">
        <v>4.6214999999999999E-2</v>
      </c>
      <c r="S79" s="109">
        <v>4.6030000000000001E-2</v>
      </c>
      <c r="T79" s="109">
        <v>4.5740999999999997E-2</v>
      </c>
      <c r="U79" s="109">
        <v>4.5487E-2</v>
      </c>
      <c r="V79" s="109">
        <v>4.5240000000000002E-2</v>
      </c>
      <c r="W79" s="109">
        <v>4.5032000000000003E-2</v>
      </c>
      <c r="X79" s="109">
        <v>4.4847999999999999E-2</v>
      </c>
      <c r="Y79" s="109">
        <v>4.4731E-2</v>
      </c>
      <c r="Z79" s="109">
        <v>4.4664000000000002E-2</v>
      </c>
      <c r="AA79" s="109">
        <v>4.4449000000000002E-2</v>
      </c>
      <c r="AB79" s="109">
        <v>4.4132999999999999E-2</v>
      </c>
      <c r="AC79" s="109">
        <v>4.3735000000000003E-2</v>
      </c>
      <c r="AD79" s="109">
        <v>4.3444000000000003E-2</v>
      </c>
      <c r="AE79" s="109">
        <v>4.3092999999999999E-2</v>
      </c>
      <c r="AF79" s="109">
        <v>4.2703999999999999E-2</v>
      </c>
      <c r="AG79" s="109">
        <v>4.2285999999999997E-2</v>
      </c>
      <c r="AH79" s="109">
        <v>4.2013000000000002E-2</v>
      </c>
      <c r="AI79" s="110">
        <v>-3.6380000000000002E-3</v>
      </c>
      <c r="AJ79" s="32"/>
    </row>
    <row r="80" spans="1:36">
      <c r="A80" s="55" t="s">
        <v>15</v>
      </c>
      <c r="B80" s="63" t="s">
        <v>14</v>
      </c>
      <c r="C80" s="63"/>
      <c r="D80" s="63"/>
      <c r="E80" s="63"/>
      <c r="F80" s="109">
        <v>0.417076</v>
      </c>
      <c r="G80" s="109">
        <v>0.39841700000000002</v>
      </c>
      <c r="H80" s="109">
        <v>0.39702100000000001</v>
      </c>
      <c r="I80" s="109">
        <v>0.39866000000000001</v>
      </c>
      <c r="J80" s="109">
        <v>0.39598800000000001</v>
      </c>
      <c r="K80" s="109">
        <v>0.39606200000000003</v>
      </c>
      <c r="L80" s="109">
        <v>0.39436700000000002</v>
      </c>
      <c r="M80" s="109">
        <v>0.39378099999999999</v>
      </c>
      <c r="N80" s="109">
        <v>0.39290399999999998</v>
      </c>
      <c r="O80" s="109">
        <v>0.39318599999999998</v>
      </c>
      <c r="P80" s="109">
        <v>0.39338800000000002</v>
      </c>
      <c r="Q80" s="109">
        <v>0.39350800000000002</v>
      </c>
      <c r="R80" s="109">
        <v>0.39403700000000003</v>
      </c>
      <c r="S80" s="109">
        <v>0.39437299999999997</v>
      </c>
      <c r="T80" s="109">
        <v>0.39417999999999997</v>
      </c>
      <c r="U80" s="109">
        <v>0.39405200000000001</v>
      </c>
      <c r="V80" s="109">
        <v>0.394922</v>
      </c>
      <c r="W80" s="109">
        <v>0.39556999999999998</v>
      </c>
      <c r="X80" s="109">
        <v>0.39601199999999998</v>
      </c>
      <c r="Y80" s="109">
        <v>0.39604400000000001</v>
      </c>
      <c r="Z80" s="109">
        <v>0.39629199999999998</v>
      </c>
      <c r="AA80" s="109">
        <v>0.39657999999999999</v>
      </c>
      <c r="AB80" s="109">
        <v>0.396291</v>
      </c>
      <c r="AC80" s="109">
        <v>0.396316</v>
      </c>
      <c r="AD80" s="109">
        <v>0.39655499999999999</v>
      </c>
      <c r="AE80" s="109">
        <v>0.396094</v>
      </c>
      <c r="AF80" s="109">
        <v>0.39534000000000002</v>
      </c>
      <c r="AG80" s="109">
        <v>0.39522400000000002</v>
      </c>
      <c r="AH80" s="109">
        <v>0.39507599999999998</v>
      </c>
      <c r="AI80" s="110">
        <v>-1.934E-3</v>
      </c>
      <c r="AJ80" s="32"/>
    </row>
    <row r="81" spans="1:37" ht="15" customHeight="1">
      <c r="A81" s="55" t="s">
        <v>13</v>
      </c>
      <c r="B81" s="63" t="s">
        <v>12</v>
      </c>
      <c r="C81" s="63"/>
      <c r="D81" s="63"/>
      <c r="E81" s="63"/>
      <c r="F81" s="109">
        <v>0.11000600000000001</v>
      </c>
      <c r="G81" s="109">
        <v>0.10807700000000001</v>
      </c>
      <c r="H81" s="109">
        <v>0.106932</v>
      </c>
      <c r="I81" s="109">
        <v>0.10689</v>
      </c>
      <c r="J81" s="109">
        <v>0.106906</v>
      </c>
      <c r="K81" s="109">
        <v>0.106679</v>
      </c>
      <c r="L81" s="109">
        <v>0.106267</v>
      </c>
      <c r="M81" s="109">
        <v>0.10576099999999999</v>
      </c>
      <c r="N81" s="109">
        <v>0.105214</v>
      </c>
      <c r="O81" s="109">
        <v>0.10455100000000001</v>
      </c>
      <c r="P81" s="109">
        <v>0.10402599999999999</v>
      </c>
      <c r="Q81" s="109">
        <v>0.10369</v>
      </c>
      <c r="R81" s="109">
        <v>0.103419</v>
      </c>
      <c r="S81" s="109">
        <v>0.10317999999999999</v>
      </c>
      <c r="T81" s="109">
        <v>0.103008</v>
      </c>
      <c r="U81" s="109">
        <v>0.102896</v>
      </c>
      <c r="V81" s="109">
        <v>0.10277</v>
      </c>
      <c r="W81" s="109">
        <v>0.102646</v>
      </c>
      <c r="X81" s="109">
        <v>0.102632</v>
      </c>
      <c r="Y81" s="109">
        <v>0.10262400000000001</v>
      </c>
      <c r="Z81" s="109">
        <v>0.102587</v>
      </c>
      <c r="AA81" s="109">
        <v>0.102464</v>
      </c>
      <c r="AB81" s="109">
        <v>0.10229199999999999</v>
      </c>
      <c r="AC81" s="109">
        <v>0.101994</v>
      </c>
      <c r="AD81" s="109">
        <v>0.101799</v>
      </c>
      <c r="AE81" s="109">
        <v>0.10154100000000001</v>
      </c>
      <c r="AF81" s="109">
        <v>0.10125199999999999</v>
      </c>
      <c r="AG81" s="109">
        <v>0.100895</v>
      </c>
      <c r="AH81" s="109">
        <v>0.10058599999999999</v>
      </c>
      <c r="AI81" s="110">
        <v>-3.192E-3</v>
      </c>
      <c r="AJ81" s="32"/>
    </row>
    <row r="82" spans="1:37">
      <c r="A82" s="55" t="s">
        <v>11</v>
      </c>
      <c r="B82" s="63" t="s">
        <v>10</v>
      </c>
      <c r="C82" s="63"/>
      <c r="D82" s="63"/>
      <c r="E82" s="63"/>
      <c r="F82" s="109">
        <v>1.355634</v>
      </c>
      <c r="G82" s="109">
        <v>1.454982</v>
      </c>
      <c r="H82" s="109">
        <v>1.485994</v>
      </c>
      <c r="I82" s="109">
        <v>1.5039169999999999</v>
      </c>
      <c r="J82" s="109">
        <v>1.5332589999999999</v>
      </c>
      <c r="K82" s="109">
        <v>1.5579099999999999</v>
      </c>
      <c r="L82" s="109">
        <v>1.5780190000000001</v>
      </c>
      <c r="M82" s="109">
        <v>1.596373</v>
      </c>
      <c r="N82" s="109">
        <v>1.61433</v>
      </c>
      <c r="O82" s="109">
        <v>1.6293219999999999</v>
      </c>
      <c r="P82" s="109">
        <v>1.645572</v>
      </c>
      <c r="Q82" s="109">
        <v>1.6631199999999999</v>
      </c>
      <c r="R82" s="109">
        <v>1.680204</v>
      </c>
      <c r="S82" s="109">
        <v>1.69991</v>
      </c>
      <c r="T82" s="109">
        <v>1.7223200000000001</v>
      </c>
      <c r="U82" s="109">
        <v>1.7468790000000001</v>
      </c>
      <c r="V82" s="109">
        <v>1.7723599999999999</v>
      </c>
      <c r="W82" s="109">
        <v>1.799042</v>
      </c>
      <c r="X82" s="109">
        <v>1.8287789999999999</v>
      </c>
      <c r="Y82" s="109">
        <v>1.8581989999999999</v>
      </c>
      <c r="Z82" s="109">
        <v>1.887761</v>
      </c>
      <c r="AA82" s="109">
        <v>1.9156899999999999</v>
      </c>
      <c r="AB82" s="109">
        <v>1.9422839999999999</v>
      </c>
      <c r="AC82" s="109">
        <v>1.968709</v>
      </c>
      <c r="AD82" s="109">
        <v>1.994391</v>
      </c>
      <c r="AE82" s="109">
        <v>2.0199950000000002</v>
      </c>
      <c r="AF82" s="109">
        <v>2.0423290000000001</v>
      </c>
      <c r="AG82" s="109">
        <v>2.0644939999999998</v>
      </c>
      <c r="AH82" s="109">
        <v>2.0891769999999998</v>
      </c>
      <c r="AI82" s="110">
        <v>1.5566E-2</v>
      </c>
      <c r="AJ82" s="32"/>
      <c r="AK82" s="13"/>
    </row>
    <row r="83" spans="1:37" ht="15" customHeight="1">
      <c r="A83" s="55" t="s">
        <v>9</v>
      </c>
      <c r="B83" s="63" t="s">
        <v>8</v>
      </c>
      <c r="C83" s="63"/>
      <c r="D83" s="63"/>
      <c r="E83" s="63"/>
      <c r="F83" s="109">
        <v>0.20732500000000001</v>
      </c>
      <c r="G83" s="109">
        <v>0.20843200000000001</v>
      </c>
      <c r="H83" s="109">
        <v>0.20883199999999999</v>
      </c>
      <c r="I83" s="109">
        <v>0.20915</v>
      </c>
      <c r="J83" s="109">
        <v>0.20940400000000001</v>
      </c>
      <c r="K83" s="109">
        <v>0.20977799999999999</v>
      </c>
      <c r="L83" s="109">
        <v>0.21004900000000001</v>
      </c>
      <c r="M83" s="109">
        <v>0.21026400000000001</v>
      </c>
      <c r="N83" s="109">
        <v>0.21045</v>
      </c>
      <c r="O83" s="109">
        <v>0.210567</v>
      </c>
      <c r="P83" s="109">
        <v>0.21065</v>
      </c>
      <c r="Q83" s="109">
        <v>0.21068999999999999</v>
      </c>
      <c r="R83" s="109">
        <v>0.21070900000000001</v>
      </c>
      <c r="S83" s="109">
        <v>0.21071999999999999</v>
      </c>
      <c r="T83" s="109">
        <v>0.210783</v>
      </c>
      <c r="U83" s="109">
        <v>0.21088000000000001</v>
      </c>
      <c r="V83" s="109">
        <v>0.210984</v>
      </c>
      <c r="W83" s="109">
        <v>0.211091</v>
      </c>
      <c r="X83" s="109">
        <v>0.211203</v>
      </c>
      <c r="Y83" s="109">
        <v>0.21131800000000001</v>
      </c>
      <c r="Z83" s="109">
        <v>0.21143600000000001</v>
      </c>
      <c r="AA83" s="109">
        <v>0.211557</v>
      </c>
      <c r="AB83" s="109">
        <v>0.21168200000000001</v>
      </c>
      <c r="AC83" s="109">
        <v>0.211808</v>
      </c>
      <c r="AD83" s="109">
        <v>0.21193699999999999</v>
      </c>
      <c r="AE83" s="109">
        <v>0.21206800000000001</v>
      </c>
      <c r="AF83" s="109">
        <v>0.212199</v>
      </c>
      <c r="AG83" s="109">
        <v>0.21233299999999999</v>
      </c>
      <c r="AH83" s="109">
        <v>0.21246799999999999</v>
      </c>
      <c r="AI83" s="110">
        <v>8.7600000000000004E-4</v>
      </c>
      <c r="AJ83" s="32"/>
      <c r="AK83" s="13"/>
    </row>
    <row r="84" spans="1:37" ht="15" customHeight="1">
      <c r="A84" s="55" t="s">
        <v>7</v>
      </c>
      <c r="B84" s="63" t="s">
        <v>6</v>
      </c>
      <c r="C84" s="63"/>
      <c r="D84" s="63"/>
      <c r="E84" s="63"/>
      <c r="F84" s="109">
        <v>5.9492000000000003E-2</v>
      </c>
      <c r="G84" s="109">
        <v>5.9492999999999997E-2</v>
      </c>
      <c r="H84" s="109">
        <v>5.9579E-2</v>
      </c>
      <c r="I84" s="109">
        <v>5.9672999999999997E-2</v>
      </c>
      <c r="J84" s="109">
        <v>5.9739E-2</v>
      </c>
      <c r="K84" s="109">
        <v>5.9698000000000001E-2</v>
      </c>
      <c r="L84" s="109">
        <v>5.9676E-2</v>
      </c>
      <c r="M84" s="109">
        <v>5.9679999999999997E-2</v>
      </c>
      <c r="N84" s="109">
        <v>5.9678000000000002E-2</v>
      </c>
      <c r="O84" s="109">
        <v>5.9644000000000003E-2</v>
      </c>
      <c r="P84" s="109">
        <v>5.9593E-2</v>
      </c>
      <c r="Q84" s="109">
        <v>5.9544E-2</v>
      </c>
      <c r="R84" s="109">
        <v>5.9513000000000003E-2</v>
      </c>
      <c r="S84" s="109">
        <v>5.9505000000000002E-2</v>
      </c>
      <c r="T84" s="109">
        <v>5.9518000000000001E-2</v>
      </c>
      <c r="U84" s="109">
        <v>5.9547000000000003E-2</v>
      </c>
      <c r="V84" s="109">
        <v>5.9594000000000001E-2</v>
      </c>
      <c r="W84" s="109">
        <v>5.9650000000000002E-2</v>
      </c>
      <c r="X84" s="109">
        <v>5.9709999999999999E-2</v>
      </c>
      <c r="Y84" s="109">
        <v>5.9766E-2</v>
      </c>
      <c r="Z84" s="109">
        <v>5.9820999999999999E-2</v>
      </c>
      <c r="AA84" s="109">
        <v>5.987E-2</v>
      </c>
      <c r="AB84" s="109">
        <v>5.9928000000000002E-2</v>
      </c>
      <c r="AC84" s="109">
        <v>6.0002E-2</v>
      </c>
      <c r="AD84" s="109">
        <v>6.0088000000000003E-2</v>
      </c>
      <c r="AE84" s="109">
        <v>6.0159999999999998E-2</v>
      </c>
      <c r="AF84" s="109">
        <v>6.0225000000000001E-2</v>
      </c>
      <c r="AG84" s="109">
        <v>6.0301E-2</v>
      </c>
      <c r="AH84" s="109">
        <v>6.0384E-2</v>
      </c>
      <c r="AI84" s="110">
        <v>5.31E-4</v>
      </c>
      <c r="AJ84" s="32"/>
      <c r="AK84" s="13"/>
    </row>
    <row r="85" spans="1:37" ht="15" customHeight="1">
      <c r="A85" s="55" t="s">
        <v>5</v>
      </c>
      <c r="B85" s="63" t="s">
        <v>4</v>
      </c>
      <c r="C85" s="63"/>
      <c r="D85" s="63"/>
      <c r="E85" s="63"/>
      <c r="F85" s="109">
        <v>0.42789199999999999</v>
      </c>
      <c r="G85" s="109">
        <v>0.38402999999999998</v>
      </c>
      <c r="H85" s="109">
        <v>0.36395300000000003</v>
      </c>
      <c r="I85" s="109">
        <v>0.36210100000000001</v>
      </c>
      <c r="J85" s="109">
        <v>0.35078599999999999</v>
      </c>
      <c r="K85" s="109">
        <v>0.33345599999999997</v>
      </c>
      <c r="L85" s="109">
        <v>0.31492100000000001</v>
      </c>
      <c r="M85" s="109">
        <v>0.31425999999999998</v>
      </c>
      <c r="N85" s="109">
        <v>0.30897200000000002</v>
      </c>
      <c r="O85" s="109">
        <v>0.306537</v>
      </c>
      <c r="P85" s="109">
        <v>0.30855700000000003</v>
      </c>
      <c r="Q85" s="109">
        <v>0.31404100000000001</v>
      </c>
      <c r="R85" s="109">
        <v>0.31778400000000001</v>
      </c>
      <c r="S85" s="109">
        <v>0.32125900000000002</v>
      </c>
      <c r="T85" s="109">
        <v>0.32263500000000001</v>
      </c>
      <c r="U85" s="109">
        <v>0.32514799999999999</v>
      </c>
      <c r="V85" s="109">
        <v>0.32927400000000001</v>
      </c>
      <c r="W85" s="109">
        <v>0.333258</v>
      </c>
      <c r="X85" s="109">
        <v>0.33801399999999998</v>
      </c>
      <c r="Y85" s="109">
        <v>0.34153299999999998</v>
      </c>
      <c r="Z85" s="109">
        <v>0.34234999999999999</v>
      </c>
      <c r="AA85" s="109">
        <v>0.34593699999999999</v>
      </c>
      <c r="AB85" s="109">
        <v>0.34884599999999999</v>
      </c>
      <c r="AC85" s="109">
        <v>0.35236099999999998</v>
      </c>
      <c r="AD85" s="109">
        <v>0.35421000000000002</v>
      </c>
      <c r="AE85" s="109">
        <v>0.35941099999999998</v>
      </c>
      <c r="AF85" s="109">
        <v>0.36450399999999999</v>
      </c>
      <c r="AG85" s="109">
        <v>0.36466399999999999</v>
      </c>
      <c r="AH85" s="109">
        <v>0.36590400000000001</v>
      </c>
      <c r="AI85" s="110">
        <v>-5.574E-3</v>
      </c>
      <c r="AJ85" s="32"/>
      <c r="AK85" s="13"/>
    </row>
    <row r="86" spans="1:37" ht="15" customHeight="1">
      <c r="A86" s="55" t="s">
        <v>3</v>
      </c>
      <c r="B86" s="63" t="s">
        <v>143</v>
      </c>
      <c r="C86" s="63"/>
      <c r="D86" s="63"/>
      <c r="E86" s="63"/>
      <c r="F86" s="109">
        <v>0.15707299999999999</v>
      </c>
      <c r="G86" s="109">
        <v>0.17854100000000001</v>
      </c>
      <c r="H86" s="109">
        <v>0.181391</v>
      </c>
      <c r="I86" s="109">
        <v>0.19309499999999999</v>
      </c>
      <c r="J86" s="109">
        <v>0.21079899999999999</v>
      </c>
      <c r="K86" s="109">
        <v>0.22539999999999999</v>
      </c>
      <c r="L86" s="109">
        <v>0.24185599999999999</v>
      </c>
      <c r="M86" s="109">
        <v>0.25714199999999998</v>
      </c>
      <c r="N86" s="109">
        <v>0.280949</v>
      </c>
      <c r="O86" s="109">
        <v>0.304755</v>
      </c>
      <c r="P86" s="109">
        <v>0.32914599999999999</v>
      </c>
      <c r="Q86" s="109">
        <v>0.35236800000000001</v>
      </c>
      <c r="R86" s="109">
        <v>0.37617400000000001</v>
      </c>
      <c r="S86" s="109">
        <v>0.39998099999999998</v>
      </c>
      <c r="T86" s="109">
        <v>0.416437</v>
      </c>
      <c r="U86" s="109">
        <v>0.42378700000000002</v>
      </c>
      <c r="V86" s="109">
        <v>0.43172300000000002</v>
      </c>
      <c r="W86" s="109">
        <v>0.43965799999999999</v>
      </c>
      <c r="X86" s="109">
        <v>0.44817899999999999</v>
      </c>
      <c r="Y86" s="109">
        <v>0.45552900000000002</v>
      </c>
      <c r="Z86" s="109">
        <v>0.46346500000000002</v>
      </c>
      <c r="AA86" s="109">
        <v>0.46743200000000001</v>
      </c>
      <c r="AB86" s="109">
        <v>0.46801700000000002</v>
      </c>
      <c r="AC86" s="109">
        <v>0.46743200000000001</v>
      </c>
      <c r="AD86" s="109">
        <v>0.46743200000000001</v>
      </c>
      <c r="AE86" s="109">
        <v>0.46743200000000001</v>
      </c>
      <c r="AF86" s="109">
        <v>0.46801700000000002</v>
      </c>
      <c r="AG86" s="109">
        <v>0.46743200000000001</v>
      </c>
      <c r="AH86" s="109">
        <v>0.46743200000000001</v>
      </c>
      <c r="AI86" s="110">
        <v>3.9716000000000001E-2</v>
      </c>
      <c r="AJ86" s="32"/>
      <c r="AK86" s="13"/>
    </row>
    <row r="87" spans="1:37" ht="15" customHeight="1">
      <c r="A87" s="55" t="s">
        <v>2574</v>
      </c>
      <c r="B87" s="63" t="s">
        <v>2573</v>
      </c>
      <c r="C87" s="63"/>
      <c r="D87" s="63"/>
      <c r="E87" s="63"/>
      <c r="F87" s="111">
        <v>14.362178999999999</v>
      </c>
      <c r="G87" s="111">
        <v>14.411629</v>
      </c>
      <c r="H87" s="111">
        <v>14.360533</v>
      </c>
      <c r="I87" s="111">
        <v>14.321828999999999</v>
      </c>
      <c r="J87" s="111">
        <v>14.289139</v>
      </c>
      <c r="K87" s="111">
        <v>14.242944</v>
      </c>
      <c r="L87" s="111">
        <v>14.169848999999999</v>
      </c>
      <c r="M87" s="111">
        <v>14.101706999999999</v>
      </c>
      <c r="N87" s="111">
        <v>14.028342</v>
      </c>
      <c r="O87" s="111">
        <v>13.9621</v>
      </c>
      <c r="P87" s="111">
        <v>13.905488999999999</v>
      </c>
      <c r="Q87" s="111">
        <v>13.870615000000001</v>
      </c>
      <c r="R87" s="111">
        <v>13.852601999999999</v>
      </c>
      <c r="S87" s="111">
        <v>13.844194</v>
      </c>
      <c r="T87" s="111">
        <v>13.820539</v>
      </c>
      <c r="U87" s="111">
        <v>13.807672</v>
      </c>
      <c r="V87" s="111">
        <v>13.813635</v>
      </c>
      <c r="W87" s="111">
        <v>13.826320000000001</v>
      </c>
      <c r="X87" s="111">
        <v>13.858606999999999</v>
      </c>
      <c r="Y87" s="111">
        <v>13.90157</v>
      </c>
      <c r="Z87" s="111">
        <v>13.952603999999999</v>
      </c>
      <c r="AA87" s="111">
        <v>13.9963</v>
      </c>
      <c r="AB87" s="111">
        <v>14.039319000000001</v>
      </c>
      <c r="AC87" s="111">
        <v>14.079685</v>
      </c>
      <c r="AD87" s="111">
        <v>14.143357999999999</v>
      </c>
      <c r="AE87" s="111">
        <v>14.214136</v>
      </c>
      <c r="AF87" s="111">
        <v>14.287137</v>
      </c>
      <c r="AG87" s="111">
        <v>14.352304</v>
      </c>
      <c r="AH87" s="111">
        <v>14.440681</v>
      </c>
      <c r="AI87" s="112">
        <v>1.95E-4</v>
      </c>
      <c r="AJ87" s="32"/>
      <c r="AK87" s="13"/>
    </row>
    <row r="88" spans="1:37" ht="15" customHeight="1">
      <c r="A88" s="55" t="s">
        <v>2</v>
      </c>
      <c r="B88" s="62" t="s">
        <v>1</v>
      </c>
      <c r="C88" s="62"/>
      <c r="D88" s="62"/>
      <c r="E88" s="62"/>
      <c r="F88" s="94">
        <v>14.368081999999999</v>
      </c>
      <c r="G88" s="94">
        <v>14.234704000000001</v>
      </c>
      <c r="H88" s="94">
        <v>14.147091</v>
      </c>
      <c r="I88" s="94">
        <v>14.028148</v>
      </c>
      <c r="J88" s="94">
        <v>13.938628</v>
      </c>
      <c r="K88" s="94">
        <v>13.831422</v>
      </c>
      <c r="L88" s="94">
        <v>13.71808</v>
      </c>
      <c r="M88" s="94">
        <v>13.637161000000001</v>
      </c>
      <c r="N88" s="94">
        <v>13.558721</v>
      </c>
      <c r="O88" s="94">
        <v>13.495031000000001</v>
      </c>
      <c r="P88" s="94">
        <v>13.441115999999999</v>
      </c>
      <c r="Q88" s="94">
        <v>13.400895</v>
      </c>
      <c r="R88" s="94">
        <v>13.379182</v>
      </c>
      <c r="S88" s="94">
        <v>13.369196000000001</v>
      </c>
      <c r="T88" s="94">
        <v>13.357697</v>
      </c>
      <c r="U88" s="94">
        <v>13.365245</v>
      </c>
      <c r="V88" s="94">
        <v>13.384067999999999</v>
      </c>
      <c r="W88" s="94">
        <v>13.411481</v>
      </c>
      <c r="X88" s="94">
        <v>13.460255999999999</v>
      </c>
      <c r="Y88" s="94">
        <v>13.510674</v>
      </c>
      <c r="Z88" s="94">
        <v>13.571598</v>
      </c>
      <c r="AA88" s="94">
        <v>13.639034000000001</v>
      </c>
      <c r="AB88" s="94">
        <v>13.717449999999999</v>
      </c>
      <c r="AC88" s="94">
        <v>13.8058</v>
      </c>
      <c r="AD88" s="94">
        <v>13.915898</v>
      </c>
      <c r="AE88" s="94">
        <v>14.041423999999999</v>
      </c>
      <c r="AF88" s="94">
        <v>14.166539</v>
      </c>
      <c r="AG88" s="94">
        <v>14.303546000000001</v>
      </c>
      <c r="AH88" s="94">
        <v>14.464836999999999</v>
      </c>
      <c r="AI88" s="95">
        <v>2.4000000000000001E-4</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102" t="s">
        <v>2575</v>
      </c>
      <c r="C90" s="102"/>
      <c r="D90" s="102"/>
      <c r="E90" s="102"/>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01"/>
      <c r="C1102" s="101"/>
      <c r="D1102" s="101"/>
      <c r="E1102" s="101"/>
      <c r="F1102" s="101"/>
      <c r="G1102" s="101"/>
      <c r="H1102" s="101"/>
      <c r="I1102" s="101"/>
      <c r="J1102" s="101"/>
      <c r="K1102" s="101"/>
      <c r="L1102" s="101"/>
      <c r="M1102" s="101"/>
      <c r="N1102" s="101"/>
      <c r="O1102" s="101"/>
      <c r="P1102" s="101"/>
      <c r="Q1102" s="101"/>
      <c r="R1102" s="101"/>
      <c r="S1102" s="101"/>
      <c r="T1102" s="101"/>
      <c r="U1102" s="101"/>
      <c r="V1102" s="101"/>
      <c r="W1102" s="101"/>
      <c r="X1102" s="101"/>
      <c r="Y1102" s="101"/>
      <c r="Z1102" s="101"/>
      <c r="AA1102" s="101"/>
      <c r="AB1102" s="101"/>
      <c r="AC1102" s="101"/>
      <c r="AD1102" s="101"/>
      <c r="AE1102" s="101"/>
      <c r="AF1102" s="101"/>
      <c r="AG1102" s="101"/>
      <c r="AH1102" s="101"/>
      <c r="AI1102" s="101"/>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01"/>
      <c r="C1230" s="101"/>
      <c r="D1230" s="101"/>
      <c r="E1230" s="101"/>
      <c r="F1230" s="101"/>
      <c r="G1230" s="101"/>
      <c r="H1230" s="101"/>
      <c r="I1230" s="101"/>
      <c r="J1230" s="101"/>
      <c r="K1230" s="101"/>
      <c r="L1230" s="101"/>
      <c r="M1230" s="101"/>
      <c r="N1230" s="101"/>
      <c r="O1230" s="101"/>
      <c r="P1230" s="101"/>
      <c r="Q1230" s="101"/>
      <c r="R1230" s="101"/>
      <c r="S1230" s="101"/>
      <c r="T1230" s="101"/>
      <c r="U1230" s="101"/>
      <c r="V1230" s="101"/>
      <c r="W1230" s="101"/>
      <c r="X1230" s="101"/>
      <c r="Y1230" s="101"/>
      <c r="Z1230" s="101"/>
      <c r="AA1230" s="101"/>
      <c r="AB1230" s="101"/>
      <c r="AC1230" s="101"/>
      <c r="AD1230" s="101"/>
      <c r="AE1230" s="101"/>
      <c r="AF1230" s="101"/>
      <c r="AG1230" s="101"/>
      <c r="AH1230" s="101"/>
      <c r="AI1230" s="101"/>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01"/>
      <c r="C1391" s="101"/>
      <c r="D1391" s="101"/>
      <c r="E1391" s="101"/>
      <c r="F1391" s="101"/>
      <c r="G1391" s="101"/>
      <c r="H1391" s="101"/>
      <c r="I1391" s="101"/>
      <c r="J1391" s="101"/>
      <c r="K1391" s="101"/>
      <c r="L1391" s="101"/>
      <c r="M1391" s="101"/>
      <c r="N1391" s="101"/>
      <c r="O1391" s="101"/>
      <c r="P1391" s="101"/>
      <c r="Q1391" s="101"/>
      <c r="R1391" s="101"/>
      <c r="S1391" s="101"/>
      <c r="T1391" s="101"/>
      <c r="U1391" s="101"/>
      <c r="V1391" s="101"/>
      <c r="W1391" s="101"/>
      <c r="X1391" s="101"/>
      <c r="Y1391" s="101"/>
      <c r="Z1391" s="101"/>
      <c r="AA1391" s="101"/>
      <c r="AB1391" s="101"/>
      <c r="AC1391" s="101"/>
      <c r="AD1391" s="101"/>
      <c r="AE1391" s="101"/>
      <c r="AF1391" s="101"/>
      <c r="AG1391" s="101"/>
      <c r="AH1391" s="101"/>
      <c r="AI1391" s="101"/>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01"/>
      <c r="C1503" s="101"/>
      <c r="D1503" s="101"/>
      <c r="E1503" s="101"/>
      <c r="F1503" s="101"/>
      <c r="G1503" s="101"/>
      <c r="H1503" s="101"/>
      <c r="I1503" s="101"/>
      <c r="J1503" s="101"/>
      <c r="K1503" s="101"/>
      <c r="L1503" s="101"/>
      <c r="M1503" s="101"/>
      <c r="N1503" s="101"/>
      <c r="O1503" s="101"/>
      <c r="P1503" s="101"/>
      <c r="Q1503" s="101"/>
      <c r="R1503" s="101"/>
      <c r="S1503" s="101"/>
      <c r="T1503" s="101"/>
      <c r="U1503" s="101"/>
      <c r="V1503" s="101"/>
      <c r="W1503" s="101"/>
      <c r="X1503" s="101"/>
      <c r="Y1503" s="101"/>
      <c r="Z1503" s="101"/>
      <c r="AA1503" s="101"/>
      <c r="AB1503" s="101"/>
      <c r="AC1503" s="101"/>
      <c r="AD1503" s="101"/>
      <c r="AE1503" s="101"/>
      <c r="AF1503" s="101"/>
      <c r="AG1503" s="101"/>
      <c r="AH1503" s="101"/>
      <c r="AI1503" s="101"/>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01"/>
      <c r="C1605" s="101"/>
      <c r="D1605" s="101"/>
      <c r="E1605" s="101"/>
      <c r="F1605" s="101"/>
      <c r="G1605" s="101"/>
      <c r="H1605" s="101"/>
      <c r="I1605" s="101"/>
      <c r="J1605" s="101"/>
      <c r="K1605" s="101"/>
      <c r="L1605" s="101"/>
      <c r="M1605" s="101"/>
      <c r="N1605" s="101"/>
      <c r="O1605" s="101"/>
      <c r="P1605" s="101"/>
      <c r="Q1605" s="101"/>
      <c r="R1605" s="101"/>
      <c r="S1605" s="101"/>
      <c r="T1605" s="101"/>
      <c r="U1605" s="101"/>
      <c r="V1605" s="101"/>
      <c r="W1605" s="101"/>
      <c r="X1605" s="101"/>
      <c r="Y1605" s="101"/>
      <c r="Z1605" s="101"/>
      <c r="AA1605" s="101"/>
      <c r="AB1605" s="101"/>
      <c r="AC1605" s="101"/>
      <c r="AD1605" s="101"/>
      <c r="AE1605" s="101"/>
      <c r="AF1605" s="101"/>
      <c r="AG1605" s="101"/>
      <c r="AH1605" s="101"/>
      <c r="AI1605" s="101"/>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01"/>
      <c r="C1700" s="101"/>
      <c r="D1700" s="101"/>
      <c r="E1700" s="101"/>
      <c r="F1700" s="101"/>
      <c r="G1700" s="101"/>
      <c r="H1700" s="101"/>
      <c r="I1700" s="101"/>
      <c r="J1700" s="101"/>
      <c r="K1700" s="101"/>
      <c r="L1700" s="101"/>
      <c r="M1700" s="101"/>
      <c r="N1700" s="101"/>
      <c r="O1700" s="101"/>
      <c r="P1700" s="101"/>
      <c r="Q1700" s="101"/>
      <c r="R1700" s="101"/>
      <c r="S1700" s="101"/>
      <c r="T1700" s="101"/>
      <c r="U1700" s="101"/>
      <c r="V1700" s="101"/>
      <c r="W1700" s="101"/>
      <c r="X1700" s="101"/>
      <c r="Y1700" s="101"/>
      <c r="Z1700" s="101"/>
      <c r="AA1700" s="101"/>
      <c r="AB1700" s="101"/>
      <c r="AC1700" s="101"/>
      <c r="AD1700" s="101"/>
      <c r="AE1700" s="101"/>
      <c r="AF1700" s="101"/>
      <c r="AG1700" s="101"/>
      <c r="AH1700" s="101"/>
      <c r="AI1700" s="101"/>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01"/>
      <c r="C1946" s="101"/>
      <c r="D1946" s="101"/>
      <c r="E1946" s="101"/>
      <c r="F1946" s="101"/>
      <c r="G1946" s="101"/>
      <c r="H1946" s="101"/>
      <c r="I1946" s="101"/>
      <c r="J1946" s="101"/>
      <c r="K1946" s="101"/>
      <c r="L1946" s="101"/>
      <c r="M1946" s="101"/>
      <c r="N1946" s="101"/>
      <c r="O1946" s="101"/>
      <c r="P1946" s="101"/>
      <c r="Q1946" s="101"/>
      <c r="R1946" s="101"/>
      <c r="S1946" s="101"/>
      <c r="T1946" s="101"/>
      <c r="U1946" s="101"/>
      <c r="V1946" s="101"/>
      <c r="W1946" s="101"/>
      <c r="X1946" s="101"/>
      <c r="Y1946" s="101"/>
      <c r="Z1946" s="101"/>
      <c r="AA1946" s="101"/>
      <c r="AB1946" s="101"/>
      <c r="AC1946" s="101"/>
      <c r="AD1946" s="101"/>
      <c r="AE1946" s="101"/>
      <c r="AF1946" s="101"/>
      <c r="AG1946" s="101"/>
      <c r="AH1946" s="101"/>
      <c r="AI1946" s="101"/>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01"/>
      <c r="C2032" s="101"/>
      <c r="D2032" s="101"/>
      <c r="E2032" s="101"/>
      <c r="F2032" s="101"/>
      <c r="G2032" s="101"/>
      <c r="H2032" s="101"/>
      <c r="I2032" s="101"/>
      <c r="J2032" s="101"/>
      <c r="K2032" s="101"/>
      <c r="L2032" s="101"/>
      <c r="M2032" s="101"/>
      <c r="N2032" s="101"/>
      <c r="O2032" s="101"/>
      <c r="P2032" s="101"/>
      <c r="Q2032" s="101"/>
      <c r="R2032" s="101"/>
      <c r="S2032" s="101"/>
      <c r="T2032" s="101"/>
      <c r="U2032" s="101"/>
      <c r="V2032" s="101"/>
      <c r="W2032" s="101"/>
      <c r="X2032" s="101"/>
      <c r="Y2032" s="101"/>
      <c r="Z2032" s="101"/>
      <c r="AA2032" s="101"/>
      <c r="AB2032" s="101"/>
      <c r="AC2032" s="101"/>
      <c r="AD2032" s="101"/>
      <c r="AE2032" s="101"/>
      <c r="AF2032" s="101"/>
      <c r="AG2032" s="101"/>
      <c r="AH2032" s="101"/>
      <c r="AI2032" s="101"/>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01"/>
      <c r="C2154" s="101"/>
      <c r="D2154" s="101"/>
      <c r="E2154" s="101"/>
      <c r="F2154" s="101"/>
      <c r="G2154" s="101"/>
      <c r="H2154" s="101"/>
      <c r="I2154" s="101"/>
      <c r="J2154" s="101"/>
      <c r="K2154" s="101"/>
      <c r="L2154" s="101"/>
      <c r="M2154" s="101"/>
      <c r="N2154" s="101"/>
      <c r="O2154" s="101"/>
      <c r="P2154" s="101"/>
      <c r="Q2154" s="101"/>
      <c r="R2154" s="101"/>
      <c r="S2154" s="101"/>
      <c r="T2154" s="101"/>
      <c r="U2154" s="101"/>
      <c r="V2154" s="101"/>
      <c r="W2154" s="101"/>
      <c r="X2154" s="101"/>
      <c r="Y2154" s="101"/>
      <c r="Z2154" s="101"/>
      <c r="AA2154" s="101"/>
      <c r="AB2154" s="101"/>
      <c r="AC2154" s="101"/>
      <c r="AD2154" s="101"/>
      <c r="AE2154" s="101"/>
      <c r="AF2154" s="101"/>
      <c r="AG2154" s="101"/>
      <c r="AH2154" s="101"/>
      <c r="AI2154" s="101"/>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01"/>
      <c r="C2318" s="101"/>
      <c r="D2318" s="101"/>
      <c r="E2318" s="101"/>
      <c r="F2318" s="101"/>
      <c r="G2318" s="101"/>
      <c r="H2318" s="101"/>
      <c r="I2318" s="101"/>
      <c r="J2318" s="101"/>
      <c r="K2318" s="101"/>
      <c r="L2318" s="101"/>
      <c r="M2318" s="101"/>
      <c r="N2318" s="101"/>
      <c r="O2318" s="101"/>
      <c r="P2318" s="101"/>
      <c r="Q2318" s="101"/>
      <c r="R2318" s="101"/>
      <c r="S2318" s="101"/>
      <c r="T2318" s="101"/>
      <c r="U2318" s="101"/>
      <c r="V2318" s="101"/>
      <c r="W2318" s="101"/>
      <c r="X2318" s="101"/>
      <c r="Y2318" s="101"/>
      <c r="Z2318" s="101"/>
      <c r="AA2318" s="101"/>
      <c r="AB2318" s="101"/>
      <c r="AC2318" s="101"/>
      <c r="AD2318" s="101"/>
      <c r="AE2318" s="101"/>
      <c r="AF2318" s="101"/>
      <c r="AG2318" s="101"/>
      <c r="AH2318" s="101"/>
      <c r="AI2318" s="101"/>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01"/>
      <c r="C2420" s="101"/>
      <c r="D2420" s="101"/>
      <c r="E2420" s="101"/>
      <c r="F2420" s="101"/>
      <c r="G2420" s="101"/>
      <c r="H2420" s="101"/>
      <c r="I2420" s="101"/>
      <c r="J2420" s="101"/>
      <c r="K2420" s="101"/>
      <c r="L2420" s="101"/>
      <c r="M2420" s="101"/>
      <c r="N2420" s="101"/>
      <c r="O2420" s="101"/>
      <c r="P2420" s="101"/>
      <c r="Q2420" s="101"/>
      <c r="R2420" s="101"/>
      <c r="S2420" s="101"/>
      <c r="T2420" s="101"/>
      <c r="U2420" s="101"/>
      <c r="V2420" s="101"/>
      <c r="W2420" s="101"/>
      <c r="X2420" s="101"/>
      <c r="Y2420" s="101"/>
      <c r="Z2420" s="101"/>
      <c r="AA2420" s="101"/>
      <c r="AB2420" s="101"/>
      <c r="AC2420" s="101"/>
      <c r="AD2420" s="101"/>
      <c r="AE2420" s="101"/>
      <c r="AF2420" s="101"/>
      <c r="AG2420" s="101"/>
      <c r="AH2420" s="101"/>
      <c r="AI2420" s="101"/>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01"/>
      <c r="C2510" s="101"/>
      <c r="D2510" s="101"/>
      <c r="E2510" s="101"/>
      <c r="F2510" s="101"/>
      <c r="G2510" s="101"/>
      <c r="H2510" s="101"/>
      <c r="I2510" s="101"/>
      <c r="J2510" s="101"/>
      <c r="K2510" s="101"/>
      <c r="L2510" s="101"/>
      <c r="M2510" s="101"/>
      <c r="N2510" s="101"/>
      <c r="O2510" s="101"/>
      <c r="P2510" s="101"/>
      <c r="Q2510" s="101"/>
      <c r="R2510" s="101"/>
      <c r="S2510" s="101"/>
      <c r="T2510" s="101"/>
      <c r="U2510" s="101"/>
      <c r="V2510" s="101"/>
      <c r="W2510" s="101"/>
      <c r="X2510" s="101"/>
      <c r="Y2510" s="101"/>
      <c r="Z2510" s="101"/>
      <c r="AA2510" s="101"/>
      <c r="AB2510" s="101"/>
      <c r="AC2510" s="101"/>
      <c r="AD2510" s="101"/>
      <c r="AE2510" s="101"/>
      <c r="AF2510" s="101"/>
      <c r="AG2510" s="101"/>
      <c r="AH2510" s="101"/>
      <c r="AI2510" s="101"/>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01"/>
      <c r="C2599" s="101"/>
      <c r="D2599" s="101"/>
      <c r="E2599" s="101"/>
      <c r="F2599" s="101"/>
      <c r="G2599" s="101"/>
      <c r="H2599" s="101"/>
      <c r="I2599" s="101"/>
      <c r="J2599" s="101"/>
      <c r="K2599" s="101"/>
      <c r="L2599" s="101"/>
      <c r="M2599" s="101"/>
      <c r="N2599" s="101"/>
      <c r="O2599" s="101"/>
      <c r="P2599" s="101"/>
      <c r="Q2599" s="101"/>
      <c r="R2599" s="101"/>
      <c r="S2599" s="101"/>
      <c r="T2599" s="101"/>
      <c r="U2599" s="101"/>
      <c r="V2599" s="101"/>
      <c r="W2599" s="101"/>
      <c r="X2599" s="101"/>
      <c r="Y2599" s="101"/>
      <c r="Z2599" s="101"/>
      <c r="AA2599" s="101"/>
      <c r="AB2599" s="101"/>
      <c r="AC2599" s="101"/>
      <c r="AD2599" s="101"/>
      <c r="AE2599" s="101"/>
      <c r="AF2599" s="101"/>
      <c r="AG2599" s="101"/>
      <c r="AH2599" s="101"/>
      <c r="AI2599" s="101"/>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01"/>
      <c r="C2720" s="101"/>
      <c r="D2720" s="101"/>
      <c r="E2720" s="101"/>
      <c r="F2720" s="101"/>
      <c r="G2720" s="101"/>
      <c r="H2720" s="101"/>
      <c r="I2720" s="101"/>
      <c r="J2720" s="101"/>
      <c r="K2720" s="101"/>
      <c r="L2720" s="101"/>
      <c r="M2720" s="101"/>
      <c r="N2720" s="101"/>
      <c r="O2720" s="101"/>
      <c r="P2720" s="101"/>
      <c r="Q2720" s="101"/>
      <c r="R2720" s="101"/>
      <c r="S2720" s="101"/>
      <c r="T2720" s="101"/>
      <c r="U2720" s="101"/>
      <c r="V2720" s="101"/>
      <c r="W2720" s="101"/>
      <c r="X2720" s="101"/>
      <c r="Y2720" s="101"/>
      <c r="Z2720" s="101"/>
      <c r="AA2720" s="101"/>
      <c r="AB2720" s="101"/>
      <c r="AC2720" s="101"/>
      <c r="AD2720" s="101"/>
      <c r="AE2720" s="101"/>
      <c r="AF2720" s="101"/>
      <c r="AG2720" s="101"/>
      <c r="AH2720" s="101"/>
      <c r="AI2720" s="101"/>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01"/>
      <c r="C2838" s="101"/>
      <c r="D2838" s="101"/>
      <c r="E2838" s="101"/>
      <c r="F2838" s="101"/>
      <c r="G2838" s="101"/>
      <c r="H2838" s="101"/>
      <c r="I2838" s="101"/>
      <c r="J2838" s="101"/>
      <c r="K2838" s="101"/>
      <c r="L2838" s="101"/>
      <c r="M2838" s="101"/>
      <c r="N2838" s="101"/>
      <c r="O2838" s="101"/>
      <c r="P2838" s="101"/>
      <c r="Q2838" s="101"/>
      <c r="R2838" s="101"/>
      <c r="S2838" s="101"/>
      <c r="T2838" s="101"/>
      <c r="U2838" s="101"/>
      <c r="V2838" s="101"/>
      <c r="W2838" s="101"/>
      <c r="X2838" s="101"/>
      <c r="Y2838" s="101"/>
      <c r="Z2838" s="101"/>
      <c r="AA2838" s="101"/>
      <c r="AB2838" s="101"/>
      <c r="AC2838" s="101"/>
      <c r="AD2838" s="101"/>
      <c r="AE2838" s="101"/>
      <c r="AF2838" s="101"/>
      <c r="AG2838" s="101"/>
      <c r="AH2838" s="101"/>
      <c r="AI2838" s="101"/>
    </row>
    <row r="2839" spans="2:35" ht="15" customHeight="1"/>
    <row r="2840" spans="2:35" ht="15" customHeight="1"/>
    <row r="2841" spans="2:35" ht="15" customHeight="1"/>
    <row r="2842" spans="2:35" ht="15" customHeight="1"/>
  </sheetData>
  <mergeCells count="21">
    <mergeCell ref="B1102:AI1102"/>
    <mergeCell ref="B1230:AI1230"/>
    <mergeCell ref="B1391:AI1391"/>
    <mergeCell ref="B1503:AI1503"/>
    <mergeCell ref="B1605:AI1605"/>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2820</v>
      </c>
    </row>
    <row r="3" spans="1:35">
      <c r="A3" t="s">
        <v>2821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2580</v>
      </c>
    </row>
    <row r="6" spans="1:35">
      <c r="A6" t="s">
        <v>44</v>
      </c>
    </row>
    <row r="7" spans="1:35">
      <c r="A7" t="s">
        <v>179</v>
      </c>
    </row>
    <row r="8" spans="1:35">
      <c r="A8" t="s">
        <v>180</v>
      </c>
      <c r="B8" t="s">
        <v>2822</v>
      </c>
      <c r="C8" t="s">
        <v>2823</v>
      </c>
      <c r="D8" t="s">
        <v>271</v>
      </c>
      <c r="F8">
        <v>14528.767578000001</v>
      </c>
      <c r="G8">
        <v>14576.574219</v>
      </c>
      <c r="H8">
        <v>14468.361328000001</v>
      </c>
      <c r="I8">
        <v>14319.34375</v>
      </c>
      <c r="J8">
        <v>14212.813477</v>
      </c>
      <c r="K8">
        <v>14125.450194999999</v>
      </c>
      <c r="L8">
        <v>13992.840819999999</v>
      </c>
      <c r="M8">
        <v>13831.158203000001</v>
      </c>
      <c r="N8">
        <v>13659.974609000001</v>
      </c>
      <c r="O8">
        <v>13498.106444999999</v>
      </c>
      <c r="P8">
        <v>13328.452148</v>
      </c>
      <c r="Q8">
        <v>13193.178711</v>
      </c>
      <c r="R8">
        <v>13078.449219</v>
      </c>
      <c r="S8">
        <v>12964.672852</v>
      </c>
      <c r="T8">
        <v>12847.049805000001</v>
      </c>
      <c r="U8">
        <v>12750.402344</v>
      </c>
      <c r="V8">
        <v>12670.708984000001</v>
      </c>
      <c r="W8">
        <v>12598.571289</v>
      </c>
      <c r="X8">
        <v>12545.934569999999</v>
      </c>
      <c r="Y8">
        <v>12501.786133</v>
      </c>
      <c r="Z8">
        <v>12469.582031</v>
      </c>
      <c r="AA8">
        <v>12449.283203000001</v>
      </c>
      <c r="AB8">
        <v>12447.254883</v>
      </c>
      <c r="AC8">
        <v>12457.280273</v>
      </c>
      <c r="AD8">
        <v>12489.893555000001</v>
      </c>
      <c r="AE8">
        <v>12539.458008</v>
      </c>
      <c r="AF8">
        <v>12602.461914</v>
      </c>
      <c r="AG8">
        <v>12670.714844</v>
      </c>
      <c r="AH8">
        <v>12752.120117</v>
      </c>
      <c r="AI8" s="33">
        <v>-5.0000000000000001E-3</v>
      </c>
    </row>
    <row r="9" spans="1:35">
      <c r="A9" t="s">
        <v>182</v>
      </c>
      <c r="B9" t="s">
        <v>2824</v>
      </c>
      <c r="C9" t="s">
        <v>2825</v>
      </c>
      <c r="D9" t="s">
        <v>271</v>
      </c>
      <c r="F9">
        <v>5648.8715819999998</v>
      </c>
      <c r="G9">
        <v>5521.9306640000004</v>
      </c>
      <c r="H9">
        <v>5322.9296880000002</v>
      </c>
      <c r="I9">
        <v>5100.4257809999999</v>
      </c>
      <c r="J9">
        <v>4890.7827150000003</v>
      </c>
      <c r="K9">
        <v>4685.6958009999998</v>
      </c>
      <c r="L9">
        <v>4467.2583009999998</v>
      </c>
      <c r="M9">
        <v>4239.3085940000001</v>
      </c>
      <c r="N9">
        <v>4014.7307129999999</v>
      </c>
      <c r="O9">
        <v>3800.163086</v>
      </c>
      <c r="P9">
        <v>3595.5915530000002</v>
      </c>
      <c r="Q9">
        <v>3412.6826169999999</v>
      </c>
      <c r="R9">
        <v>3250.3676759999998</v>
      </c>
      <c r="S9">
        <v>3098.0346679999998</v>
      </c>
      <c r="T9">
        <v>2958.5966800000001</v>
      </c>
      <c r="U9">
        <v>2838.9423830000001</v>
      </c>
      <c r="V9">
        <v>2739.9458009999998</v>
      </c>
      <c r="W9">
        <v>2653.717529</v>
      </c>
      <c r="X9">
        <v>2582.633057</v>
      </c>
      <c r="Y9">
        <v>2522.8134770000001</v>
      </c>
      <c r="Z9">
        <v>2473.6809079999998</v>
      </c>
      <c r="AA9">
        <v>2432.672607</v>
      </c>
      <c r="AB9">
        <v>2398.8637699999999</v>
      </c>
      <c r="AC9">
        <v>2371.5048830000001</v>
      </c>
      <c r="AD9">
        <v>2350.5434570000002</v>
      </c>
      <c r="AE9">
        <v>2334.3813479999999</v>
      </c>
      <c r="AF9">
        <v>2322.642578</v>
      </c>
      <c r="AG9">
        <v>2312.444336</v>
      </c>
      <c r="AH9">
        <v>2306.2348630000001</v>
      </c>
      <c r="AI9" s="33">
        <v>-3.1E-2</v>
      </c>
    </row>
    <row r="10" spans="1:35">
      <c r="A10" t="s">
        <v>184</v>
      </c>
      <c r="B10" t="s">
        <v>2826</v>
      </c>
      <c r="C10" t="s">
        <v>2827</v>
      </c>
      <c r="D10" t="s">
        <v>271</v>
      </c>
      <c r="F10">
        <v>8863.6474610000005</v>
      </c>
      <c r="G10">
        <v>9038.7607420000004</v>
      </c>
      <c r="H10">
        <v>9130.1210940000001</v>
      </c>
      <c r="I10">
        <v>9204.2470699999994</v>
      </c>
      <c r="J10">
        <v>9307.9628909999992</v>
      </c>
      <c r="K10">
        <v>9426.2783199999994</v>
      </c>
      <c r="L10">
        <v>9512.7363280000009</v>
      </c>
      <c r="M10">
        <v>9579.6601559999999</v>
      </c>
      <c r="N10">
        <v>9633.7021480000003</v>
      </c>
      <c r="O10">
        <v>9687.0205079999996</v>
      </c>
      <c r="P10">
        <v>9722.5273440000001</v>
      </c>
      <c r="Q10">
        <v>9770.6923829999996</v>
      </c>
      <c r="R10">
        <v>9818.7460940000001</v>
      </c>
      <c r="S10">
        <v>9857.7421880000002</v>
      </c>
      <c r="T10">
        <v>9879.9609380000002</v>
      </c>
      <c r="U10">
        <v>9903.3144530000009</v>
      </c>
      <c r="V10">
        <v>9922.9042969999991</v>
      </c>
      <c r="W10">
        <v>9937.2431639999995</v>
      </c>
      <c r="X10">
        <v>9955.8964840000008</v>
      </c>
      <c r="Y10">
        <v>9971.7392579999996</v>
      </c>
      <c r="Z10">
        <v>9988.8095699999994</v>
      </c>
      <c r="AA10">
        <v>10009.635742</v>
      </c>
      <c r="AB10">
        <v>10041.513671999999</v>
      </c>
      <c r="AC10">
        <v>10078.974609000001</v>
      </c>
      <c r="AD10">
        <v>10132.608398</v>
      </c>
      <c r="AE10">
        <v>10198.380859000001</v>
      </c>
      <c r="AF10">
        <v>10273.15625</v>
      </c>
      <c r="AG10">
        <v>10351.635742</v>
      </c>
      <c r="AH10">
        <v>10439.267578000001</v>
      </c>
      <c r="AI10" s="33">
        <v>6.0000000000000001E-3</v>
      </c>
    </row>
    <row r="11" spans="1:35">
      <c r="A11" t="s">
        <v>186</v>
      </c>
      <c r="B11" t="s">
        <v>2828</v>
      </c>
      <c r="C11" t="s">
        <v>2829</v>
      </c>
      <c r="D11" t="s">
        <v>271</v>
      </c>
      <c r="F11">
        <v>16.247672999999999</v>
      </c>
      <c r="G11">
        <v>15.883245000000001</v>
      </c>
      <c r="H11">
        <v>15.310796</v>
      </c>
      <c r="I11">
        <v>14.670652</v>
      </c>
      <c r="J11">
        <v>14.066941999999999</v>
      </c>
      <c r="K11">
        <v>13.475864</v>
      </c>
      <c r="L11">
        <v>12.846973999999999</v>
      </c>
      <c r="M11">
        <v>12.189901000000001</v>
      </c>
      <c r="N11">
        <v>11.542151</v>
      </c>
      <c r="O11">
        <v>10.922898</v>
      </c>
      <c r="P11">
        <v>10.332775</v>
      </c>
      <c r="Q11">
        <v>9.8041540000000005</v>
      </c>
      <c r="R11">
        <v>9.3355879999999996</v>
      </c>
      <c r="S11">
        <v>8.8954140000000006</v>
      </c>
      <c r="T11">
        <v>8.4919790000000006</v>
      </c>
      <c r="U11">
        <v>8.1455280000000005</v>
      </c>
      <c r="V11">
        <v>7.8594499999999998</v>
      </c>
      <c r="W11">
        <v>7.6105460000000003</v>
      </c>
      <c r="X11">
        <v>7.4055590000000002</v>
      </c>
      <c r="Y11">
        <v>7.2332299999999998</v>
      </c>
      <c r="Z11">
        <v>7.0922520000000002</v>
      </c>
      <c r="AA11">
        <v>6.9748539999999997</v>
      </c>
      <c r="AB11">
        <v>6.8782220000000001</v>
      </c>
      <c r="AC11">
        <v>6.8005620000000002</v>
      </c>
      <c r="AD11">
        <v>6.7413069999999999</v>
      </c>
      <c r="AE11">
        <v>6.6958640000000003</v>
      </c>
      <c r="AF11">
        <v>6.6630779999999996</v>
      </c>
      <c r="AG11">
        <v>6.6347769999999997</v>
      </c>
      <c r="AH11">
        <v>6.6178970000000001</v>
      </c>
      <c r="AI11" s="33">
        <v>-3.2000000000000001E-2</v>
      </c>
    </row>
    <row r="12" spans="1:35">
      <c r="A12" t="s">
        <v>188</v>
      </c>
      <c r="B12" t="s">
        <v>2830</v>
      </c>
      <c r="C12" t="s">
        <v>2831</v>
      </c>
      <c r="D12" t="s">
        <v>271</v>
      </c>
      <c r="F12">
        <v>951.66583300000002</v>
      </c>
      <c r="G12">
        <v>944.38226299999997</v>
      </c>
      <c r="H12">
        <v>934.72546399999999</v>
      </c>
      <c r="I12">
        <v>933.81805399999996</v>
      </c>
      <c r="J12">
        <v>929.53216599999996</v>
      </c>
      <c r="K12">
        <v>923.71966599999996</v>
      </c>
      <c r="L12">
        <v>918.93133499999999</v>
      </c>
      <c r="M12">
        <v>916.18457000000001</v>
      </c>
      <c r="N12">
        <v>914.31359899999995</v>
      </c>
      <c r="O12">
        <v>913.12829599999998</v>
      </c>
      <c r="P12">
        <v>913.88000499999998</v>
      </c>
      <c r="Q12">
        <v>915.72619599999996</v>
      </c>
      <c r="R12">
        <v>919.52606200000002</v>
      </c>
      <c r="S12">
        <v>924.26550299999997</v>
      </c>
      <c r="T12">
        <v>928.72058100000004</v>
      </c>
      <c r="U12">
        <v>933.73754899999994</v>
      </c>
      <c r="V12">
        <v>940.12274200000002</v>
      </c>
      <c r="W12">
        <v>946.39703399999996</v>
      </c>
      <c r="X12">
        <v>954.43408199999999</v>
      </c>
      <c r="Y12">
        <v>964.60980199999995</v>
      </c>
      <c r="Z12">
        <v>975.26666299999999</v>
      </c>
      <c r="AA12">
        <v>983.14141800000004</v>
      </c>
      <c r="AB12">
        <v>989.737976</v>
      </c>
      <c r="AC12">
        <v>995.92907700000001</v>
      </c>
      <c r="AD12">
        <v>1004.2035519999999</v>
      </c>
      <c r="AE12">
        <v>1012.826294</v>
      </c>
      <c r="AF12">
        <v>1019.750488</v>
      </c>
      <c r="AG12">
        <v>1026.148193</v>
      </c>
      <c r="AH12">
        <v>1035.0520019999999</v>
      </c>
      <c r="AI12" s="33">
        <v>3.0000000000000001E-3</v>
      </c>
    </row>
    <row r="13" spans="1:35">
      <c r="A13" t="s">
        <v>190</v>
      </c>
      <c r="B13" t="s">
        <v>2832</v>
      </c>
      <c r="C13" t="s">
        <v>2833</v>
      </c>
      <c r="D13" t="s">
        <v>271</v>
      </c>
      <c r="F13">
        <v>211.272873</v>
      </c>
      <c r="G13">
        <v>221.64856</v>
      </c>
      <c r="H13">
        <v>226.33235199999999</v>
      </c>
      <c r="I13">
        <v>226.75981100000001</v>
      </c>
      <c r="J13">
        <v>227.48086499999999</v>
      </c>
      <c r="K13">
        <v>228.12556499999999</v>
      </c>
      <c r="L13">
        <v>228.18019100000001</v>
      </c>
      <c r="M13">
        <v>227.74638400000001</v>
      </c>
      <c r="N13">
        <v>227.20414700000001</v>
      </c>
      <c r="O13">
        <v>226.26316800000001</v>
      </c>
      <c r="P13">
        <v>225.279968</v>
      </c>
      <c r="Q13">
        <v>224.724625</v>
      </c>
      <c r="R13">
        <v>223.363068</v>
      </c>
      <c r="S13">
        <v>222.46412699999999</v>
      </c>
      <c r="T13">
        <v>221.42311100000001</v>
      </c>
      <c r="U13">
        <v>220.38159200000001</v>
      </c>
      <c r="V13">
        <v>219.147232</v>
      </c>
      <c r="W13">
        <v>217.730087</v>
      </c>
      <c r="X13">
        <v>216.080444</v>
      </c>
      <c r="Y13">
        <v>214.279404</v>
      </c>
      <c r="Z13">
        <v>212.39506499999999</v>
      </c>
      <c r="AA13">
        <v>210.39179999999999</v>
      </c>
      <c r="AB13">
        <v>208.586533</v>
      </c>
      <c r="AC13">
        <v>206.71293600000001</v>
      </c>
      <c r="AD13">
        <v>204.66648900000001</v>
      </c>
      <c r="AE13">
        <v>202.56828300000001</v>
      </c>
      <c r="AF13">
        <v>200.730728</v>
      </c>
      <c r="AG13">
        <v>198.51075700000001</v>
      </c>
      <c r="AH13">
        <v>196.435318</v>
      </c>
      <c r="AI13" s="33">
        <v>-3.0000000000000001E-3</v>
      </c>
    </row>
    <row r="14" spans="1:35">
      <c r="A14" t="s">
        <v>192</v>
      </c>
      <c r="B14" t="s">
        <v>2834</v>
      </c>
      <c r="C14" t="s">
        <v>2835</v>
      </c>
      <c r="D14" t="s">
        <v>271</v>
      </c>
      <c r="F14">
        <v>91.322104999999993</v>
      </c>
      <c r="G14">
        <v>95.173491999999996</v>
      </c>
      <c r="H14">
        <v>97.687316999999993</v>
      </c>
      <c r="I14">
        <v>97.592453000000006</v>
      </c>
      <c r="J14">
        <v>98.494827000000001</v>
      </c>
      <c r="K14">
        <v>99.463959000000003</v>
      </c>
      <c r="L14">
        <v>99.982224000000002</v>
      </c>
      <c r="M14">
        <v>100.158401</v>
      </c>
      <c r="N14">
        <v>100.323914</v>
      </c>
      <c r="O14">
        <v>100.183487</v>
      </c>
      <c r="P14">
        <v>99.996063000000007</v>
      </c>
      <c r="Q14">
        <v>99.628044000000003</v>
      </c>
      <c r="R14">
        <v>98.711860999999999</v>
      </c>
      <c r="S14">
        <v>98.209372999999999</v>
      </c>
      <c r="T14">
        <v>97.525413999999998</v>
      </c>
      <c r="U14">
        <v>96.780974999999998</v>
      </c>
      <c r="V14">
        <v>96.170670000000001</v>
      </c>
      <c r="W14">
        <v>95.463477999999995</v>
      </c>
      <c r="X14">
        <v>94.563248000000002</v>
      </c>
      <c r="Y14">
        <v>93.535972999999998</v>
      </c>
      <c r="Z14">
        <v>92.503128000000004</v>
      </c>
      <c r="AA14">
        <v>91.405486999999994</v>
      </c>
      <c r="AB14">
        <v>90.544128000000001</v>
      </c>
      <c r="AC14">
        <v>89.657402000000005</v>
      </c>
      <c r="AD14">
        <v>88.699119999999994</v>
      </c>
      <c r="AE14">
        <v>87.710517999999993</v>
      </c>
      <c r="AF14">
        <v>87.010666000000001</v>
      </c>
      <c r="AG14">
        <v>85.965439000000003</v>
      </c>
      <c r="AH14">
        <v>85.080269000000001</v>
      </c>
      <c r="AI14" s="33">
        <v>-3.0000000000000001E-3</v>
      </c>
    </row>
    <row r="15" spans="1:35">
      <c r="A15" t="s">
        <v>194</v>
      </c>
      <c r="B15" t="s">
        <v>2836</v>
      </c>
      <c r="C15" t="s">
        <v>2837</v>
      </c>
      <c r="D15" t="s">
        <v>271</v>
      </c>
      <c r="F15">
        <v>26.118862</v>
      </c>
      <c r="G15">
        <v>28.024896999999999</v>
      </c>
      <c r="H15">
        <v>29.486464999999999</v>
      </c>
      <c r="I15">
        <v>30.596295999999999</v>
      </c>
      <c r="J15">
        <v>31.429494999999999</v>
      </c>
      <c r="K15">
        <v>32.048228999999999</v>
      </c>
      <c r="L15">
        <v>32.506968999999998</v>
      </c>
      <c r="M15">
        <v>32.848239999999997</v>
      </c>
      <c r="N15">
        <v>33.102817999999999</v>
      </c>
      <c r="O15">
        <v>33.288257999999999</v>
      </c>
      <c r="P15">
        <v>33.417949999999998</v>
      </c>
      <c r="Q15">
        <v>33.498851999999999</v>
      </c>
      <c r="R15">
        <v>33.539318000000002</v>
      </c>
      <c r="S15">
        <v>33.546345000000002</v>
      </c>
      <c r="T15">
        <v>33.525554999999997</v>
      </c>
      <c r="U15">
        <v>33.480141000000003</v>
      </c>
      <c r="V15">
        <v>33.434818</v>
      </c>
      <c r="W15">
        <v>33.381855000000002</v>
      </c>
      <c r="X15">
        <v>33.323414</v>
      </c>
      <c r="Y15">
        <v>33.258750999999997</v>
      </c>
      <c r="Z15">
        <v>33.190581999999999</v>
      </c>
      <c r="AA15">
        <v>33.119228</v>
      </c>
      <c r="AB15">
        <v>33.045586</v>
      </c>
      <c r="AC15">
        <v>32.967959999999998</v>
      </c>
      <c r="AD15">
        <v>32.892333999999998</v>
      </c>
      <c r="AE15">
        <v>32.814526000000001</v>
      </c>
      <c r="AF15">
        <v>32.735104</v>
      </c>
      <c r="AG15">
        <v>32.653843000000002</v>
      </c>
      <c r="AH15">
        <v>32.573357000000001</v>
      </c>
      <c r="AI15" s="33">
        <v>8.0000000000000002E-3</v>
      </c>
    </row>
    <row r="16" spans="1:35">
      <c r="A16" t="s">
        <v>196</v>
      </c>
      <c r="B16" t="s">
        <v>2838</v>
      </c>
      <c r="C16" t="s">
        <v>2839</v>
      </c>
      <c r="D16" t="s">
        <v>271</v>
      </c>
      <c r="F16">
        <v>93.831894000000005</v>
      </c>
      <c r="G16">
        <v>98.450164999999998</v>
      </c>
      <c r="H16">
        <v>99.158553999999995</v>
      </c>
      <c r="I16">
        <v>98.571053000000006</v>
      </c>
      <c r="J16">
        <v>97.556526000000005</v>
      </c>
      <c r="K16">
        <v>96.613380000000006</v>
      </c>
      <c r="L16">
        <v>95.690987000000007</v>
      </c>
      <c r="M16">
        <v>94.739761000000001</v>
      </c>
      <c r="N16">
        <v>93.777405000000002</v>
      </c>
      <c r="O16">
        <v>92.791420000000002</v>
      </c>
      <c r="P16">
        <v>91.865921</v>
      </c>
      <c r="Q16">
        <v>91.597724999999997</v>
      </c>
      <c r="R16">
        <v>91.111908</v>
      </c>
      <c r="S16">
        <v>90.708420000000004</v>
      </c>
      <c r="T16">
        <v>90.372123999999999</v>
      </c>
      <c r="U16">
        <v>90.120482999999993</v>
      </c>
      <c r="V16">
        <v>89.541732999999994</v>
      </c>
      <c r="W16">
        <v>88.884765999999999</v>
      </c>
      <c r="X16">
        <v>88.193779000000006</v>
      </c>
      <c r="Y16">
        <v>87.484679999999997</v>
      </c>
      <c r="Z16">
        <v>86.701340000000002</v>
      </c>
      <c r="AA16">
        <v>85.867050000000006</v>
      </c>
      <c r="AB16">
        <v>84.996841000000003</v>
      </c>
      <c r="AC16">
        <v>84.087577999999993</v>
      </c>
      <c r="AD16">
        <v>83.075035</v>
      </c>
      <c r="AE16">
        <v>82.043250999999998</v>
      </c>
      <c r="AF16">
        <v>80.984961999999996</v>
      </c>
      <c r="AG16">
        <v>79.891457000000003</v>
      </c>
      <c r="AH16">
        <v>78.781684999999996</v>
      </c>
      <c r="AI16" s="33">
        <v>-6.0000000000000001E-3</v>
      </c>
    </row>
    <row r="17" spans="1:35">
      <c r="A17" t="s">
        <v>198</v>
      </c>
      <c r="B17" t="s">
        <v>2840</v>
      </c>
      <c r="C17" t="s">
        <v>2841</v>
      </c>
      <c r="D17" t="s">
        <v>271</v>
      </c>
      <c r="F17">
        <v>5922.9033200000003</v>
      </c>
      <c r="G17">
        <v>5843.3251950000003</v>
      </c>
      <c r="H17">
        <v>5820.7392579999996</v>
      </c>
      <c r="I17">
        <v>5863.1142579999996</v>
      </c>
      <c r="J17">
        <v>5862.2861329999996</v>
      </c>
      <c r="K17">
        <v>5835.7338870000003</v>
      </c>
      <c r="L17">
        <v>5807.2514650000003</v>
      </c>
      <c r="M17">
        <v>5772.7719729999999</v>
      </c>
      <c r="N17">
        <v>5743.0209960000002</v>
      </c>
      <c r="O17">
        <v>5710.9780270000001</v>
      </c>
      <c r="P17">
        <v>5690.2607420000004</v>
      </c>
      <c r="Q17">
        <v>5669.8774409999996</v>
      </c>
      <c r="R17">
        <v>5664.9609380000002</v>
      </c>
      <c r="S17">
        <v>5669.0346680000002</v>
      </c>
      <c r="T17">
        <v>5665.1181640000004</v>
      </c>
      <c r="U17">
        <v>5670.5908200000003</v>
      </c>
      <c r="V17">
        <v>5684.7861329999996</v>
      </c>
      <c r="W17">
        <v>5702.7446289999998</v>
      </c>
      <c r="X17">
        <v>5729.6191410000001</v>
      </c>
      <c r="Y17">
        <v>5770.1674800000001</v>
      </c>
      <c r="Z17">
        <v>5816.8046880000002</v>
      </c>
      <c r="AA17">
        <v>5845.9204099999997</v>
      </c>
      <c r="AB17">
        <v>5867.0478519999997</v>
      </c>
      <c r="AC17">
        <v>5871.734375</v>
      </c>
      <c r="AD17">
        <v>5898.1313479999999</v>
      </c>
      <c r="AE17">
        <v>5916.3608400000003</v>
      </c>
      <c r="AF17">
        <v>5931.3295900000003</v>
      </c>
      <c r="AG17">
        <v>5936.4838870000003</v>
      </c>
      <c r="AH17">
        <v>5961.2597660000001</v>
      </c>
      <c r="AI17" s="33">
        <v>0</v>
      </c>
    </row>
    <row r="18" spans="1:35">
      <c r="A18" t="s">
        <v>200</v>
      </c>
      <c r="B18" t="s">
        <v>2842</v>
      </c>
      <c r="C18" t="s">
        <v>2843</v>
      </c>
      <c r="D18" t="s">
        <v>271</v>
      </c>
      <c r="F18">
        <v>745.79577600000005</v>
      </c>
      <c r="G18">
        <v>734.52172900000005</v>
      </c>
      <c r="H18">
        <v>731.41058299999997</v>
      </c>
      <c r="I18">
        <v>735.32171600000004</v>
      </c>
      <c r="J18">
        <v>732.89660600000002</v>
      </c>
      <c r="K18">
        <v>728.51269500000001</v>
      </c>
      <c r="L18">
        <v>727.03259300000002</v>
      </c>
      <c r="M18">
        <v>728.10034199999996</v>
      </c>
      <c r="N18">
        <v>732.71929899999998</v>
      </c>
      <c r="O18">
        <v>739.03057899999999</v>
      </c>
      <c r="P18">
        <v>748.02447500000005</v>
      </c>
      <c r="Q18">
        <v>757.52685499999995</v>
      </c>
      <c r="R18">
        <v>768.86663799999997</v>
      </c>
      <c r="S18">
        <v>780.41882299999997</v>
      </c>
      <c r="T18">
        <v>790.26281700000004</v>
      </c>
      <c r="U18">
        <v>801.20080600000006</v>
      </c>
      <c r="V18">
        <v>813.35082999999997</v>
      </c>
      <c r="W18">
        <v>826.884277</v>
      </c>
      <c r="X18">
        <v>842.22833300000002</v>
      </c>
      <c r="Y18">
        <v>859.84851100000003</v>
      </c>
      <c r="Z18">
        <v>877.828125</v>
      </c>
      <c r="AA18">
        <v>893.091003</v>
      </c>
      <c r="AB18">
        <v>907.94561799999997</v>
      </c>
      <c r="AC18">
        <v>922.125854</v>
      </c>
      <c r="AD18">
        <v>941.04907200000002</v>
      </c>
      <c r="AE18">
        <v>959.08654799999999</v>
      </c>
      <c r="AF18">
        <v>976.94805899999994</v>
      </c>
      <c r="AG18">
        <v>994.42694100000006</v>
      </c>
      <c r="AH18">
        <v>1016.310242</v>
      </c>
      <c r="AI18" s="33">
        <v>1.0999999999999999E-2</v>
      </c>
    </row>
    <row r="19" spans="1:35">
      <c r="A19" t="s">
        <v>202</v>
      </c>
      <c r="B19" t="s">
        <v>2844</v>
      </c>
      <c r="C19" t="s">
        <v>2845</v>
      </c>
      <c r="D19" t="s">
        <v>271</v>
      </c>
      <c r="F19">
        <v>969.71197500000005</v>
      </c>
      <c r="G19">
        <v>951.53057899999999</v>
      </c>
      <c r="H19">
        <v>943.97021500000005</v>
      </c>
      <c r="I19">
        <v>946.83032200000002</v>
      </c>
      <c r="J19">
        <v>944.058716</v>
      </c>
      <c r="K19">
        <v>939.04504399999996</v>
      </c>
      <c r="L19">
        <v>936.00366199999996</v>
      </c>
      <c r="M19">
        <v>932.86120600000004</v>
      </c>
      <c r="N19">
        <v>930.88360599999999</v>
      </c>
      <c r="O19">
        <v>928.58526600000005</v>
      </c>
      <c r="P19">
        <v>929.18243399999994</v>
      </c>
      <c r="Q19">
        <v>929.46283000000005</v>
      </c>
      <c r="R19">
        <v>932.15698199999997</v>
      </c>
      <c r="S19">
        <v>936.25372300000004</v>
      </c>
      <c r="T19">
        <v>938.93084699999997</v>
      </c>
      <c r="U19">
        <v>943.64025900000001</v>
      </c>
      <c r="V19">
        <v>948.93884300000002</v>
      </c>
      <c r="W19">
        <v>956.36157200000002</v>
      </c>
      <c r="X19">
        <v>965.29638699999998</v>
      </c>
      <c r="Y19">
        <v>976.967896</v>
      </c>
      <c r="Z19">
        <v>989.552368</v>
      </c>
      <c r="AA19">
        <v>999.97491500000001</v>
      </c>
      <c r="AB19">
        <v>1009.371338</v>
      </c>
      <c r="AC19">
        <v>1015.720703</v>
      </c>
      <c r="AD19">
        <v>1025.8713379999999</v>
      </c>
      <c r="AE19">
        <v>1034.9989009999999</v>
      </c>
      <c r="AF19">
        <v>1043.8020019999999</v>
      </c>
      <c r="AG19">
        <v>1050.94812</v>
      </c>
      <c r="AH19">
        <v>1061.4780270000001</v>
      </c>
      <c r="AI19" s="33">
        <v>3.0000000000000001E-3</v>
      </c>
    </row>
    <row r="20" spans="1:35">
      <c r="A20" t="s">
        <v>2581</v>
      </c>
      <c r="B20" t="s">
        <v>2846</v>
      </c>
      <c r="C20" t="s">
        <v>2847</v>
      </c>
      <c r="D20" t="s">
        <v>271</v>
      </c>
      <c r="F20">
        <v>4207.3955079999996</v>
      </c>
      <c r="G20">
        <v>4157.2724609999996</v>
      </c>
      <c r="H20">
        <v>4145.3579099999997</v>
      </c>
      <c r="I20">
        <v>4180.9619140000004</v>
      </c>
      <c r="J20">
        <v>4185.3305659999996</v>
      </c>
      <c r="K20">
        <v>4168.1762699999999</v>
      </c>
      <c r="L20">
        <v>4144.2153319999998</v>
      </c>
      <c r="M20">
        <v>4111.8100590000004</v>
      </c>
      <c r="N20">
        <v>4079.4184570000002</v>
      </c>
      <c r="O20">
        <v>4043.3620609999998</v>
      </c>
      <c r="P20">
        <v>4013.053711</v>
      </c>
      <c r="Q20">
        <v>3982.8879390000002</v>
      </c>
      <c r="R20">
        <v>3963.9372560000002</v>
      </c>
      <c r="S20">
        <v>3952.3618160000001</v>
      </c>
      <c r="T20">
        <v>3935.9250489999999</v>
      </c>
      <c r="U20">
        <v>3925.7502439999998</v>
      </c>
      <c r="V20">
        <v>3922.4963379999999</v>
      </c>
      <c r="W20">
        <v>3919.4990229999999</v>
      </c>
      <c r="X20">
        <v>3922.094971</v>
      </c>
      <c r="Y20">
        <v>3933.351318</v>
      </c>
      <c r="Z20">
        <v>3949.4243160000001</v>
      </c>
      <c r="AA20">
        <v>3952.85376</v>
      </c>
      <c r="AB20">
        <v>3949.7316890000002</v>
      </c>
      <c r="AC20">
        <v>3933.8876949999999</v>
      </c>
      <c r="AD20">
        <v>3931.2109380000002</v>
      </c>
      <c r="AE20">
        <v>3922.275635</v>
      </c>
      <c r="AF20">
        <v>3910.5798340000001</v>
      </c>
      <c r="AG20">
        <v>3891.1088869999999</v>
      </c>
      <c r="AH20">
        <v>3883.4716800000001</v>
      </c>
      <c r="AI20" s="33">
        <v>-3.0000000000000001E-3</v>
      </c>
    </row>
    <row r="21" spans="1:35">
      <c r="A21" t="s">
        <v>206</v>
      </c>
    </row>
    <row r="22" spans="1:35">
      <c r="A22" t="s">
        <v>207</v>
      </c>
      <c r="B22" t="s">
        <v>2848</v>
      </c>
      <c r="C22" t="s">
        <v>2849</v>
      </c>
      <c r="D22" t="s">
        <v>271</v>
      </c>
      <c r="F22">
        <v>2802.8073730000001</v>
      </c>
      <c r="G22">
        <v>3008.4094239999999</v>
      </c>
      <c r="H22">
        <v>3072.5852049999999</v>
      </c>
      <c r="I22">
        <v>3109.6723630000001</v>
      </c>
      <c r="J22">
        <v>3170.391846</v>
      </c>
      <c r="K22">
        <v>3221.4038089999999</v>
      </c>
      <c r="L22">
        <v>3263.0146479999999</v>
      </c>
      <c r="M22">
        <v>3300.9938959999999</v>
      </c>
      <c r="N22">
        <v>3338.1513669999999</v>
      </c>
      <c r="O22">
        <v>3369.1723630000001</v>
      </c>
      <c r="P22">
        <v>3402.7973630000001</v>
      </c>
      <c r="Q22">
        <v>3439.1066890000002</v>
      </c>
      <c r="R22">
        <v>3474.4577640000002</v>
      </c>
      <c r="S22">
        <v>3515.2346189999998</v>
      </c>
      <c r="T22">
        <v>3561.6069339999999</v>
      </c>
      <c r="U22">
        <v>3612.4282229999999</v>
      </c>
      <c r="V22">
        <v>3665.1591800000001</v>
      </c>
      <c r="W22">
        <v>3720.3718260000001</v>
      </c>
      <c r="X22">
        <v>3781.9106449999999</v>
      </c>
      <c r="Y22">
        <v>3842.7924800000001</v>
      </c>
      <c r="Z22">
        <v>3903.9670409999999</v>
      </c>
      <c r="AA22">
        <v>3961.764404</v>
      </c>
      <c r="AB22">
        <v>4016.7973630000001</v>
      </c>
      <c r="AC22">
        <v>4071.4812010000001</v>
      </c>
      <c r="AD22">
        <v>4124.6264650000003</v>
      </c>
      <c r="AE22">
        <v>4177.6108400000003</v>
      </c>
      <c r="AF22">
        <v>4223.8276370000003</v>
      </c>
      <c r="AG22">
        <v>4269.6953119999998</v>
      </c>
      <c r="AH22">
        <v>4320.7724609999996</v>
      </c>
      <c r="AI22" s="33">
        <v>1.6E-2</v>
      </c>
    </row>
    <row r="23" spans="1:35">
      <c r="A23" t="s">
        <v>209</v>
      </c>
      <c r="B23" t="s">
        <v>2850</v>
      </c>
      <c r="C23" t="s">
        <v>2851</v>
      </c>
      <c r="D23" t="s">
        <v>271</v>
      </c>
      <c r="F23">
        <v>154.820786</v>
      </c>
      <c r="G23">
        <v>164.60081500000001</v>
      </c>
      <c r="H23">
        <v>167.64837600000001</v>
      </c>
      <c r="I23">
        <v>169.40721099999999</v>
      </c>
      <c r="J23">
        <v>172.29260300000001</v>
      </c>
      <c r="K23">
        <v>174.71688800000001</v>
      </c>
      <c r="L23">
        <v>176.694321</v>
      </c>
      <c r="M23">
        <v>178.49939000000001</v>
      </c>
      <c r="N23">
        <v>180.266006</v>
      </c>
      <c r="O23">
        <v>181.740891</v>
      </c>
      <c r="P23">
        <v>183.340225</v>
      </c>
      <c r="Q23">
        <v>185.06781000000001</v>
      </c>
      <c r="R23">
        <v>186.74980199999999</v>
      </c>
      <c r="S23">
        <v>188.69056699999999</v>
      </c>
      <c r="T23">
        <v>190.89788799999999</v>
      </c>
      <c r="U23">
        <v>193.31703200000001</v>
      </c>
      <c r="V23">
        <v>195.82737700000001</v>
      </c>
      <c r="W23">
        <v>198.45623800000001</v>
      </c>
      <c r="X23">
        <v>201.38623000000001</v>
      </c>
      <c r="Y23">
        <v>204.285034</v>
      </c>
      <c r="Z23">
        <v>207.19781499999999</v>
      </c>
      <c r="AA23">
        <v>209.94976800000001</v>
      </c>
      <c r="AB23">
        <v>212.57015999999999</v>
      </c>
      <c r="AC23">
        <v>215.17399599999999</v>
      </c>
      <c r="AD23">
        <v>217.70462000000001</v>
      </c>
      <c r="AE23">
        <v>220.22744800000001</v>
      </c>
      <c r="AF23">
        <v>222.42828399999999</v>
      </c>
      <c r="AG23">
        <v>224.612289</v>
      </c>
      <c r="AH23">
        <v>227.04458600000001</v>
      </c>
      <c r="AI23" s="33">
        <v>1.4E-2</v>
      </c>
    </row>
    <row r="24" spans="1:35">
      <c r="A24" t="s">
        <v>280</v>
      </c>
      <c r="B24" t="s">
        <v>2852</v>
      </c>
      <c r="C24" t="s">
        <v>2853</v>
      </c>
      <c r="D24" t="s">
        <v>271</v>
      </c>
      <c r="F24">
        <v>1525.371948</v>
      </c>
      <c r="G24">
        <v>1568.501953</v>
      </c>
      <c r="H24">
        <v>1561.654419</v>
      </c>
      <c r="I24">
        <v>1582.9102780000001</v>
      </c>
      <c r="J24">
        <v>1616.2928469999999</v>
      </c>
      <c r="K24">
        <v>1642.927612</v>
      </c>
      <c r="L24">
        <v>1664.2404790000001</v>
      </c>
      <c r="M24">
        <v>1683.5042719999999</v>
      </c>
      <c r="N24">
        <v>1701.350952</v>
      </c>
      <c r="O24">
        <v>1715.064453</v>
      </c>
      <c r="P24">
        <v>1730.2296140000001</v>
      </c>
      <c r="Q24">
        <v>1749.27063</v>
      </c>
      <c r="R24">
        <v>1769.48999</v>
      </c>
      <c r="S24">
        <v>1790.3911129999999</v>
      </c>
      <c r="T24">
        <v>1812.6979980000001</v>
      </c>
      <c r="U24">
        <v>1836.3249510000001</v>
      </c>
      <c r="V24">
        <v>1861.072388</v>
      </c>
      <c r="W24">
        <v>1886.7010499999999</v>
      </c>
      <c r="X24">
        <v>1915.990601</v>
      </c>
      <c r="Y24">
        <v>1944.8251949999999</v>
      </c>
      <c r="Z24">
        <v>1973.6766359999999</v>
      </c>
      <c r="AA24">
        <v>2001.3793949999999</v>
      </c>
      <c r="AB24">
        <v>2027.305908</v>
      </c>
      <c r="AC24">
        <v>2052.4526369999999</v>
      </c>
      <c r="AD24">
        <v>2077.1027829999998</v>
      </c>
      <c r="AE24">
        <v>2101.7451169999999</v>
      </c>
      <c r="AF24">
        <v>2122.101807</v>
      </c>
      <c r="AG24">
        <v>2142.8239749999998</v>
      </c>
      <c r="AH24">
        <v>2165.8254390000002</v>
      </c>
      <c r="AI24" s="33">
        <v>1.2999999999999999E-2</v>
      </c>
    </row>
    <row r="25" spans="1:35">
      <c r="A25" t="s">
        <v>282</v>
      </c>
      <c r="B25" t="s">
        <v>2854</v>
      </c>
      <c r="C25" t="s">
        <v>2855</v>
      </c>
      <c r="D25" t="s">
        <v>271</v>
      </c>
      <c r="F25">
        <v>586.70477300000005</v>
      </c>
      <c r="G25">
        <v>755.13586399999997</v>
      </c>
      <c r="H25">
        <v>825.78100600000005</v>
      </c>
      <c r="I25">
        <v>835.23254399999996</v>
      </c>
      <c r="J25">
        <v>853.08312999999998</v>
      </c>
      <c r="K25">
        <v>868.74597200000005</v>
      </c>
      <c r="L25">
        <v>881.73877000000005</v>
      </c>
      <c r="M25">
        <v>893.58471699999996</v>
      </c>
      <c r="N25">
        <v>905.54724099999999</v>
      </c>
      <c r="O25">
        <v>916.12396200000001</v>
      </c>
      <c r="P25">
        <v>927.342896</v>
      </c>
      <c r="Q25">
        <v>938.08129899999994</v>
      </c>
      <c r="R25">
        <v>947.71868900000004</v>
      </c>
      <c r="S25">
        <v>959.81848100000002</v>
      </c>
      <c r="T25">
        <v>974.15222200000005</v>
      </c>
      <c r="U25">
        <v>990.17394999999999</v>
      </c>
      <c r="V25">
        <v>1006.637207</v>
      </c>
      <c r="W25">
        <v>1023.963135</v>
      </c>
      <c r="X25">
        <v>1042.917236</v>
      </c>
      <c r="Y25">
        <v>1061.7504879999999</v>
      </c>
      <c r="Z25">
        <v>1080.7089840000001</v>
      </c>
      <c r="AA25">
        <v>1098.38501</v>
      </c>
      <c r="AB25">
        <v>1115.3929439999999</v>
      </c>
      <c r="AC25">
        <v>1132.585327</v>
      </c>
      <c r="AD25">
        <v>1149.2054439999999</v>
      </c>
      <c r="AE25">
        <v>1165.7452390000001</v>
      </c>
      <c r="AF25">
        <v>1180.710327</v>
      </c>
      <c r="AG25">
        <v>1195.2998050000001</v>
      </c>
      <c r="AH25">
        <v>1211.6004640000001</v>
      </c>
      <c r="AI25" s="33">
        <v>2.5999999999999999E-2</v>
      </c>
    </row>
    <row r="26" spans="1:35">
      <c r="A26" t="s">
        <v>284</v>
      </c>
      <c r="B26" t="s">
        <v>2856</v>
      </c>
      <c r="C26" t="s">
        <v>2857</v>
      </c>
      <c r="D26" t="s">
        <v>271</v>
      </c>
      <c r="F26">
        <v>535.90997300000004</v>
      </c>
      <c r="G26">
        <v>520.17065400000001</v>
      </c>
      <c r="H26">
        <v>517.50140399999998</v>
      </c>
      <c r="I26">
        <v>522.12237500000003</v>
      </c>
      <c r="J26">
        <v>528.723389</v>
      </c>
      <c r="K26">
        <v>535.01330600000006</v>
      </c>
      <c r="L26">
        <v>540.34118699999999</v>
      </c>
      <c r="M26">
        <v>545.40551800000003</v>
      </c>
      <c r="N26">
        <v>550.98742700000003</v>
      </c>
      <c r="O26">
        <v>556.24322500000005</v>
      </c>
      <c r="P26">
        <v>561.88488800000005</v>
      </c>
      <c r="Q26">
        <v>566.68695100000002</v>
      </c>
      <c r="R26">
        <v>570.49932899999999</v>
      </c>
      <c r="S26">
        <v>576.33453399999996</v>
      </c>
      <c r="T26">
        <v>583.85900900000001</v>
      </c>
      <c r="U26">
        <v>592.61236599999995</v>
      </c>
      <c r="V26">
        <v>601.62237500000003</v>
      </c>
      <c r="W26">
        <v>611.25152600000001</v>
      </c>
      <c r="X26">
        <v>621.61645499999997</v>
      </c>
      <c r="Y26">
        <v>631.93164100000001</v>
      </c>
      <c r="Z26">
        <v>642.38360599999999</v>
      </c>
      <c r="AA26">
        <v>652.05035399999997</v>
      </c>
      <c r="AB26">
        <v>661.52832000000001</v>
      </c>
      <c r="AC26">
        <v>671.269226</v>
      </c>
      <c r="AD26">
        <v>680.61358600000005</v>
      </c>
      <c r="AE26">
        <v>689.89294400000006</v>
      </c>
      <c r="AF26">
        <v>698.587402</v>
      </c>
      <c r="AG26">
        <v>706.95910600000002</v>
      </c>
      <c r="AH26">
        <v>716.30200200000002</v>
      </c>
      <c r="AI26" s="33">
        <v>0.01</v>
      </c>
    </row>
    <row r="27" spans="1:35">
      <c r="A27" t="s">
        <v>211</v>
      </c>
      <c r="B27" t="s">
        <v>2858</v>
      </c>
      <c r="C27" t="s">
        <v>2859</v>
      </c>
      <c r="D27" t="s">
        <v>271</v>
      </c>
      <c r="F27">
        <v>1236.19812</v>
      </c>
      <c r="G27">
        <v>1182.396362</v>
      </c>
      <c r="H27">
        <v>1176.8291019999999</v>
      </c>
      <c r="I27">
        <v>1181.7698969999999</v>
      </c>
      <c r="J27">
        <v>1174.2448730000001</v>
      </c>
      <c r="K27">
        <v>1173.5147710000001</v>
      </c>
      <c r="L27">
        <v>1167.507202</v>
      </c>
      <c r="M27">
        <v>1164.2086179999999</v>
      </c>
      <c r="N27">
        <v>1160.1782229999999</v>
      </c>
      <c r="O27">
        <v>1159.0532229999999</v>
      </c>
      <c r="P27">
        <v>1158.02478</v>
      </c>
      <c r="Q27">
        <v>1157.057495</v>
      </c>
      <c r="R27">
        <v>1157.453491</v>
      </c>
      <c r="S27">
        <v>1157.3276370000001</v>
      </c>
      <c r="T27">
        <v>1155.658813</v>
      </c>
      <c r="U27">
        <v>1154.3842770000001</v>
      </c>
      <c r="V27">
        <v>1155.805298</v>
      </c>
      <c r="W27">
        <v>1156.701294</v>
      </c>
      <c r="X27">
        <v>1157.291504</v>
      </c>
      <c r="Y27">
        <v>1156.915894</v>
      </c>
      <c r="Z27">
        <v>1157.1649170000001</v>
      </c>
      <c r="AA27">
        <v>1157.067749</v>
      </c>
      <c r="AB27">
        <v>1155.075439</v>
      </c>
      <c r="AC27">
        <v>1153.5783690000001</v>
      </c>
      <c r="AD27">
        <v>1153.0491939999999</v>
      </c>
      <c r="AE27">
        <v>1150.3804929999999</v>
      </c>
      <c r="AF27">
        <v>1146.786255</v>
      </c>
      <c r="AG27">
        <v>1144.751221</v>
      </c>
      <c r="AH27">
        <v>1143.024414</v>
      </c>
      <c r="AI27" s="33">
        <v>-3.0000000000000001E-3</v>
      </c>
    </row>
    <row r="28" spans="1:35">
      <c r="A28" t="s">
        <v>213</v>
      </c>
      <c r="B28" t="s">
        <v>2860</v>
      </c>
      <c r="C28" t="s">
        <v>2861</v>
      </c>
      <c r="D28" t="s">
        <v>271</v>
      </c>
      <c r="F28">
        <v>1033.3614500000001</v>
      </c>
      <c r="G28">
        <v>983.16156000000001</v>
      </c>
      <c r="H28">
        <v>979.75146500000005</v>
      </c>
      <c r="I28">
        <v>984.81646699999999</v>
      </c>
      <c r="J28">
        <v>977.30749500000002</v>
      </c>
      <c r="K28">
        <v>977.04156499999999</v>
      </c>
      <c r="L28">
        <v>971.83898899999997</v>
      </c>
      <c r="M28">
        <v>969.51879899999994</v>
      </c>
      <c r="N28">
        <v>966.54125999999997</v>
      </c>
      <c r="O28">
        <v>966.68298300000004</v>
      </c>
      <c r="P28">
        <v>966.66485599999999</v>
      </c>
      <c r="Q28">
        <v>966.36193800000001</v>
      </c>
      <c r="R28">
        <v>967.30090299999995</v>
      </c>
      <c r="S28">
        <v>967.661743</v>
      </c>
      <c r="T28">
        <v>966.347534</v>
      </c>
      <c r="U28">
        <v>965.31726100000003</v>
      </c>
      <c r="V28">
        <v>967.00689699999998</v>
      </c>
      <c r="W28">
        <v>968.16772500000002</v>
      </c>
      <c r="X28">
        <v>968.818848</v>
      </c>
      <c r="Y28">
        <v>968.49255400000004</v>
      </c>
      <c r="Z28">
        <v>968.84258999999997</v>
      </c>
      <c r="AA28">
        <v>969.00524900000005</v>
      </c>
      <c r="AB28">
        <v>967.36206100000004</v>
      </c>
      <c r="AC28">
        <v>966.44409199999996</v>
      </c>
      <c r="AD28">
        <v>966.30651899999998</v>
      </c>
      <c r="AE28">
        <v>964.14233400000001</v>
      </c>
      <c r="AF28">
        <v>961.11059599999999</v>
      </c>
      <c r="AG28">
        <v>959.76452600000005</v>
      </c>
      <c r="AH28">
        <v>958.63622999999995</v>
      </c>
      <c r="AI28" s="33">
        <v>-3.0000000000000001E-3</v>
      </c>
    </row>
    <row r="29" spans="1:35">
      <c r="A29" t="s">
        <v>154</v>
      </c>
      <c r="B29" t="s">
        <v>2862</v>
      </c>
      <c r="C29" t="s">
        <v>2863</v>
      </c>
      <c r="D29" t="s">
        <v>271</v>
      </c>
      <c r="F29">
        <v>98.239410000000007</v>
      </c>
      <c r="G29">
        <v>99.431824000000006</v>
      </c>
      <c r="H29">
        <v>99.914649999999995</v>
      </c>
      <c r="I29">
        <v>100.750603</v>
      </c>
      <c r="J29">
        <v>100.752403</v>
      </c>
      <c r="K29">
        <v>100.44066599999999</v>
      </c>
      <c r="L29">
        <v>100.085037</v>
      </c>
      <c r="M29">
        <v>99.539612000000005</v>
      </c>
      <c r="N29">
        <v>99.162750000000003</v>
      </c>
      <c r="O29">
        <v>98.694892999999993</v>
      </c>
      <c r="P29">
        <v>98.307022000000003</v>
      </c>
      <c r="Q29">
        <v>97.844443999999996</v>
      </c>
      <c r="R29">
        <v>97.523781</v>
      </c>
      <c r="S29">
        <v>97.129195999999993</v>
      </c>
      <c r="T29">
        <v>96.512694999999994</v>
      </c>
      <c r="U29">
        <v>95.971260000000001</v>
      </c>
      <c r="V29">
        <v>95.441933000000006</v>
      </c>
      <c r="W29">
        <v>94.996109000000004</v>
      </c>
      <c r="X29">
        <v>94.599379999999996</v>
      </c>
      <c r="Y29">
        <v>94.354361999999995</v>
      </c>
      <c r="Z29">
        <v>94.213752999999997</v>
      </c>
      <c r="AA29">
        <v>93.760459999999995</v>
      </c>
      <c r="AB29">
        <v>93.092078999999998</v>
      </c>
      <c r="AC29">
        <v>92.254028000000005</v>
      </c>
      <c r="AD29">
        <v>91.638557000000006</v>
      </c>
      <c r="AE29">
        <v>90.89846</v>
      </c>
      <c r="AF29">
        <v>90.080284000000006</v>
      </c>
      <c r="AG29">
        <v>89.198409999999996</v>
      </c>
      <c r="AH29">
        <v>88.622451999999996</v>
      </c>
      <c r="AI29" s="33">
        <v>-4.0000000000000001E-3</v>
      </c>
    </row>
    <row r="30" spans="1:35">
      <c r="A30" t="s">
        <v>155</v>
      </c>
      <c r="B30" t="s">
        <v>2864</v>
      </c>
      <c r="C30" t="s">
        <v>2865</v>
      </c>
      <c r="D30" t="s">
        <v>271</v>
      </c>
      <c r="F30">
        <v>935.12207000000001</v>
      </c>
      <c r="G30">
        <v>883.729736</v>
      </c>
      <c r="H30">
        <v>879.83679199999995</v>
      </c>
      <c r="I30">
        <v>884.06585700000005</v>
      </c>
      <c r="J30">
        <v>876.555115</v>
      </c>
      <c r="K30">
        <v>876.60089100000005</v>
      </c>
      <c r="L30">
        <v>871.75396699999999</v>
      </c>
      <c r="M30">
        <v>869.97918700000002</v>
      </c>
      <c r="N30">
        <v>867.37847899999997</v>
      </c>
      <c r="O30">
        <v>867.98809800000004</v>
      </c>
      <c r="P30">
        <v>868.35784899999999</v>
      </c>
      <c r="Q30">
        <v>868.517517</v>
      </c>
      <c r="R30">
        <v>869.77710000000002</v>
      </c>
      <c r="S30">
        <v>870.53253199999995</v>
      </c>
      <c r="T30">
        <v>869.83483899999999</v>
      </c>
      <c r="U30">
        <v>869.34600799999998</v>
      </c>
      <c r="V30">
        <v>871.56494099999998</v>
      </c>
      <c r="W30">
        <v>873.17163100000005</v>
      </c>
      <c r="X30">
        <v>874.21948199999997</v>
      </c>
      <c r="Y30">
        <v>874.13818400000002</v>
      </c>
      <c r="Z30">
        <v>874.62884499999996</v>
      </c>
      <c r="AA30">
        <v>875.24481200000002</v>
      </c>
      <c r="AB30">
        <v>874.26995799999997</v>
      </c>
      <c r="AC30">
        <v>874.19006300000001</v>
      </c>
      <c r="AD30">
        <v>874.66796899999997</v>
      </c>
      <c r="AE30">
        <v>873.24389599999995</v>
      </c>
      <c r="AF30">
        <v>871.03033400000004</v>
      </c>
      <c r="AG30">
        <v>870.566101</v>
      </c>
      <c r="AH30">
        <v>870.01379399999996</v>
      </c>
      <c r="AI30" s="33">
        <v>-3.0000000000000001E-3</v>
      </c>
    </row>
    <row r="31" spans="1:35">
      <c r="A31" t="s">
        <v>217</v>
      </c>
      <c r="B31" t="s">
        <v>2866</v>
      </c>
      <c r="C31" t="s">
        <v>2867</v>
      </c>
      <c r="D31" t="s">
        <v>271</v>
      </c>
      <c r="F31">
        <v>202.83663899999999</v>
      </c>
      <c r="G31">
        <v>199.234894</v>
      </c>
      <c r="H31">
        <v>197.077606</v>
      </c>
      <c r="I31">
        <v>196.95336900000001</v>
      </c>
      <c r="J31">
        <v>196.937454</v>
      </c>
      <c r="K31">
        <v>196.473206</v>
      </c>
      <c r="L31">
        <v>195.66812100000001</v>
      </c>
      <c r="M31">
        <v>194.68980400000001</v>
      </c>
      <c r="N31">
        <v>193.636841</v>
      </c>
      <c r="O31">
        <v>192.37025499999999</v>
      </c>
      <c r="P31">
        <v>191.359894</v>
      </c>
      <c r="Q31">
        <v>190.69564800000001</v>
      </c>
      <c r="R31">
        <v>190.152649</v>
      </c>
      <c r="S31">
        <v>189.66589400000001</v>
      </c>
      <c r="T31">
        <v>189.311249</v>
      </c>
      <c r="U31">
        <v>189.066971</v>
      </c>
      <c r="V31">
        <v>188.798462</v>
      </c>
      <c r="W31">
        <v>188.53360000000001</v>
      </c>
      <c r="X31">
        <v>188.472656</v>
      </c>
      <c r="Y31">
        <v>188.423248</v>
      </c>
      <c r="Z31">
        <v>188.32235700000001</v>
      </c>
      <c r="AA31">
        <v>188.06253100000001</v>
      </c>
      <c r="AB31">
        <v>187.71328700000001</v>
      </c>
      <c r="AC31">
        <v>187.13433800000001</v>
      </c>
      <c r="AD31">
        <v>186.74262999999999</v>
      </c>
      <c r="AE31">
        <v>186.238113</v>
      </c>
      <c r="AF31">
        <v>185.67562899999999</v>
      </c>
      <c r="AG31">
        <v>184.98663300000001</v>
      </c>
      <c r="AH31">
        <v>184.38816800000001</v>
      </c>
      <c r="AI31" s="33">
        <v>-3.0000000000000001E-3</v>
      </c>
    </row>
    <row r="32" spans="1:35">
      <c r="A32" t="s">
        <v>219</v>
      </c>
      <c r="B32" t="s">
        <v>2868</v>
      </c>
      <c r="C32" t="s">
        <v>2869</v>
      </c>
      <c r="D32" t="s">
        <v>271</v>
      </c>
      <c r="F32">
        <v>523.79992700000003</v>
      </c>
      <c r="G32">
        <v>525.46893299999999</v>
      </c>
      <c r="H32">
        <v>542.82183799999996</v>
      </c>
      <c r="I32">
        <v>523.403503</v>
      </c>
      <c r="J32">
        <v>509.52218599999998</v>
      </c>
      <c r="K32">
        <v>498.54342700000001</v>
      </c>
      <c r="L32">
        <v>495.85739100000001</v>
      </c>
      <c r="M32">
        <v>508.81356799999998</v>
      </c>
      <c r="N32">
        <v>509.43160999999998</v>
      </c>
      <c r="O32">
        <v>514.63012700000002</v>
      </c>
      <c r="P32">
        <v>521.75860599999999</v>
      </c>
      <c r="Q32">
        <v>525.87249799999995</v>
      </c>
      <c r="R32">
        <v>527.03979500000003</v>
      </c>
      <c r="S32">
        <v>532.66229199999998</v>
      </c>
      <c r="T32">
        <v>534.50811799999997</v>
      </c>
      <c r="U32">
        <v>536.78820800000005</v>
      </c>
      <c r="V32">
        <v>540.297729</v>
      </c>
      <c r="W32">
        <v>543.41668700000002</v>
      </c>
      <c r="X32">
        <v>545.27813700000002</v>
      </c>
      <c r="Y32">
        <v>550.29095500000005</v>
      </c>
      <c r="Z32">
        <v>555.300659</v>
      </c>
      <c r="AA32">
        <v>558.09631300000001</v>
      </c>
      <c r="AB32">
        <v>560.181152</v>
      </c>
      <c r="AC32">
        <v>561.39239499999996</v>
      </c>
      <c r="AD32">
        <v>564.11090100000001</v>
      </c>
      <c r="AE32">
        <v>565.20080600000006</v>
      </c>
      <c r="AF32">
        <v>566.82818599999996</v>
      </c>
      <c r="AG32">
        <v>568.90460199999995</v>
      </c>
      <c r="AH32">
        <v>572.37170400000002</v>
      </c>
      <c r="AI32" s="33">
        <v>3.0000000000000001E-3</v>
      </c>
    </row>
    <row r="33" spans="1:35">
      <c r="A33" t="s">
        <v>213</v>
      </c>
      <c r="B33" t="s">
        <v>2870</v>
      </c>
      <c r="C33" t="s">
        <v>2871</v>
      </c>
      <c r="D33" t="s">
        <v>271</v>
      </c>
      <c r="F33">
        <v>480.04306000000003</v>
      </c>
      <c r="G33">
        <v>479.99591099999998</v>
      </c>
      <c r="H33">
        <v>496.25164799999999</v>
      </c>
      <c r="I33">
        <v>476.05715900000001</v>
      </c>
      <c r="J33">
        <v>461.32458500000001</v>
      </c>
      <c r="K33">
        <v>449.54956099999998</v>
      </c>
      <c r="L33">
        <v>446.25289900000001</v>
      </c>
      <c r="M33">
        <v>458.36456299999998</v>
      </c>
      <c r="N33">
        <v>458.152557</v>
      </c>
      <c r="O33">
        <v>462.72830199999999</v>
      </c>
      <c r="P33">
        <v>469.20150799999999</v>
      </c>
      <c r="Q33">
        <v>472.64608800000002</v>
      </c>
      <c r="R33">
        <v>473.14318800000001</v>
      </c>
      <c r="S33">
        <v>478.11483800000002</v>
      </c>
      <c r="T33">
        <v>479.35763500000002</v>
      </c>
      <c r="U33">
        <v>481.03100599999999</v>
      </c>
      <c r="V33">
        <v>483.87387100000001</v>
      </c>
      <c r="W33">
        <v>486.36505099999999</v>
      </c>
      <c r="X33">
        <v>487.60150099999998</v>
      </c>
      <c r="Y33">
        <v>492.01522799999998</v>
      </c>
      <c r="Z33">
        <v>496.45135499999998</v>
      </c>
      <c r="AA33">
        <v>498.74377399999997</v>
      </c>
      <c r="AB33">
        <v>500.23242199999999</v>
      </c>
      <c r="AC33">
        <v>500.91195699999997</v>
      </c>
      <c r="AD33">
        <v>503.04501299999998</v>
      </c>
      <c r="AE33">
        <v>503.53625499999998</v>
      </c>
      <c r="AF33">
        <v>504.45022599999999</v>
      </c>
      <c r="AG33">
        <v>505.97625699999998</v>
      </c>
      <c r="AH33">
        <v>508.79428100000001</v>
      </c>
      <c r="AI33" s="33">
        <v>2E-3</v>
      </c>
    </row>
    <row r="34" spans="1:35">
      <c r="A34" t="s">
        <v>222</v>
      </c>
      <c r="B34" t="s">
        <v>2872</v>
      </c>
      <c r="C34" t="s">
        <v>2873</v>
      </c>
      <c r="D34" t="s">
        <v>271</v>
      </c>
      <c r="F34">
        <v>43.756836</v>
      </c>
      <c r="G34">
        <v>45.473002999999999</v>
      </c>
      <c r="H34">
        <v>46.570168000000002</v>
      </c>
      <c r="I34">
        <v>47.346359</v>
      </c>
      <c r="J34">
        <v>48.197600999999999</v>
      </c>
      <c r="K34">
        <v>48.993870000000001</v>
      </c>
      <c r="L34">
        <v>49.604500000000002</v>
      </c>
      <c r="M34">
        <v>50.449008999999997</v>
      </c>
      <c r="N34">
        <v>51.279045000000004</v>
      </c>
      <c r="O34">
        <v>51.901806000000001</v>
      </c>
      <c r="P34">
        <v>52.557079000000002</v>
      </c>
      <c r="Q34">
        <v>53.226410000000001</v>
      </c>
      <c r="R34">
        <v>53.896583999999997</v>
      </c>
      <c r="S34">
        <v>54.547469999999997</v>
      </c>
      <c r="T34">
        <v>55.150475</v>
      </c>
      <c r="U34">
        <v>55.757224999999998</v>
      </c>
      <c r="V34">
        <v>56.423842999999998</v>
      </c>
      <c r="W34">
        <v>57.05162</v>
      </c>
      <c r="X34">
        <v>57.676617</v>
      </c>
      <c r="Y34">
        <v>58.275737999999997</v>
      </c>
      <c r="Z34">
        <v>58.849285000000002</v>
      </c>
      <c r="AA34">
        <v>59.352516000000001</v>
      </c>
      <c r="AB34">
        <v>59.948737999999999</v>
      </c>
      <c r="AC34">
        <v>60.480418999999998</v>
      </c>
      <c r="AD34">
        <v>61.065871999999999</v>
      </c>
      <c r="AE34">
        <v>61.664580999999998</v>
      </c>
      <c r="AF34">
        <v>62.377952999999998</v>
      </c>
      <c r="AG34">
        <v>62.928345</v>
      </c>
      <c r="AH34">
        <v>63.577407999999998</v>
      </c>
      <c r="AI34" s="33">
        <v>1.2999999999999999E-2</v>
      </c>
    </row>
    <row r="35" spans="1:35">
      <c r="A35" t="s">
        <v>194</v>
      </c>
      <c r="B35" t="s">
        <v>2874</v>
      </c>
      <c r="C35" t="s">
        <v>2875</v>
      </c>
      <c r="D35" t="s">
        <v>271</v>
      </c>
      <c r="F35">
        <v>7.5946369999999996</v>
      </c>
      <c r="G35">
        <v>8.2708110000000001</v>
      </c>
      <c r="H35">
        <v>8.8117520000000003</v>
      </c>
      <c r="I35">
        <v>9.2425239999999995</v>
      </c>
      <c r="J35">
        <v>9.5890699999999995</v>
      </c>
      <c r="K35">
        <v>9.8712160000000004</v>
      </c>
      <c r="L35">
        <v>10.105147000000001</v>
      </c>
      <c r="M35">
        <v>10.303372</v>
      </c>
      <c r="N35">
        <v>10.475068</v>
      </c>
      <c r="O35">
        <v>10.626023999999999</v>
      </c>
      <c r="P35">
        <v>10.758953999999999</v>
      </c>
      <c r="Q35">
        <v>10.875567999999999</v>
      </c>
      <c r="R35">
        <v>10.979032999999999</v>
      </c>
      <c r="S35">
        <v>11.071654000000001</v>
      </c>
      <c r="T35">
        <v>11.154877000000001</v>
      </c>
      <c r="U35">
        <v>11.229654999999999</v>
      </c>
      <c r="V35">
        <v>11.304667</v>
      </c>
      <c r="W35">
        <v>11.377219</v>
      </c>
      <c r="X35">
        <v>11.447278000000001</v>
      </c>
      <c r="Y35">
        <v>11.515231999999999</v>
      </c>
      <c r="Z35">
        <v>11.582255999999999</v>
      </c>
      <c r="AA35">
        <v>11.648866999999999</v>
      </c>
      <c r="AB35">
        <v>11.715138</v>
      </c>
      <c r="AC35">
        <v>11.781057000000001</v>
      </c>
      <c r="AD35">
        <v>11.847011999999999</v>
      </c>
      <c r="AE35">
        <v>11.912785</v>
      </c>
      <c r="AF35">
        <v>11.978335</v>
      </c>
      <c r="AG35">
        <v>12.043905000000001</v>
      </c>
      <c r="AH35">
        <v>12.109465</v>
      </c>
      <c r="AI35" s="33">
        <v>1.7000000000000001E-2</v>
      </c>
    </row>
    <row r="36" spans="1:35">
      <c r="A36" t="s">
        <v>192</v>
      </c>
      <c r="B36" t="s">
        <v>2876</v>
      </c>
      <c r="C36" t="s">
        <v>2877</v>
      </c>
      <c r="D36" t="s">
        <v>271</v>
      </c>
      <c r="F36">
        <v>16.944298</v>
      </c>
      <c r="G36">
        <v>17.280573</v>
      </c>
      <c r="H36">
        <v>17.463747000000001</v>
      </c>
      <c r="I36">
        <v>17.543569999999999</v>
      </c>
      <c r="J36">
        <v>17.804501999999999</v>
      </c>
      <c r="K36">
        <v>18.157543</v>
      </c>
      <c r="L36">
        <v>18.406915999999999</v>
      </c>
      <c r="M36">
        <v>18.592108</v>
      </c>
      <c r="N36">
        <v>18.794159000000001</v>
      </c>
      <c r="O36">
        <v>18.923736999999999</v>
      </c>
      <c r="P36">
        <v>19.093236999999998</v>
      </c>
      <c r="Q36">
        <v>19.283175</v>
      </c>
      <c r="R36">
        <v>19.478909999999999</v>
      </c>
      <c r="S36">
        <v>19.678324</v>
      </c>
      <c r="T36">
        <v>19.871780000000001</v>
      </c>
      <c r="U36">
        <v>20.070713000000001</v>
      </c>
      <c r="V36">
        <v>20.305019000000001</v>
      </c>
      <c r="W36">
        <v>20.522984000000001</v>
      </c>
      <c r="X36">
        <v>20.732239</v>
      </c>
      <c r="Y36">
        <v>20.930081999999999</v>
      </c>
      <c r="Z36">
        <v>21.113168999999999</v>
      </c>
      <c r="AA36">
        <v>21.264336</v>
      </c>
      <c r="AB36">
        <v>21.467659000000001</v>
      </c>
      <c r="AC36">
        <v>21.639600999999999</v>
      </c>
      <c r="AD36">
        <v>21.830750999999999</v>
      </c>
      <c r="AE36">
        <v>22.007950000000001</v>
      </c>
      <c r="AF36">
        <v>22.260166000000002</v>
      </c>
      <c r="AG36">
        <v>22.413815</v>
      </c>
      <c r="AH36">
        <v>22.632446000000002</v>
      </c>
      <c r="AI36" s="33">
        <v>0.01</v>
      </c>
    </row>
    <row r="37" spans="1:35">
      <c r="A37" t="s">
        <v>226</v>
      </c>
      <c r="B37" t="s">
        <v>2878</v>
      </c>
      <c r="C37" t="s">
        <v>2879</v>
      </c>
      <c r="D37" t="s">
        <v>271</v>
      </c>
      <c r="F37">
        <v>19.217903</v>
      </c>
      <c r="G37">
        <v>19.921620999999998</v>
      </c>
      <c r="H37">
        <v>20.294668000000001</v>
      </c>
      <c r="I37">
        <v>20.560262999999999</v>
      </c>
      <c r="J37">
        <v>20.804030999999998</v>
      </c>
      <c r="K37">
        <v>20.965111</v>
      </c>
      <c r="L37">
        <v>21.092441999999998</v>
      </c>
      <c r="M37">
        <v>21.553528</v>
      </c>
      <c r="N37">
        <v>22.009819</v>
      </c>
      <c r="O37">
        <v>22.352045</v>
      </c>
      <c r="P37">
        <v>22.704886999999999</v>
      </c>
      <c r="Q37">
        <v>23.067665000000002</v>
      </c>
      <c r="R37">
        <v>23.438641000000001</v>
      </c>
      <c r="S37">
        <v>23.797497</v>
      </c>
      <c r="T37">
        <v>24.123816999999999</v>
      </c>
      <c r="U37">
        <v>24.456854</v>
      </c>
      <c r="V37">
        <v>24.814157000000002</v>
      </c>
      <c r="W37">
        <v>25.151413000000002</v>
      </c>
      <c r="X37">
        <v>25.497101000000001</v>
      </c>
      <c r="Y37">
        <v>25.830425000000002</v>
      </c>
      <c r="Z37">
        <v>26.153856000000001</v>
      </c>
      <c r="AA37">
        <v>26.439316000000002</v>
      </c>
      <c r="AB37">
        <v>26.765941999999999</v>
      </c>
      <c r="AC37">
        <v>27.059759</v>
      </c>
      <c r="AD37">
        <v>27.388103000000001</v>
      </c>
      <c r="AE37">
        <v>27.743846999999999</v>
      </c>
      <c r="AF37">
        <v>28.139448000000002</v>
      </c>
      <c r="AG37">
        <v>28.470627</v>
      </c>
      <c r="AH37">
        <v>28.835497</v>
      </c>
      <c r="AI37" s="33">
        <v>1.4999999999999999E-2</v>
      </c>
    </row>
    <row r="38" spans="1:35">
      <c r="A38" t="s">
        <v>228</v>
      </c>
      <c r="B38" t="s">
        <v>2880</v>
      </c>
      <c r="C38" t="s">
        <v>2881</v>
      </c>
      <c r="D38" t="s">
        <v>271</v>
      </c>
      <c r="F38">
        <v>125.945221</v>
      </c>
      <c r="G38">
        <v>125.946243</v>
      </c>
      <c r="H38">
        <v>126.12841</v>
      </c>
      <c r="I38">
        <v>126.327988</v>
      </c>
      <c r="J38">
        <v>126.468475</v>
      </c>
      <c r="K38">
        <v>126.38009599999999</v>
      </c>
      <c r="L38">
        <v>126.333191</v>
      </c>
      <c r="M38">
        <v>126.342636</v>
      </c>
      <c r="N38">
        <v>126.33738700000001</v>
      </c>
      <c r="O38">
        <v>126.26649500000001</v>
      </c>
      <c r="P38">
        <v>126.157646</v>
      </c>
      <c r="Q38">
        <v>126.05493199999999</v>
      </c>
      <c r="R38">
        <v>125.98921199999999</v>
      </c>
      <c r="S38">
        <v>125.972832</v>
      </c>
      <c r="T38">
        <v>125.999809</v>
      </c>
      <c r="U38">
        <v>126.060028</v>
      </c>
      <c r="V38">
        <v>126.159927</v>
      </c>
      <c r="W38">
        <v>126.27861799999999</v>
      </c>
      <c r="X38">
        <v>126.40537999999999</v>
      </c>
      <c r="Y38">
        <v>126.52507</v>
      </c>
      <c r="Z38">
        <v>126.640945</v>
      </c>
      <c r="AA38">
        <v>126.743858</v>
      </c>
      <c r="AB38">
        <v>126.867035</v>
      </c>
      <c r="AC38">
        <v>127.023979</v>
      </c>
      <c r="AD38">
        <v>127.206749</v>
      </c>
      <c r="AE38">
        <v>127.35778000000001</v>
      </c>
      <c r="AF38">
        <v>127.496407</v>
      </c>
      <c r="AG38">
        <v>127.65643300000001</v>
      </c>
      <c r="AH38">
        <v>127.832077</v>
      </c>
      <c r="AI38" s="33">
        <v>1E-3</v>
      </c>
    </row>
    <row r="39" spans="1:35">
      <c r="A39" t="s">
        <v>230</v>
      </c>
      <c r="B39" t="s">
        <v>2882</v>
      </c>
      <c r="C39" t="s">
        <v>2883</v>
      </c>
      <c r="D39" t="s">
        <v>271</v>
      </c>
      <c r="F39">
        <v>905.84667999999999</v>
      </c>
      <c r="G39">
        <v>812.99078399999996</v>
      </c>
      <c r="H39">
        <v>770.48919699999999</v>
      </c>
      <c r="I39">
        <v>766.56726100000003</v>
      </c>
      <c r="J39">
        <v>742.61444100000006</v>
      </c>
      <c r="K39">
        <v>705.92584199999999</v>
      </c>
      <c r="L39">
        <v>666.68872099999999</v>
      </c>
      <c r="M39">
        <v>665.28906199999994</v>
      </c>
      <c r="N39">
        <v>654.09356700000001</v>
      </c>
      <c r="O39">
        <v>648.939392</v>
      </c>
      <c r="P39">
        <v>653.21453899999995</v>
      </c>
      <c r="Q39">
        <v>664.82507299999997</v>
      </c>
      <c r="R39">
        <v>672.74774200000002</v>
      </c>
      <c r="S39">
        <v>680.104736</v>
      </c>
      <c r="T39">
        <v>683.01831100000004</v>
      </c>
      <c r="U39">
        <v>688.33776899999998</v>
      </c>
      <c r="V39">
        <v>697.07409700000005</v>
      </c>
      <c r="W39">
        <v>705.507385</v>
      </c>
      <c r="X39">
        <v>715.576233</v>
      </c>
      <c r="Y39">
        <v>723.02545199999997</v>
      </c>
      <c r="Z39">
        <v>724.75457800000004</v>
      </c>
      <c r="AA39">
        <v>732.34918200000004</v>
      </c>
      <c r="AB39">
        <v>738.50659199999996</v>
      </c>
      <c r="AC39">
        <v>745.94805899999994</v>
      </c>
      <c r="AD39">
        <v>749.86291500000004</v>
      </c>
      <c r="AE39">
        <v>760.87316899999996</v>
      </c>
      <c r="AF39">
        <v>771.65582300000005</v>
      </c>
      <c r="AG39">
        <v>771.99468999999999</v>
      </c>
      <c r="AH39">
        <v>774.61859100000004</v>
      </c>
      <c r="AI39" s="33">
        <v>-6.0000000000000001E-3</v>
      </c>
    </row>
    <row r="40" spans="1:35">
      <c r="A40" t="s">
        <v>2582</v>
      </c>
      <c r="B40" t="s">
        <v>2884</v>
      </c>
      <c r="C40" t="s">
        <v>2885</v>
      </c>
      <c r="D40" t="s">
        <v>271</v>
      </c>
      <c r="F40">
        <v>332.52310199999999</v>
      </c>
      <c r="G40">
        <v>377.97052000000002</v>
      </c>
      <c r="H40">
        <v>384.00460800000002</v>
      </c>
      <c r="I40">
        <v>408.78292800000003</v>
      </c>
      <c r="J40">
        <v>446.260651</v>
      </c>
      <c r="K40">
        <v>477.17263800000001</v>
      </c>
      <c r="L40">
        <v>512.00970500000005</v>
      </c>
      <c r="M40">
        <v>544.37023899999997</v>
      </c>
      <c r="N40">
        <v>594.76843299999996</v>
      </c>
      <c r="O40">
        <v>645.16662599999995</v>
      </c>
      <c r="P40">
        <v>696.80310099999997</v>
      </c>
      <c r="Q40">
        <v>745.96301300000005</v>
      </c>
      <c r="R40">
        <v>796.36120600000004</v>
      </c>
      <c r="S40">
        <v>846.75939900000003</v>
      </c>
      <c r="T40">
        <v>881.596497</v>
      </c>
      <c r="U40">
        <v>897.15765399999998</v>
      </c>
      <c r="V40">
        <v>913.95703100000003</v>
      </c>
      <c r="W40">
        <v>930.75640899999996</v>
      </c>
      <c r="X40">
        <v>948.794128</v>
      </c>
      <c r="Y40">
        <v>964.35522500000002</v>
      </c>
      <c r="Z40">
        <v>981.15460199999995</v>
      </c>
      <c r="AA40">
        <v>989.55432099999996</v>
      </c>
      <c r="AB40">
        <v>990.79260299999999</v>
      </c>
      <c r="AC40">
        <v>989.55432099999996</v>
      </c>
      <c r="AD40">
        <v>989.55432099999996</v>
      </c>
      <c r="AE40">
        <v>989.55432099999996</v>
      </c>
      <c r="AF40">
        <v>990.79260299999999</v>
      </c>
      <c r="AG40">
        <v>989.55432099999996</v>
      </c>
      <c r="AH40">
        <v>989.55432099999996</v>
      </c>
      <c r="AI40" s="33">
        <v>0.04</v>
      </c>
    </row>
    <row r="41" spans="1:35">
      <c r="A41" t="s">
        <v>232</v>
      </c>
      <c r="B41" t="s">
        <v>2886</v>
      </c>
      <c r="C41" t="s">
        <v>2887</v>
      </c>
      <c r="D41" t="s">
        <v>271</v>
      </c>
      <c r="F41">
        <v>430.83187900000001</v>
      </c>
      <c r="G41">
        <v>433.13122600000003</v>
      </c>
      <c r="H41">
        <v>433.96752900000001</v>
      </c>
      <c r="I41">
        <v>434.62835699999999</v>
      </c>
      <c r="J41">
        <v>435.16204800000003</v>
      </c>
      <c r="K41">
        <v>435.948578</v>
      </c>
      <c r="L41">
        <v>436.50897200000003</v>
      </c>
      <c r="M41">
        <v>436.95675699999998</v>
      </c>
      <c r="N41">
        <v>437.34023999999999</v>
      </c>
      <c r="O41">
        <v>437.58734099999998</v>
      </c>
      <c r="P41">
        <v>437.75787400000002</v>
      </c>
      <c r="Q41">
        <v>437.844177</v>
      </c>
      <c r="R41">
        <v>437.87957799999998</v>
      </c>
      <c r="S41">
        <v>437.904877</v>
      </c>
      <c r="T41">
        <v>438.03335600000003</v>
      </c>
      <c r="U41">
        <v>438.23632800000001</v>
      </c>
      <c r="V41">
        <v>438.449432</v>
      </c>
      <c r="W41">
        <v>438.671967</v>
      </c>
      <c r="X41">
        <v>438.90313700000002</v>
      </c>
      <c r="Y41">
        <v>439.14184599999999</v>
      </c>
      <c r="Z41">
        <v>439.38732900000002</v>
      </c>
      <c r="AA41">
        <v>439.63903800000003</v>
      </c>
      <c r="AB41">
        <v>439.89639299999999</v>
      </c>
      <c r="AC41">
        <v>440.15881300000001</v>
      </c>
      <c r="AD41">
        <v>440.42581200000001</v>
      </c>
      <c r="AE41">
        <v>440.69665500000002</v>
      </c>
      <c r="AF41">
        <v>440.97100799999998</v>
      </c>
      <c r="AG41">
        <v>441.24826000000002</v>
      </c>
      <c r="AH41">
        <v>441.52804600000002</v>
      </c>
      <c r="AI41" s="33">
        <v>1E-3</v>
      </c>
    </row>
    <row r="42" spans="1:35">
      <c r="A42" t="s">
        <v>234</v>
      </c>
      <c r="B42" t="s">
        <v>2888</v>
      </c>
      <c r="C42" t="s">
        <v>2889</v>
      </c>
      <c r="D42" t="s">
        <v>271</v>
      </c>
      <c r="F42">
        <v>334.448914</v>
      </c>
      <c r="G42">
        <v>336.233856</v>
      </c>
      <c r="H42">
        <v>336.88305700000001</v>
      </c>
      <c r="I42">
        <v>337.39605699999998</v>
      </c>
      <c r="J42">
        <v>337.81036399999999</v>
      </c>
      <c r="K42">
        <v>338.420929</v>
      </c>
      <c r="L42">
        <v>338.85595699999999</v>
      </c>
      <c r="M42">
        <v>339.203552</v>
      </c>
      <c r="N42">
        <v>339.50125100000002</v>
      </c>
      <c r="O42">
        <v>339.69305400000002</v>
      </c>
      <c r="P42">
        <v>339.82543900000002</v>
      </c>
      <c r="Q42">
        <v>339.89245599999998</v>
      </c>
      <c r="R42">
        <v>339.91995200000002</v>
      </c>
      <c r="S42">
        <v>339.93957499999999</v>
      </c>
      <c r="T42">
        <v>340.03930700000001</v>
      </c>
      <c r="U42">
        <v>340.19686899999999</v>
      </c>
      <c r="V42">
        <v>340.36230499999999</v>
      </c>
      <c r="W42">
        <v>340.53506499999997</v>
      </c>
      <c r="X42">
        <v>340.71450800000002</v>
      </c>
      <c r="Y42">
        <v>340.89984099999998</v>
      </c>
      <c r="Z42">
        <v>341.09039300000001</v>
      </c>
      <c r="AA42">
        <v>341.285797</v>
      </c>
      <c r="AB42">
        <v>341.48556500000001</v>
      </c>
      <c r="AC42">
        <v>341.68927000000002</v>
      </c>
      <c r="AD42">
        <v>341.896545</v>
      </c>
      <c r="AE42">
        <v>342.10681199999999</v>
      </c>
      <c r="AF42">
        <v>342.31976300000002</v>
      </c>
      <c r="AG42">
        <v>342.53500400000001</v>
      </c>
      <c r="AH42">
        <v>342.75219700000002</v>
      </c>
      <c r="AI42" s="33">
        <v>1E-3</v>
      </c>
    </row>
    <row r="43" spans="1:35">
      <c r="A43" t="s">
        <v>236</v>
      </c>
      <c r="B43" t="s">
        <v>2890</v>
      </c>
      <c r="C43" t="s">
        <v>2891</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2892</v>
      </c>
      <c r="C44" t="s">
        <v>2893</v>
      </c>
      <c r="D44" t="s">
        <v>271</v>
      </c>
      <c r="F44">
        <v>96.382973000000007</v>
      </c>
      <c r="G44">
        <v>96.897368999999998</v>
      </c>
      <c r="H44">
        <v>97.084457</v>
      </c>
      <c r="I44">
        <v>97.232299999999995</v>
      </c>
      <c r="J44">
        <v>97.351699999999994</v>
      </c>
      <c r="K44">
        <v>97.527657000000005</v>
      </c>
      <c r="L44">
        <v>97.653030000000001</v>
      </c>
      <c r="M44">
        <v>97.753203999999997</v>
      </c>
      <c r="N44">
        <v>97.838988999999998</v>
      </c>
      <c r="O44">
        <v>97.894272000000001</v>
      </c>
      <c r="P44">
        <v>97.932418999999996</v>
      </c>
      <c r="Q44">
        <v>97.951721000000006</v>
      </c>
      <c r="R44">
        <v>97.959641000000005</v>
      </c>
      <c r="S44">
        <v>97.965301999999994</v>
      </c>
      <c r="T44">
        <v>97.994049000000004</v>
      </c>
      <c r="U44">
        <v>98.039458999999994</v>
      </c>
      <c r="V44">
        <v>98.087119999999999</v>
      </c>
      <c r="W44">
        <v>98.136909000000003</v>
      </c>
      <c r="X44">
        <v>98.188621999999995</v>
      </c>
      <c r="Y44">
        <v>98.242019999999997</v>
      </c>
      <c r="Z44">
        <v>98.296943999999996</v>
      </c>
      <c r="AA44">
        <v>98.353256000000002</v>
      </c>
      <c r="AB44">
        <v>98.410827999999995</v>
      </c>
      <c r="AC44">
        <v>98.469543000000002</v>
      </c>
      <c r="AD44">
        <v>98.529266000000007</v>
      </c>
      <c r="AE44">
        <v>98.589859000000004</v>
      </c>
      <c r="AF44">
        <v>98.651229999999998</v>
      </c>
      <c r="AG44">
        <v>98.713256999999999</v>
      </c>
      <c r="AH44">
        <v>98.775847999999996</v>
      </c>
      <c r="AI44" s="33">
        <v>1E-3</v>
      </c>
    </row>
    <row r="45" spans="1:35">
      <c r="A45" t="s">
        <v>144</v>
      </c>
      <c r="B45" t="s">
        <v>2894</v>
      </c>
      <c r="C45" t="s">
        <v>2895</v>
      </c>
      <c r="D45" t="s">
        <v>271</v>
      </c>
      <c r="F45">
        <v>27640.037109000001</v>
      </c>
      <c r="G45">
        <v>27674.271484000001</v>
      </c>
      <c r="H45">
        <v>27572.978515999999</v>
      </c>
      <c r="I45">
        <v>27485.40625</v>
      </c>
      <c r="J45">
        <v>27390.515625</v>
      </c>
      <c r="K45">
        <v>27274.748047000001</v>
      </c>
      <c r="L45">
        <v>27103.119140999999</v>
      </c>
      <c r="M45">
        <v>26950.464843999998</v>
      </c>
      <c r="N45">
        <v>26770.046875</v>
      </c>
      <c r="O45">
        <v>26604.125</v>
      </c>
      <c r="P45">
        <v>26457.583984000001</v>
      </c>
      <c r="Q45">
        <v>26354.267577999999</v>
      </c>
      <c r="R45">
        <v>26281.863281000002</v>
      </c>
      <c r="S45">
        <v>26229.644531000002</v>
      </c>
      <c r="T45">
        <v>26161.134765999999</v>
      </c>
      <c r="U45">
        <v>26131.349609000001</v>
      </c>
      <c r="V45">
        <v>26137.708984000001</v>
      </c>
      <c r="W45">
        <v>26156.390625</v>
      </c>
      <c r="X45">
        <v>26211.429688</v>
      </c>
      <c r="Y45">
        <v>26289.535156000002</v>
      </c>
      <c r="Z45">
        <v>26381.261718999998</v>
      </c>
      <c r="AA45">
        <v>26464.396484000001</v>
      </c>
      <c r="AB45">
        <v>26549.953125</v>
      </c>
      <c r="AC45">
        <v>26631.236327999999</v>
      </c>
      <c r="AD45">
        <v>26756.177734000001</v>
      </c>
      <c r="AE45">
        <v>26893.333984000001</v>
      </c>
      <c r="AF45">
        <v>27031.837890999999</v>
      </c>
      <c r="AG45">
        <v>27156.107422000001</v>
      </c>
      <c r="AH45">
        <v>27325.015625</v>
      </c>
      <c r="AI45" s="33">
        <v>0</v>
      </c>
    </row>
    <row r="46" spans="1:35">
      <c r="A46" t="s">
        <v>145</v>
      </c>
    </row>
    <row r="47" spans="1:35">
      <c r="A47" t="s">
        <v>241</v>
      </c>
      <c r="B47" t="s">
        <v>2896</v>
      </c>
      <c r="C47" t="s">
        <v>2897</v>
      </c>
      <c r="D47" t="s">
        <v>271</v>
      </c>
      <c r="F47">
        <v>15863.762694999999</v>
      </c>
      <c r="G47">
        <v>15888.091796999999</v>
      </c>
      <c r="H47">
        <v>15762.164062</v>
      </c>
      <c r="I47">
        <v>15605.523438</v>
      </c>
      <c r="J47">
        <v>15481.170898</v>
      </c>
      <c r="K47">
        <v>15366.652344</v>
      </c>
      <c r="L47">
        <v>15205.160156</v>
      </c>
      <c r="M47">
        <v>15014.298828000001</v>
      </c>
      <c r="N47">
        <v>14813.233398</v>
      </c>
      <c r="O47">
        <v>14624.34375</v>
      </c>
      <c r="P47">
        <v>14431.837890999999</v>
      </c>
      <c r="Q47">
        <v>14274.357421999999</v>
      </c>
      <c r="R47">
        <v>14139.596680000001</v>
      </c>
      <c r="S47">
        <v>14007.418944999999</v>
      </c>
      <c r="T47">
        <v>13870.820312</v>
      </c>
      <c r="U47">
        <v>13757.453125</v>
      </c>
      <c r="V47">
        <v>13662.894531</v>
      </c>
      <c r="W47">
        <v>13579.175781</v>
      </c>
      <c r="X47">
        <v>13518.877930000001</v>
      </c>
      <c r="Y47">
        <v>13471.990234000001</v>
      </c>
      <c r="Z47">
        <v>13439.475586</v>
      </c>
      <c r="AA47">
        <v>13415.307617</v>
      </c>
      <c r="AB47">
        <v>13409.84375</v>
      </c>
      <c r="AC47">
        <v>13415.846680000001</v>
      </c>
      <c r="AD47">
        <v>13450.134765999999</v>
      </c>
      <c r="AE47">
        <v>13501.116211</v>
      </c>
      <c r="AF47">
        <v>13565.419921999999</v>
      </c>
      <c r="AG47">
        <v>13634.169921999999</v>
      </c>
      <c r="AH47">
        <v>13720.920898</v>
      </c>
      <c r="AI47" s="33">
        <v>-5.0000000000000001E-3</v>
      </c>
    </row>
    <row r="48" spans="1:35">
      <c r="A48" t="s">
        <v>243</v>
      </c>
      <c r="B48" t="s">
        <v>2898</v>
      </c>
      <c r="C48" t="s">
        <v>2899</v>
      </c>
      <c r="D48" t="s">
        <v>271</v>
      </c>
      <c r="F48">
        <v>33.335796000000002</v>
      </c>
      <c r="G48">
        <v>33.700626</v>
      </c>
      <c r="H48">
        <v>32.982616</v>
      </c>
      <c r="I48">
        <v>32.785183000000004</v>
      </c>
      <c r="J48">
        <v>32.259739000000003</v>
      </c>
      <c r="K48">
        <v>31.421779999999998</v>
      </c>
      <c r="L48">
        <v>31.401662999999999</v>
      </c>
      <c r="M48">
        <v>30.449005</v>
      </c>
      <c r="N48">
        <v>29.361339999999998</v>
      </c>
      <c r="O48">
        <v>28.354043999999998</v>
      </c>
      <c r="P48">
        <v>27.4237</v>
      </c>
      <c r="Q48">
        <v>26.590720999999998</v>
      </c>
      <c r="R48">
        <v>25.958019</v>
      </c>
      <c r="S48">
        <v>25.364134</v>
      </c>
      <c r="T48">
        <v>24.882711</v>
      </c>
      <c r="U48">
        <v>24.576626000000001</v>
      </c>
      <c r="V48">
        <v>24.406632999999999</v>
      </c>
      <c r="W48">
        <v>24.400849999999998</v>
      </c>
      <c r="X48">
        <v>24.56691</v>
      </c>
      <c r="Y48">
        <v>24.800574999999998</v>
      </c>
      <c r="Z48">
        <v>25.141936999999999</v>
      </c>
      <c r="AA48">
        <v>25.511109999999999</v>
      </c>
      <c r="AB48">
        <v>25.885275</v>
      </c>
      <c r="AC48">
        <v>26.234493000000001</v>
      </c>
      <c r="AD48">
        <v>26.529665000000001</v>
      </c>
      <c r="AE48">
        <v>26.866095999999999</v>
      </c>
      <c r="AF48">
        <v>26.493092000000001</v>
      </c>
      <c r="AG48">
        <v>26.610368999999999</v>
      </c>
      <c r="AH48">
        <v>27.095918999999999</v>
      </c>
      <c r="AI48" s="33">
        <v>-7.0000000000000001E-3</v>
      </c>
    </row>
    <row r="49" spans="1:35">
      <c r="A49" t="s">
        <v>245</v>
      </c>
      <c r="B49" t="s">
        <v>2900</v>
      </c>
      <c r="C49" t="s">
        <v>2901</v>
      </c>
      <c r="D49" t="s">
        <v>271</v>
      </c>
      <c r="F49">
        <v>6708.0131840000004</v>
      </c>
      <c r="G49">
        <v>6730.2548829999996</v>
      </c>
      <c r="H49">
        <v>6720.1845700000003</v>
      </c>
      <c r="I49">
        <v>6731.0952150000003</v>
      </c>
      <c r="J49">
        <v>6716.6811520000001</v>
      </c>
      <c r="K49">
        <v>6679.9877930000002</v>
      </c>
      <c r="L49">
        <v>6652.4262699999999</v>
      </c>
      <c r="M49">
        <v>6628.9316410000001</v>
      </c>
      <c r="N49">
        <v>6597.9409180000002</v>
      </c>
      <c r="O49">
        <v>6564.220703</v>
      </c>
      <c r="P49">
        <v>6540.7426759999998</v>
      </c>
      <c r="Q49">
        <v>6515.1508789999998</v>
      </c>
      <c r="R49">
        <v>6498.0170900000003</v>
      </c>
      <c r="S49">
        <v>6493.7104490000002</v>
      </c>
      <c r="T49">
        <v>6479.5859380000002</v>
      </c>
      <c r="U49">
        <v>6473.0722660000001</v>
      </c>
      <c r="V49">
        <v>6474.3632809999999</v>
      </c>
      <c r="W49">
        <v>6475.501953</v>
      </c>
      <c r="X49">
        <v>6483.7241210000002</v>
      </c>
      <c r="Y49">
        <v>6507.5546880000002</v>
      </c>
      <c r="Z49">
        <v>6535.8974609999996</v>
      </c>
      <c r="AA49">
        <v>6546.9672849999997</v>
      </c>
      <c r="AB49">
        <v>6548.9609380000002</v>
      </c>
      <c r="AC49">
        <v>6533.9375</v>
      </c>
      <c r="AD49">
        <v>6538.7163090000004</v>
      </c>
      <c r="AE49">
        <v>6534.4868159999996</v>
      </c>
      <c r="AF49">
        <v>6527.4365230000003</v>
      </c>
      <c r="AG49">
        <v>6508.4702150000003</v>
      </c>
      <c r="AH49">
        <v>6508.5927730000003</v>
      </c>
      <c r="AI49" s="33">
        <v>-1E-3</v>
      </c>
    </row>
    <row r="50" spans="1:35">
      <c r="A50" t="s">
        <v>247</v>
      </c>
      <c r="B50" t="s">
        <v>2902</v>
      </c>
      <c r="C50" t="s">
        <v>2903</v>
      </c>
      <c r="D50" t="s">
        <v>271</v>
      </c>
      <c r="F50">
        <v>3114.8347170000002</v>
      </c>
      <c r="G50">
        <v>3322.2326659999999</v>
      </c>
      <c r="H50">
        <v>3387.0666500000002</v>
      </c>
      <c r="I50">
        <v>3424.6743160000001</v>
      </c>
      <c r="J50">
        <v>3485.814453</v>
      </c>
      <c r="K50">
        <v>3537.4418949999999</v>
      </c>
      <c r="L50">
        <v>3579.4921880000002</v>
      </c>
      <c r="M50">
        <v>3617.8227539999998</v>
      </c>
      <c r="N50">
        <v>3655.2810060000002</v>
      </c>
      <c r="O50">
        <v>3686.4963379999999</v>
      </c>
      <c r="P50">
        <v>3720.2553710000002</v>
      </c>
      <c r="Q50">
        <v>3756.6333009999998</v>
      </c>
      <c r="R50">
        <v>3792.0131839999999</v>
      </c>
      <c r="S50">
        <v>3832.810547</v>
      </c>
      <c r="T50">
        <v>3879.2839359999998</v>
      </c>
      <c r="U50">
        <v>3930.2634280000002</v>
      </c>
      <c r="V50">
        <v>3983.1606449999999</v>
      </c>
      <c r="W50">
        <v>4038.5466310000002</v>
      </c>
      <c r="X50">
        <v>4100.2646480000003</v>
      </c>
      <c r="Y50">
        <v>4161.3320309999999</v>
      </c>
      <c r="Z50">
        <v>4222.6977539999998</v>
      </c>
      <c r="AA50">
        <v>4280.6909180000002</v>
      </c>
      <c r="AB50">
        <v>4335.923828</v>
      </c>
      <c r="AC50">
        <v>4390.8115230000003</v>
      </c>
      <c r="AD50">
        <v>4444.1645509999998</v>
      </c>
      <c r="AE50">
        <v>4497.359375</v>
      </c>
      <c r="AF50">
        <v>4543.7890619999998</v>
      </c>
      <c r="AG50">
        <v>4589.8720700000003</v>
      </c>
      <c r="AH50">
        <v>4641.1660160000001</v>
      </c>
      <c r="AI50" s="33">
        <v>1.4E-2</v>
      </c>
    </row>
    <row r="51" spans="1:35">
      <c r="A51" t="s">
        <v>236</v>
      </c>
      <c r="B51" t="s">
        <v>2904</v>
      </c>
      <c r="C51" t="s">
        <v>2905</v>
      </c>
      <c r="D51" t="s">
        <v>271</v>
      </c>
      <c r="F51">
        <v>687.54107699999997</v>
      </c>
      <c r="G51">
        <v>539.02398700000003</v>
      </c>
      <c r="H51">
        <v>526.62231399999996</v>
      </c>
      <c r="I51">
        <v>536.323486</v>
      </c>
      <c r="J51">
        <v>512.49945100000002</v>
      </c>
      <c r="K51">
        <v>510.748108</v>
      </c>
      <c r="L51">
        <v>495.046539</v>
      </c>
      <c r="M51">
        <v>488.19448899999998</v>
      </c>
      <c r="N51">
        <v>478.926422</v>
      </c>
      <c r="O51">
        <v>478.94729599999999</v>
      </c>
      <c r="P51">
        <v>478.21844499999997</v>
      </c>
      <c r="Q51">
        <v>476.917419</v>
      </c>
      <c r="R51">
        <v>478.75765999999999</v>
      </c>
      <c r="S51">
        <v>479.12008700000001</v>
      </c>
      <c r="T51">
        <v>475.51818800000001</v>
      </c>
      <c r="U51">
        <v>472.59851099999997</v>
      </c>
      <c r="V51">
        <v>477.45361300000002</v>
      </c>
      <c r="W51">
        <v>480.37252799999999</v>
      </c>
      <c r="X51">
        <v>481.74121100000002</v>
      </c>
      <c r="Y51">
        <v>479.86068699999998</v>
      </c>
      <c r="Z51">
        <v>479.46096799999998</v>
      </c>
      <c r="AA51">
        <v>479.52212500000002</v>
      </c>
      <c r="AB51">
        <v>475.01489299999997</v>
      </c>
      <c r="AC51">
        <v>473.24456800000002</v>
      </c>
      <c r="AD51">
        <v>472.91037</v>
      </c>
      <c r="AE51">
        <v>467.215149</v>
      </c>
      <c r="AF51">
        <v>459.21319599999998</v>
      </c>
      <c r="AG51">
        <v>456.321259</v>
      </c>
      <c r="AH51">
        <v>453.11673000000002</v>
      </c>
      <c r="AI51" s="33">
        <v>-1.4999999999999999E-2</v>
      </c>
    </row>
    <row r="52" spans="1:35">
      <c r="A52" t="s">
        <v>250</v>
      </c>
      <c r="B52" t="s">
        <v>2906</v>
      </c>
      <c r="C52" t="s">
        <v>2907</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2908</v>
      </c>
      <c r="C53" t="s">
        <v>2909</v>
      </c>
      <c r="D53" t="s">
        <v>271</v>
      </c>
      <c r="F53">
        <v>11.095822</v>
      </c>
      <c r="G53">
        <v>11.713409</v>
      </c>
      <c r="H53">
        <v>11.878539999999999</v>
      </c>
      <c r="I53">
        <v>12.076468</v>
      </c>
      <c r="J53">
        <v>12.251765000000001</v>
      </c>
      <c r="K53">
        <v>12.41624</v>
      </c>
      <c r="L53">
        <v>12.295016</v>
      </c>
      <c r="M53">
        <v>12.425962</v>
      </c>
      <c r="N53">
        <v>12.575672000000001</v>
      </c>
      <c r="O53">
        <v>12.715729</v>
      </c>
      <c r="P53">
        <v>12.868473</v>
      </c>
      <c r="Q53">
        <v>13.042267000000001</v>
      </c>
      <c r="R53">
        <v>13.240684999999999</v>
      </c>
      <c r="S53">
        <v>13.468878</v>
      </c>
      <c r="T53">
        <v>13.717074999999999</v>
      </c>
      <c r="U53">
        <v>14.003231</v>
      </c>
      <c r="V53">
        <v>14.315454000000001</v>
      </c>
      <c r="W53">
        <v>14.664047</v>
      </c>
      <c r="X53">
        <v>15.059721</v>
      </c>
      <c r="Y53">
        <v>15.516553999999999</v>
      </c>
      <c r="Z53">
        <v>16.022912999999999</v>
      </c>
      <c r="AA53">
        <v>16.552800999999999</v>
      </c>
      <c r="AB53">
        <v>17.120514</v>
      </c>
      <c r="AC53">
        <v>17.710823000000001</v>
      </c>
      <c r="AD53">
        <v>18.371970999999998</v>
      </c>
      <c r="AE53">
        <v>19.060580999999999</v>
      </c>
      <c r="AF53">
        <v>19.787365000000001</v>
      </c>
      <c r="AG53">
        <v>20.517012000000001</v>
      </c>
      <c r="AH53">
        <v>21.318020000000001</v>
      </c>
      <c r="AI53" s="33">
        <v>2.4E-2</v>
      </c>
    </row>
    <row r="54" spans="1:35">
      <c r="A54" t="s">
        <v>228</v>
      </c>
      <c r="B54" t="s">
        <v>2910</v>
      </c>
      <c r="C54" t="s">
        <v>2911</v>
      </c>
      <c r="D54" t="s">
        <v>271</v>
      </c>
      <c r="F54">
        <v>125.945221</v>
      </c>
      <c r="G54">
        <v>125.946243</v>
      </c>
      <c r="H54">
        <v>126.12841</v>
      </c>
      <c r="I54">
        <v>126.327988</v>
      </c>
      <c r="J54">
        <v>126.468475</v>
      </c>
      <c r="K54">
        <v>126.38009599999999</v>
      </c>
      <c r="L54">
        <v>126.333191</v>
      </c>
      <c r="M54">
        <v>126.342636</v>
      </c>
      <c r="N54">
        <v>126.33738700000001</v>
      </c>
      <c r="O54">
        <v>126.26649500000001</v>
      </c>
      <c r="P54">
        <v>126.157646</v>
      </c>
      <c r="Q54">
        <v>126.05493199999999</v>
      </c>
      <c r="R54">
        <v>125.98921199999999</v>
      </c>
      <c r="S54">
        <v>125.972832</v>
      </c>
      <c r="T54">
        <v>125.999809</v>
      </c>
      <c r="U54">
        <v>126.060028</v>
      </c>
      <c r="V54">
        <v>126.159927</v>
      </c>
      <c r="W54">
        <v>126.27861799999999</v>
      </c>
      <c r="X54">
        <v>126.40537999999999</v>
      </c>
      <c r="Y54">
        <v>126.52507</v>
      </c>
      <c r="Z54">
        <v>126.640945</v>
      </c>
      <c r="AA54">
        <v>126.743858</v>
      </c>
      <c r="AB54">
        <v>126.867035</v>
      </c>
      <c r="AC54">
        <v>127.023979</v>
      </c>
      <c r="AD54">
        <v>127.206749</v>
      </c>
      <c r="AE54">
        <v>127.35778000000001</v>
      </c>
      <c r="AF54">
        <v>127.496407</v>
      </c>
      <c r="AG54">
        <v>127.65643300000001</v>
      </c>
      <c r="AH54">
        <v>127.832077</v>
      </c>
      <c r="AI54" s="33">
        <v>1E-3</v>
      </c>
    </row>
    <row r="55" spans="1:35">
      <c r="A55" t="s">
        <v>255</v>
      </c>
      <c r="B55" t="s">
        <v>2912</v>
      </c>
      <c r="C55" t="s">
        <v>2913</v>
      </c>
      <c r="D55" t="s">
        <v>271</v>
      </c>
      <c r="F55">
        <v>26566.949218999998</v>
      </c>
      <c r="G55">
        <v>26673.373047000001</v>
      </c>
      <c r="H55">
        <v>26589.429688</v>
      </c>
      <c r="I55">
        <v>26491.201172000001</v>
      </c>
      <c r="J55">
        <v>26389.535156000002</v>
      </c>
      <c r="K55">
        <v>26287.431640999999</v>
      </c>
      <c r="L55">
        <v>26124.535156000002</v>
      </c>
      <c r="M55">
        <v>25940.839843999998</v>
      </c>
      <c r="N55">
        <v>25736.027343999998</v>
      </c>
      <c r="O55">
        <v>25543.710938</v>
      </c>
      <c r="P55">
        <v>25359.873047000001</v>
      </c>
      <c r="Q55">
        <v>25211.111327999999</v>
      </c>
      <c r="R55">
        <v>25095.9375</v>
      </c>
      <c r="S55">
        <v>25000.226562</v>
      </c>
      <c r="T55">
        <v>24892.169922000001</v>
      </c>
      <c r="U55">
        <v>24820.388672000001</v>
      </c>
      <c r="V55">
        <v>24785.115234000001</v>
      </c>
      <c r="W55">
        <v>24761.302734000001</v>
      </c>
      <c r="X55">
        <v>24773.001952999999</v>
      </c>
      <c r="Y55">
        <v>24809.939452999999</v>
      </c>
      <c r="Z55">
        <v>24867.697265999999</v>
      </c>
      <c r="AA55">
        <v>24913.65625</v>
      </c>
      <c r="AB55">
        <v>24961.976562</v>
      </c>
      <c r="AC55">
        <v>25007.169922000001</v>
      </c>
      <c r="AD55">
        <v>25100.392577999999</v>
      </c>
      <c r="AE55">
        <v>25195.820312</v>
      </c>
      <c r="AF55">
        <v>25291.992188</v>
      </c>
      <c r="AG55">
        <v>25385.974609000001</v>
      </c>
      <c r="AH55">
        <v>25522.400390999999</v>
      </c>
      <c r="AI55" s="33">
        <v>-1E-3</v>
      </c>
    </row>
    <row r="56" spans="1:35">
      <c r="A56" t="s">
        <v>259</v>
      </c>
      <c r="B56" t="s">
        <v>2914</v>
      </c>
      <c r="C56" t="s">
        <v>2915</v>
      </c>
      <c r="D56" t="s">
        <v>271</v>
      </c>
      <c r="F56">
        <v>57.741768</v>
      </c>
      <c r="G56">
        <v>69.926613000000003</v>
      </c>
      <c r="H56">
        <v>84.843902999999997</v>
      </c>
      <c r="I56">
        <v>102.166061</v>
      </c>
      <c r="J56">
        <v>122.832489</v>
      </c>
      <c r="K56">
        <v>147.27444499999999</v>
      </c>
      <c r="L56">
        <v>174.91360499999999</v>
      </c>
      <c r="M56">
        <v>206.30784600000001</v>
      </c>
      <c r="N56">
        <v>241.16017199999999</v>
      </c>
      <c r="O56">
        <v>272.89584400000001</v>
      </c>
      <c r="P56">
        <v>305.27777099999997</v>
      </c>
      <c r="Q56">
        <v>337.39355499999999</v>
      </c>
      <c r="R56">
        <v>370.12283300000001</v>
      </c>
      <c r="S56">
        <v>402.33386200000001</v>
      </c>
      <c r="T56">
        <v>433.12725799999998</v>
      </c>
      <c r="U56">
        <v>462.95849600000003</v>
      </c>
      <c r="V56">
        <v>492.01971400000002</v>
      </c>
      <c r="W56">
        <v>519.59826699999996</v>
      </c>
      <c r="X56">
        <v>545.321594</v>
      </c>
      <c r="Y56">
        <v>569.70770300000004</v>
      </c>
      <c r="Z56">
        <v>592.42156999999997</v>
      </c>
      <c r="AA56">
        <v>612.90039100000001</v>
      </c>
      <c r="AB56">
        <v>632.29925500000002</v>
      </c>
      <c r="AC56">
        <v>649.32391399999995</v>
      </c>
      <c r="AD56">
        <v>665.59698500000002</v>
      </c>
      <c r="AE56">
        <v>680.84942599999999</v>
      </c>
      <c r="AF56">
        <v>695.77288799999997</v>
      </c>
      <c r="AG56">
        <v>709.44238299999995</v>
      </c>
      <c r="AH56">
        <v>722.52825900000005</v>
      </c>
      <c r="AI56" s="33">
        <v>9.4E-2</v>
      </c>
    </row>
    <row r="57" spans="1:35">
      <c r="A57" t="s">
        <v>261</v>
      </c>
      <c r="B57" t="s">
        <v>2916</v>
      </c>
      <c r="C57" t="s">
        <v>2917</v>
      </c>
      <c r="D57" t="s">
        <v>271</v>
      </c>
      <c r="F57">
        <v>107.430779</v>
      </c>
      <c r="G57">
        <v>115.76359600000001</v>
      </c>
      <c r="H57">
        <v>125.61507400000001</v>
      </c>
      <c r="I57">
        <v>122.45901499999999</v>
      </c>
      <c r="J57">
        <v>132.13566599999999</v>
      </c>
      <c r="K57">
        <v>130.358215</v>
      </c>
      <c r="L57">
        <v>132.80119300000001</v>
      </c>
      <c r="M57">
        <v>133.486099</v>
      </c>
      <c r="N57">
        <v>133.85090600000001</v>
      </c>
      <c r="O57">
        <v>133.28381300000001</v>
      </c>
      <c r="P57">
        <v>133.536407</v>
      </c>
      <c r="Q57">
        <v>134.864487</v>
      </c>
      <c r="R57">
        <v>136.58450300000001</v>
      </c>
      <c r="S57">
        <v>140.10299699999999</v>
      </c>
      <c r="T57">
        <v>145.57583600000001</v>
      </c>
      <c r="U57">
        <v>152.03628499999999</v>
      </c>
      <c r="V57">
        <v>155.50619499999999</v>
      </c>
      <c r="W57">
        <v>161.607529</v>
      </c>
      <c r="X57">
        <v>168.74917600000001</v>
      </c>
      <c r="Y57">
        <v>177.629852</v>
      </c>
      <c r="Z57">
        <v>186.68251000000001</v>
      </c>
      <c r="AA57">
        <v>195.708618</v>
      </c>
      <c r="AB57">
        <v>207.32968099999999</v>
      </c>
      <c r="AC57">
        <v>218.71559099999999</v>
      </c>
      <c r="AD57">
        <v>230.180634</v>
      </c>
      <c r="AE57">
        <v>245.380966</v>
      </c>
      <c r="AF57">
        <v>262.31366000000003</v>
      </c>
      <c r="AG57">
        <v>278.30621300000001</v>
      </c>
      <c r="AH57">
        <v>294.86154199999999</v>
      </c>
      <c r="AI57" s="33">
        <v>3.6999999999999998E-2</v>
      </c>
    </row>
    <row r="58" spans="1:35">
      <c r="A58" t="s">
        <v>263</v>
      </c>
      <c r="B58" t="s">
        <v>2918</v>
      </c>
      <c r="C58" t="s">
        <v>2919</v>
      </c>
      <c r="D58" t="s">
        <v>271</v>
      </c>
      <c r="F58">
        <v>0.44609500000000002</v>
      </c>
      <c r="G58">
        <v>0.53706900000000002</v>
      </c>
      <c r="H58">
        <v>0.61507299999999998</v>
      </c>
      <c r="I58">
        <v>0.68571800000000005</v>
      </c>
      <c r="J58">
        <v>0.75959500000000002</v>
      </c>
      <c r="K58">
        <v>0.82969599999999999</v>
      </c>
      <c r="L58">
        <v>0.90290999999999999</v>
      </c>
      <c r="M58">
        <v>0.97122600000000003</v>
      </c>
      <c r="N58">
        <v>1.0436589999999999</v>
      </c>
      <c r="O58">
        <v>1.116287</v>
      </c>
      <c r="P58">
        <v>1.187254</v>
      </c>
      <c r="Q58">
        <v>1.256264</v>
      </c>
      <c r="R58">
        <v>1.3251980000000001</v>
      </c>
      <c r="S58">
        <v>1.392191</v>
      </c>
      <c r="T58">
        <v>1.453962</v>
      </c>
      <c r="U58">
        <v>1.5136179999999999</v>
      </c>
      <c r="V58">
        <v>1.5684800000000001</v>
      </c>
      <c r="W58">
        <v>1.621299</v>
      </c>
      <c r="X58">
        <v>1.666814</v>
      </c>
      <c r="Y58">
        <v>1.7051210000000001</v>
      </c>
      <c r="Z58">
        <v>1.7421500000000001</v>
      </c>
      <c r="AA58">
        <v>1.7691110000000001</v>
      </c>
      <c r="AB58">
        <v>1.790754</v>
      </c>
      <c r="AC58">
        <v>1.805345</v>
      </c>
      <c r="AD58">
        <v>1.8171459999999999</v>
      </c>
      <c r="AE58">
        <v>1.824031</v>
      </c>
      <c r="AF58">
        <v>1.8271500000000001</v>
      </c>
      <c r="AG58">
        <v>1.8257000000000001</v>
      </c>
      <c r="AH58">
        <v>1.820845</v>
      </c>
      <c r="AI58" s="33">
        <v>5.1999999999999998E-2</v>
      </c>
    </row>
    <row r="59" spans="1:35">
      <c r="A59" t="s">
        <v>230</v>
      </c>
      <c r="B59" t="s">
        <v>2920</v>
      </c>
      <c r="C59" t="s">
        <v>2883</v>
      </c>
      <c r="D59" t="s">
        <v>271</v>
      </c>
      <c r="F59">
        <v>905.84667999999999</v>
      </c>
      <c r="G59">
        <v>812.99078399999996</v>
      </c>
      <c r="H59">
        <v>770.48919699999999</v>
      </c>
      <c r="I59">
        <v>766.56726100000003</v>
      </c>
      <c r="J59">
        <v>742.61444100000006</v>
      </c>
      <c r="K59">
        <v>705.92584199999999</v>
      </c>
      <c r="L59">
        <v>666.68872099999999</v>
      </c>
      <c r="M59">
        <v>665.28906199999994</v>
      </c>
      <c r="N59">
        <v>654.09356700000001</v>
      </c>
      <c r="O59">
        <v>648.939392</v>
      </c>
      <c r="P59">
        <v>653.21453899999995</v>
      </c>
      <c r="Q59">
        <v>664.82507299999997</v>
      </c>
      <c r="R59">
        <v>672.74774200000002</v>
      </c>
      <c r="S59">
        <v>680.104736</v>
      </c>
      <c r="T59">
        <v>683.01831100000004</v>
      </c>
      <c r="U59">
        <v>688.33776899999998</v>
      </c>
      <c r="V59">
        <v>697.07409700000005</v>
      </c>
      <c r="W59">
        <v>705.507385</v>
      </c>
      <c r="X59">
        <v>715.576233</v>
      </c>
      <c r="Y59">
        <v>723.02545199999997</v>
      </c>
      <c r="Z59">
        <v>724.75457800000004</v>
      </c>
      <c r="AA59">
        <v>732.34918200000004</v>
      </c>
      <c r="AB59">
        <v>738.50659199999996</v>
      </c>
      <c r="AC59">
        <v>745.94805899999994</v>
      </c>
      <c r="AD59">
        <v>749.86291500000004</v>
      </c>
      <c r="AE59">
        <v>760.87316899999996</v>
      </c>
      <c r="AF59">
        <v>771.65582300000005</v>
      </c>
      <c r="AG59">
        <v>771.99468999999999</v>
      </c>
      <c r="AH59">
        <v>774.61859100000004</v>
      </c>
      <c r="AI59" s="33">
        <v>-6.0000000000000001E-3</v>
      </c>
    </row>
    <row r="60" spans="1:35">
      <c r="A60" t="s">
        <v>2582</v>
      </c>
      <c r="B60" t="s">
        <v>2921</v>
      </c>
      <c r="C60" t="s">
        <v>2885</v>
      </c>
      <c r="D60" t="s">
        <v>271</v>
      </c>
      <c r="F60">
        <v>332.52310199999999</v>
      </c>
      <c r="G60">
        <v>377.97052000000002</v>
      </c>
      <c r="H60">
        <v>384.00460800000002</v>
      </c>
      <c r="I60">
        <v>408.78292800000003</v>
      </c>
      <c r="J60">
        <v>446.260651</v>
      </c>
      <c r="K60">
        <v>477.17263800000001</v>
      </c>
      <c r="L60">
        <v>512.00970500000005</v>
      </c>
      <c r="M60">
        <v>544.37023899999997</v>
      </c>
      <c r="N60">
        <v>594.76843299999996</v>
      </c>
      <c r="O60">
        <v>645.16662599999995</v>
      </c>
      <c r="P60">
        <v>696.80310099999997</v>
      </c>
      <c r="Q60">
        <v>745.96301300000005</v>
      </c>
      <c r="R60">
        <v>796.36120600000004</v>
      </c>
      <c r="S60">
        <v>846.75939900000003</v>
      </c>
      <c r="T60">
        <v>881.596497</v>
      </c>
      <c r="U60">
        <v>897.15765399999998</v>
      </c>
      <c r="V60">
        <v>913.95703100000003</v>
      </c>
      <c r="W60">
        <v>930.75640899999996</v>
      </c>
      <c r="X60">
        <v>948.794128</v>
      </c>
      <c r="Y60">
        <v>964.35522500000002</v>
      </c>
      <c r="Z60">
        <v>981.15460199999995</v>
      </c>
      <c r="AA60">
        <v>989.55432099999996</v>
      </c>
      <c r="AB60">
        <v>990.79260299999999</v>
      </c>
      <c r="AC60">
        <v>989.55432099999996</v>
      </c>
      <c r="AD60">
        <v>989.55432099999996</v>
      </c>
      <c r="AE60">
        <v>989.55432099999996</v>
      </c>
      <c r="AF60">
        <v>990.79260299999999</v>
      </c>
      <c r="AG60">
        <v>989.55432099999996</v>
      </c>
      <c r="AH60">
        <v>989.55432099999996</v>
      </c>
      <c r="AI60" s="33">
        <v>0.04</v>
      </c>
    </row>
    <row r="61" spans="1:35">
      <c r="A61" t="s">
        <v>146</v>
      </c>
      <c r="B61" t="s">
        <v>2922</v>
      </c>
      <c r="C61" t="s">
        <v>2923</v>
      </c>
      <c r="D61" t="s">
        <v>271</v>
      </c>
      <c r="F61">
        <v>27970.9375</v>
      </c>
      <c r="G61">
        <v>28050.560547000001</v>
      </c>
      <c r="H61">
        <v>27954.996093999998</v>
      </c>
      <c r="I61">
        <v>27891.861327999999</v>
      </c>
      <c r="J61">
        <v>27834.136718999998</v>
      </c>
      <c r="K61">
        <v>27748.992188</v>
      </c>
      <c r="L61">
        <v>27611.851562</v>
      </c>
      <c r="M61">
        <v>27491.265625</v>
      </c>
      <c r="N61">
        <v>27360.943359000001</v>
      </c>
      <c r="O61">
        <v>27245.113281000002</v>
      </c>
      <c r="P61">
        <v>27149.892577999999</v>
      </c>
      <c r="Q61">
        <v>27095.412109000001</v>
      </c>
      <c r="R61">
        <v>27073.080077999999</v>
      </c>
      <c r="S61">
        <v>27070.921875</v>
      </c>
      <c r="T61">
        <v>27036.939452999999</v>
      </c>
      <c r="U61">
        <v>27022.394531000002</v>
      </c>
      <c r="V61">
        <v>27045.240234000001</v>
      </c>
      <c r="W61">
        <v>27080.392577999999</v>
      </c>
      <c r="X61">
        <v>27153.111327999999</v>
      </c>
      <c r="Y61">
        <v>27246.361327999999</v>
      </c>
      <c r="Z61">
        <v>27354.451172000001</v>
      </c>
      <c r="AA61">
        <v>27445.939452999999</v>
      </c>
      <c r="AB61">
        <v>27532.695312</v>
      </c>
      <c r="AC61">
        <v>27612.515625</v>
      </c>
      <c r="AD61">
        <v>27737.404297000001</v>
      </c>
      <c r="AE61">
        <v>27874.302734000001</v>
      </c>
      <c r="AF61">
        <v>28014.357422000001</v>
      </c>
      <c r="AG61">
        <v>28137.097656000002</v>
      </c>
      <c r="AH61">
        <v>28305.783202999999</v>
      </c>
      <c r="AI61" s="3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14528.767578000001</v>
      </c>
      <c r="D17" s="25">
        <f>'AEO 2023 Table 35 Raw'!G8</f>
        <v>14576.574219</v>
      </c>
      <c r="E17" s="25">
        <f>'AEO 2023 Table 35 Raw'!H8</f>
        <v>14468.361328000001</v>
      </c>
      <c r="F17" s="25">
        <f>'AEO 2023 Table 35 Raw'!I8</f>
        <v>14319.34375</v>
      </c>
      <c r="G17" s="25">
        <f>'AEO 2023 Table 35 Raw'!J8</f>
        <v>14212.813477</v>
      </c>
      <c r="H17" s="25">
        <f>'AEO 2023 Table 35 Raw'!K8</f>
        <v>14125.450194999999</v>
      </c>
      <c r="I17" s="25">
        <f>'AEO 2023 Table 35 Raw'!L8</f>
        <v>13992.840819999999</v>
      </c>
      <c r="J17" s="25">
        <f>'AEO 2023 Table 35 Raw'!M8</f>
        <v>13831.158203000001</v>
      </c>
      <c r="K17" s="25">
        <f>'AEO 2023 Table 35 Raw'!N8</f>
        <v>13659.974609000001</v>
      </c>
      <c r="L17" s="25">
        <f>'AEO 2023 Table 35 Raw'!O8</f>
        <v>13498.106444999999</v>
      </c>
      <c r="M17" s="25">
        <f>'AEO 2023 Table 35 Raw'!P8</f>
        <v>13328.452148</v>
      </c>
      <c r="N17" s="25">
        <f>'AEO 2023 Table 35 Raw'!Q8</f>
        <v>13193.178711</v>
      </c>
      <c r="O17" s="25">
        <f>'AEO 2023 Table 35 Raw'!R8</f>
        <v>13078.449219</v>
      </c>
      <c r="P17" s="25">
        <f>'AEO 2023 Table 35 Raw'!S8</f>
        <v>12964.672852</v>
      </c>
      <c r="Q17" s="25">
        <f>'AEO 2023 Table 35 Raw'!T8</f>
        <v>12847.049805000001</v>
      </c>
      <c r="R17" s="25">
        <f>'AEO 2023 Table 35 Raw'!U8</f>
        <v>12750.402344</v>
      </c>
      <c r="S17" s="25">
        <f>'AEO 2023 Table 35 Raw'!V8</f>
        <v>12670.708984000001</v>
      </c>
      <c r="T17" s="25">
        <f>'AEO 2023 Table 35 Raw'!W8</f>
        <v>12598.571289</v>
      </c>
      <c r="U17" s="25">
        <f>'AEO 2023 Table 35 Raw'!X8</f>
        <v>12545.934569999999</v>
      </c>
      <c r="V17" s="25">
        <f>'AEO 2023 Table 35 Raw'!Y8</f>
        <v>12501.786133</v>
      </c>
      <c r="W17" s="25">
        <f>'AEO 2023 Table 35 Raw'!Z8</f>
        <v>12469.582031</v>
      </c>
      <c r="X17" s="25">
        <f>'AEO 2023 Table 35 Raw'!AA8</f>
        <v>12449.283203000001</v>
      </c>
      <c r="Y17" s="25">
        <f>'AEO 2023 Table 35 Raw'!AB8</f>
        <v>12447.254883</v>
      </c>
      <c r="Z17" s="25">
        <f>'AEO 2023 Table 35 Raw'!AC8</f>
        <v>12457.280273</v>
      </c>
      <c r="AA17" s="25">
        <f>'AEO 2023 Table 35 Raw'!AD8</f>
        <v>12489.893555000001</v>
      </c>
      <c r="AB17" s="25">
        <f>'AEO 2023 Table 35 Raw'!AE8</f>
        <v>12539.458008</v>
      </c>
      <c r="AC17" s="25">
        <f>'AEO 2023 Table 35 Raw'!AF8</f>
        <v>12602.461914</v>
      </c>
      <c r="AD17" s="25">
        <f>'AEO 2023 Table 35 Raw'!AG8</f>
        <v>12670.714844</v>
      </c>
      <c r="AE17" s="25">
        <f>'AEO 2023 Table 35 Raw'!AH8</f>
        <v>12752.120117</v>
      </c>
      <c r="AF17" s="46">
        <f>'AEO 2023 Table 35 Raw'!AI8</f>
        <v>-5.0000000000000001E-3</v>
      </c>
    </row>
    <row r="18" spans="1:32" ht="15" customHeight="1">
      <c r="A18" s="8" t="s">
        <v>834</v>
      </c>
      <c r="B18" s="24" t="s">
        <v>835</v>
      </c>
      <c r="C18" s="25">
        <f>'AEO 2023 Table 35 Raw'!F9</f>
        <v>5648.8715819999998</v>
      </c>
      <c r="D18" s="25">
        <f>'AEO 2023 Table 35 Raw'!G9</f>
        <v>5521.9306640000004</v>
      </c>
      <c r="E18" s="25">
        <f>'AEO 2023 Table 35 Raw'!H9</f>
        <v>5322.9296880000002</v>
      </c>
      <c r="F18" s="25">
        <f>'AEO 2023 Table 35 Raw'!I9</f>
        <v>5100.4257809999999</v>
      </c>
      <c r="G18" s="25">
        <f>'AEO 2023 Table 35 Raw'!J9</f>
        <v>4890.7827150000003</v>
      </c>
      <c r="H18" s="25">
        <f>'AEO 2023 Table 35 Raw'!K9</f>
        <v>4685.6958009999998</v>
      </c>
      <c r="I18" s="25">
        <f>'AEO 2023 Table 35 Raw'!L9</f>
        <v>4467.2583009999998</v>
      </c>
      <c r="J18" s="25">
        <f>'AEO 2023 Table 35 Raw'!M9</f>
        <v>4239.3085940000001</v>
      </c>
      <c r="K18" s="25">
        <f>'AEO 2023 Table 35 Raw'!N9</f>
        <v>4014.7307129999999</v>
      </c>
      <c r="L18" s="25">
        <f>'AEO 2023 Table 35 Raw'!O9</f>
        <v>3800.163086</v>
      </c>
      <c r="M18" s="25">
        <f>'AEO 2023 Table 35 Raw'!P9</f>
        <v>3595.5915530000002</v>
      </c>
      <c r="N18" s="25">
        <f>'AEO 2023 Table 35 Raw'!Q9</f>
        <v>3412.6826169999999</v>
      </c>
      <c r="O18" s="25">
        <f>'AEO 2023 Table 35 Raw'!R9</f>
        <v>3250.3676759999998</v>
      </c>
      <c r="P18" s="25">
        <f>'AEO 2023 Table 35 Raw'!S9</f>
        <v>3098.0346679999998</v>
      </c>
      <c r="Q18" s="25">
        <f>'AEO 2023 Table 35 Raw'!T9</f>
        <v>2958.5966800000001</v>
      </c>
      <c r="R18" s="25">
        <f>'AEO 2023 Table 35 Raw'!U9</f>
        <v>2838.9423830000001</v>
      </c>
      <c r="S18" s="25">
        <f>'AEO 2023 Table 35 Raw'!V9</f>
        <v>2739.9458009999998</v>
      </c>
      <c r="T18" s="25">
        <f>'AEO 2023 Table 35 Raw'!W9</f>
        <v>2653.717529</v>
      </c>
      <c r="U18" s="25">
        <f>'AEO 2023 Table 35 Raw'!X9</f>
        <v>2582.633057</v>
      </c>
      <c r="V18" s="25">
        <f>'AEO 2023 Table 35 Raw'!Y9</f>
        <v>2522.8134770000001</v>
      </c>
      <c r="W18" s="25">
        <f>'AEO 2023 Table 35 Raw'!Z9</f>
        <v>2473.6809079999998</v>
      </c>
      <c r="X18" s="25">
        <f>'AEO 2023 Table 35 Raw'!AA9</f>
        <v>2432.672607</v>
      </c>
      <c r="Y18" s="25">
        <f>'AEO 2023 Table 35 Raw'!AB9</f>
        <v>2398.8637699999999</v>
      </c>
      <c r="Z18" s="25">
        <f>'AEO 2023 Table 35 Raw'!AC9</f>
        <v>2371.5048830000001</v>
      </c>
      <c r="AA18" s="25">
        <f>'AEO 2023 Table 35 Raw'!AD9</f>
        <v>2350.5434570000002</v>
      </c>
      <c r="AB18" s="25">
        <f>'AEO 2023 Table 35 Raw'!AE9</f>
        <v>2334.3813479999999</v>
      </c>
      <c r="AC18" s="25">
        <f>'AEO 2023 Table 35 Raw'!AF9</f>
        <v>2322.642578</v>
      </c>
      <c r="AD18" s="25">
        <f>'AEO 2023 Table 35 Raw'!AG9</f>
        <v>2312.444336</v>
      </c>
      <c r="AE18" s="25">
        <f>'AEO 2023 Table 35 Raw'!AH9</f>
        <v>2306.2348630000001</v>
      </c>
      <c r="AF18" s="46">
        <f>'AEO 2023 Table 35 Raw'!AI9</f>
        <v>-3.1E-2</v>
      </c>
    </row>
    <row r="19" spans="1:32" ht="15" customHeight="1">
      <c r="A19" s="8" t="s">
        <v>836</v>
      </c>
      <c r="B19" s="24" t="s">
        <v>837</v>
      </c>
      <c r="C19" s="25">
        <f>'AEO 2023 Table 35 Raw'!F10</f>
        <v>8863.6474610000005</v>
      </c>
      <c r="D19" s="25">
        <f>'AEO 2023 Table 35 Raw'!G10</f>
        <v>9038.7607420000004</v>
      </c>
      <c r="E19" s="25">
        <f>'AEO 2023 Table 35 Raw'!H10</f>
        <v>9130.1210940000001</v>
      </c>
      <c r="F19" s="25">
        <f>'AEO 2023 Table 35 Raw'!I10</f>
        <v>9204.2470699999994</v>
      </c>
      <c r="G19" s="25">
        <f>'AEO 2023 Table 35 Raw'!J10</f>
        <v>9307.9628909999992</v>
      </c>
      <c r="H19" s="25">
        <f>'AEO 2023 Table 35 Raw'!K10</f>
        <v>9426.2783199999994</v>
      </c>
      <c r="I19" s="25">
        <f>'AEO 2023 Table 35 Raw'!L10</f>
        <v>9512.7363280000009</v>
      </c>
      <c r="J19" s="25">
        <f>'AEO 2023 Table 35 Raw'!M10</f>
        <v>9579.6601559999999</v>
      </c>
      <c r="K19" s="25">
        <f>'AEO 2023 Table 35 Raw'!N10</f>
        <v>9633.7021480000003</v>
      </c>
      <c r="L19" s="25">
        <f>'AEO 2023 Table 35 Raw'!O10</f>
        <v>9687.0205079999996</v>
      </c>
      <c r="M19" s="25">
        <f>'AEO 2023 Table 35 Raw'!P10</f>
        <v>9722.5273440000001</v>
      </c>
      <c r="N19" s="25">
        <f>'AEO 2023 Table 35 Raw'!Q10</f>
        <v>9770.6923829999996</v>
      </c>
      <c r="O19" s="25">
        <f>'AEO 2023 Table 35 Raw'!R10</f>
        <v>9818.7460940000001</v>
      </c>
      <c r="P19" s="25">
        <f>'AEO 2023 Table 35 Raw'!S10</f>
        <v>9857.7421880000002</v>
      </c>
      <c r="Q19" s="25">
        <f>'AEO 2023 Table 35 Raw'!T10</f>
        <v>9879.9609380000002</v>
      </c>
      <c r="R19" s="25">
        <f>'AEO 2023 Table 35 Raw'!U10</f>
        <v>9903.3144530000009</v>
      </c>
      <c r="S19" s="25">
        <f>'AEO 2023 Table 35 Raw'!V10</f>
        <v>9922.9042969999991</v>
      </c>
      <c r="T19" s="25">
        <f>'AEO 2023 Table 35 Raw'!W10</f>
        <v>9937.2431639999995</v>
      </c>
      <c r="U19" s="25">
        <f>'AEO 2023 Table 35 Raw'!X10</f>
        <v>9955.8964840000008</v>
      </c>
      <c r="V19" s="25">
        <f>'AEO 2023 Table 35 Raw'!Y10</f>
        <v>9971.7392579999996</v>
      </c>
      <c r="W19" s="25">
        <f>'AEO 2023 Table 35 Raw'!Z10</f>
        <v>9988.8095699999994</v>
      </c>
      <c r="X19" s="25">
        <f>'AEO 2023 Table 35 Raw'!AA10</f>
        <v>10009.635742</v>
      </c>
      <c r="Y19" s="25">
        <f>'AEO 2023 Table 35 Raw'!AB10</f>
        <v>10041.513671999999</v>
      </c>
      <c r="Z19" s="25">
        <f>'AEO 2023 Table 35 Raw'!AC10</f>
        <v>10078.974609000001</v>
      </c>
      <c r="AA19" s="25">
        <f>'AEO 2023 Table 35 Raw'!AD10</f>
        <v>10132.608398</v>
      </c>
      <c r="AB19" s="25">
        <f>'AEO 2023 Table 35 Raw'!AE10</f>
        <v>10198.380859000001</v>
      </c>
      <c r="AC19" s="25">
        <f>'AEO 2023 Table 35 Raw'!AF10</f>
        <v>10273.15625</v>
      </c>
      <c r="AD19" s="25">
        <f>'AEO 2023 Table 35 Raw'!AG10</f>
        <v>10351.635742</v>
      </c>
      <c r="AE19" s="25">
        <f>'AEO 2023 Table 35 Raw'!AH10</f>
        <v>10439.267578000001</v>
      </c>
      <c r="AF19" s="46">
        <f>'AEO 2023 Table 35 Raw'!AI10</f>
        <v>6.0000000000000001E-3</v>
      </c>
    </row>
    <row r="20" spans="1:32" ht="15" customHeight="1">
      <c r="A20" s="8" t="s">
        <v>838</v>
      </c>
      <c r="B20" s="24" t="s">
        <v>839</v>
      </c>
      <c r="C20" s="25">
        <f>'AEO 2023 Table 35 Raw'!F11</f>
        <v>16.247672999999999</v>
      </c>
      <c r="D20" s="25">
        <f>'AEO 2023 Table 35 Raw'!G11</f>
        <v>15.883245000000001</v>
      </c>
      <c r="E20" s="25">
        <f>'AEO 2023 Table 35 Raw'!H11</f>
        <v>15.310796</v>
      </c>
      <c r="F20" s="25">
        <f>'AEO 2023 Table 35 Raw'!I11</f>
        <v>14.670652</v>
      </c>
      <c r="G20" s="25">
        <f>'AEO 2023 Table 35 Raw'!J11</f>
        <v>14.066941999999999</v>
      </c>
      <c r="H20" s="25">
        <f>'AEO 2023 Table 35 Raw'!K11</f>
        <v>13.475864</v>
      </c>
      <c r="I20" s="25">
        <f>'AEO 2023 Table 35 Raw'!L11</f>
        <v>12.846973999999999</v>
      </c>
      <c r="J20" s="25">
        <f>'AEO 2023 Table 35 Raw'!M11</f>
        <v>12.189901000000001</v>
      </c>
      <c r="K20" s="25">
        <f>'AEO 2023 Table 35 Raw'!N11</f>
        <v>11.542151</v>
      </c>
      <c r="L20" s="25">
        <f>'AEO 2023 Table 35 Raw'!O11</f>
        <v>10.922898</v>
      </c>
      <c r="M20" s="25">
        <f>'AEO 2023 Table 35 Raw'!P11</f>
        <v>10.332775</v>
      </c>
      <c r="N20" s="25">
        <f>'AEO 2023 Table 35 Raw'!Q11</f>
        <v>9.8041540000000005</v>
      </c>
      <c r="O20" s="25">
        <f>'AEO 2023 Table 35 Raw'!R11</f>
        <v>9.3355879999999996</v>
      </c>
      <c r="P20" s="25">
        <f>'AEO 2023 Table 35 Raw'!S11</f>
        <v>8.8954140000000006</v>
      </c>
      <c r="Q20" s="25">
        <f>'AEO 2023 Table 35 Raw'!T11</f>
        <v>8.4919790000000006</v>
      </c>
      <c r="R20" s="25">
        <f>'AEO 2023 Table 35 Raw'!U11</f>
        <v>8.1455280000000005</v>
      </c>
      <c r="S20" s="25">
        <f>'AEO 2023 Table 35 Raw'!V11</f>
        <v>7.8594499999999998</v>
      </c>
      <c r="T20" s="25">
        <f>'AEO 2023 Table 35 Raw'!W11</f>
        <v>7.6105460000000003</v>
      </c>
      <c r="U20" s="25">
        <f>'AEO 2023 Table 35 Raw'!X11</f>
        <v>7.4055590000000002</v>
      </c>
      <c r="V20" s="25">
        <f>'AEO 2023 Table 35 Raw'!Y11</f>
        <v>7.2332299999999998</v>
      </c>
      <c r="W20" s="25">
        <f>'AEO 2023 Table 35 Raw'!Z11</f>
        <v>7.0922520000000002</v>
      </c>
      <c r="X20" s="25">
        <f>'AEO 2023 Table 35 Raw'!AA11</f>
        <v>6.9748539999999997</v>
      </c>
      <c r="Y20" s="25">
        <f>'AEO 2023 Table 35 Raw'!AB11</f>
        <v>6.8782220000000001</v>
      </c>
      <c r="Z20" s="25">
        <f>'AEO 2023 Table 35 Raw'!AC11</f>
        <v>6.8005620000000002</v>
      </c>
      <c r="AA20" s="25">
        <f>'AEO 2023 Table 35 Raw'!AD11</f>
        <v>6.7413069999999999</v>
      </c>
      <c r="AB20" s="25">
        <f>'AEO 2023 Table 35 Raw'!AE11</f>
        <v>6.6958640000000003</v>
      </c>
      <c r="AC20" s="25">
        <f>'AEO 2023 Table 35 Raw'!AF11</f>
        <v>6.6630779999999996</v>
      </c>
      <c r="AD20" s="25">
        <f>'AEO 2023 Table 35 Raw'!AG11</f>
        <v>6.6347769999999997</v>
      </c>
      <c r="AE20" s="25">
        <f>'AEO 2023 Table 35 Raw'!AH11</f>
        <v>6.6178970000000001</v>
      </c>
      <c r="AF20" s="46">
        <f>'AEO 2023 Table 35 Raw'!AI11</f>
        <v>-3.2000000000000001E-2</v>
      </c>
    </row>
    <row r="21" spans="1:32" ht="15" customHeight="1">
      <c r="A21" s="8" t="s">
        <v>840</v>
      </c>
      <c r="B21" s="24" t="s">
        <v>841</v>
      </c>
      <c r="C21" s="25">
        <f>'AEO 2023 Table 35 Raw'!F12</f>
        <v>951.66583300000002</v>
      </c>
      <c r="D21" s="25">
        <f>'AEO 2023 Table 35 Raw'!G12</f>
        <v>944.38226299999997</v>
      </c>
      <c r="E21" s="25">
        <f>'AEO 2023 Table 35 Raw'!H12</f>
        <v>934.72546399999999</v>
      </c>
      <c r="F21" s="25">
        <f>'AEO 2023 Table 35 Raw'!I12</f>
        <v>933.81805399999996</v>
      </c>
      <c r="G21" s="25">
        <f>'AEO 2023 Table 35 Raw'!J12</f>
        <v>929.53216599999996</v>
      </c>
      <c r="H21" s="25">
        <f>'AEO 2023 Table 35 Raw'!K12</f>
        <v>923.71966599999996</v>
      </c>
      <c r="I21" s="25">
        <f>'AEO 2023 Table 35 Raw'!L12</f>
        <v>918.93133499999999</v>
      </c>
      <c r="J21" s="25">
        <f>'AEO 2023 Table 35 Raw'!M12</f>
        <v>916.18457000000001</v>
      </c>
      <c r="K21" s="25">
        <f>'AEO 2023 Table 35 Raw'!N12</f>
        <v>914.31359899999995</v>
      </c>
      <c r="L21" s="25">
        <f>'AEO 2023 Table 35 Raw'!O12</f>
        <v>913.12829599999998</v>
      </c>
      <c r="M21" s="25">
        <f>'AEO 2023 Table 35 Raw'!P12</f>
        <v>913.88000499999998</v>
      </c>
      <c r="N21" s="25">
        <f>'AEO 2023 Table 35 Raw'!Q12</f>
        <v>915.72619599999996</v>
      </c>
      <c r="O21" s="25">
        <f>'AEO 2023 Table 35 Raw'!R12</f>
        <v>919.52606200000002</v>
      </c>
      <c r="P21" s="25">
        <f>'AEO 2023 Table 35 Raw'!S12</f>
        <v>924.26550299999997</v>
      </c>
      <c r="Q21" s="25">
        <f>'AEO 2023 Table 35 Raw'!T12</f>
        <v>928.72058100000004</v>
      </c>
      <c r="R21" s="25">
        <f>'AEO 2023 Table 35 Raw'!U12</f>
        <v>933.73754899999994</v>
      </c>
      <c r="S21" s="25">
        <f>'AEO 2023 Table 35 Raw'!V12</f>
        <v>940.12274200000002</v>
      </c>
      <c r="T21" s="25">
        <f>'AEO 2023 Table 35 Raw'!W12</f>
        <v>946.39703399999996</v>
      </c>
      <c r="U21" s="25">
        <f>'AEO 2023 Table 35 Raw'!X12</f>
        <v>954.43408199999999</v>
      </c>
      <c r="V21" s="25">
        <f>'AEO 2023 Table 35 Raw'!Y12</f>
        <v>964.60980199999995</v>
      </c>
      <c r="W21" s="25">
        <f>'AEO 2023 Table 35 Raw'!Z12</f>
        <v>975.26666299999999</v>
      </c>
      <c r="X21" s="25">
        <f>'AEO 2023 Table 35 Raw'!AA12</f>
        <v>983.14141800000004</v>
      </c>
      <c r="Y21" s="25">
        <f>'AEO 2023 Table 35 Raw'!AB12</f>
        <v>989.737976</v>
      </c>
      <c r="Z21" s="25">
        <f>'AEO 2023 Table 35 Raw'!AC12</f>
        <v>995.92907700000001</v>
      </c>
      <c r="AA21" s="25">
        <f>'AEO 2023 Table 35 Raw'!AD12</f>
        <v>1004.2035519999999</v>
      </c>
      <c r="AB21" s="25">
        <f>'AEO 2023 Table 35 Raw'!AE12</f>
        <v>1012.826294</v>
      </c>
      <c r="AC21" s="25">
        <f>'AEO 2023 Table 35 Raw'!AF12</f>
        <v>1019.750488</v>
      </c>
      <c r="AD21" s="25">
        <f>'AEO 2023 Table 35 Raw'!AG12</f>
        <v>1026.148193</v>
      </c>
      <c r="AE21" s="25">
        <f>'AEO 2023 Table 35 Raw'!AH12</f>
        <v>1035.0520019999999</v>
      </c>
      <c r="AF21" s="46">
        <f>'AEO 2023 Table 35 Raw'!AI12</f>
        <v>3.0000000000000001E-3</v>
      </c>
    </row>
    <row r="22" spans="1:32" ht="15" customHeight="1">
      <c r="A22" s="8" t="s">
        <v>842</v>
      </c>
      <c r="B22" s="24" t="s">
        <v>843</v>
      </c>
      <c r="C22" s="25">
        <f>'AEO 2023 Table 35 Raw'!F13</f>
        <v>211.272873</v>
      </c>
      <c r="D22" s="25">
        <f>'AEO 2023 Table 35 Raw'!G13</f>
        <v>221.64856</v>
      </c>
      <c r="E22" s="25">
        <f>'AEO 2023 Table 35 Raw'!H13</f>
        <v>226.33235199999999</v>
      </c>
      <c r="F22" s="25">
        <f>'AEO 2023 Table 35 Raw'!I13</f>
        <v>226.75981100000001</v>
      </c>
      <c r="G22" s="25">
        <f>'AEO 2023 Table 35 Raw'!J13</f>
        <v>227.48086499999999</v>
      </c>
      <c r="H22" s="25">
        <f>'AEO 2023 Table 35 Raw'!K13</f>
        <v>228.12556499999999</v>
      </c>
      <c r="I22" s="25">
        <f>'AEO 2023 Table 35 Raw'!L13</f>
        <v>228.18019100000001</v>
      </c>
      <c r="J22" s="25">
        <f>'AEO 2023 Table 35 Raw'!M13</f>
        <v>227.74638400000001</v>
      </c>
      <c r="K22" s="25">
        <f>'AEO 2023 Table 35 Raw'!N13</f>
        <v>227.20414700000001</v>
      </c>
      <c r="L22" s="25">
        <f>'AEO 2023 Table 35 Raw'!O13</f>
        <v>226.26316800000001</v>
      </c>
      <c r="M22" s="25">
        <f>'AEO 2023 Table 35 Raw'!P13</f>
        <v>225.279968</v>
      </c>
      <c r="N22" s="25">
        <f>'AEO 2023 Table 35 Raw'!Q13</f>
        <v>224.724625</v>
      </c>
      <c r="O22" s="25">
        <f>'AEO 2023 Table 35 Raw'!R13</f>
        <v>223.363068</v>
      </c>
      <c r="P22" s="25">
        <f>'AEO 2023 Table 35 Raw'!S13</f>
        <v>222.46412699999999</v>
      </c>
      <c r="Q22" s="25">
        <f>'AEO 2023 Table 35 Raw'!T13</f>
        <v>221.42311100000001</v>
      </c>
      <c r="R22" s="25">
        <f>'AEO 2023 Table 35 Raw'!U13</f>
        <v>220.38159200000001</v>
      </c>
      <c r="S22" s="25">
        <f>'AEO 2023 Table 35 Raw'!V13</f>
        <v>219.147232</v>
      </c>
      <c r="T22" s="25">
        <f>'AEO 2023 Table 35 Raw'!W13</f>
        <v>217.730087</v>
      </c>
      <c r="U22" s="25">
        <f>'AEO 2023 Table 35 Raw'!X13</f>
        <v>216.080444</v>
      </c>
      <c r="V22" s="25">
        <f>'AEO 2023 Table 35 Raw'!Y13</f>
        <v>214.279404</v>
      </c>
      <c r="W22" s="25">
        <f>'AEO 2023 Table 35 Raw'!Z13</f>
        <v>212.39506499999999</v>
      </c>
      <c r="X22" s="25">
        <f>'AEO 2023 Table 35 Raw'!AA13</f>
        <v>210.39179999999999</v>
      </c>
      <c r="Y22" s="25">
        <f>'AEO 2023 Table 35 Raw'!AB13</f>
        <v>208.586533</v>
      </c>
      <c r="Z22" s="25">
        <f>'AEO 2023 Table 35 Raw'!AC13</f>
        <v>206.71293600000001</v>
      </c>
      <c r="AA22" s="25">
        <f>'AEO 2023 Table 35 Raw'!AD13</f>
        <v>204.66648900000001</v>
      </c>
      <c r="AB22" s="25">
        <f>'AEO 2023 Table 35 Raw'!AE13</f>
        <v>202.56828300000001</v>
      </c>
      <c r="AC22" s="25">
        <f>'AEO 2023 Table 35 Raw'!AF13</f>
        <v>200.730728</v>
      </c>
      <c r="AD22" s="25">
        <f>'AEO 2023 Table 35 Raw'!AG13</f>
        <v>198.51075700000001</v>
      </c>
      <c r="AE22" s="25">
        <f>'AEO 2023 Table 35 Raw'!AH13</f>
        <v>196.435318</v>
      </c>
      <c r="AF22" s="46">
        <f>'AEO 2023 Table 35 Raw'!AI13</f>
        <v>-3.0000000000000001E-3</v>
      </c>
    </row>
    <row r="23" spans="1:32" ht="15" customHeight="1">
      <c r="A23" s="8" t="s">
        <v>844</v>
      </c>
      <c r="B23" s="24" t="s">
        <v>845</v>
      </c>
      <c r="C23" s="25">
        <f>'AEO 2023 Table 35 Raw'!F14</f>
        <v>91.322104999999993</v>
      </c>
      <c r="D23" s="25">
        <f>'AEO 2023 Table 35 Raw'!G14</f>
        <v>95.173491999999996</v>
      </c>
      <c r="E23" s="25">
        <f>'AEO 2023 Table 35 Raw'!H14</f>
        <v>97.687316999999993</v>
      </c>
      <c r="F23" s="25">
        <f>'AEO 2023 Table 35 Raw'!I14</f>
        <v>97.592453000000006</v>
      </c>
      <c r="G23" s="25">
        <f>'AEO 2023 Table 35 Raw'!J14</f>
        <v>98.494827000000001</v>
      </c>
      <c r="H23" s="25">
        <f>'AEO 2023 Table 35 Raw'!K14</f>
        <v>99.463959000000003</v>
      </c>
      <c r="I23" s="25">
        <f>'AEO 2023 Table 35 Raw'!L14</f>
        <v>99.982224000000002</v>
      </c>
      <c r="J23" s="25">
        <f>'AEO 2023 Table 35 Raw'!M14</f>
        <v>100.158401</v>
      </c>
      <c r="K23" s="25">
        <f>'AEO 2023 Table 35 Raw'!N14</f>
        <v>100.323914</v>
      </c>
      <c r="L23" s="25">
        <f>'AEO 2023 Table 35 Raw'!O14</f>
        <v>100.183487</v>
      </c>
      <c r="M23" s="25">
        <f>'AEO 2023 Table 35 Raw'!P14</f>
        <v>99.996063000000007</v>
      </c>
      <c r="N23" s="25">
        <f>'AEO 2023 Table 35 Raw'!Q14</f>
        <v>99.628044000000003</v>
      </c>
      <c r="O23" s="25">
        <f>'AEO 2023 Table 35 Raw'!R14</f>
        <v>98.711860999999999</v>
      </c>
      <c r="P23" s="25">
        <f>'AEO 2023 Table 35 Raw'!S14</f>
        <v>98.209372999999999</v>
      </c>
      <c r="Q23" s="25">
        <f>'AEO 2023 Table 35 Raw'!T14</f>
        <v>97.525413999999998</v>
      </c>
      <c r="R23" s="25">
        <f>'AEO 2023 Table 35 Raw'!U14</f>
        <v>96.780974999999998</v>
      </c>
      <c r="S23" s="25">
        <f>'AEO 2023 Table 35 Raw'!V14</f>
        <v>96.170670000000001</v>
      </c>
      <c r="T23" s="25">
        <f>'AEO 2023 Table 35 Raw'!W14</f>
        <v>95.463477999999995</v>
      </c>
      <c r="U23" s="25">
        <f>'AEO 2023 Table 35 Raw'!X14</f>
        <v>94.563248000000002</v>
      </c>
      <c r="V23" s="25">
        <f>'AEO 2023 Table 35 Raw'!Y14</f>
        <v>93.535972999999998</v>
      </c>
      <c r="W23" s="25">
        <f>'AEO 2023 Table 35 Raw'!Z14</f>
        <v>92.503128000000004</v>
      </c>
      <c r="X23" s="25">
        <f>'AEO 2023 Table 35 Raw'!AA14</f>
        <v>91.405486999999994</v>
      </c>
      <c r="Y23" s="25">
        <f>'AEO 2023 Table 35 Raw'!AB14</f>
        <v>90.544128000000001</v>
      </c>
      <c r="Z23" s="25">
        <f>'AEO 2023 Table 35 Raw'!AC14</f>
        <v>89.657402000000005</v>
      </c>
      <c r="AA23" s="25">
        <f>'AEO 2023 Table 35 Raw'!AD14</f>
        <v>88.699119999999994</v>
      </c>
      <c r="AB23" s="25">
        <f>'AEO 2023 Table 35 Raw'!AE14</f>
        <v>87.710517999999993</v>
      </c>
      <c r="AC23" s="25">
        <f>'AEO 2023 Table 35 Raw'!AF14</f>
        <v>87.010666000000001</v>
      </c>
      <c r="AD23" s="25">
        <f>'AEO 2023 Table 35 Raw'!AG14</f>
        <v>85.965439000000003</v>
      </c>
      <c r="AE23" s="25">
        <f>'AEO 2023 Table 35 Raw'!AH14</f>
        <v>85.080269000000001</v>
      </c>
      <c r="AF23" s="46">
        <f>'AEO 2023 Table 35 Raw'!AI14</f>
        <v>-3.0000000000000001E-3</v>
      </c>
    </row>
    <row r="24" spans="1:32" ht="15" customHeight="1">
      <c r="A24" s="8" t="s">
        <v>846</v>
      </c>
      <c r="B24" s="24" t="s">
        <v>847</v>
      </c>
      <c r="C24" s="25">
        <f>'AEO 2023 Table 35 Raw'!F15</f>
        <v>26.118862</v>
      </c>
      <c r="D24" s="25">
        <f>'AEO 2023 Table 35 Raw'!G15</f>
        <v>28.024896999999999</v>
      </c>
      <c r="E24" s="25">
        <f>'AEO 2023 Table 35 Raw'!H15</f>
        <v>29.486464999999999</v>
      </c>
      <c r="F24" s="25">
        <f>'AEO 2023 Table 35 Raw'!I15</f>
        <v>30.596295999999999</v>
      </c>
      <c r="G24" s="25">
        <f>'AEO 2023 Table 35 Raw'!J15</f>
        <v>31.429494999999999</v>
      </c>
      <c r="H24" s="25">
        <f>'AEO 2023 Table 35 Raw'!K15</f>
        <v>32.048228999999999</v>
      </c>
      <c r="I24" s="25">
        <f>'AEO 2023 Table 35 Raw'!L15</f>
        <v>32.506968999999998</v>
      </c>
      <c r="J24" s="25">
        <f>'AEO 2023 Table 35 Raw'!M15</f>
        <v>32.848239999999997</v>
      </c>
      <c r="K24" s="25">
        <f>'AEO 2023 Table 35 Raw'!N15</f>
        <v>33.102817999999999</v>
      </c>
      <c r="L24" s="25">
        <f>'AEO 2023 Table 35 Raw'!O15</f>
        <v>33.288257999999999</v>
      </c>
      <c r="M24" s="25">
        <f>'AEO 2023 Table 35 Raw'!P15</f>
        <v>33.417949999999998</v>
      </c>
      <c r="N24" s="25">
        <f>'AEO 2023 Table 35 Raw'!Q15</f>
        <v>33.498851999999999</v>
      </c>
      <c r="O24" s="25">
        <f>'AEO 2023 Table 35 Raw'!R15</f>
        <v>33.539318000000002</v>
      </c>
      <c r="P24" s="25">
        <f>'AEO 2023 Table 35 Raw'!S15</f>
        <v>33.546345000000002</v>
      </c>
      <c r="Q24" s="25">
        <f>'AEO 2023 Table 35 Raw'!T15</f>
        <v>33.525554999999997</v>
      </c>
      <c r="R24" s="25">
        <f>'AEO 2023 Table 35 Raw'!U15</f>
        <v>33.480141000000003</v>
      </c>
      <c r="S24" s="25">
        <f>'AEO 2023 Table 35 Raw'!V15</f>
        <v>33.434818</v>
      </c>
      <c r="T24" s="25">
        <f>'AEO 2023 Table 35 Raw'!W15</f>
        <v>33.381855000000002</v>
      </c>
      <c r="U24" s="25">
        <f>'AEO 2023 Table 35 Raw'!X15</f>
        <v>33.323414</v>
      </c>
      <c r="V24" s="25">
        <f>'AEO 2023 Table 35 Raw'!Y15</f>
        <v>33.258750999999997</v>
      </c>
      <c r="W24" s="25">
        <f>'AEO 2023 Table 35 Raw'!Z15</f>
        <v>33.190581999999999</v>
      </c>
      <c r="X24" s="25">
        <f>'AEO 2023 Table 35 Raw'!AA15</f>
        <v>33.119228</v>
      </c>
      <c r="Y24" s="25">
        <f>'AEO 2023 Table 35 Raw'!AB15</f>
        <v>33.045586</v>
      </c>
      <c r="Z24" s="25">
        <f>'AEO 2023 Table 35 Raw'!AC15</f>
        <v>32.967959999999998</v>
      </c>
      <c r="AA24" s="25">
        <f>'AEO 2023 Table 35 Raw'!AD15</f>
        <v>32.892333999999998</v>
      </c>
      <c r="AB24" s="25">
        <f>'AEO 2023 Table 35 Raw'!AE15</f>
        <v>32.814526000000001</v>
      </c>
      <c r="AC24" s="25">
        <f>'AEO 2023 Table 35 Raw'!AF15</f>
        <v>32.735104</v>
      </c>
      <c r="AD24" s="25">
        <f>'AEO 2023 Table 35 Raw'!AG15</f>
        <v>32.653843000000002</v>
      </c>
      <c r="AE24" s="25">
        <f>'AEO 2023 Table 35 Raw'!AH15</f>
        <v>32.573357000000001</v>
      </c>
      <c r="AF24" s="46">
        <f>'AEO 2023 Table 35 Raw'!AI15</f>
        <v>8.0000000000000002E-3</v>
      </c>
    </row>
    <row r="25" spans="1:32" ht="15" customHeight="1">
      <c r="A25" s="8" t="s">
        <v>848</v>
      </c>
      <c r="B25" s="24" t="s">
        <v>849</v>
      </c>
      <c r="C25" s="25">
        <f>'AEO 2023 Table 35 Raw'!F16</f>
        <v>93.831894000000005</v>
      </c>
      <c r="D25" s="25">
        <f>'AEO 2023 Table 35 Raw'!G16</f>
        <v>98.450164999999998</v>
      </c>
      <c r="E25" s="25">
        <f>'AEO 2023 Table 35 Raw'!H16</f>
        <v>99.158553999999995</v>
      </c>
      <c r="F25" s="25">
        <f>'AEO 2023 Table 35 Raw'!I16</f>
        <v>98.571053000000006</v>
      </c>
      <c r="G25" s="25">
        <f>'AEO 2023 Table 35 Raw'!J16</f>
        <v>97.556526000000005</v>
      </c>
      <c r="H25" s="25">
        <f>'AEO 2023 Table 35 Raw'!K16</f>
        <v>96.613380000000006</v>
      </c>
      <c r="I25" s="25">
        <f>'AEO 2023 Table 35 Raw'!L16</f>
        <v>95.690987000000007</v>
      </c>
      <c r="J25" s="25">
        <f>'AEO 2023 Table 35 Raw'!M16</f>
        <v>94.739761000000001</v>
      </c>
      <c r="K25" s="25">
        <f>'AEO 2023 Table 35 Raw'!N16</f>
        <v>93.777405000000002</v>
      </c>
      <c r="L25" s="25">
        <f>'AEO 2023 Table 35 Raw'!O16</f>
        <v>92.791420000000002</v>
      </c>
      <c r="M25" s="25">
        <f>'AEO 2023 Table 35 Raw'!P16</f>
        <v>91.865921</v>
      </c>
      <c r="N25" s="25">
        <f>'AEO 2023 Table 35 Raw'!Q16</f>
        <v>91.597724999999997</v>
      </c>
      <c r="O25" s="25">
        <f>'AEO 2023 Table 35 Raw'!R16</f>
        <v>91.111908</v>
      </c>
      <c r="P25" s="25">
        <f>'AEO 2023 Table 35 Raw'!S16</f>
        <v>90.708420000000004</v>
      </c>
      <c r="Q25" s="25">
        <f>'AEO 2023 Table 35 Raw'!T16</f>
        <v>90.372123999999999</v>
      </c>
      <c r="R25" s="25">
        <f>'AEO 2023 Table 35 Raw'!U16</f>
        <v>90.120482999999993</v>
      </c>
      <c r="S25" s="25">
        <f>'AEO 2023 Table 35 Raw'!V16</f>
        <v>89.541732999999994</v>
      </c>
      <c r="T25" s="25">
        <f>'AEO 2023 Table 35 Raw'!W16</f>
        <v>88.884765999999999</v>
      </c>
      <c r="U25" s="25">
        <f>'AEO 2023 Table 35 Raw'!X16</f>
        <v>88.193779000000006</v>
      </c>
      <c r="V25" s="25">
        <f>'AEO 2023 Table 35 Raw'!Y16</f>
        <v>87.484679999999997</v>
      </c>
      <c r="W25" s="25">
        <f>'AEO 2023 Table 35 Raw'!Z16</f>
        <v>86.701340000000002</v>
      </c>
      <c r="X25" s="25">
        <f>'AEO 2023 Table 35 Raw'!AA16</f>
        <v>85.867050000000006</v>
      </c>
      <c r="Y25" s="25">
        <f>'AEO 2023 Table 35 Raw'!AB16</f>
        <v>84.996841000000003</v>
      </c>
      <c r="Z25" s="25">
        <f>'AEO 2023 Table 35 Raw'!AC16</f>
        <v>84.087577999999993</v>
      </c>
      <c r="AA25" s="25">
        <f>'AEO 2023 Table 35 Raw'!AD16</f>
        <v>83.075035</v>
      </c>
      <c r="AB25" s="25">
        <f>'AEO 2023 Table 35 Raw'!AE16</f>
        <v>82.043250999999998</v>
      </c>
      <c r="AC25" s="25">
        <f>'AEO 2023 Table 35 Raw'!AF16</f>
        <v>80.984961999999996</v>
      </c>
      <c r="AD25" s="25">
        <f>'AEO 2023 Table 35 Raw'!AG16</f>
        <v>79.891457000000003</v>
      </c>
      <c r="AE25" s="25">
        <f>'AEO 2023 Table 35 Raw'!AH16</f>
        <v>78.781684999999996</v>
      </c>
      <c r="AF25" s="46">
        <f>'AEO 2023 Table 35 Raw'!AI16</f>
        <v>-6.0000000000000001E-3</v>
      </c>
    </row>
    <row r="26" spans="1:32" ht="15" customHeight="1">
      <c r="A26" s="8" t="s">
        <v>850</v>
      </c>
      <c r="B26" s="24" t="s">
        <v>851</v>
      </c>
      <c r="C26" s="25">
        <f>'AEO 2023 Table 35 Raw'!F17</f>
        <v>5922.9033200000003</v>
      </c>
      <c r="D26" s="25">
        <f>'AEO 2023 Table 35 Raw'!G17</f>
        <v>5843.3251950000003</v>
      </c>
      <c r="E26" s="25">
        <f>'AEO 2023 Table 35 Raw'!H17</f>
        <v>5820.7392579999996</v>
      </c>
      <c r="F26" s="25">
        <f>'AEO 2023 Table 35 Raw'!I17</f>
        <v>5863.1142579999996</v>
      </c>
      <c r="G26" s="25">
        <f>'AEO 2023 Table 35 Raw'!J17</f>
        <v>5862.2861329999996</v>
      </c>
      <c r="H26" s="25">
        <f>'AEO 2023 Table 35 Raw'!K17</f>
        <v>5835.7338870000003</v>
      </c>
      <c r="I26" s="25">
        <f>'AEO 2023 Table 35 Raw'!L17</f>
        <v>5807.2514650000003</v>
      </c>
      <c r="J26" s="25">
        <f>'AEO 2023 Table 35 Raw'!M17</f>
        <v>5772.7719729999999</v>
      </c>
      <c r="K26" s="25">
        <f>'AEO 2023 Table 35 Raw'!N17</f>
        <v>5743.0209960000002</v>
      </c>
      <c r="L26" s="25">
        <f>'AEO 2023 Table 35 Raw'!O17</f>
        <v>5710.9780270000001</v>
      </c>
      <c r="M26" s="25">
        <f>'AEO 2023 Table 35 Raw'!P17</f>
        <v>5690.2607420000004</v>
      </c>
      <c r="N26" s="25">
        <f>'AEO 2023 Table 35 Raw'!Q17</f>
        <v>5669.8774409999996</v>
      </c>
      <c r="O26" s="25">
        <f>'AEO 2023 Table 35 Raw'!R17</f>
        <v>5664.9609380000002</v>
      </c>
      <c r="P26" s="25">
        <f>'AEO 2023 Table 35 Raw'!S17</f>
        <v>5669.0346680000002</v>
      </c>
      <c r="Q26" s="25">
        <f>'AEO 2023 Table 35 Raw'!T17</f>
        <v>5665.1181640000004</v>
      </c>
      <c r="R26" s="25">
        <f>'AEO 2023 Table 35 Raw'!U17</f>
        <v>5670.5908200000003</v>
      </c>
      <c r="S26" s="25">
        <f>'AEO 2023 Table 35 Raw'!V17</f>
        <v>5684.7861329999996</v>
      </c>
      <c r="T26" s="25">
        <f>'AEO 2023 Table 35 Raw'!W17</f>
        <v>5702.7446289999998</v>
      </c>
      <c r="U26" s="25">
        <f>'AEO 2023 Table 35 Raw'!X17</f>
        <v>5729.6191410000001</v>
      </c>
      <c r="V26" s="25">
        <f>'AEO 2023 Table 35 Raw'!Y17</f>
        <v>5770.1674800000001</v>
      </c>
      <c r="W26" s="25">
        <f>'AEO 2023 Table 35 Raw'!Z17</f>
        <v>5816.8046880000002</v>
      </c>
      <c r="X26" s="25">
        <f>'AEO 2023 Table 35 Raw'!AA17</f>
        <v>5845.9204099999997</v>
      </c>
      <c r="Y26" s="25">
        <f>'AEO 2023 Table 35 Raw'!AB17</f>
        <v>5867.0478519999997</v>
      </c>
      <c r="Z26" s="25">
        <f>'AEO 2023 Table 35 Raw'!AC17</f>
        <v>5871.734375</v>
      </c>
      <c r="AA26" s="25">
        <f>'AEO 2023 Table 35 Raw'!AD17</f>
        <v>5898.1313479999999</v>
      </c>
      <c r="AB26" s="25">
        <f>'AEO 2023 Table 35 Raw'!AE17</f>
        <v>5916.3608400000003</v>
      </c>
      <c r="AC26" s="25">
        <f>'AEO 2023 Table 35 Raw'!AF17</f>
        <v>5931.3295900000003</v>
      </c>
      <c r="AD26" s="25">
        <f>'AEO 2023 Table 35 Raw'!AG17</f>
        <v>5936.4838870000003</v>
      </c>
      <c r="AE26" s="25">
        <f>'AEO 2023 Table 35 Raw'!AH17</f>
        <v>5961.2597660000001</v>
      </c>
      <c r="AF26" s="46">
        <f>'AEO 2023 Table 35 Raw'!AI17</f>
        <v>0</v>
      </c>
    </row>
    <row r="27" spans="1:32" ht="15" customHeight="1">
      <c r="A27" s="8" t="s">
        <v>852</v>
      </c>
      <c r="B27" s="24" t="s">
        <v>853</v>
      </c>
      <c r="C27" s="25">
        <f>'AEO 2023 Table 35 Raw'!F18</f>
        <v>745.79577600000005</v>
      </c>
      <c r="D27" s="25">
        <f>'AEO 2023 Table 35 Raw'!G18</f>
        <v>734.52172900000005</v>
      </c>
      <c r="E27" s="25">
        <f>'AEO 2023 Table 35 Raw'!H18</f>
        <v>731.41058299999997</v>
      </c>
      <c r="F27" s="25">
        <f>'AEO 2023 Table 35 Raw'!I18</f>
        <v>735.32171600000004</v>
      </c>
      <c r="G27" s="25">
        <f>'AEO 2023 Table 35 Raw'!J18</f>
        <v>732.89660600000002</v>
      </c>
      <c r="H27" s="25">
        <f>'AEO 2023 Table 35 Raw'!K18</f>
        <v>728.51269500000001</v>
      </c>
      <c r="I27" s="25">
        <f>'AEO 2023 Table 35 Raw'!L18</f>
        <v>727.03259300000002</v>
      </c>
      <c r="J27" s="25">
        <f>'AEO 2023 Table 35 Raw'!M18</f>
        <v>728.10034199999996</v>
      </c>
      <c r="K27" s="25">
        <f>'AEO 2023 Table 35 Raw'!N18</f>
        <v>732.71929899999998</v>
      </c>
      <c r="L27" s="25">
        <f>'AEO 2023 Table 35 Raw'!O18</f>
        <v>739.03057899999999</v>
      </c>
      <c r="M27" s="25">
        <f>'AEO 2023 Table 35 Raw'!P18</f>
        <v>748.02447500000005</v>
      </c>
      <c r="N27" s="25">
        <f>'AEO 2023 Table 35 Raw'!Q18</f>
        <v>757.52685499999995</v>
      </c>
      <c r="O27" s="25">
        <f>'AEO 2023 Table 35 Raw'!R18</f>
        <v>768.86663799999997</v>
      </c>
      <c r="P27" s="25">
        <f>'AEO 2023 Table 35 Raw'!S18</f>
        <v>780.41882299999997</v>
      </c>
      <c r="Q27" s="25">
        <f>'AEO 2023 Table 35 Raw'!T18</f>
        <v>790.26281700000004</v>
      </c>
      <c r="R27" s="25">
        <f>'AEO 2023 Table 35 Raw'!U18</f>
        <v>801.20080600000006</v>
      </c>
      <c r="S27" s="25">
        <f>'AEO 2023 Table 35 Raw'!V18</f>
        <v>813.35082999999997</v>
      </c>
      <c r="T27" s="25">
        <f>'AEO 2023 Table 35 Raw'!W18</f>
        <v>826.884277</v>
      </c>
      <c r="U27" s="25">
        <f>'AEO 2023 Table 35 Raw'!X18</f>
        <v>842.22833300000002</v>
      </c>
      <c r="V27" s="25">
        <f>'AEO 2023 Table 35 Raw'!Y18</f>
        <v>859.84851100000003</v>
      </c>
      <c r="W27" s="25">
        <f>'AEO 2023 Table 35 Raw'!Z18</f>
        <v>877.828125</v>
      </c>
      <c r="X27" s="25">
        <f>'AEO 2023 Table 35 Raw'!AA18</f>
        <v>893.091003</v>
      </c>
      <c r="Y27" s="25">
        <f>'AEO 2023 Table 35 Raw'!AB18</f>
        <v>907.94561799999997</v>
      </c>
      <c r="Z27" s="25">
        <f>'AEO 2023 Table 35 Raw'!AC18</f>
        <v>922.125854</v>
      </c>
      <c r="AA27" s="25">
        <f>'AEO 2023 Table 35 Raw'!AD18</f>
        <v>941.04907200000002</v>
      </c>
      <c r="AB27" s="25">
        <f>'AEO 2023 Table 35 Raw'!AE18</f>
        <v>959.08654799999999</v>
      </c>
      <c r="AC27" s="25">
        <f>'AEO 2023 Table 35 Raw'!AF18</f>
        <v>976.94805899999994</v>
      </c>
      <c r="AD27" s="25">
        <f>'AEO 2023 Table 35 Raw'!AG18</f>
        <v>994.42694100000006</v>
      </c>
      <c r="AE27" s="25">
        <f>'AEO 2023 Table 35 Raw'!AH18</f>
        <v>1016.310242</v>
      </c>
      <c r="AF27" s="46">
        <f>'AEO 2023 Table 35 Raw'!AI18</f>
        <v>1.0999999999999999E-2</v>
      </c>
    </row>
    <row r="28" spans="1:32" ht="15" customHeight="1">
      <c r="A28" s="8" t="s">
        <v>854</v>
      </c>
      <c r="B28" s="24" t="s">
        <v>855</v>
      </c>
      <c r="C28" s="25">
        <f>'AEO 2023 Table 35 Raw'!F19</f>
        <v>969.71197500000005</v>
      </c>
      <c r="D28" s="25">
        <f>'AEO 2023 Table 35 Raw'!G19</f>
        <v>951.53057899999999</v>
      </c>
      <c r="E28" s="25">
        <f>'AEO 2023 Table 35 Raw'!H19</f>
        <v>943.97021500000005</v>
      </c>
      <c r="F28" s="25">
        <f>'AEO 2023 Table 35 Raw'!I19</f>
        <v>946.83032200000002</v>
      </c>
      <c r="G28" s="25">
        <f>'AEO 2023 Table 35 Raw'!J19</f>
        <v>944.058716</v>
      </c>
      <c r="H28" s="25">
        <f>'AEO 2023 Table 35 Raw'!K19</f>
        <v>939.04504399999996</v>
      </c>
      <c r="I28" s="25">
        <f>'AEO 2023 Table 35 Raw'!L19</f>
        <v>936.00366199999996</v>
      </c>
      <c r="J28" s="25">
        <f>'AEO 2023 Table 35 Raw'!M19</f>
        <v>932.86120600000004</v>
      </c>
      <c r="K28" s="25">
        <f>'AEO 2023 Table 35 Raw'!N19</f>
        <v>930.88360599999999</v>
      </c>
      <c r="L28" s="25">
        <f>'AEO 2023 Table 35 Raw'!O19</f>
        <v>928.58526600000005</v>
      </c>
      <c r="M28" s="25">
        <f>'AEO 2023 Table 35 Raw'!P19</f>
        <v>929.18243399999994</v>
      </c>
      <c r="N28" s="25">
        <f>'AEO 2023 Table 35 Raw'!Q19</f>
        <v>929.46283000000005</v>
      </c>
      <c r="O28" s="25">
        <f>'AEO 2023 Table 35 Raw'!R19</f>
        <v>932.15698199999997</v>
      </c>
      <c r="P28" s="25">
        <f>'AEO 2023 Table 35 Raw'!S19</f>
        <v>936.25372300000004</v>
      </c>
      <c r="Q28" s="25">
        <f>'AEO 2023 Table 35 Raw'!T19</f>
        <v>938.93084699999997</v>
      </c>
      <c r="R28" s="25">
        <f>'AEO 2023 Table 35 Raw'!U19</f>
        <v>943.64025900000001</v>
      </c>
      <c r="S28" s="25">
        <f>'AEO 2023 Table 35 Raw'!V19</f>
        <v>948.93884300000002</v>
      </c>
      <c r="T28" s="25">
        <f>'AEO 2023 Table 35 Raw'!W19</f>
        <v>956.36157200000002</v>
      </c>
      <c r="U28" s="25">
        <f>'AEO 2023 Table 35 Raw'!X19</f>
        <v>965.29638699999998</v>
      </c>
      <c r="V28" s="25">
        <f>'AEO 2023 Table 35 Raw'!Y19</f>
        <v>976.967896</v>
      </c>
      <c r="W28" s="25">
        <f>'AEO 2023 Table 35 Raw'!Z19</f>
        <v>989.552368</v>
      </c>
      <c r="X28" s="25">
        <f>'AEO 2023 Table 35 Raw'!AA19</f>
        <v>999.97491500000001</v>
      </c>
      <c r="Y28" s="25">
        <f>'AEO 2023 Table 35 Raw'!AB19</f>
        <v>1009.371338</v>
      </c>
      <c r="Z28" s="25">
        <f>'AEO 2023 Table 35 Raw'!AC19</f>
        <v>1015.720703</v>
      </c>
      <c r="AA28" s="25">
        <f>'AEO 2023 Table 35 Raw'!AD19</f>
        <v>1025.8713379999999</v>
      </c>
      <c r="AB28" s="25">
        <f>'AEO 2023 Table 35 Raw'!AE19</f>
        <v>1034.9989009999999</v>
      </c>
      <c r="AC28" s="25">
        <f>'AEO 2023 Table 35 Raw'!AF19</f>
        <v>1043.8020019999999</v>
      </c>
      <c r="AD28" s="25">
        <f>'AEO 2023 Table 35 Raw'!AG19</f>
        <v>1050.94812</v>
      </c>
      <c r="AE28" s="25">
        <f>'AEO 2023 Table 35 Raw'!AH19</f>
        <v>1061.4780270000001</v>
      </c>
      <c r="AF28" s="46">
        <f>'AEO 2023 Table 35 Raw'!AI19</f>
        <v>3.0000000000000001E-3</v>
      </c>
    </row>
    <row r="29" spans="1:32" ht="15" customHeight="1">
      <c r="A29" s="8" t="s">
        <v>856</v>
      </c>
      <c r="B29" s="24" t="s">
        <v>857</v>
      </c>
      <c r="C29" s="25">
        <f>'AEO 2023 Table 35 Raw'!F20</f>
        <v>4207.3955079999996</v>
      </c>
      <c r="D29" s="25">
        <f>'AEO 2023 Table 35 Raw'!G20</f>
        <v>4157.2724609999996</v>
      </c>
      <c r="E29" s="25">
        <f>'AEO 2023 Table 35 Raw'!H20</f>
        <v>4145.3579099999997</v>
      </c>
      <c r="F29" s="25">
        <f>'AEO 2023 Table 35 Raw'!I20</f>
        <v>4180.9619140000004</v>
      </c>
      <c r="G29" s="25">
        <f>'AEO 2023 Table 35 Raw'!J20</f>
        <v>4185.3305659999996</v>
      </c>
      <c r="H29" s="25">
        <f>'AEO 2023 Table 35 Raw'!K20</f>
        <v>4168.1762699999999</v>
      </c>
      <c r="I29" s="25">
        <f>'AEO 2023 Table 35 Raw'!L20</f>
        <v>4144.2153319999998</v>
      </c>
      <c r="J29" s="25">
        <f>'AEO 2023 Table 35 Raw'!M20</f>
        <v>4111.8100590000004</v>
      </c>
      <c r="K29" s="25">
        <f>'AEO 2023 Table 35 Raw'!N20</f>
        <v>4079.4184570000002</v>
      </c>
      <c r="L29" s="25">
        <f>'AEO 2023 Table 35 Raw'!O20</f>
        <v>4043.3620609999998</v>
      </c>
      <c r="M29" s="25">
        <f>'AEO 2023 Table 35 Raw'!P20</f>
        <v>4013.053711</v>
      </c>
      <c r="N29" s="25">
        <f>'AEO 2023 Table 35 Raw'!Q20</f>
        <v>3982.8879390000002</v>
      </c>
      <c r="O29" s="25">
        <f>'AEO 2023 Table 35 Raw'!R20</f>
        <v>3963.9372560000002</v>
      </c>
      <c r="P29" s="25">
        <f>'AEO 2023 Table 35 Raw'!S20</f>
        <v>3952.3618160000001</v>
      </c>
      <c r="Q29" s="25">
        <f>'AEO 2023 Table 35 Raw'!T20</f>
        <v>3935.9250489999999</v>
      </c>
      <c r="R29" s="25">
        <f>'AEO 2023 Table 35 Raw'!U20</f>
        <v>3925.7502439999998</v>
      </c>
      <c r="S29" s="25">
        <f>'AEO 2023 Table 35 Raw'!V20</f>
        <v>3922.4963379999999</v>
      </c>
      <c r="T29" s="25">
        <f>'AEO 2023 Table 35 Raw'!W20</f>
        <v>3919.4990229999999</v>
      </c>
      <c r="U29" s="25">
        <f>'AEO 2023 Table 35 Raw'!X20</f>
        <v>3922.094971</v>
      </c>
      <c r="V29" s="25">
        <f>'AEO 2023 Table 35 Raw'!Y20</f>
        <v>3933.351318</v>
      </c>
      <c r="W29" s="25">
        <f>'AEO 2023 Table 35 Raw'!Z20</f>
        <v>3949.4243160000001</v>
      </c>
      <c r="X29" s="25">
        <f>'AEO 2023 Table 35 Raw'!AA20</f>
        <v>3952.85376</v>
      </c>
      <c r="Y29" s="25">
        <f>'AEO 2023 Table 35 Raw'!AB20</f>
        <v>3949.7316890000002</v>
      </c>
      <c r="Z29" s="25">
        <f>'AEO 2023 Table 35 Raw'!AC20</f>
        <v>3933.8876949999999</v>
      </c>
      <c r="AA29" s="25">
        <f>'AEO 2023 Table 35 Raw'!AD20</f>
        <v>3931.2109380000002</v>
      </c>
      <c r="AB29" s="25">
        <f>'AEO 2023 Table 35 Raw'!AE20</f>
        <v>3922.275635</v>
      </c>
      <c r="AC29" s="25">
        <f>'AEO 2023 Table 35 Raw'!AF20</f>
        <v>3910.5798340000001</v>
      </c>
      <c r="AD29" s="25">
        <f>'AEO 2023 Table 35 Raw'!AG20</f>
        <v>3891.1088869999999</v>
      </c>
      <c r="AE29" s="25">
        <f>'AEO 2023 Table 35 Raw'!AH20</f>
        <v>3883.4716800000001</v>
      </c>
      <c r="AF29" s="46">
        <f>'AEO 2023 Table 35 Raw'!AI20</f>
        <v>-3.0000000000000001E-3</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2802.8073730000001</v>
      </c>
      <c r="D32" s="25">
        <f>'AEO 2023 Table 35 Raw'!G22</f>
        <v>3008.4094239999999</v>
      </c>
      <c r="E32" s="25">
        <f>'AEO 2023 Table 35 Raw'!H22</f>
        <v>3072.5852049999999</v>
      </c>
      <c r="F32" s="25">
        <f>'AEO 2023 Table 35 Raw'!I22</f>
        <v>3109.6723630000001</v>
      </c>
      <c r="G32" s="25">
        <f>'AEO 2023 Table 35 Raw'!J22</f>
        <v>3170.391846</v>
      </c>
      <c r="H32" s="25">
        <f>'AEO 2023 Table 35 Raw'!K22</f>
        <v>3221.4038089999999</v>
      </c>
      <c r="I32" s="25">
        <f>'AEO 2023 Table 35 Raw'!L22</f>
        <v>3263.0146479999999</v>
      </c>
      <c r="J32" s="25">
        <f>'AEO 2023 Table 35 Raw'!M22</f>
        <v>3300.9938959999999</v>
      </c>
      <c r="K32" s="25">
        <f>'AEO 2023 Table 35 Raw'!N22</f>
        <v>3338.1513669999999</v>
      </c>
      <c r="L32" s="25">
        <f>'AEO 2023 Table 35 Raw'!O22</f>
        <v>3369.1723630000001</v>
      </c>
      <c r="M32" s="25">
        <f>'AEO 2023 Table 35 Raw'!P22</f>
        <v>3402.7973630000001</v>
      </c>
      <c r="N32" s="25">
        <f>'AEO 2023 Table 35 Raw'!Q22</f>
        <v>3439.1066890000002</v>
      </c>
      <c r="O32" s="25">
        <f>'AEO 2023 Table 35 Raw'!R22</f>
        <v>3474.4577640000002</v>
      </c>
      <c r="P32" s="25">
        <f>'AEO 2023 Table 35 Raw'!S22</f>
        <v>3515.2346189999998</v>
      </c>
      <c r="Q32" s="25">
        <f>'AEO 2023 Table 35 Raw'!T22</f>
        <v>3561.6069339999999</v>
      </c>
      <c r="R32" s="25">
        <f>'AEO 2023 Table 35 Raw'!U22</f>
        <v>3612.4282229999999</v>
      </c>
      <c r="S32" s="25">
        <f>'AEO 2023 Table 35 Raw'!V22</f>
        <v>3665.1591800000001</v>
      </c>
      <c r="T32" s="25">
        <f>'AEO 2023 Table 35 Raw'!W22</f>
        <v>3720.3718260000001</v>
      </c>
      <c r="U32" s="25">
        <f>'AEO 2023 Table 35 Raw'!X22</f>
        <v>3781.9106449999999</v>
      </c>
      <c r="V32" s="25">
        <f>'AEO 2023 Table 35 Raw'!Y22</f>
        <v>3842.7924800000001</v>
      </c>
      <c r="W32" s="25">
        <f>'AEO 2023 Table 35 Raw'!Z22</f>
        <v>3903.9670409999999</v>
      </c>
      <c r="X32" s="25">
        <f>'AEO 2023 Table 35 Raw'!AA22</f>
        <v>3961.764404</v>
      </c>
      <c r="Y32" s="25">
        <f>'AEO 2023 Table 35 Raw'!AB22</f>
        <v>4016.7973630000001</v>
      </c>
      <c r="Z32" s="25">
        <f>'AEO 2023 Table 35 Raw'!AC22</f>
        <v>4071.4812010000001</v>
      </c>
      <c r="AA32" s="25">
        <f>'AEO 2023 Table 35 Raw'!AD22</f>
        <v>4124.6264650000003</v>
      </c>
      <c r="AB32" s="25">
        <f>'AEO 2023 Table 35 Raw'!AE22</f>
        <v>4177.6108400000003</v>
      </c>
      <c r="AC32" s="25">
        <f>'AEO 2023 Table 35 Raw'!AF22</f>
        <v>4223.8276370000003</v>
      </c>
      <c r="AD32" s="25">
        <f>'AEO 2023 Table 35 Raw'!AG22</f>
        <v>4269.6953119999998</v>
      </c>
      <c r="AE32" s="25">
        <f>'AEO 2023 Table 35 Raw'!AH22</f>
        <v>4320.7724609999996</v>
      </c>
      <c r="AF32" s="46">
        <f>'AEO 2023 Table 35 Raw'!AI22</f>
        <v>1.6E-2</v>
      </c>
    </row>
    <row r="33" spans="1:32" ht="15" customHeight="1">
      <c r="A33" s="8" t="s">
        <v>861</v>
      </c>
      <c r="B33" s="24" t="s">
        <v>862</v>
      </c>
      <c r="C33" s="25">
        <f>'AEO 2023 Table 35 Raw'!F23</f>
        <v>154.820786</v>
      </c>
      <c r="D33" s="25">
        <f>'AEO 2023 Table 35 Raw'!G23</f>
        <v>164.60081500000001</v>
      </c>
      <c r="E33" s="25">
        <f>'AEO 2023 Table 35 Raw'!H23</f>
        <v>167.64837600000001</v>
      </c>
      <c r="F33" s="25">
        <f>'AEO 2023 Table 35 Raw'!I23</f>
        <v>169.40721099999999</v>
      </c>
      <c r="G33" s="25">
        <f>'AEO 2023 Table 35 Raw'!J23</f>
        <v>172.29260300000001</v>
      </c>
      <c r="H33" s="25">
        <f>'AEO 2023 Table 35 Raw'!K23</f>
        <v>174.71688800000001</v>
      </c>
      <c r="I33" s="25">
        <f>'AEO 2023 Table 35 Raw'!L23</f>
        <v>176.694321</v>
      </c>
      <c r="J33" s="25">
        <f>'AEO 2023 Table 35 Raw'!M23</f>
        <v>178.49939000000001</v>
      </c>
      <c r="K33" s="25">
        <f>'AEO 2023 Table 35 Raw'!N23</f>
        <v>180.266006</v>
      </c>
      <c r="L33" s="25">
        <f>'AEO 2023 Table 35 Raw'!O23</f>
        <v>181.740891</v>
      </c>
      <c r="M33" s="25">
        <f>'AEO 2023 Table 35 Raw'!P23</f>
        <v>183.340225</v>
      </c>
      <c r="N33" s="25">
        <f>'AEO 2023 Table 35 Raw'!Q23</f>
        <v>185.06781000000001</v>
      </c>
      <c r="O33" s="25">
        <f>'AEO 2023 Table 35 Raw'!R23</f>
        <v>186.74980199999999</v>
      </c>
      <c r="P33" s="25">
        <f>'AEO 2023 Table 35 Raw'!S23</f>
        <v>188.69056699999999</v>
      </c>
      <c r="Q33" s="25">
        <f>'AEO 2023 Table 35 Raw'!T23</f>
        <v>190.89788799999999</v>
      </c>
      <c r="R33" s="25">
        <f>'AEO 2023 Table 35 Raw'!U23</f>
        <v>193.31703200000001</v>
      </c>
      <c r="S33" s="25">
        <f>'AEO 2023 Table 35 Raw'!V23</f>
        <v>195.82737700000001</v>
      </c>
      <c r="T33" s="25">
        <f>'AEO 2023 Table 35 Raw'!W23</f>
        <v>198.45623800000001</v>
      </c>
      <c r="U33" s="25">
        <f>'AEO 2023 Table 35 Raw'!X23</f>
        <v>201.38623000000001</v>
      </c>
      <c r="V33" s="25">
        <f>'AEO 2023 Table 35 Raw'!Y23</f>
        <v>204.285034</v>
      </c>
      <c r="W33" s="25">
        <f>'AEO 2023 Table 35 Raw'!Z23</f>
        <v>207.19781499999999</v>
      </c>
      <c r="X33" s="25">
        <f>'AEO 2023 Table 35 Raw'!AA23</f>
        <v>209.94976800000001</v>
      </c>
      <c r="Y33" s="25">
        <f>'AEO 2023 Table 35 Raw'!AB23</f>
        <v>212.57015999999999</v>
      </c>
      <c r="Z33" s="25">
        <f>'AEO 2023 Table 35 Raw'!AC23</f>
        <v>215.17399599999999</v>
      </c>
      <c r="AA33" s="25">
        <f>'AEO 2023 Table 35 Raw'!AD23</f>
        <v>217.70462000000001</v>
      </c>
      <c r="AB33" s="25">
        <f>'AEO 2023 Table 35 Raw'!AE23</f>
        <v>220.22744800000001</v>
      </c>
      <c r="AC33" s="25">
        <f>'AEO 2023 Table 35 Raw'!AF23</f>
        <v>222.42828399999999</v>
      </c>
      <c r="AD33" s="25">
        <f>'AEO 2023 Table 35 Raw'!AG23</f>
        <v>224.612289</v>
      </c>
      <c r="AE33" s="25">
        <f>'AEO 2023 Table 35 Raw'!AH23</f>
        <v>227.04458600000001</v>
      </c>
      <c r="AF33" s="46">
        <f>'AEO 2023 Table 35 Raw'!AI23</f>
        <v>1.4E-2</v>
      </c>
    </row>
    <row r="34" spans="1:32" ht="15" customHeight="1">
      <c r="A34" s="8" t="s">
        <v>863</v>
      </c>
      <c r="B34" s="24" t="s">
        <v>864</v>
      </c>
      <c r="C34" s="25">
        <f>'AEO 2023 Table 35 Raw'!F24</f>
        <v>1525.371948</v>
      </c>
      <c r="D34" s="25">
        <f>'AEO 2023 Table 35 Raw'!G24</f>
        <v>1568.501953</v>
      </c>
      <c r="E34" s="25">
        <f>'AEO 2023 Table 35 Raw'!H24</f>
        <v>1561.654419</v>
      </c>
      <c r="F34" s="25">
        <f>'AEO 2023 Table 35 Raw'!I24</f>
        <v>1582.9102780000001</v>
      </c>
      <c r="G34" s="25">
        <f>'AEO 2023 Table 35 Raw'!J24</f>
        <v>1616.2928469999999</v>
      </c>
      <c r="H34" s="25">
        <f>'AEO 2023 Table 35 Raw'!K24</f>
        <v>1642.927612</v>
      </c>
      <c r="I34" s="25">
        <f>'AEO 2023 Table 35 Raw'!L24</f>
        <v>1664.2404790000001</v>
      </c>
      <c r="J34" s="25">
        <f>'AEO 2023 Table 35 Raw'!M24</f>
        <v>1683.5042719999999</v>
      </c>
      <c r="K34" s="25">
        <f>'AEO 2023 Table 35 Raw'!N24</f>
        <v>1701.350952</v>
      </c>
      <c r="L34" s="25">
        <f>'AEO 2023 Table 35 Raw'!O24</f>
        <v>1715.064453</v>
      </c>
      <c r="M34" s="25">
        <f>'AEO 2023 Table 35 Raw'!P24</f>
        <v>1730.2296140000001</v>
      </c>
      <c r="N34" s="25">
        <f>'AEO 2023 Table 35 Raw'!Q24</f>
        <v>1749.27063</v>
      </c>
      <c r="O34" s="25">
        <f>'AEO 2023 Table 35 Raw'!R24</f>
        <v>1769.48999</v>
      </c>
      <c r="P34" s="25">
        <f>'AEO 2023 Table 35 Raw'!S24</f>
        <v>1790.3911129999999</v>
      </c>
      <c r="Q34" s="25">
        <f>'AEO 2023 Table 35 Raw'!T24</f>
        <v>1812.6979980000001</v>
      </c>
      <c r="R34" s="25">
        <f>'AEO 2023 Table 35 Raw'!U24</f>
        <v>1836.3249510000001</v>
      </c>
      <c r="S34" s="25">
        <f>'AEO 2023 Table 35 Raw'!V24</f>
        <v>1861.072388</v>
      </c>
      <c r="T34" s="25">
        <f>'AEO 2023 Table 35 Raw'!W24</f>
        <v>1886.7010499999999</v>
      </c>
      <c r="U34" s="25">
        <f>'AEO 2023 Table 35 Raw'!X24</f>
        <v>1915.990601</v>
      </c>
      <c r="V34" s="25">
        <f>'AEO 2023 Table 35 Raw'!Y24</f>
        <v>1944.8251949999999</v>
      </c>
      <c r="W34" s="25">
        <f>'AEO 2023 Table 35 Raw'!Z24</f>
        <v>1973.6766359999999</v>
      </c>
      <c r="X34" s="25">
        <f>'AEO 2023 Table 35 Raw'!AA24</f>
        <v>2001.3793949999999</v>
      </c>
      <c r="Y34" s="25">
        <f>'AEO 2023 Table 35 Raw'!AB24</f>
        <v>2027.305908</v>
      </c>
      <c r="Z34" s="25">
        <f>'AEO 2023 Table 35 Raw'!AC24</f>
        <v>2052.4526369999999</v>
      </c>
      <c r="AA34" s="25">
        <f>'AEO 2023 Table 35 Raw'!AD24</f>
        <v>2077.1027829999998</v>
      </c>
      <c r="AB34" s="25">
        <f>'AEO 2023 Table 35 Raw'!AE24</f>
        <v>2101.7451169999999</v>
      </c>
      <c r="AC34" s="25">
        <f>'AEO 2023 Table 35 Raw'!AF24</f>
        <v>2122.101807</v>
      </c>
      <c r="AD34" s="25">
        <f>'AEO 2023 Table 35 Raw'!AG24</f>
        <v>2142.8239749999998</v>
      </c>
      <c r="AE34" s="25">
        <f>'AEO 2023 Table 35 Raw'!AH24</f>
        <v>2165.8254390000002</v>
      </c>
      <c r="AF34" s="46">
        <f>'AEO 2023 Table 35 Raw'!AI24</f>
        <v>1.2999999999999999E-2</v>
      </c>
    </row>
    <row r="35" spans="1:32" ht="15" customHeight="1">
      <c r="A35" s="8" t="s">
        <v>865</v>
      </c>
      <c r="B35" s="24" t="s">
        <v>866</v>
      </c>
      <c r="C35" s="25">
        <f>'AEO 2023 Table 35 Raw'!F25</f>
        <v>586.70477300000005</v>
      </c>
      <c r="D35" s="25">
        <f>'AEO 2023 Table 35 Raw'!G25</f>
        <v>755.13586399999997</v>
      </c>
      <c r="E35" s="25">
        <f>'AEO 2023 Table 35 Raw'!H25</f>
        <v>825.78100600000005</v>
      </c>
      <c r="F35" s="25">
        <f>'AEO 2023 Table 35 Raw'!I25</f>
        <v>835.23254399999996</v>
      </c>
      <c r="G35" s="25">
        <f>'AEO 2023 Table 35 Raw'!J25</f>
        <v>853.08312999999998</v>
      </c>
      <c r="H35" s="25">
        <f>'AEO 2023 Table 35 Raw'!K25</f>
        <v>868.74597200000005</v>
      </c>
      <c r="I35" s="25">
        <f>'AEO 2023 Table 35 Raw'!L25</f>
        <v>881.73877000000005</v>
      </c>
      <c r="J35" s="25">
        <f>'AEO 2023 Table 35 Raw'!M25</f>
        <v>893.58471699999996</v>
      </c>
      <c r="K35" s="25">
        <f>'AEO 2023 Table 35 Raw'!N25</f>
        <v>905.54724099999999</v>
      </c>
      <c r="L35" s="25">
        <f>'AEO 2023 Table 35 Raw'!O25</f>
        <v>916.12396200000001</v>
      </c>
      <c r="M35" s="25">
        <f>'AEO 2023 Table 35 Raw'!P25</f>
        <v>927.342896</v>
      </c>
      <c r="N35" s="25">
        <f>'AEO 2023 Table 35 Raw'!Q25</f>
        <v>938.08129899999994</v>
      </c>
      <c r="O35" s="25">
        <f>'AEO 2023 Table 35 Raw'!R25</f>
        <v>947.71868900000004</v>
      </c>
      <c r="P35" s="25">
        <f>'AEO 2023 Table 35 Raw'!S25</f>
        <v>959.81848100000002</v>
      </c>
      <c r="Q35" s="25">
        <f>'AEO 2023 Table 35 Raw'!T25</f>
        <v>974.15222200000005</v>
      </c>
      <c r="R35" s="25">
        <f>'AEO 2023 Table 35 Raw'!U25</f>
        <v>990.17394999999999</v>
      </c>
      <c r="S35" s="25">
        <f>'AEO 2023 Table 35 Raw'!V25</f>
        <v>1006.637207</v>
      </c>
      <c r="T35" s="25">
        <f>'AEO 2023 Table 35 Raw'!W25</f>
        <v>1023.963135</v>
      </c>
      <c r="U35" s="25">
        <f>'AEO 2023 Table 35 Raw'!X25</f>
        <v>1042.917236</v>
      </c>
      <c r="V35" s="25">
        <f>'AEO 2023 Table 35 Raw'!Y25</f>
        <v>1061.7504879999999</v>
      </c>
      <c r="W35" s="25">
        <f>'AEO 2023 Table 35 Raw'!Z25</f>
        <v>1080.7089840000001</v>
      </c>
      <c r="X35" s="25">
        <f>'AEO 2023 Table 35 Raw'!AA25</f>
        <v>1098.38501</v>
      </c>
      <c r="Y35" s="25">
        <f>'AEO 2023 Table 35 Raw'!AB25</f>
        <v>1115.3929439999999</v>
      </c>
      <c r="Z35" s="25">
        <f>'AEO 2023 Table 35 Raw'!AC25</f>
        <v>1132.585327</v>
      </c>
      <c r="AA35" s="25">
        <f>'AEO 2023 Table 35 Raw'!AD25</f>
        <v>1149.2054439999999</v>
      </c>
      <c r="AB35" s="25">
        <f>'AEO 2023 Table 35 Raw'!AE25</f>
        <v>1165.7452390000001</v>
      </c>
      <c r="AC35" s="25">
        <f>'AEO 2023 Table 35 Raw'!AF25</f>
        <v>1180.710327</v>
      </c>
      <c r="AD35" s="25">
        <f>'AEO 2023 Table 35 Raw'!AG25</f>
        <v>1195.2998050000001</v>
      </c>
      <c r="AE35" s="25">
        <f>'AEO 2023 Table 35 Raw'!AH25</f>
        <v>1211.6004640000001</v>
      </c>
      <c r="AF35" s="46">
        <f>'AEO 2023 Table 35 Raw'!AI25</f>
        <v>2.5999999999999999E-2</v>
      </c>
    </row>
    <row r="36" spans="1:32" ht="15" customHeight="1">
      <c r="A36" s="8" t="s">
        <v>867</v>
      </c>
      <c r="B36" s="24" t="s">
        <v>868</v>
      </c>
      <c r="C36" s="25">
        <f>'AEO 2023 Table 35 Raw'!F26</f>
        <v>535.90997300000004</v>
      </c>
      <c r="D36" s="25">
        <f>'AEO 2023 Table 35 Raw'!G26</f>
        <v>520.17065400000001</v>
      </c>
      <c r="E36" s="25">
        <f>'AEO 2023 Table 35 Raw'!H26</f>
        <v>517.50140399999998</v>
      </c>
      <c r="F36" s="25">
        <f>'AEO 2023 Table 35 Raw'!I26</f>
        <v>522.12237500000003</v>
      </c>
      <c r="G36" s="25">
        <f>'AEO 2023 Table 35 Raw'!J26</f>
        <v>528.723389</v>
      </c>
      <c r="H36" s="25">
        <f>'AEO 2023 Table 35 Raw'!K26</f>
        <v>535.01330600000006</v>
      </c>
      <c r="I36" s="25">
        <f>'AEO 2023 Table 35 Raw'!L26</f>
        <v>540.34118699999999</v>
      </c>
      <c r="J36" s="25">
        <f>'AEO 2023 Table 35 Raw'!M26</f>
        <v>545.40551800000003</v>
      </c>
      <c r="K36" s="25">
        <f>'AEO 2023 Table 35 Raw'!N26</f>
        <v>550.98742700000003</v>
      </c>
      <c r="L36" s="25">
        <f>'AEO 2023 Table 35 Raw'!O26</f>
        <v>556.24322500000005</v>
      </c>
      <c r="M36" s="25">
        <f>'AEO 2023 Table 35 Raw'!P26</f>
        <v>561.88488800000005</v>
      </c>
      <c r="N36" s="25">
        <f>'AEO 2023 Table 35 Raw'!Q26</f>
        <v>566.68695100000002</v>
      </c>
      <c r="O36" s="25">
        <f>'AEO 2023 Table 35 Raw'!R26</f>
        <v>570.49932899999999</v>
      </c>
      <c r="P36" s="25">
        <f>'AEO 2023 Table 35 Raw'!S26</f>
        <v>576.33453399999996</v>
      </c>
      <c r="Q36" s="25">
        <f>'AEO 2023 Table 35 Raw'!T26</f>
        <v>583.85900900000001</v>
      </c>
      <c r="R36" s="25">
        <f>'AEO 2023 Table 35 Raw'!U26</f>
        <v>592.61236599999995</v>
      </c>
      <c r="S36" s="25">
        <f>'AEO 2023 Table 35 Raw'!V26</f>
        <v>601.62237500000003</v>
      </c>
      <c r="T36" s="25">
        <f>'AEO 2023 Table 35 Raw'!W26</f>
        <v>611.25152600000001</v>
      </c>
      <c r="U36" s="25">
        <f>'AEO 2023 Table 35 Raw'!X26</f>
        <v>621.61645499999997</v>
      </c>
      <c r="V36" s="25">
        <f>'AEO 2023 Table 35 Raw'!Y26</f>
        <v>631.93164100000001</v>
      </c>
      <c r="W36" s="25">
        <f>'AEO 2023 Table 35 Raw'!Z26</f>
        <v>642.38360599999999</v>
      </c>
      <c r="X36" s="25">
        <f>'AEO 2023 Table 35 Raw'!AA26</f>
        <v>652.05035399999997</v>
      </c>
      <c r="Y36" s="25">
        <f>'AEO 2023 Table 35 Raw'!AB26</f>
        <v>661.52832000000001</v>
      </c>
      <c r="Z36" s="25">
        <f>'AEO 2023 Table 35 Raw'!AC26</f>
        <v>671.269226</v>
      </c>
      <c r="AA36" s="25">
        <f>'AEO 2023 Table 35 Raw'!AD26</f>
        <v>680.61358600000005</v>
      </c>
      <c r="AB36" s="25">
        <f>'AEO 2023 Table 35 Raw'!AE26</f>
        <v>689.89294400000006</v>
      </c>
      <c r="AC36" s="25">
        <f>'AEO 2023 Table 35 Raw'!AF26</f>
        <v>698.587402</v>
      </c>
      <c r="AD36" s="25">
        <f>'AEO 2023 Table 35 Raw'!AG26</f>
        <v>706.95910600000002</v>
      </c>
      <c r="AE36" s="25">
        <f>'AEO 2023 Table 35 Raw'!AH26</f>
        <v>716.30200200000002</v>
      </c>
      <c r="AF36" s="46">
        <f>'AEO 2023 Table 35 Raw'!AI26</f>
        <v>0.01</v>
      </c>
    </row>
    <row r="37" spans="1:32" ht="15" customHeight="1">
      <c r="A37" s="8" t="s">
        <v>869</v>
      </c>
      <c r="B37" s="24" t="s">
        <v>870</v>
      </c>
      <c r="C37" s="25">
        <f>'AEO 2023 Table 35 Raw'!F27</f>
        <v>1236.19812</v>
      </c>
      <c r="D37" s="25">
        <f>'AEO 2023 Table 35 Raw'!G27</f>
        <v>1182.396362</v>
      </c>
      <c r="E37" s="25">
        <f>'AEO 2023 Table 35 Raw'!H27</f>
        <v>1176.8291019999999</v>
      </c>
      <c r="F37" s="25">
        <f>'AEO 2023 Table 35 Raw'!I27</f>
        <v>1181.7698969999999</v>
      </c>
      <c r="G37" s="25">
        <f>'AEO 2023 Table 35 Raw'!J27</f>
        <v>1174.2448730000001</v>
      </c>
      <c r="H37" s="25">
        <f>'AEO 2023 Table 35 Raw'!K27</f>
        <v>1173.5147710000001</v>
      </c>
      <c r="I37" s="25">
        <f>'AEO 2023 Table 35 Raw'!L27</f>
        <v>1167.507202</v>
      </c>
      <c r="J37" s="25">
        <f>'AEO 2023 Table 35 Raw'!M27</f>
        <v>1164.2086179999999</v>
      </c>
      <c r="K37" s="25">
        <f>'AEO 2023 Table 35 Raw'!N27</f>
        <v>1160.1782229999999</v>
      </c>
      <c r="L37" s="25">
        <f>'AEO 2023 Table 35 Raw'!O27</f>
        <v>1159.0532229999999</v>
      </c>
      <c r="M37" s="25">
        <f>'AEO 2023 Table 35 Raw'!P27</f>
        <v>1158.02478</v>
      </c>
      <c r="N37" s="25">
        <f>'AEO 2023 Table 35 Raw'!Q27</f>
        <v>1157.057495</v>
      </c>
      <c r="O37" s="25">
        <f>'AEO 2023 Table 35 Raw'!R27</f>
        <v>1157.453491</v>
      </c>
      <c r="P37" s="25">
        <f>'AEO 2023 Table 35 Raw'!S27</f>
        <v>1157.3276370000001</v>
      </c>
      <c r="Q37" s="25">
        <f>'AEO 2023 Table 35 Raw'!T27</f>
        <v>1155.658813</v>
      </c>
      <c r="R37" s="25">
        <f>'AEO 2023 Table 35 Raw'!U27</f>
        <v>1154.3842770000001</v>
      </c>
      <c r="S37" s="25">
        <f>'AEO 2023 Table 35 Raw'!V27</f>
        <v>1155.805298</v>
      </c>
      <c r="T37" s="25">
        <f>'AEO 2023 Table 35 Raw'!W27</f>
        <v>1156.701294</v>
      </c>
      <c r="U37" s="25">
        <f>'AEO 2023 Table 35 Raw'!X27</f>
        <v>1157.291504</v>
      </c>
      <c r="V37" s="25">
        <f>'AEO 2023 Table 35 Raw'!Y27</f>
        <v>1156.915894</v>
      </c>
      <c r="W37" s="25">
        <f>'AEO 2023 Table 35 Raw'!Z27</f>
        <v>1157.1649170000001</v>
      </c>
      <c r="X37" s="25">
        <f>'AEO 2023 Table 35 Raw'!AA27</f>
        <v>1157.067749</v>
      </c>
      <c r="Y37" s="25">
        <f>'AEO 2023 Table 35 Raw'!AB27</f>
        <v>1155.075439</v>
      </c>
      <c r="Z37" s="25">
        <f>'AEO 2023 Table 35 Raw'!AC27</f>
        <v>1153.5783690000001</v>
      </c>
      <c r="AA37" s="25">
        <f>'AEO 2023 Table 35 Raw'!AD27</f>
        <v>1153.0491939999999</v>
      </c>
      <c r="AB37" s="25">
        <f>'AEO 2023 Table 35 Raw'!AE27</f>
        <v>1150.3804929999999</v>
      </c>
      <c r="AC37" s="25">
        <f>'AEO 2023 Table 35 Raw'!AF27</f>
        <v>1146.786255</v>
      </c>
      <c r="AD37" s="25">
        <f>'AEO 2023 Table 35 Raw'!AG27</f>
        <v>1144.751221</v>
      </c>
      <c r="AE37" s="25">
        <f>'AEO 2023 Table 35 Raw'!AH27</f>
        <v>1143.024414</v>
      </c>
      <c r="AF37" s="46">
        <f>'AEO 2023 Table 35 Raw'!AI27</f>
        <v>-3.0000000000000001E-3</v>
      </c>
    </row>
    <row r="38" spans="1:32" ht="15" customHeight="1">
      <c r="A38" s="8" t="s">
        <v>871</v>
      </c>
      <c r="B38" s="24" t="s">
        <v>872</v>
      </c>
      <c r="C38" s="25">
        <f>'AEO 2023 Table 35 Raw'!F28</f>
        <v>1033.3614500000001</v>
      </c>
      <c r="D38" s="25">
        <f>'AEO 2023 Table 35 Raw'!G28</f>
        <v>983.16156000000001</v>
      </c>
      <c r="E38" s="25">
        <f>'AEO 2023 Table 35 Raw'!H28</f>
        <v>979.75146500000005</v>
      </c>
      <c r="F38" s="25">
        <f>'AEO 2023 Table 35 Raw'!I28</f>
        <v>984.81646699999999</v>
      </c>
      <c r="G38" s="25">
        <f>'AEO 2023 Table 35 Raw'!J28</f>
        <v>977.30749500000002</v>
      </c>
      <c r="H38" s="25">
        <f>'AEO 2023 Table 35 Raw'!K28</f>
        <v>977.04156499999999</v>
      </c>
      <c r="I38" s="25">
        <f>'AEO 2023 Table 35 Raw'!L28</f>
        <v>971.83898899999997</v>
      </c>
      <c r="J38" s="25">
        <f>'AEO 2023 Table 35 Raw'!M28</f>
        <v>969.51879899999994</v>
      </c>
      <c r="K38" s="25">
        <f>'AEO 2023 Table 35 Raw'!N28</f>
        <v>966.54125999999997</v>
      </c>
      <c r="L38" s="25">
        <f>'AEO 2023 Table 35 Raw'!O28</f>
        <v>966.68298300000004</v>
      </c>
      <c r="M38" s="25">
        <f>'AEO 2023 Table 35 Raw'!P28</f>
        <v>966.66485599999999</v>
      </c>
      <c r="N38" s="25">
        <f>'AEO 2023 Table 35 Raw'!Q28</f>
        <v>966.36193800000001</v>
      </c>
      <c r="O38" s="25">
        <f>'AEO 2023 Table 35 Raw'!R28</f>
        <v>967.30090299999995</v>
      </c>
      <c r="P38" s="25">
        <f>'AEO 2023 Table 35 Raw'!S28</f>
        <v>967.661743</v>
      </c>
      <c r="Q38" s="25">
        <f>'AEO 2023 Table 35 Raw'!T28</f>
        <v>966.347534</v>
      </c>
      <c r="R38" s="25">
        <f>'AEO 2023 Table 35 Raw'!U28</f>
        <v>965.31726100000003</v>
      </c>
      <c r="S38" s="25">
        <f>'AEO 2023 Table 35 Raw'!V28</f>
        <v>967.00689699999998</v>
      </c>
      <c r="T38" s="25">
        <f>'AEO 2023 Table 35 Raw'!W28</f>
        <v>968.16772500000002</v>
      </c>
      <c r="U38" s="25">
        <f>'AEO 2023 Table 35 Raw'!X28</f>
        <v>968.818848</v>
      </c>
      <c r="V38" s="25">
        <f>'AEO 2023 Table 35 Raw'!Y28</f>
        <v>968.49255400000004</v>
      </c>
      <c r="W38" s="25">
        <f>'AEO 2023 Table 35 Raw'!Z28</f>
        <v>968.84258999999997</v>
      </c>
      <c r="X38" s="25">
        <f>'AEO 2023 Table 35 Raw'!AA28</f>
        <v>969.00524900000005</v>
      </c>
      <c r="Y38" s="25">
        <f>'AEO 2023 Table 35 Raw'!AB28</f>
        <v>967.36206100000004</v>
      </c>
      <c r="Z38" s="25">
        <f>'AEO 2023 Table 35 Raw'!AC28</f>
        <v>966.44409199999996</v>
      </c>
      <c r="AA38" s="25">
        <f>'AEO 2023 Table 35 Raw'!AD28</f>
        <v>966.30651899999998</v>
      </c>
      <c r="AB38" s="25">
        <f>'AEO 2023 Table 35 Raw'!AE28</f>
        <v>964.14233400000001</v>
      </c>
      <c r="AC38" s="25">
        <f>'AEO 2023 Table 35 Raw'!AF28</f>
        <v>961.11059599999999</v>
      </c>
      <c r="AD38" s="25">
        <f>'AEO 2023 Table 35 Raw'!AG28</f>
        <v>959.76452600000005</v>
      </c>
      <c r="AE38" s="25">
        <f>'AEO 2023 Table 35 Raw'!AH28</f>
        <v>958.63622999999995</v>
      </c>
      <c r="AF38" s="46">
        <f>'AEO 2023 Table 35 Raw'!AI28</f>
        <v>-3.0000000000000001E-3</v>
      </c>
    </row>
    <row r="39" spans="1:32" ht="15" customHeight="1">
      <c r="A39" s="8" t="s">
        <v>873</v>
      </c>
      <c r="B39" s="24" t="s">
        <v>874</v>
      </c>
      <c r="C39" s="25">
        <f>'AEO 2023 Table 35 Raw'!F29</f>
        <v>98.239410000000007</v>
      </c>
      <c r="D39" s="25">
        <f>'AEO 2023 Table 35 Raw'!G29</f>
        <v>99.431824000000006</v>
      </c>
      <c r="E39" s="25">
        <f>'AEO 2023 Table 35 Raw'!H29</f>
        <v>99.914649999999995</v>
      </c>
      <c r="F39" s="25">
        <f>'AEO 2023 Table 35 Raw'!I29</f>
        <v>100.750603</v>
      </c>
      <c r="G39" s="25">
        <f>'AEO 2023 Table 35 Raw'!J29</f>
        <v>100.752403</v>
      </c>
      <c r="H39" s="25">
        <f>'AEO 2023 Table 35 Raw'!K29</f>
        <v>100.44066599999999</v>
      </c>
      <c r="I39" s="25">
        <f>'AEO 2023 Table 35 Raw'!L29</f>
        <v>100.085037</v>
      </c>
      <c r="J39" s="25">
        <f>'AEO 2023 Table 35 Raw'!M29</f>
        <v>99.539612000000005</v>
      </c>
      <c r="K39" s="25">
        <f>'AEO 2023 Table 35 Raw'!N29</f>
        <v>99.162750000000003</v>
      </c>
      <c r="L39" s="25">
        <f>'AEO 2023 Table 35 Raw'!O29</f>
        <v>98.694892999999993</v>
      </c>
      <c r="M39" s="25">
        <f>'AEO 2023 Table 35 Raw'!P29</f>
        <v>98.307022000000003</v>
      </c>
      <c r="N39" s="25">
        <f>'AEO 2023 Table 35 Raw'!Q29</f>
        <v>97.844443999999996</v>
      </c>
      <c r="O39" s="25">
        <f>'AEO 2023 Table 35 Raw'!R29</f>
        <v>97.523781</v>
      </c>
      <c r="P39" s="25">
        <f>'AEO 2023 Table 35 Raw'!S29</f>
        <v>97.129195999999993</v>
      </c>
      <c r="Q39" s="25">
        <f>'AEO 2023 Table 35 Raw'!T29</f>
        <v>96.512694999999994</v>
      </c>
      <c r="R39" s="25">
        <f>'AEO 2023 Table 35 Raw'!U29</f>
        <v>95.971260000000001</v>
      </c>
      <c r="S39" s="25">
        <f>'AEO 2023 Table 35 Raw'!V29</f>
        <v>95.441933000000006</v>
      </c>
      <c r="T39" s="25">
        <f>'AEO 2023 Table 35 Raw'!W29</f>
        <v>94.996109000000004</v>
      </c>
      <c r="U39" s="25">
        <f>'AEO 2023 Table 35 Raw'!X29</f>
        <v>94.599379999999996</v>
      </c>
      <c r="V39" s="25">
        <f>'AEO 2023 Table 35 Raw'!Y29</f>
        <v>94.354361999999995</v>
      </c>
      <c r="W39" s="25">
        <f>'AEO 2023 Table 35 Raw'!Z29</f>
        <v>94.213752999999997</v>
      </c>
      <c r="X39" s="25">
        <f>'AEO 2023 Table 35 Raw'!AA29</f>
        <v>93.760459999999995</v>
      </c>
      <c r="Y39" s="25">
        <f>'AEO 2023 Table 35 Raw'!AB29</f>
        <v>93.092078999999998</v>
      </c>
      <c r="Z39" s="25">
        <f>'AEO 2023 Table 35 Raw'!AC29</f>
        <v>92.254028000000005</v>
      </c>
      <c r="AA39" s="25">
        <f>'AEO 2023 Table 35 Raw'!AD29</f>
        <v>91.638557000000006</v>
      </c>
      <c r="AB39" s="25">
        <f>'AEO 2023 Table 35 Raw'!AE29</f>
        <v>90.89846</v>
      </c>
      <c r="AC39" s="25">
        <f>'AEO 2023 Table 35 Raw'!AF29</f>
        <v>90.080284000000006</v>
      </c>
      <c r="AD39" s="25">
        <f>'AEO 2023 Table 35 Raw'!AG29</f>
        <v>89.198409999999996</v>
      </c>
      <c r="AE39" s="25">
        <f>'AEO 2023 Table 35 Raw'!AH29</f>
        <v>88.622451999999996</v>
      </c>
      <c r="AF39" s="46">
        <f>'AEO 2023 Table 35 Raw'!AI29</f>
        <v>-4.0000000000000001E-3</v>
      </c>
    </row>
    <row r="40" spans="1:32" ht="15" customHeight="1">
      <c r="A40" s="8" t="s">
        <v>875</v>
      </c>
      <c r="B40" s="24" t="s">
        <v>876</v>
      </c>
      <c r="C40" s="25">
        <f>'AEO 2023 Table 35 Raw'!F30</f>
        <v>935.12207000000001</v>
      </c>
      <c r="D40" s="25">
        <f>'AEO 2023 Table 35 Raw'!G30</f>
        <v>883.729736</v>
      </c>
      <c r="E40" s="25">
        <f>'AEO 2023 Table 35 Raw'!H30</f>
        <v>879.83679199999995</v>
      </c>
      <c r="F40" s="25">
        <f>'AEO 2023 Table 35 Raw'!I30</f>
        <v>884.06585700000005</v>
      </c>
      <c r="G40" s="25">
        <f>'AEO 2023 Table 35 Raw'!J30</f>
        <v>876.555115</v>
      </c>
      <c r="H40" s="25">
        <f>'AEO 2023 Table 35 Raw'!K30</f>
        <v>876.60089100000005</v>
      </c>
      <c r="I40" s="25">
        <f>'AEO 2023 Table 35 Raw'!L30</f>
        <v>871.75396699999999</v>
      </c>
      <c r="J40" s="25">
        <f>'AEO 2023 Table 35 Raw'!M30</f>
        <v>869.97918700000002</v>
      </c>
      <c r="K40" s="25">
        <f>'AEO 2023 Table 35 Raw'!N30</f>
        <v>867.37847899999997</v>
      </c>
      <c r="L40" s="25">
        <f>'AEO 2023 Table 35 Raw'!O30</f>
        <v>867.98809800000004</v>
      </c>
      <c r="M40" s="25">
        <f>'AEO 2023 Table 35 Raw'!P30</f>
        <v>868.35784899999999</v>
      </c>
      <c r="N40" s="25">
        <f>'AEO 2023 Table 35 Raw'!Q30</f>
        <v>868.517517</v>
      </c>
      <c r="O40" s="25">
        <f>'AEO 2023 Table 35 Raw'!R30</f>
        <v>869.77710000000002</v>
      </c>
      <c r="P40" s="25">
        <f>'AEO 2023 Table 35 Raw'!S30</f>
        <v>870.53253199999995</v>
      </c>
      <c r="Q40" s="25">
        <f>'AEO 2023 Table 35 Raw'!T30</f>
        <v>869.83483899999999</v>
      </c>
      <c r="R40" s="25">
        <f>'AEO 2023 Table 35 Raw'!U30</f>
        <v>869.34600799999998</v>
      </c>
      <c r="S40" s="25">
        <f>'AEO 2023 Table 35 Raw'!V30</f>
        <v>871.56494099999998</v>
      </c>
      <c r="T40" s="25">
        <f>'AEO 2023 Table 35 Raw'!W30</f>
        <v>873.17163100000005</v>
      </c>
      <c r="U40" s="25">
        <f>'AEO 2023 Table 35 Raw'!X30</f>
        <v>874.21948199999997</v>
      </c>
      <c r="V40" s="25">
        <f>'AEO 2023 Table 35 Raw'!Y30</f>
        <v>874.13818400000002</v>
      </c>
      <c r="W40" s="25">
        <f>'AEO 2023 Table 35 Raw'!Z30</f>
        <v>874.62884499999996</v>
      </c>
      <c r="X40" s="25">
        <f>'AEO 2023 Table 35 Raw'!AA30</f>
        <v>875.24481200000002</v>
      </c>
      <c r="Y40" s="25">
        <f>'AEO 2023 Table 35 Raw'!AB30</f>
        <v>874.26995799999997</v>
      </c>
      <c r="Z40" s="25">
        <f>'AEO 2023 Table 35 Raw'!AC30</f>
        <v>874.19006300000001</v>
      </c>
      <c r="AA40" s="25">
        <f>'AEO 2023 Table 35 Raw'!AD30</f>
        <v>874.66796899999997</v>
      </c>
      <c r="AB40" s="25">
        <f>'AEO 2023 Table 35 Raw'!AE30</f>
        <v>873.24389599999995</v>
      </c>
      <c r="AC40" s="25">
        <f>'AEO 2023 Table 35 Raw'!AF30</f>
        <v>871.03033400000004</v>
      </c>
      <c r="AD40" s="25">
        <f>'AEO 2023 Table 35 Raw'!AG30</f>
        <v>870.566101</v>
      </c>
      <c r="AE40" s="25">
        <f>'AEO 2023 Table 35 Raw'!AH30</f>
        <v>870.01379399999996</v>
      </c>
      <c r="AF40" s="46">
        <f>'AEO 2023 Table 35 Raw'!AI30</f>
        <v>-3.0000000000000001E-3</v>
      </c>
    </row>
    <row r="41" spans="1:32" ht="15" customHeight="1">
      <c r="A41" s="8" t="s">
        <v>877</v>
      </c>
      <c r="B41" s="24" t="s">
        <v>878</v>
      </c>
      <c r="C41" s="25">
        <f>'AEO 2023 Table 35 Raw'!F31</f>
        <v>202.83663899999999</v>
      </c>
      <c r="D41" s="25">
        <f>'AEO 2023 Table 35 Raw'!G31</f>
        <v>199.234894</v>
      </c>
      <c r="E41" s="25">
        <f>'AEO 2023 Table 35 Raw'!H31</f>
        <v>197.077606</v>
      </c>
      <c r="F41" s="25">
        <f>'AEO 2023 Table 35 Raw'!I31</f>
        <v>196.95336900000001</v>
      </c>
      <c r="G41" s="25">
        <f>'AEO 2023 Table 35 Raw'!J31</f>
        <v>196.937454</v>
      </c>
      <c r="H41" s="25">
        <f>'AEO 2023 Table 35 Raw'!K31</f>
        <v>196.473206</v>
      </c>
      <c r="I41" s="25">
        <f>'AEO 2023 Table 35 Raw'!L31</f>
        <v>195.66812100000001</v>
      </c>
      <c r="J41" s="25">
        <f>'AEO 2023 Table 35 Raw'!M31</f>
        <v>194.68980400000001</v>
      </c>
      <c r="K41" s="25">
        <f>'AEO 2023 Table 35 Raw'!N31</f>
        <v>193.636841</v>
      </c>
      <c r="L41" s="25">
        <f>'AEO 2023 Table 35 Raw'!O31</f>
        <v>192.37025499999999</v>
      </c>
      <c r="M41" s="25">
        <f>'AEO 2023 Table 35 Raw'!P31</f>
        <v>191.359894</v>
      </c>
      <c r="N41" s="25">
        <f>'AEO 2023 Table 35 Raw'!Q31</f>
        <v>190.69564800000001</v>
      </c>
      <c r="O41" s="25">
        <f>'AEO 2023 Table 35 Raw'!R31</f>
        <v>190.152649</v>
      </c>
      <c r="P41" s="25">
        <f>'AEO 2023 Table 35 Raw'!S31</f>
        <v>189.66589400000001</v>
      </c>
      <c r="Q41" s="25">
        <f>'AEO 2023 Table 35 Raw'!T31</f>
        <v>189.311249</v>
      </c>
      <c r="R41" s="25">
        <f>'AEO 2023 Table 35 Raw'!U31</f>
        <v>189.066971</v>
      </c>
      <c r="S41" s="25">
        <f>'AEO 2023 Table 35 Raw'!V31</f>
        <v>188.798462</v>
      </c>
      <c r="T41" s="25">
        <f>'AEO 2023 Table 35 Raw'!W31</f>
        <v>188.53360000000001</v>
      </c>
      <c r="U41" s="25">
        <f>'AEO 2023 Table 35 Raw'!X31</f>
        <v>188.472656</v>
      </c>
      <c r="V41" s="25">
        <f>'AEO 2023 Table 35 Raw'!Y31</f>
        <v>188.423248</v>
      </c>
      <c r="W41" s="25">
        <f>'AEO 2023 Table 35 Raw'!Z31</f>
        <v>188.32235700000001</v>
      </c>
      <c r="X41" s="25">
        <f>'AEO 2023 Table 35 Raw'!AA31</f>
        <v>188.06253100000001</v>
      </c>
      <c r="Y41" s="25">
        <f>'AEO 2023 Table 35 Raw'!AB31</f>
        <v>187.71328700000001</v>
      </c>
      <c r="Z41" s="25">
        <f>'AEO 2023 Table 35 Raw'!AC31</f>
        <v>187.13433800000001</v>
      </c>
      <c r="AA41" s="25">
        <f>'AEO 2023 Table 35 Raw'!AD31</f>
        <v>186.74262999999999</v>
      </c>
      <c r="AB41" s="25">
        <f>'AEO 2023 Table 35 Raw'!AE31</f>
        <v>186.238113</v>
      </c>
      <c r="AC41" s="25">
        <f>'AEO 2023 Table 35 Raw'!AF31</f>
        <v>185.67562899999999</v>
      </c>
      <c r="AD41" s="25">
        <f>'AEO 2023 Table 35 Raw'!AG31</f>
        <v>184.98663300000001</v>
      </c>
      <c r="AE41" s="25">
        <f>'AEO 2023 Table 35 Raw'!AH31</f>
        <v>184.38816800000001</v>
      </c>
      <c r="AF41" s="46">
        <f>'AEO 2023 Table 35 Raw'!AI31</f>
        <v>-3.0000000000000001E-3</v>
      </c>
    </row>
    <row r="42" spans="1:32" ht="15" customHeight="1">
      <c r="A42" s="8" t="s">
        <v>879</v>
      </c>
      <c r="B42" s="24" t="s">
        <v>880</v>
      </c>
      <c r="C42" s="25">
        <f>'AEO 2023 Table 35 Raw'!F32</f>
        <v>523.79992700000003</v>
      </c>
      <c r="D42" s="25">
        <f>'AEO 2023 Table 35 Raw'!G32</f>
        <v>525.46893299999999</v>
      </c>
      <c r="E42" s="25">
        <f>'AEO 2023 Table 35 Raw'!H32</f>
        <v>542.82183799999996</v>
      </c>
      <c r="F42" s="25">
        <f>'AEO 2023 Table 35 Raw'!I32</f>
        <v>523.403503</v>
      </c>
      <c r="G42" s="25">
        <f>'AEO 2023 Table 35 Raw'!J32</f>
        <v>509.52218599999998</v>
      </c>
      <c r="H42" s="25">
        <f>'AEO 2023 Table 35 Raw'!K32</f>
        <v>498.54342700000001</v>
      </c>
      <c r="I42" s="25">
        <f>'AEO 2023 Table 35 Raw'!L32</f>
        <v>495.85739100000001</v>
      </c>
      <c r="J42" s="25">
        <f>'AEO 2023 Table 35 Raw'!M32</f>
        <v>508.81356799999998</v>
      </c>
      <c r="K42" s="25">
        <f>'AEO 2023 Table 35 Raw'!N32</f>
        <v>509.43160999999998</v>
      </c>
      <c r="L42" s="25">
        <f>'AEO 2023 Table 35 Raw'!O32</f>
        <v>514.63012700000002</v>
      </c>
      <c r="M42" s="25">
        <f>'AEO 2023 Table 35 Raw'!P32</f>
        <v>521.75860599999999</v>
      </c>
      <c r="N42" s="25">
        <f>'AEO 2023 Table 35 Raw'!Q32</f>
        <v>525.87249799999995</v>
      </c>
      <c r="O42" s="25">
        <f>'AEO 2023 Table 35 Raw'!R32</f>
        <v>527.03979500000003</v>
      </c>
      <c r="P42" s="25">
        <f>'AEO 2023 Table 35 Raw'!S32</f>
        <v>532.66229199999998</v>
      </c>
      <c r="Q42" s="25">
        <f>'AEO 2023 Table 35 Raw'!T32</f>
        <v>534.50811799999997</v>
      </c>
      <c r="R42" s="25">
        <f>'AEO 2023 Table 35 Raw'!U32</f>
        <v>536.78820800000005</v>
      </c>
      <c r="S42" s="25">
        <f>'AEO 2023 Table 35 Raw'!V32</f>
        <v>540.297729</v>
      </c>
      <c r="T42" s="25">
        <f>'AEO 2023 Table 35 Raw'!W32</f>
        <v>543.41668700000002</v>
      </c>
      <c r="U42" s="25">
        <f>'AEO 2023 Table 35 Raw'!X32</f>
        <v>545.27813700000002</v>
      </c>
      <c r="V42" s="25">
        <f>'AEO 2023 Table 35 Raw'!Y32</f>
        <v>550.29095500000005</v>
      </c>
      <c r="W42" s="25">
        <f>'AEO 2023 Table 35 Raw'!Z32</f>
        <v>555.300659</v>
      </c>
      <c r="X42" s="25">
        <f>'AEO 2023 Table 35 Raw'!AA32</f>
        <v>558.09631300000001</v>
      </c>
      <c r="Y42" s="25">
        <f>'AEO 2023 Table 35 Raw'!AB32</f>
        <v>560.181152</v>
      </c>
      <c r="Z42" s="25">
        <f>'AEO 2023 Table 35 Raw'!AC32</f>
        <v>561.39239499999996</v>
      </c>
      <c r="AA42" s="25">
        <f>'AEO 2023 Table 35 Raw'!AD32</f>
        <v>564.11090100000001</v>
      </c>
      <c r="AB42" s="25">
        <f>'AEO 2023 Table 35 Raw'!AE32</f>
        <v>565.20080600000006</v>
      </c>
      <c r="AC42" s="25">
        <f>'AEO 2023 Table 35 Raw'!AF32</f>
        <v>566.82818599999996</v>
      </c>
      <c r="AD42" s="25">
        <f>'AEO 2023 Table 35 Raw'!AG32</f>
        <v>568.90460199999995</v>
      </c>
      <c r="AE42" s="25">
        <f>'AEO 2023 Table 35 Raw'!AH32</f>
        <v>572.37170400000002</v>
      </c>
      <c r="AF42" s="46">
        <f>'AEO 2023 Table 35 Raw'!AI32</f>
        <v>3.0000000000000001E-3</v>
      </c>
    </row>
    <row r="43" spans="1:32" ht="15" customHeight="1">
      <c r="A43" s="8" t="s">
        <v>881</v>
      </c>
      <c r="B43" s="24" t="s">
        <v>872</v>
      </c>
      <c r="C43" s="25">
        <f>'AEO 2023 Table 35 Raw'!F33</f>
        <v>480.04306000000003</v>
      </c>
      <c r="D43" s="25">
        <f>'AEO 2023 Table 35 Raw'!G33</f>
        <v>479.99591099999998</v>
      </c>
      <c r="E43" s="25">
        <f>'AEO 2023 Table 35 Raw'!H33</f>
        <v>496.25164799999999</v>
      </c>
      <c r="F43" s="25">
        <f>'AEO 2023 Table 35 Raw'!I33</f>
        <v>476.05715900000001</v>
      </c>
      <c r="G43" s="25">
        <f>'AEO 2023 Table 35 Raw'!J33</f>
        <v>461.32458500000001</v>
      </c>
      <c r="H43" s="25">
        <f>'AEO 2023 Table 35 Raw'!K33</f>
        <v>449.54956099999998</v>
      </c>
      <c r="I43" s="25">
        <f>'AEO 2023 Table 35 Raw'!L33</f>
        <v>446.25289900000001</v>
      </c>
      <c r="J43" s="25">
        <f>'AEO 2023 Table 35 Raw'!M33</f>
        <v>458.36456299999998</v>
      </c>
      <c r="K43" s="25">
        <f>'AEO 2023 Table 35 Raw'!N33</f>
        <v>458.152557</v>
      </c>
      <c r="L43" s="25">
        <f>'AEO 2023 Table 35 Raw'!O33</f>
        <v>462.72830199999999</v>
      </c>
      <c r="M43" s="25">
        <f>'AEO 2023 Table 35 Raw'!P33</f>
        <v>469.20150799999999</v>
      </c>
      <c r="N43" s="25">
        <f>'AEO 2023 Table 35 Raw'!Q33</f>
        <v>472.64608800000002</v>
      </c>
      <c r="O43" s="25">
        <f>'AEO 2023 Table 35 Raw'!R33</f>
        <v>473.14318800000001</v>
      </c>
      <c r="P43" s="25">
        <f>'AEO 2023 Table 35 Raw'!S33</f>
        <v>478.11483800000002</v>
      </c>
      <c r="Q43" s="25">
        <f>'AEO 2023 Table 35 Raw'!T33</f>
        <v>479.35763500000002</v>
      </c>
      <c r="R43" s="25">
        <f>'AEO 2023 Table 35 Raw'!U33</f>
        <v>481.03100599999999</v>
      </c>
      <c r="S43" s="25">
        <f>'AEO 2023 Table 35 Raw'!V33</f>
        <v>483.87387100000001</v>
      </c>
      <c r="T43" s="25">
        <f>'AEO 2023 Table 35 Raw'!W33</f>
        <v>486.36505099999999</v>
      </c>
      <c r="U43" s="25">
        <f>'AEO 2023 Table 35 Raw'!X33</f>
        <v>487.60150099999998</v>
      </c>
      <c r="V43" s="25">
        <f>'AEO 2023 Table 35 Raw'!Y33</f>
        <v>492.01522799999998</v>
      </c>
      <c r="W43" s="25">
        <f>'AEO 2023 Table 35 Raw'!Z33</f>
        <v>496.45135499999998</v>
      </c>
      <c r="X43" s="25">
        <f>'AEO 2023 Table 35 Raw'!AA33</f>
        <v>498.74377399999997</v>
      </c>
      <c r="Y43" s="25">
        <f>'AEO 2023 Table 35 Raw'!AB33</f>
        <v>500.23242199999999</v>
      </c>
      <c r="Z43" s="25">
        <f>'AEO 2023 Table 35 Raw'!AC33</f>
        <v>500.91195699999997</v>
      </c>
      <c r="AA43" s="25">
        <f>'AEO 2023 Table 35 Raw'!AD33</f>
        <v>503.04501299999998</v>
      </c>
      <c r="AB43" s="25">
        <f>'AEO 2023 Table 35 Raw'!AE33</f>
        <v>503.53625499999998</v>
      </c>
      <c r="AC43" s="25">
        <f>'AEO 2023 Table 35 Raw'!AF33</f>
        <v>504.45022599999999</v>
      </c>
      <c r="AD43" s="25">
        <f>'AEO 2023 Table 35 Raw'!AG33</f>
        <v>505.97625699999998</v>
      </c>
      <c r="AE43" s="25">
        <f>'AEO 2023 Table 35 Raw'!AH33</f>
        <v>508.79428100000001</v>
      </c>
      <c r="AF43" s="46">
        <f>'AEO 2023 Table 35 Raw'!AI33</f>
        <v>2E-3</v>
      </c>
    </row>
    <row r="44" spans="1:32" ht="15" customHeight="1">
      <c r="A44" s="8" t="s">
        <v>882</v>
      </c>
      <c r="B44" s="24" t="s">
        <v>883</v>
      </c>
      <c r="C44" s="25">
        <f>'AEO 2023 Table 35 Raw'!F34</f>
        <v>43.756836</v>
      </c>
      <c r="D44" s="25">
        <f>'AEO 2023 Table 35 Raw'!G34</f>
        <v>45.473002999999999</v>
      </c>
      <c r="E44" s="25">
        <f>'AEO 2023 Table 35 Raw'!H34</f>
        <v>46.570168000000002</v>
      </c>
      <c r="F44" s="25">
        <f>'AEO 2023 Table 35 Raw'!I34</f>
        <v>47.346359</v>
      </c>
      <c r="G44" s="25">
        <f>'AEO 2023 Table 35 Raw'!J34</f>
        <v>48.197600999999999</v>
      </c>
      <c r="H44" s="25">
        <f>'AEO 2023 Table 35 Raw'!K34</f>
        <v>48.993870000000001</v>
      </c>
      <c r="I44" s="25">
        <f>'AEO 2023 Table 35 Raw'!L34</f>
        <v>49.604500000000002</v>
      </c>
      <c r="J44" s="25">
        <f>'AEO 2023 Table 35 Raw'!M34</f>
        <v>50.449008999999997</v>
      </c>
      <c r="K44" s="25">
        <f>'AEO 2023 Table 35 Raw'!N34</f>
        <v>51.279045000000004</v>
      </c>
      <c r="L44" s="25">
        <f>'AEO 2023 Table 35 Raw'!O34</f>
        <v>51.901806000000001</v>
      </c>
      <c r="M44" s="25">
        <f>'AEO 2023 Table 35 Raw'!P34</f>
        <v>52.557079000000002</v>
      </c>
      <c r="N44" s="25">
        <f>'AEO 2023 Table 35 Raw'!Q34</f>
        <v>53.226410000000001</v>
      </c>
      <c r="O44" s="25">
        <f>'AEO 2023 Table 35 Raw'!R34</f>
        <v>53.896583999999997</v>
      </c>
      <c r="P44" s="25">
        <f>'AEO 2023 Table 35 Raw'!S34</f>
        <v>54.547469999999997</v>
      </c>
      <c r="Q44" s="25">
        <f>'AEO 2023 Table 35 Raw'!T34</f>
        <v>55.150475</v>
      </c>
      <c r="R44" s="25">
        <f>'AEO 2023 Table 35 Raw'!U34</f>
        <v>55.757224999999998</v>
      </c>
      <c r="S44" s="25">
        <f>'AEO 2023 Table 35 Raw'!V34</f>
        <v>56.423842999999998</v>
      </c>
      <c r="T44" s="25">
        <f>'AEO 2023 Table 35 Raw'!W34</f>
        <v>57.05162</v>
      </c>
      <c r="U44" s="25">
        <f>'AEO 2023 Table 35 Raw'!X34</f>
        <v>57.676617</v>
      </c>
      <c r="V44" s="25">
        <f>'AEO 2023 Table 35 Raw'!Y34</f>
        <v>58.275737999999997</v>
      </c>
      <c r="W44" s="25">
        <f>'AEO 2023 Table 35 Raw'!Z34</f>
        <v>58.849285000000002</v>
      </c>
      <c r="X44" s="25">
        <f>'AEO 2023 Table 35 Raw'!AA34</f>
        <v>59.352516000000001</v>
      </c>
      <c r="Y44" s="25">
        <f>'AEO 2023 Table 35 Raw'!AB34</f>
        <v>59.948737999999999</v>
      </c>
      <c r="Z44" s="25">
        <f>'AEO 2023 Table 35 Raw'!AC34</f>
        <v>60.480418999999998</v>
      </c>
      <c r="AA44" s="25">
        <f>'AEO 2023 Table 35 Raw'!AD34</f>
        <v>61.065871999999999</v>
      </c>
      <c r="AB44" s="25">
        <f>'AEO 2023 Table 35 Raw'!AE34</f>
        <v>61.664580999999998</v>
      </c>
      <c r="AC44" s="25">
        <f>'AEO 2023 Table 35 Raw'!AF34</f>
        <v>62.377952999999998</v>
      </c>
      <c r="AD44" s="25">
        <f>'AEO 2023 Table 35 Raw'!AG34</f>
        <v>62.928345</v>
      </c>
      <c r="AE44" s="25">
        <f>'AEO 2023 Table 35 Raw'!AH34</f>
        <v>63.577407999999998</v>
      </c>
      <c r="AF44" s="46">
        <f>'AEO 2023 Table 35 Raw'!AI34</f>
        <v>1.2999999999999999E-2</v>
      </c>
    </row>
    <row r="45" spans="1:32" ht="15" customHeight="1">
      <c r="A45" s="8" t="s">
        <v>884</v>
      </c>
      <c r="B45" s="24" t="s">
        <v>885</v>
      </c>
      <c r="C45" s="25">
        <f>'AEO 2023 Table 35 Raw'!F35</f>
        <v>7.5946369999999996</v>
      </c>
      <c r="D45" s="25">
        <f>'AEO 2023 Table 35 Raw'!G35</f>
        <v>8.2708110000000001</v>
      </c>
      <c r="E45" s="25">
        <f>'AEO 2023 Table 35 Raw'!H35</f>
        <v>8.8117520000000003</v>
      </c>
      <c r="F45" s="25">
        <f>'AEO 2023 Table 35 Raw'!I35</f>
        <v>9.2425239999999995</v>
      </c>
      <c r="G45" s="25">
        <f>'AEO 2023 Table 35 Raw'!J35</f>
        <v>9.5890699999999995</v>
      </c>
      <c r="H45" s="25">
        <f>'AEO 2023 Table 35 Raw'!K35</f>
        <v>9.8712160000000004</v>
      </c>
      <c r="I45" s="25">
        <f>'AEO 2023 Table 35 Raw'!L35</f>
        <v>10.105147000000001</v>
      </c>
      <c r="J45" s="25">
        <f>'AEO 2023 Table 35 Raw'!M35</f>
        <v>10.303372</v>
      </c>
      <c r="K45" s="25">
        <f>'AEO 2023 Table 35 Raw'!N35</f>
        <v>10.475068</v>
      </c>
      <c r="L45" s="25">
        <f>'AEO 2023 Table 35 Raw'!O35</f>
        <v>10.626023999999999</v>
      </c>
      <c r="M45" s="25">
        <f>'AEO 2023 Table 35 Raw'!P35</f>
        <v>10.758953999999999</v>
      </c>
      <c r="N45" s="25">
        <f>'AEO 2023 Table 35 Raw'!Q35</f>
        <v>10.875567999999999</v>
      </c>
      <c r="O45" s="25">
        <f>'AEO 2023 Table 35 Raw'!R35</f>
        <v>10.979032999999999</v>
      </c>
      <c r="P45" s="25">
        <f>'AEO 2023 Table 35 Raw'!S35</f>
        <v>11.071654000000001</v>
      </c>
      <c r="Q45" s="25">
        <f>'AEO 2023 Table 35 Raw'!T35</f>
        <v>11.154877000000001</v>
      </c>
      <c r="R45" s="25">
        <f>'AEO 2023 Table 35 Raw'!U35</f>
        <v>11.229654999999999</v>
      </c>
      <c r="S45" s="25">
        <f>'AEO 2023 Table 35 Raw'!V35</f>
        <v>11.304667</v>
      </c>
      <c r="T45" s="25">
        <f>'AEO 2023 Table 35 Raw'!W35</f>
        <v>11.377219</v>
      </c>
      <c r="U45" s="25">
        <f>'AEO 2023 Table 35 Raw'!X35</f>
        <v>11.447278000000001</v>
      </c>
      <c r="V45" s="25">
        <f>'AEO 2023 Table 35 Raw'!Y35</f>
        <v>11.515231999999999</v>
      </c>
      <c r="W45" s="25">
        <f>'AEO 2023 Table 35 Raw'!Z35</f>
        <v>11.582255999999999</v>
      </c>
      <c r="X45" s="25">
        <f>'AEO 2023 Table 35 Raw'!AA35</f>
        <v>11.648866999999999</v>
      </c>
      <c r="Y45" s="25">
        <f>'AEO 2023 Table 35 Raw'!AB35</f>
        <v>11.715138</v>
      </c>
      <c r="Z45" s="25">
        <f>'AEO 2023 Table 35 Raw'!AC35</f>
        <v>11.781057000000001</v>
      </c>
      <c r="AA45" s="25">
        <f>'AEO 2023 Table 35 Raw'!AD35</f>
        <v>11.847011999999999</v>
      </c>
      <c r="AB45" s="25">
        <f>'AEO 2023 Table 35 Raw'!AE35</f>
        <v>11.912785</v>
      </c>
      <c r="AC45" s="25">
        <f>'AEO 2023 Table 35 Raw'!AF35</f>
        <v>11.978335</v>
      </c>
      <c r="AD45" s="25">
        <f>'AEO 2023 Table 35 Raw'!AG35</f>
        <v>12.043905000000001</v>
      </c>
      <c r="AE45" s="25">
        <f>'AEO 2023 Table 35 Raw'!AH35</f>
        <v>12.109465</v>
      </c>
      <c r="AF45" s="46">
        <f>'AEO 2023 Table 35 Raw'!AI35</f>
        <v>1.7000000000000001E-2</v>
      </c>
    </row>
    <row r="46" spans="1:32" ht="15" customHeight="1">
      <c r="A46" s="8" t="s">
        <v>886</v>
      </c>
      <c r="B46" s="24" t="s">
        <v>887</v>
      </c>
      <c r="C46" s="25">
        <f>'AEO 2023 Table 35 Raw'!F36</f>
        <v>16.944298</v>
      </c>
      <c r="D46" s="25">
        <f>'AEO 2023 Table 35 Raw'!G36</f>
        <v>17.280573</v>
      </c>
      <c r="E46" s="25">
        <f>'AEO 2023 Table 35 Raw'!H36</f>
        <v>17.463747000000001</v>
      </c>
      <c r="F46" s="25">
        <f>'AEO 2023 Table 35 Raw'!I36</f>
        <v>17.543569999999999</v>
      </c>
      <c r="G46" s="25">
        <f>'AEO 2023 Table 35 Raw'!J36</f>
        <v>17.804501999999999</v>
      </c>
      <c r="H46" s="25">
        <f>'AEO 2023 Table 35 Raw'!K36</f>
        <v>18.157543</v>
      </c>
      <c r="I46" s="25">
        <f>'AEO 2023 Table 35 Raw'!L36</f>
        <v>18.406915999999999</v>
      </c>
      <c r="J46" s="25">
        <f>'AEO 2023 Table 35 Raw'!M36</f>
        <v>18.592108</v>
      </c>
      <c r="K46" s="25">
        <f>'AEO 2023 Table 35 Raw'!N36</f>
        <v>18.794159000000001</v>
      </c>
      <c r="L46" s="25">
        <f>'AEO 2023 Table 35 Raw'!O36</f>
        <v>18.923736999999999</v>
      </c>
      <c r="M46" s="25">
        <f>'AEO 2023 Table 35 Raw'!P36</f>
        <v>19.093236999999998</v>
      </c>
      <c r="N46" s="25">
        <f>'AEO 2023 Table 35 Raw'!Q36</f>
        <v>19.283175</v>
      </c>
      <c r="O46" s="25">
        <f>'AEO 2023 Table 35 Raw'!R36</f>
        <v>19.478909999999999</v>
      </c>
      <c r="P46" s="25">
        <f>'AEO 2023 Table 35 Raw'!S36</f>
        <v>19.678324</v>
      </c>
      <c r="Q46" s="25">
        <f>'AEO 2023 Table 35 Raw'!T36</f>
        <v>19.871780000000001</v>
      </c>
      <c r="R46" s="25">
        <f>'AEO 2023 Table 35 Raw'!U36</f>
        <v>20.070713000000001</v>
      </c>
      <c r="S46" s="25">
        <f>'AEO 2023 Table 35 Raw'!V36</f>
        <v>20.305019000000001</v>
      </c>
      <c r="T46" s="25">
        <f>'AEO 2023 Table 35 Raw'!W36</f>
        <v>20.522984000000001</v>
      </c>
      <c r="U46" s="25">
        <f>'AEO 2023 Table 35 Raw'!X36</f>
        <v>20.732239</v>
      </c>
      <c r="V46" s="25">
        <f>'AEO 2023 Table 35 Raw'!Y36</f>
        <v>20.930081999999999</v>
      </c>
      <c r="W46" s="25">
        <f>'AEO 2023 Table 35 Raw'!Z36</f>
        <v>21.113168999999999</v>
      </c>
      <c r="X46" s="25">
        <f>'AEO 2023 Table 35 Raw'!AA36</f>
        <v>21.264336</v>
      </c>
      <c r="Y46" s="25">
        <f>'AEO 2023 Table 35 Raw'!AB36</f>
        <v>21.467659000000001</v>
      </c>
      <c r="Z46" s="25">
        <f>'AEO 2023 Table 35 Raw'!AC36</f>
        <v>21.639600999999999</v>
      </c>
      <c r="AA46" s="25">
        <f>'AEO 2023 Table 35 Raw'!AD36</f>
        <v>21.830750999999999</v>
      </c>
      <c r="AB46" s="25">
        <f>'AEO 2023 Table 35 Raw'!AE36</f>
        <v>22.007950000000001</v>
      </c>
      <c r="AC46" s="25">
        <f>'AEO 2023 Table 35 Raw'!AF36</f>
        <v>22.260166000000002</v>
      </c>
      <c r="AD46" s="25">
        <f>'AEO 2023 Table 35 Raw'!AG36</f>
        <v>22.413815</v>
      </c>
      <c r="AE46" s="25">
        <f>'AEO 2023 Table 35 Raw'!AH36</f>
        <v>22.632446000000002</v>
      </c>
      <c r="AF46" s="46">
        <f>'AEO 2023 Table 35 Raw'!AI36</f>
        <v>0.01</v>
      </c>
    </row>
    <row r="47" spans="1:32" ht="15" customHeight="1">
      <c r="A47" s="8" t="s">
        <v>888</v>
      </c>
      <c r="B47" s="24" t="s">
        <v>889</v>
      </c>
      <c r="C47" s="25">
        <f>'AEO 2023 Table 35 Raw'!F37</f>
        <v>19.217903</v>
      </c>
      <c r="D47" s="25">
        <f>'AEO 2023 Table 35 Raw'!G37</f>
        <v>19.921620999999998</v>
      </c>
      <c r="E47" s="25">
        <f>'AEO 2023 Table 35 Raw'!H37</f>
        <v>20.294668000000001</v>
      </c>
      <c r="F47" s="25">
        <f>'AEO 2023 Table 35 Raw'!I37</f>
        <v>20.560262999999999</v>
      </c>
      <c r="G47" s="25">
        <f>'AEO 2023 Table 35 Raw'!J37</f>
        <v>20.804030999999998</v>
      </c>
      <c r="H47" s="25">
        <f>'AEO 2023 Table 35 Raw'!K37</f>
        <v>20.965111</v>
      </c>
      <c r="I47" s="25">
        <f>'AEO 2023 Table 35 Raw'!L37</f>
        <v>21.092441999999998</v>
      </c>
      <c r="J47" s="25">
        <f>'AEO 2023 Table 35 Raw'!M37</f>
        <v>21.553528</v>
      </c>
      <c r="K47" s="25">
        <f>'AEO 2023 Table 35 Raw'!N37</f>
        <v>22.009819</v>
      </c>
      <c r="L47" s="25">
        <f>'AEO 2023 Table 35 Raw'!O37</f>
        <v>22.352045</v>
      </c>
      <c r="M47" s="25">
        <f>'AEO 2023 Table 35 Raw'!P37</f>
        <v>22.704886999999999</v>
      </c>
      <c r="N47" s="25">
        <f>'AEO 2023 Table 35 Raw'!Q37</f>
        <v>23.067665000000002</v>
      </c>
      <c r="O47" s="25">
        <f>'AEO 2023 Table 35 Raw'!R37</f>
        <v>23.438641000000001</v>
      </c>
      <c r="P47" s="25">
        <f>'AEO 2023 Table 35 Raw'!S37</f>
        <v>23.797497</v>
      </c>
      <c r="Q47" s="25">
        <f>'AEO 2023 Table 35 Raw'!T37</f>
        <v>24.123816999999999</v>
      </c>
      <c r="R47" s="25">
        <f>'AEO 2023 Table 35 Raw'!U37</f>
        <v>24.456854</v>
      </c>
      <c r="S47" s="25">
        <f>'AEO 2023 Table 35 Raw'!V37</f>
        <v>24.814157000000002</v>
      </c>
      <c r="T47" s="25">
        <f>'AEO 2023 Table 35 Raw'!W37</f>
        <v>25.151413000000002</v>
      </c>
      <c r="U47" s="25">
        <f>'AEO 2023 Table 35 Raw'!X37</f>
        <v>25.497101000000001</v>
      </c>
      <c r="V47" s="25">
        <f>'AEO 2023 Table 35 Raw'!Y37</f>
        <v>25.830425000000002</v>
      </c>
      <c r="W47" s="25">
        <f>'AEO 2023 Table 35 Raw'!Z37</f>
        <v>26.153856000000001</v>
      </c>
      <c r="X47" s="25">
        <f>'AEO 2023 Table 35 Raw'!AA37</f>
        <v>26.439316000000002</v>
      </c>
      <c r="Y47" s="25">
        <f>'AEO 2023 Table 35 Raw'!AB37</f>
        <v>26.765941999999999</v>
      </c>
      <c r="Z47" s="25">
        <f>'AEO 2023 Table 35 Raw'!AC37</f>
        <v>27.059759</v>
      </c>
      <c r="AA47" s="25">
        <f>'AEO 2023 Table 35 Raw'!AD37</f>
        <v>27.388103000000001</v>
      </c>
      <c r="AB47" s="25">
        <f>'AEO 2023 Table 35 Raw'!AE37</f>
        <v>27.743846999999999</v>
      </c>
      <c r="AC47" s="25">
        <f>'AEO 2023 Table 35 Raw'!AF37</f>
        <v>28.139448000000002</v>
      </c>
      <c r="AD47" s="25">
        <f>'AEO 2023 Table 35 Raw'!AG37</f>
        <v>28.470627</v>
      </c>
      <c r="AE47" s="25">
        <f>'AEO 2023 Table 35 Raw'!AH37</f>
        <v>28.835497</v>
      </c>
      <c r="AF47" s="46">
        <f>'AEO 2023 Table 35 Raw'!AI37</f>
        <v>1.4999999999999999E-2</v>
      </c>
    </row>
    <row r="48" spans="1:32" ht="15" customHeight="1">
      <c r="A48" s="8" t="s">
        <v>890</v>
      </c>
      <c r="B48" s="24" t="s">
        <v>891</v>
      </c>
      <c r="C48" s="25">
        <f>'AEO 2023 Table 35 Raw'!F38</f>
        <v>125.945221</v>
      </c>
      <c r="D48" s="25">
        <f>'AEO 2023 Table 35 Raw'!G38</f>
        <v>125.946243</v>
      </c>
      <c r="E48" s="25">
        <f>'AEO 2023 Table 35 Raw'!H38</f>
        <v>126.12841</v>
      </c>
      <c r="F48" s="25">
        <f>'AEO 2023 Table 35 Raw'!I38</f>
        <v>126.327988</v>
      </c>
      <c r="G48" s="25">
        <f>'AEO 2023 Table 35 Raw'!J38</f>
        <v>126.468475</v>
      </c>
      <c r="H48" s="25">
        <f>'AEO 2023 Table 35 Raw'!K38</f>
        <v>126.38009599999999</v>
      </c>
      <c r="I48" s="25">
        <f>'AEO 2023 Table 35 Raw'!L38</f>
        <v>126.333191</v>
      </c>
      <c r="J48" s="25">
        <f>'AEO 2023 Table 35 Raw'!M38</f>
        <v>126.342636</v>
      </c>
      <c r="K48" s="25">
        <f>'AEO 2023 Table 35 Raw'!N38</f>
        <v>126.33738700000001</v>
      </c>
      <c r="L48" s="25">
        <f>'AEO 2023 Table 35 Raw'!O38</f>
        <v>126.26649500000001</v>
      </c>
      <c r="M48" s="25">
        <f>'AEO 2023 Table 35 Raw'!P38</f>
        <v>126.157646</v>
      </c>
      <c r="N48" s="25">
        <f>'AEO 2023 Table 35 Raw'!Q38</f>
        <v>126.05493199999999</v>
      </c>
      <c r="O48" s="25">
        <f>'AEO 2023 Table 35 Raw'!R38</f>
        <v>125.98921199999999</v>
      </c>
      <c r="P48" s="25">
        <f>'AEO 2023 Table 35 Raw'!S38</f>
        <v>125.972832</v>
      </c>
      <c r="Q48" s="25">
        <f>'AEO 2023 Table 35 Raw'!T38</f>
        <v>125.999809</v>
      </c>
      <c r="R48" s="25">
        <f>'AEO 2023 Table 35 Raw'!U38</f>
        <v>126.060028</v>
      </c>
      <c r="S48" s="25">
        <f>'AEO 2023 Table 35 Raw'!V38</f>
        <v>126.159927</v>
      </c>
      <c r="T48" s="25">
        <f>'AEO 2023 Table 35 Raw'!W38</f>
        <v>126.27861799999999</v>
      </c>
      <c r="U48" s="25">
        <f>'AEO 2023 Table 35 Raw'!X38</f>
        <v>126.40537999999999</v>
      </c>
      <c r="V48" s="25">
        <f>'AEO 2023 Table 35 Raw'!Y38</f>
        <v>126.52507</v>
      </c>
      <c r="W48" s="25">
        <f>'AEO 2023 Table 35 Raw'!Z38</f>
        <v>126.640945</v>
      </c>
      <c r="X48" s="25">
        <f>'AEO 2023 Table 35 Raw'!AA38</f>
        <v>126.743858</v>
      </c>
      <c r="Y48" s="25">
        <f>'AEO 2023 Table 35 Raw'!AB38</f>
        <v>126.867035</v>
      </c>
      <c r="Z48" s="25">
        <f>'AEO 2023 Table 35 Raw'!AC38</f>
        <v>127.023979</v>
      </c>
      <c r="AA48" s="25">
        <f>'AEO 2023 Table 35 Raw'!AD38</f>
        <v>127.206749</v>
      </c>
      <c r="AB48" s="25">
        <f>'AEO 2023 Table 35 Raw'!AE38</f>
        <v>127.35778000000001</v>
      </c>
      <c r="AC48" s="25">
        <f>'AEO 2023 Table 35 Raw'!AF38</f>
        <v>127.496407</v>
      </c>
      <c r="AD48" s="25">
        <f>'AEO 2023 Table 35 Raw'!AG38</f>
        <v>127.65643300000001</v>
      </c>
      <c r="AE48" s="25">
        <f>'AEO 2023 Table 35 Raw'!AH38</f>
        <v>127.832077</v>
      </c>
      <c r="AF48" s="46">
        <f>'AEO 2023 Table 35 Raw'!AI38</f>
        <v>1E-3</v>
      </c>
    </row>
    <row r="49" spans="1:32" ht="15" customHeight="1">
      <c r="A49" s="8" t="s">
        <v>892</v>
      </c>
      <c r="B49" s="24" t="s">
        <v>893</v>
      </c>
      <c r="C49" s="25">
        <f>'AEO 2023 Table 35 Raw'!F39</f>
        <v>905.84667999999999</v>
      </c>
      <c r="D49" s="25">
        <f>'AEO 2023 Table 35 Raw'!G39</f>
        <v>812.99078399999996</v>
      </c>
      <c r="E49" s="25">
        <f>'AEO 2023 Table 35 Raw'!H39</f>
        <v>770.48919699999999</v>
      </c>
      <c r="F49" s="25">
        <f>'AEO 2023 Table 35 Raw'!I39</f>
        <v>766.56726100000003</v>
      </c>
      <c r="G49" s="25">
        <f>'AEO 2023 Table 35 Raw'!J39</f>
        <v>742.61444100000006</v>
      </c>
      <c r="H49" s="25">
        <f>'AEO 2023 Table 35 Raw'!K39</f>
        <v>705.92584199999999</v>
      </c>
      <c r="I49" s="25">
        <f>'AEO 2023 Table 35 Raw'!L39</f>
        <v>666.68872099999999</v>
      </c>
      <c r="J49" s="25">
        <f>'AEO 2023 Table 35 Raw'!M39</f>
        <v>665.28906199999994</v>
      </c>
      <c r="K49" s="25">
        <f>'AEO 2023 Table 35 Raw'!N39</f>
        <v>654.09356700000001</v>
      </c>
      <c r="L49" s="25">
        <f>'AEO 2023 Table 35 Raw'!O39</f>
        <v>648.939392</v>
      </c>
      <c r="M49" s="25">
        <f>'AEO 2023 Table 35 Raw'!P39</f>
        <v>653.21453899999995</v>
      </c>
      <c r="N49" s="25">
        <f>'AEO 2023 Table 35 Raw'!Q39</f>
        <v>664.82507299999997</v>
      </c>
      <c r="O49" s="25">
        <f>'AEO 2023 Table 35 Raw'!R39</f>
        <v>672.74774200000002</v>
      </c>
      <c r="P49" s="25">
        <f>'AEO 2023 Table 35 Raw'!S39</f>
        <v>680.104736</v>
      </c>
      <c r="Q49" s="25">
        <f>'AEO 2023 Table 35 Raw'!T39</f>
        <v>683.01831100000004</v>
      </c>
      <c r="R49" s="25">
        <f>'AEO 2023 Table 35 Raw'!U39</f>
        <v>688.33776899999998</v>
      </c>
      <c r="S49" s="25">
        <f>'AEO 2023 Table 35 Raw'!V39</f>
        <v>697.07409700000005</v>
      </c>
      <c r="T49" s="25">
        <f>'AEO 2023 Table 35 Raw'!W39</f>
        <v>705.507385</v>
      </c>
      <c r="U49" s="25">
        <f>'AEO 2023 Table 35 Raw'!X39</f>
        <v>715.576233</v>
      </c>
      <c r="V49" s="25">
        <f>'AEO 2023 Table 35 Raw'!Y39</f>
        <v>723.02545199999997</v>
      </c>
      <c r="W49" s="25">
        <f>'AEO 2023 Table 35 Raw'!Z39</f>
        <v>724.75457800000004</v>
      </c>
      <c r="X49" s="25">
        <f>'AEO 2023 Table 35 Raw'!AA39</f>
        <v>732.34918200000004</v>
      </c>
      <c r="Y49" s="25">
        <f>'AEO 2023 Table 35 Raw'!AB39</f>
        <v>738.50659199999996</v>
      </c>
      <c r="Z49" s="25">
        <f>'AEO 2023 Table 35 Raw'!AC39</f>
        <v>745.94805899999994</v>
      </c>
      <c r="AA49" s="25">
        <f>'AEO 2023 Table 35 Raw'!AD39</f>
        <v>749.86291500000004</v>
      </c>
      <c r="AB49" s="25">
        <f>'AEO 2023 Table 35 Raw'!AE39</f>
        <v>760.87316899999996</v>
      </c>
      <c r="AC49" s="25">
        <f>'AEO 2023 Table 35 Raw'!AF39</f>
        <v>771.65582300000005</v>
      </c>
      <c r="AD49" s="25">
        <f>'AEO 2023 Table 35 Raw'!AG39</f>
        <v>771.99468999999999</v>
      </c>
      <c r="AE49" s="25">
        <f>'AEO 2023 Table 35 Raw'!AH39</f>
        <v>774.61859100000004</v>
      </c>
      <c r="AF49" s="46">
        <f>'AEO 2023 Table 35 Raw'!AI39</f>
        <v>-6.0000000000000001E-3</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512.00970500000005</v>
      </c>
      <c r="J51" s="25">
        <f>'AEO 2023 Table 35 Raw'!M40</f>
        <v>544.37023899999997</v>
      </c>
      <c r="K51" s="25">
        <f>'AEO 2023 Table 35 Raw'!N40</f>
        <v>594.76843299999996</v>
      </c>
      <c r="L51" s="25">
        <f>'AEO 2023 Table 35 Raw'!O40</f>
        <v>645.16662599999995</v>
      </c>
      <c r="M51" s="25">
        <f>'AEO 2023 Table 35 Raw'!P40</f>
        <v>696.80310099999997</v>
      </c>
      <c r="N51" s="25">
        <f>'AEO 2023 Table 35 Raw'!Q40</f>
        <v>745.96301300000005</v>
      </c>
      <c r="O51" s="25">
        <f>'AEO 2023 Table 35 Raw'!R40</f>
        <v>796.36120600000004</v>
      </c>
      <c r="P51" s="25">
        <f>'AEO 2023 Table 35 Raw'!S40</f>
        <v>846.75939900000003</v>
      </c>
      <c r="Q51" s="25">
        <f>'AEO 2023 Table 35 Raw'!T40</f>
        <v>881.596497</v>
      </c>
      <c r="R51" s="25">
        <f>'AEO 2023 Table 35 Raw'!U40</f>
        <v>897.15765399999998</v>
      </c>
      <c r="S51" s="25">
        <f>'AEO 2023 Table 35 Raw'!V40</f>
        <v>913.95703100000003</v>
      </c>
      <c r="T51" s="25">
        <f>'AEO 2023 Table 35 Raw'!W40</f>
        <v>930.75640899999996</v>
      </c>
      <c r="U51" s="25">
        <f>'AEO 2023 Table 35 Raw'!X40</f>
        <v>948.794128</v>
      </c>
      <c r="V51" s="25">
        <f>'AEO 2023 Table 35 Raw'!Y40</f>
        <v>964.35522500000002</v>
      </c>
      <c r="W51" s="25">
        <f>'AEO 2023 Table 35 Raw'!Z40</f>
        <v>981.15460199999995</v>
      </c>
      <c r="X51" s="25">
        <f>'AEO 2023 Table 35 Raw'!AA40</f>
        <v>989.55432099999996</v>
      </c>
      <c r="Y51" s="25">
        <f>'AEO 2023 Table 35 Raw'!AB40</f>
        <v>990.79260299999999</v>
      </c>
      <c r="Z51" s="25">
        <f>'AEO 2023 Table 35 Raw'!AC40</f>
        <v>989.55432099999996</v>
      </c>
      <c r="AA51" s="25">
        <f>'AEO 2023 Table 35 Raw'!AD40</f>
        <v>989.55432099999996</v>
      </c>
      <c r="AB51" s="25">
        <f>'AEO 2023 Table 35 Raw'!AE40</f>
        <v>989.55432099999996</v>
      </c>
      <c r="AC51" s="25">
        <f>'AEO 2023 Table 35 Raw'!AF40</f>
        <v>990.79260299999999</v>
      </c>
      <c r="AD51" s="25">
        <f>'AEO 2023 Table 35 Raw'!AG40</f>
        <v>989.55432099999996</v>
      </c>
      <c r="AE51" s="25">
        <f>'AEO 2023 Table 35 Raw'!AH40</f>
        <v>989.55432099999996</v>
      </c>
      <c r="AF51" s="46">
        <f>'AEO 2023 Table 35 Raw'!AI40</f>
        <v>0.04</v>
      </c>
    </row>
    <row r="52" spans="1:32" ht="15" customHeight="1">
      <c r="A52" s="8" t="s">
        <v>896</v>
      </c>
      <c r="B52" s="24" t="s">
        <v>897</v>
      </c>
      <c r="C52" s="25">
        <f>'AEO 2023 Table 35 Raw'!F41</f>
        <v>430.83187900000001</v>
      </c>
      <c r="D52" s="25">
        <f>'AEO 2023 Table 35 Raw'!G41</f>
        <v>433.13122600000003</v>
      </c>
      <c r="E52" s="25">
        <f>'AEO 2023 Table 35 Raw'!H41</f>
        <v>433.96752900000001</v>
      </c>
      <c r="F52" s="25">
        <f>'AEO 2023 Table 35 Raw'!I41</f>
        <v>434.62835699999999</v>
      </c>
      <c r="G52" s="25">
        <f>'AEO 2023 Table 35 Raw'!J41</f>
        <v>435.16204800000003</v>
      </c>
      <c r="H52" s="25">
        <f>'AEO 2023 Table 35 Raw'!K41</f>
        <v>435.948578</v>
      </c>
      <c r="I52" s="25">
        <f>'AEO 2023 Table 35 Raw'!L41</f>
        <v>436.50897200000003</v>
      </c>
      <c r="J52" s="25">
        <f>'AEO 2023 Table 35 Raw'!M41</f>
        <v>436.95675699999998</v>
      </c>
      <c r="K52" s="25">
        <f>'AEO 2023 Table 35 Raw'!N41</f>
        <v>437.34023999999999</v>
      </c>
      <c r="L52" s="25">
        <f>'AEO 2023 Table 35 Raw'!O41</f>
        <v>437.58734099999998</v>
      </c>
      <c r="M52" s="25">
        <f>'AEO 2023 Table 35 Raw'!P41</f>
        <v>437.75787400000002</v>
      </c>
      <c r="N52" s="25">
        <f>'AEO 2023 Table 35 Raw'!Q41</f>
        <v>437.844177</v>
      </c>
      <c r="O52" s="25">
        <f>'AEO 2023 Table 35 Raw'!R41</f>
        <v>437.87957799999998</v>
      </c>
      <c r="P52" s="25">
        <f>'AEO 2023 Table 35 Raw'!S41</f>
        <v>437.904877</v>
      </c>
      <c r="Q52" s="25">
        <f>'AEO 2023 Table 35 Raw'!T41</f>
        <v>438.03335600000003</v>
      </c>
      <c r="R52" s="25">
        <f>'AEO 2023 Table 35 Raw'!U41</f>
        <v>438.23632800000001</v>
      </c>
      <c r="S52" s="25">
        <f>'AEO 2023 Table 35 Raw'!V41</f>
        <v>438.449432</v>
      </c>
      <c r="T52" s="25">
        <f>'AEO 2023 Table 35 Raw'!W41</f>
        <v>438.671967</v>
      </c>
      <c r="U52" s="25">
        <f>'AEO 2023 Table 35 Raw'!X41</f>
        <v>438.90313700000002</v>
      </c>
      <c r="V52" s="25">
        <f>'AEO 2023 Table 35 Raw'!Y41</f>
        <v>439.14184599999999</v>
      </c>
      <c r="W52" s="25">
        <f>'AEO 2023 Table 35 Raw'!Z41</f>
        <v>439.38732900000002</v>
      </c>
      <c r="X52" s="25">
        <f>'AEO 2023 Table 35 Raw'!AA41</f>
        <v>439.63903800000003</v>
      </c>
      <c r="Y52" s="25">
        <f>'AEO 2023 Table 35 Raw'!AB41</f>
        <v>439.89639299999999</v>
      </c>
      <c r="Z52" s="25">
        <f>'AEO 2023 Table 35 Raw'!AC41</f>
        <v>440.15881300000001</v>
      </c>
      <c r="AA52" s="25">
        <f>'AEO 2023 Table 35 Raw'!AD41</f>
        <v>440.42581200000001</v>
      </c>
      <c r="AB52" s="25">
        <f>'AEO 2023 Table 35 Raw'!AE41</f>
        <v>440.69665500000002</v>
      </c>
      <c r="AC52" s="25">
        <f>'AEO 2023 Table 35 Raw'!AF41</f>
        <v>440.97100799999998</v>
      </c>
      <c r="AD52" s="25">
        <f>'AEO 2023 Table 35 Raw'!AG41</f>
        <v>441.24826000000002</v>
      </c>
      <c r="AE52" s="25">
        <f>'AEO 2023 Table 35 Raw'!AH41</f>
        <v>441.52804600000002</v>
      </c>
      <c r="AF52" s="46">
        <f>'AEO 2023 Table 35 Raw'!AI41</f>
        <v>1E-3</v>
      </c>
    </row>
    <row r="53" spans="1:32" ht="15" customHeight="1">
      <c r="A53" s="8" t="s">
        <v>898</v>
      </c>
      <c r="B53" s="24" t="s">
        <v>899</v>
      </c>
      <c r="C53" s="25">
        <f>'AEO 2023 Table 35 Raw'!F42</f>
        <v>334.448914</v>
      </c>
      <c r="D53" s="25">
        <f>'AEO 2023 Table 35 Raw'!G42</f>
        <v>336.233856</v>
      </c>
      <c r="E53" s="25">
        <f>'AEO 2023 Table 35 Raw'!H42</f>
        <v>336.88305700000001</v>
      </c>
      <c r="F53" s="25">
        <f>'AEO 2023 Table 35 Raw'!I42</f>
        <v>337.39605699999998</v>
      </c>
      <c r="G53" s="25">
        <f>'AEO 2023 Table 35 Raw'!J42</f>
        <v>337.81036399999999</v>
      </c>
      <c r="H53" s="25">
        <f>'AEO 2023 Table 35 Raw'!K42</f>
        <v>338.420929</v>
      </c>
      <c r="I53" s="25">
        <f>'AEO 2023 Table 35 Raw'!L42</f>
        <v>338.85595699999999</v>
      </c>
      <c r="J53" s="25">
        <f>'AEO 2023 Table 35 Raw'!M42</f>
        <v>339.203552</v>
      </c>
      <c r="K53" s="25">
        <f>'AEO 2023 Table 35 Raw'!N42</f>
        <v>339.50125100000002</v>
      </c>
      <c r="L53" s="25">
        <f>'AEO 2023 Table 35 Raw'!O42</f>
        <v>339.69305400000002</v>
      </c>
      <c r="M53" s="25">
        <f>'AEO 2023 Table 35 Raw'!P42</f>
        <v>339.82543900000002</v>
      </c>
      <c r="N53" s="25">
        <f>'AEO 2023 Table 35 Raw'!Q42</f>
        <v>339.89245599999998</v>
      </c>
      <c r="O53" s="25">
        <f>'AEO 2023 Table 35 Raw'!R42</f>
        <v>339.91995200000002</v>
      </c>
      <c r="P53" s="25">
        <f>'AEO 2023 Table 35 Raw'!S42</f>
        <v>339.93957499999999</v>
      </c>
      <c r="Q53" s="25">
        <f>'AEO 2023 Table 35 Raw'!T42</f>
        <v>340.03930700000001</v>
      </c>
      <c r="R53" s="25">
        <f>'AEO 2023 Table 35 Raw'!U42</f>
        <v>340.19686899999999</v>
      </c>
      <c r="S53" s="25">
        <f>'AEO 2023 Table 35 Raw'!V42</f>
        <v>340.36230499999999</v>
      </c>
      <c r="T53" s="25">
        <f>'AEO 2023 Table 35 Raw'!W42</f>
        <v>340.53506499999997</v>
      </c>
      <c r="U53" s="25">
        <f>'AEO 2023 Table 35 Raw'!X42</f>
        <v>340.71450800000002</v>
      </c>
      <c r="V53" s="25">
        <f>'AEO 2023 Table 35 Raw'!Y42</f>
        <v>340.89984099999998</v>
      </c>
      <c r="W53" s="25">
        <f>'AEO 2023 Table 35 Raw'!Z42</f>
        <v>341.09039300000001</v>
      </c>
      <c r="X53" s="25">
        <f>'AEO 2023 Table 35 Raw'!AA42</f>
        <v>341.285797</v>
      </c>
      <c r="Y53" s="25">
        <f>'AEO 2023 Table 35 Raw'!AB42</f>
        <v>341.48556500000001</v>
      </c>
      <c r="Z53" s="25">
        <f>'AEO 2023 Table 35 Raw'!AC42</f>
        <v>341.68927000000002</v>
      </c>
      <c r="AA53" s="25">
        <f>'AEO 2023 Table 35 Raw'!AD42</f>
        <v>341.896545</v>
      </c>
      <c r="AB53" s="25">
        <f>'AEO 2023 Table 35 Raw'!AE42</f>
        <v>342.10681199999999</v>
      </c>
      <c r="AC53" s="25">
        <f>'AEO 2023 Table 35 Raw'!AF42</f>
        <v>342.31976300000002</v>
      </c>
      <c r="AD53" s="25">
        <f>'AEO 2023 Table 35 Raw'!AG42</f>
        <v>342.53500400000001</v>
      </c>
      <c r="AE53" s="25">
        <f>'AEO 2023 Table 35 Raw'!AH42</f>
        <v>342.75219700000002</v>
      </c>
      <c r="AF53" s="46">
        <f>'AEO 2023 Table 35 Raw'!AI42</f>
        <v>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96.382973000000007</v>
      </c>
      <c r="D56" s="25">
        <f>'AEO 2023 Table 35 Raw'!G44</f>
        <v>96.897368999999998</v>
      </c>
      <c r="E56" s="25">
        <f>'AEO 2023 Table 35 Raw'!H44</f>
        <v>97.084457</v>
      </c>
      <c r="F56" s="25">
        <f>'AEO 2023 Table 35 Raw'!I44</f>
        <v>97.232299999999995</v>
      </c>
      <c r="G56" s="25">
        <f>'AEO 2023 Table 35 Raw'!J44</f>
        <v>97.351699999999994</v>
      </c>
      <c r="H56" s="25">
        <f>'AEO 2023 Table 35 Raw'!K44</f>
        <v>97.527657000000005</v>
      </c>
      <c r="I56" s="25">
        <f>'AEO 2023 Table 35 Raw'!L44</f>
        <v>97.653030000000001</v>
      </c>
      <c r="J56" s="25">
        <f>'AEO 2023 Table 35 Raw'!M44</f>
        <v>97.753203999999997</v>
      </c>
      <c r="K56" s="25">
        <f>'AEO 2023 Table 35 Raw'!N44</f>
        <v>97.838988999999998</v>
      </c>
      <c r="L56" s="25">
        <f>'AEO 2023 Table 35 Raw'!O44</f>
        <v>97.894272000000001</v>
      </c>
      <c r="M56" s="25">
        <f>'AEO 2023 Table 35 Raw'!P44</f>
        <v>97.932418999999996</v>
      </c>
      <c r="N56" s="25">
        <f>'AEO 2023 Table 35 Raw'!Q44</f>
        <v>97.951721000000006</v>
      </c>
      <c r="O56" s="25">
        <f>'AEO 2023 Table 35 Raw'!R44</f>
        <v>97.959641000000005</v>
      </c>
      <c r="P56" s="25">
        <f>'AEO 2023 Table 35 Raw'!S44</f>
        <v>97.965301999999994</v>
      </c>
      <c r="Q56" s="25">
        <f>'AEO 2023 Table 35 Raw'!T44</f>
        <v>97.994049000000004</v>
      </c>
      <c r="R56" s="25">
        <f>'AEO 2023 Table 35 Raw'!U44</f>
        <v>98.039458999999994</v>
      </c>
      <c r="S56" s="25">
        <f>'AEO 2023 Table 35 Raw'!V44</f>
        <v>98.087119999999999</v>
      </c>
      <c r="T56" s="25">
        <f>'AEO 2023 Table 35 Raw'!W44</f>
        <v>98.136909000000003</v>
      </c>
      <c r="U56" s="25">
        <f>'AEO 2023 Table 35 Raw'!X44</f>
        <v>98.188621999999995</v>
      </c>
      <c r="V56" s="25">
        <f>'AEO 2023 Table 35 Raw'!Y44</f>
        <v>98.242019999999997</v>
      </c>
      <c r="W56" s="25">
        <f>'AEO 2023 Table 35 Raw'!Z44</f>
        <v>98.296943999999996</v>
      </c>
      <c r="X56" s="25">
        <f>'AEO 2023 Table 35 Raw'!AA44</f>
        <v>98.353256000000002</v>
      </c>
      <c r="Y56" s="25">
        <f>'AEO 2023 Table 35 Raw'!AB44</f>
        <v>98.410827999999995</v>
      </c>
      <c r="Z56" s="25">
        <f>'AEO 2023 Table 35 Raw'!AC44</f>
        <v>98.469543000000002</v>
      </c>
      <c r="AA56" s="25">
        <f>'AEO 2023 Table 35 Raw'!AD44</f>
        <v>98.529266000000007</v>
      </c>
      <c r="AB56" s="25">
        <f>'AEO 2023 Table 35 Raw'!AE44</f>
        <v>98.589859000000004</v>
      </c>
      <c r="AC56" s="25">
        <f>'AEO 2023 Table 35 Raw'!AF44</f>
        <v>98.651229999999998</v>
      </c>
      <c r="AD56" s="25">
        <f>'AEO 2023 Table 35 Raw'!AG44</f>
        <v>98.713256999999999</v>
      </c>
      <c r="AE56" s="25">
        <f>'AEO 2023 Table 35 Raw'!AH44</f>
        <v>98.775847999999996</v>
      </c>
      <c r="AF56" s="46">
        <f>'AEO 2023 Table 35 Raw'!AI44</f>
        <v>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15863.762694999999</v>
      </c>
      <c r="D60" s="25">
        <f>'AEO 2023 Table 35 Raw'!G47</f>
        <v>15888.091796999999</v>
      </c>
      <c r="E60" s="25">
        <f>'AEO 2023 Table 35 Raw'!H47</f>
        <v>15762.164062</v>
      </c>
      <c r="F60" s="25">
        <f>'AEO 2023 Table 35 Raw'!I47</f>
        <v>15605.523438</v>
      </c>
      <c r="G60" s="25">
        <f>'AEO 2023 Table 35 Raw'!J47</f>
        <v>15481.170898</v>
      </c>
      <c r="H60" s="25">
        <f>'AEO 2023 Table 35 Raw'!K47</f>
        <v>15366.652344</v>
      </c>
      <c r="I60" s="25">
        <f>'AEO 2023 Table 35 Raw'!L47</f>
        <v>15205.160156</v>
      </c>
      <c r="J60" s="25">
        <f>'AEO 2023 Table 35 Raw'!M47</f>
        <v>15014.298828000001</v>
      </c>
      <c r="K60" s="25">
        <f>'AEO 2023 Table 35 Raw'!N47</f>
        <v>14813.233398</v>
      </c>
      <c r="L60" s="25">
        <f>'AEO 2023 Table 35 Raw'!O47</f>
        <v>14624.34375</v>
      </c>
      <c r="M60" s="25">
        <f>'AEO 2023 Table 35 Raw'!P47</f>
        <v>14431.837890999999</v>
      </c>
      <c r="N60" s="25">
        <f>'AEO 2023 Table 35 Raw'!Q47</f>
        <v>14274.357421999999</v>
      </c>
      <c r="O60" s="25">
        <f>'AEO 2023 Table 35 Raw'!R47</f>
        <v>14139.596680000001</v>
      </c>
      <c r="P60" s="25">
        <f>'AEO 2023 Table 35 Raw'!S47</f>
        <v>14007.418944999999</v>
      </c>
      <c r="Q60" s="25">
        <f>'AEO 2023 Table 35 Raw'!T47</f>
        <v>13870.820312</v>
      </c>
      <c r="R60" s="25">
        <f>'AEO 2023 Table 35 Raw'!U47</f>
        <v>13757.453125</v>
      </c>
      <c r="S60" s="25">
        <f>'AEO 2023 Table 35 Raw'!V47</f>
        <v>13662.894531</v>
      </c>
      <c r="T60" s="25">
        <f>'AEO 2023 Table 35 Raw'!W47</f>
        <v>13579.175781</v>
      </c>
      <c r="U60" s="25">
        <f>'AEO 2023 Table 35 Raw'!X47</f>
        <v>13518.877930000001</v>
      </c>
      <c r="V60" s="25">
        <f>'AEO 2023 Table 35 Raw'!Y47</f>
        <v>13471.990234000001</v>
      </c>
      <c r="W60" s="25">
        <f>'AEO 2023 Table 35 Raw'!Z47</f>
        <v>13439.475586</v>
      </c>
      <c r="X60" s="25">
        <f>'AEO 2023 Table 35 Raw'!AA47</f>
        <v>13415.307617</v>
      </c>
      <c r="Y60" s="25">
        <f>'AEO 2023 Table 35 Raw'!AB47</f>
        <v>13409.84375</v>
      </c>
      <c r="Z60" s="25">
        <f>'AEO 2023 Table 35 Raw'!AC47</f>
        <v>13415.846680000001</v>
      </c>
      <c r="AA60" s="25">
        <f>'AEO 2023 Table 35 Raw'!AD47</f>
        <v>13450.134765999999</v>
      </c>
      <c r="AB60" s="25">
        <f>'AEO 2023 Table 35 Raw'!AE47</f>
        <v>13501.116211</v>
      </c>
      <c r="AC60" s="25">
        <f>'AEO 2023 Table 35 Raw'!AF47</f>
        <v>13565.419921999999</v>
      </c>
      <c r="AD60" s="25">
        <f>'AEO 2023 Table 35 Raw'!AG47</f>
        <v>13634.169921999999</v>
      </c>
      <c r="AE60" s="25">
        <f>'AEO 2023 Table 35 Raw'!AH47</f>
        <v>13720.920898</v>
      </c>
      <c r="AF60" s="46">
        <f>'AEO 2023 Table 35 Raw'!AI47</f>
        <v>-5.0000000000000001E-3</v>
      </c>
    </row>
    <row r="61" spans="1:32" ht="15" customHeight="1">
      <c r="A61" s="8" t="s">
        <v>907</v>
      </c>
      <c r="B61" s="24" t="s">
        <v>908</v>
      </c>
      <c r="C61" s="25">
        <f>'AEO 2023 Table 35 Raw'!F48</f>
        <v>33.335796000000002</v>
      </c>
      <c r="D61" s="25">
        <f>'AEO 2023 Table 35 Raw'!G48</f>
        <v>33.700626</v>
      </c>
      <c r="E61" s="25">
        <f>'AEO 2023 Table 35 Raw'!H48</f>
        <v>32.982616</v>
      </c>
      <c r="F61" s="25">
        <f>'AEO 2023 Table 35 Raw'!I48</f>
        <v>32.785183000000004</v>
      </c>
      <c r="G61" s="25">
        <f>'AEO 2023 Table 35 Raw'!J48</f>
        <v>32.259739000000003</v>
      </c>
      <c r="H61" s="25">
        <f>'AEO 2023 Table 35 Raw'!K48</f>
        <v>31.421779999999998</v>
      </c>
      <c r="I61" s="25">
        <f>'AEO 2023 Table 35 Raw'!L48</f>
        <v>31.401662999999999</v>
      </c>
      <c r="J61" s="25">
        <f>'AEO 2023 Table 35 Raw'!M48</f>
        <v>30.449005</v>
      </c>
      <c r="K61" s="25">
        <f>'AEO 2023 Table 35 Raw'!N48</f>
        <v>29.361339999999998</v>
      </c>
      <c r="L61" s="25">
        <f>'AEO 2023 Table 35 Raw'!O48</f>
        <v>28.354043999999998</v>
      </c>
      <c r="M61" s="25">
        <f>'AEO 2023 Table 35 Raw'!P48</f>
        <v>27.4237</v>
      </c>
      <c r="N61" s="25">
        <f>'AEO 2023 Table 35 Raw'!Q48</f>
        <v>26.590720999999998</v>
      </c>
      <c r="O61" s="25">
        <f>'AEO 2023 Table 35 Raw'!R48</f>
        <v>25.958019</v>
      </c>
      <c r="P61" s="25">
        <f>'AEO 2023 Table 35 Raw'!S48</f>
        <v>25.364134</v>
      </c>
      <c r="Q61" s="25">
        <f>'AEO 2023 Table 35 Raw'!T48</f>
        <v>24.882711</v>
      </c>
      <c r="R61" s="25">
        <f>'AEO 2023 Table 35 Raw'!U48</f>
        <v>24.576626000000001</v>
      </c>
      <c r="S61" s="25">
        <f>'AEO 2023 Table 35 Raw'!V48</f>
        <v>24.406632999999999</v>
      </c>
      <c r="T61" s="25">
        <f>'AEO 2023 Table 35 Raw'!W48</f>
        <v>24.400849999999998</v>
      </c>
      <c r="U61" s="25">
        <f>'AEO 2023 Table 35 Raw'!X48</f>
        <v>24.56691</v>
      </c>
      <c r="V61" s="25">
        <f>'AEO 2023 Table 35 Raw'!Y48</f>
        <v>24.800574999999998</v>
      </c>
      <c r="W61" s="25">
        <f>'AEO 2023 Table 35 Raw'!Z48</f>
        <v>25.141936999999999</v>
      </c>
      <c r="X61" s="25">
        <f>'AEO 2023 Table 35 Raw'!AA48</f>
        <v>25.511109999999999</v>
      </c>
      <c r="Y61" s="25">
        <f>'AEO 2023 Table 35 Raw'!AB48</f>
        <v>25.885275</v>
      </c>
      <c r="Z61" s="25">
        <f>'AEO 2023 Table 35 Raw'!AC48</f>
        <v>26.234493000000001</v>
      </c>
      <c r="AA61" s="25">
        <f>'AEO 2023 Table 35 Raw'!AD48</f>
        <v>26.529665000000001</v>
      </c>
      <c r="AB61" s="25">
        <f>'AEO 2023 Table 35 Raw'!AE48</f>
        <v>26.866095999999999</v>
      </c>
      <c r="AC61" s="25">
        <f>'AEO 2023 Table 35 Raw'!AF48</f>
        <v>26.493092000000001</v>
      </c>
      <c r="AD61" s="25">
        <f>'AEO 2023 Table 35 Raw'!AG48</f>
        <v>26.610368999999999</v>
      </c>
      <c r="AE61" s="25">
        <f>'AEO 2023 Table 35 Raw'!AH48</f>
        <v>27.095918999999999</v>
      </c>
      <c r="AF61" s="46">
        <f>'AEO 2023 Table 35 Raw'!AI48</f>
        <v>-7.0000000000000001E-3</v>
      </c>
    </row>
    <row r="62" spans="1:32" ht="15" customHeight="1">
      <c r="A62" s="8" t="s">
        <v>909</v>
      </c>
      <c r="B62" s="24" t="s">
        <v>910</v>
      </c>
      <c r="C62" s="25">
        <f>'AEO 2023 Table 35 Raw'!F49</f>
        <v>6708.0131840000004</v>
      </c>
      <c r="D62" s="25">
        <f>'AEO 2023 Table 35 Raw'!G49</f>
        <v>6730.2548829999996</v>
      </c>
      <c r="E62" s="25">
        <f>'AEO 2023 Table 35 Raw'!H49</f>
        <v>6720.1845700000003</v>
      </c>
      <c r="F62" s="25">
        <f>'AEO 2023 Table 35 Raw'!I49</f>
        <v>6731.0952150000003</v>
      </c>
      <c r="G62" s="25">
        <f>'AEO 2023 Table 35 Raw'!J49</f>
        <v>6716.6811520000001</v>
      </c>
      <c r="H62" s="25">
        <f>'AEO 2023 Table 35 Raw'!K49</f>
        <v>6679.9877930000002</v>
      </c>
      <c r="I62" s="25">
        <f>'AEO 2023 Table 35 Raw'!L49</f>
        <v>6652.4262699999999</v>
      </c>
      <c r="J62" s="25">
        <f>'AEO 2023 Table 35 Raw'!M49</f>
        <v>6628.9316410000001</v>
      </c>
      <c r="K62" s="25">
        <f>'AEO 2023 Table 35 Raw'!N49</f>
        <v>6597.9409180000002</v>
      </c>
      <c r="L62" s="25">
        <f>'AEO 2023 Table 35 Raw'!O49</f>
        <v>6564.220703</v>
      </c>
      <c r="M62" s="25">
        <f>'AEO 2023 Table 35 Raw'!P49</f>
        <v>6540.7426759999998</v>
      </c>
      <c r="N62" s="25">
        <f>'AEO 2023 Table 35 Raw'!Q49</f>
        <v>6515.1508789999998</v>
      </c>
      <c r="O62" s="25">
        <f>'AEO 2023 Table 35 Raw'!R49</f>
        <v>6498.0170900000003</v>
      </c>
      <c r="P62" s="25">
        <f>'AEO 2023 Table 35 Raw'!S49</f>
        <v>6493.7104490000002</v>
      </c>
      <c r="Q62" s="25">
        <f>'AEO 2023 Table 35 Raw'!T49</f>
        <v>6479.5859380000002</v>
      </c>
      <c r="R62" s="25">
        <f>'AEO 2023 Table 35 Raw'!U49</f>
        <v>6473.0722660000001</v>
      </c>
      <c r="S62" s="25">
        <f>'AEO 2023 Table 35 Raw'!V49</f>
        <v>6474.3632809999999</v>
      </c>
      <c r="T62" s="25">
        <f>'AEO 2023 Table 35 Raw'!W49</f>
        <v>6475.501953</v>
      </c>
      <c r="U62" s="25">
        <f>'AEO 2023 Table 35 Raw'!X49</f>
        <v>6483.7241210000002</v>
      </c>
      <c r="V62" s="25">
        <f>'AEO 2023 Table 35 Raw'!Y49</f>
        <v>6507.5546880000002</v>
      </c>
      <c r="W62" s="25">
        <f>'AEO 2023 Table 35 Raw'!Z49</f>
        <v>6535.8974609999996</v>
      </c>
      <c r="X62" s="25">
        <f>'AEO 2023 Table 35 Raw'!AA49</f>
        <v>6546.9672849999997</v>
      </c>
      <c r="Y62" s="25">
        <f>'AEO 2023 Table 35 Raw'!AB49</f>
        <v>6548.9609380000002</v>
      </c>
      <c r="Z62" s="25">
        <f>'AEO 2023 Table 35 Raw'!AC49</f>
        <v>6533.9375</v>
      </c>
      <c r="AA62" s="25">
        <f>'AEO 2023 Table 35 Raw'!AD49</f>
        <v>6538.7163090000004</v>
      </c>
      <c r="AB62" s="25">
        <f>'AEO 2023 Table 35 Raw'!AE49</f>
        <v>6534.4868159999996</v>
      </c>
      <c r="AC62" s="25">
        <f>'AEO 2023 Table 35 Raw'!AF49</f>
        <v>6527.4365230000003</v>
      </c>
      <c r="AD62" s="25">
        <f>'AEO 2023 Table 35 Raw'!AG49</f>
        <v>6508.4702150000003</v>
      </c>
      <c r="AE62" s="25">
        <f>'AEO 2023 Table 35 Raw'!AH49</f>
        <v>6508.5927730000003</v>
      </c>
      <c r="AF62" s="46">
        <f>'AEO 2023 Table 35 Raw'!AI49</f>
        <v>-1E-3</v>
      </c>
    </row>
    <row r="63" spans="1:32" ht="15" customHeight="1">
      <c r="A63" s="8" t="s">
        <v>911</v>
      </c>
      <c r="B63" s="24" t="s">
        <v>899</v>
      </c>
      <c r="C63" s="25">
        <f>'AEO 2023 Table 35 Raw'!F50</f>
        <v>3114.8347170000002</v>
      </c>
      <c r="D63" s="25">
        <f>'AEO 2023 Table 35 Raw'!G50</f>
        <v>3322.2326659999999</v>
      </c>
      <c r="E63" s="25">
        <f>'AEO 2023 Table 35 Raw'!H50</f>
        <v>3387.0666500000002</v>
      </c>
      <c r="F63" s="25">
        <f>'AEO 2023 Table 35 Raw'!I50</f>
        <v>3424.6743160000001</v>
      </c>
      <c r="G63" s="25">
        <f>'AEO 2023 Table 35 Raw'!J50</f>
        <v>3485.814453</v>
      </c>
      <c r="H63" s="25">
        <f>'AEO 2023 Table 35 Raw'!K50</f>
        <v>3537.4418949999999</v>
      </c>
      <c r="I63" s="25">
        <f>'AEO 2023 Table 35 Raw'!L50</f>
        <v>3579.4921880000002</v>
      </c>
      <c r="J63" s="25">
        <f>'AEO 2023 Table 35 Raw'!M50</f>
        <v>3617.8227539999998</v>
      </c>
      <c r="K63" s="25">
        <f>'AEO 2023 Table 35 Raw'!N50</f>
        <v>3655.2810060000002</v>
      </c>
      <c r="L63" s="25">
        <f>'AEO 2023 Table 35 Raw'!O50</f>
        <v>3686.4963379999999</v>
      </c>
      <c r="M63" s="25">
        <f>'AEO 2023 Table 35 Raw'!P50</f>
        <v>3720.2553710000002</v>
      </c>
      <c r="N63" s="25">
        <f>'AEO 2023 Table 35 Raw'!Q50</f>
        <v>3756.6333009999998</v>
      </c>
      <c r="O63" s="25">
        <f>'AEO 2023 Table 35 Raw'!R50</f>
        <v>3792.0131839999999</v>
      </c>
      <c r="P63" s="25">
        <f>'AEO 2023 Table 35 Raw'!S50</f>
        <v>3832.810547</v>
      </c>
      <c r="Q63" s="25">
        <f>'AEO 2023 Table 35 Raw'!T50</f>
        <v>3879.2839359999998</v>
      </c>
      <c r="R63" s="25">
        <f>'AEO 2023 Table 35 Raw'!U50</f>
        <v>3930.2634280000002</v>
      </c>
      <c r="S63" s="25">
        <f>'AEO 2023 Table 35 Raw'!V50</f>
        <v>3983.1606449999999</v>
      </c>
      <c r="T63" s="25">
        <f>'AEO 2023 Table 35 Raw'!W50</f>
        <v>4038.5466310000002</v>
      </c>
      <c r="U63" s="25">
        <f>'AEO 2023 Table 35 Raw'!X50</f>
        <v>4100.2646480000003</v>
      </c>
      <c r="V63" s="25">
        <f>'AEO 2023 Table 35 Raw'!Y50</f>
        <v>4161.3320309999999</v>
      </c>
      <c r="W63" s="25">
        <f>'AEO 2023 Table 35 Raw'!Z50</f>
        <v>4222.6977539999998</v>
      </c>
      <c r="X63" s="25">
        <f>'AEO 2023 Table 35 Raw'!AA50</f>
        <v>4280.6909180000002</v>
      </c>
      <c r="Y63" s="25">
        <f>'AEO 2023 Table 35 Raw'!AB50</f>
        <v>4335.923828</v>
      </c>
      <c r="Z63" s="25">
        <f>'AEO 2023 Table 35 Raw'!AC50</f>
        <v>4390.8115230000003</v>
      </c>
      <c r="AA63" s="25">
        <f>'AEO 2023 Table 35 Raw'!AD50</f>
        <v>4444.1645509999998</v>
      </c>
      <c r="AB63" s="25">
        <f>'AEO 2023 Table 35 Raw'!AE50</f>
        <v>4497.359375</v>
      </c>
      <c r="AC63" s="25">
        <f>'AEO 2023 Table 35 Raw'!AF50</f>
        <v>4543.7890619999998</v>
      </c>
      <c r="AD63" s="25">
        <f>'AEO 2023 Table 35 Raw'!AG50</f>
        <v>4589.8720700000003</v>
      </c>
      <c r="AE63" s="25">
        <f>'AEO 2023 Table 35 Raw'!AH50</f>
        <v>4641.1660160000001</v>
      </c>
      <c r="AF63" s="46">
        <f>'AEO 2023 Table 35 Raw'!AI50</f>
        <v>1.4E-2</v>
      </c>
    </row>
    <row r="64" spans="1:32" ht="15" customHeight="1">
      <c r="A64" s="8" t="s">
        <v>912</v>
      </c>
      <c r="B64" s="24" t="s">
        <v>913</v>
      </c>
      <c r="C64" s="25">
        <f>'AEO 2023 Table 35 Raw'!F51</f>
        <v>687.54107699999997</v>
      </c>
      <c r="D64" s="25">
        <f>'AEO 2023 Table 35 Raw'!G51</f>
        <v>539.02398700000003</v>
      </c>
      <c r="E64" s="25">
        <f>'AEO 2023 Table 35 Raw'!H51</f>
        <v>526.62231399999996</v>
      </c>
      <c r="F64" s="25">
        <f>'AEO 2023 Table 35 Raw'!I51</f>
        <v>536.323486</v>
      </c>
      <c r="G64" s="25">
        <f>'AEO 2023 Table 35 Raw'!J51</f>
        <v>512.49945100000002</v>
      </c>
      <c r="H64" s="25">
        <f>'AEO 2023 Table 35 Raw'!K51</f>
        <v>510.748108</v>
      </c>
      <c r="I64" s="25">
        <f>'AEO 2023 Table 35 Raw'!L51</f>
        <v>495.046539</v>
      </c>
      <c r="J64" s="25">
        <f>'AEO 2023 Table 35 Raw'!M51</f>
        <v>488.19448899999998</v>
      </c>
      <c r="K64" s="25">
        <f>'AEO 2023 Table 35 Raw'!N51</f>
        <v>478.926422</v>
      </c>
      <c r="L64" s="25">
        <f>'AEO 2023 Table 35 Raw'!O51</f>
        <v>478.94729599999999</v>
      </c>
      <c r="M64" s="25">
        <f>'AEO 2023 Table 35 Raw'!P51</f>
        <v>478.21844499999997</v>
      </c>
      <c r="N64" s="25">
        <f>'AEO 2023 Table 35 Raw'!Q51</f>
        <v>476.917419</v>
      </c>
      <c r="O64" s="25">
        <f>'AEO 2023 Table 35 Raw'!R51</f>
        <v>478.75765999999999</v>
      </c>
      <c r="P64" s="25">
        <f>'AEO 2023 Table 35 Raw'!S51</f>
        <v>479.12008700000001</v>
      </c>
      <c r="Q64" s="25">
        <f>'AEO 2023 Table 35 Raw'!T51</f>
        <v>475.51818800000001</v>
      </c>
      <c r="R64" s="25">
        <f>'AEO 2023 Table 35 Raw'!U51</f>
        <v>472.59851099999997</v>
      </c>
      <c r="S64" s="25">
        <f>'AEO 2023 Table 35 Raw'!V51</f>
        <v>477.45361300000002</v>
      </c>
      <c r="T64" s="25">
        <f>'AEO 2023 Table 35 Raw'!W51</f>
        <v>480.37252799999999</v>
      </c>
      <c r="U64" s="25">
        <f>'AEO 2023 Table 35 Raw'!X51</f>
        <v>481.74121100000002</v>
      </c>
      <c r="V64" s="25">
        <f>'AEO 2023 Table 35 Raw'!Y51</f>
        <v>479.86068699999998</v>
      </c>
      <c r="W64" s="25">
        <f>'AEO 2023 Table 35 Raw'!Z51</f>
        <v>479.46096799999998</v>
      </c>
      <c r="X64" s="25">
        <f>'AEO 2023 Table 35 Raw'!AA51</f>
        <v>479.52212500000002</v>
      </c>
      <c r="Y64" s="25">
        <f>'AEO 2023 Table 35 Raw'!AB51</f>
        <v>475.01489299999997</v>
      </c>
      <c r="Z64" s="25">
        <f>'AEO 2023 Table 35 Raw'!AC51</f>
        <v>473.24456800000002</v>
      </c>
      <c r="AA64" s="25">
        <f>'AEO 2023 Table 35 Raw'!AD51</f>
        <v>472.91037</v>
      </c>
      <c r="AB64" s="25">
        <f>'AEO 2023 Table 35 Raw'!AE51</f>
        <v>467.215149</v>
      </c>
      <c r="AC64" s="25">
        <f>'AEO 2023 Table 35 Raw'!AF51</f>
        <v>459.21319599999998</v>
      </c>
      <c r="AD64" s="25">
        <f>'AEO 2023 Table 35 Raw'!AG51</f>
        <v>456.321259</v>
      </c>
      <c r="AE64" s="25">
        <f>'AEO 2023 Table 35 Raw'!AH51</f>
        <v>453.11673000000002</v>
      </c>
      <c r="AF64" s="46">
        <f>'AEO 2023 Table 35 Raw'!AI51</f>
        <v>-1.4999999999999999E-2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11.095822</v>
      </c>
      <c r="D66" s="25">
        <f>'AEO 2023 Table 35 Raw'!G53</f>
        <v>11.713409</v>
      </c>
      <c r="E66" s="25">
        <f>'AEO 2023 Table 35 Raw'!H53</f>
        <v>11.878539999999999</v>
      </c>
      <c r="F66" s="25">
        <f>'AEO 2023 Table 35 Raw'!I53</f>
        <v>12.076468</v>
      </c>
      <c r="G66" s="25">
        <f>'AEO 2023 Table 35 Raw'!J53</f>
        <v>12.251765000000001</v>
      </c>
      <c r="H66" s="25">
        <f>'AEO 2023 Table 35 Raw'!K53</f>
        <v>12.41624</v>
      </c>
      <c r="I66" s="25">
        <f>'AEO 2023 Table 35 Raw'!L53</f>
        <v>12.295016</v>
      </c>
      <c r="J66" s="25">
        <f>'AEO 2023 Table 35 Raw'!M53</f>
        <v>12.425962</v>
      </c>
      <c r="K66" s="25">
        <f>'AEO 2023 Table 35 Raw'!N53</f>
        <v>12.575672000000001</v>
      </c>
      <c r="L66" s="25">
        <f>'AEO 2023 Table 35 Raw'!O53</f>
        <v>12.715729</v>
      </c>
      <c r="M66" s="25">
        <f>'AEO 2023 Table 35 Raw'!P53</f>
        <v>12.868473</v>
      </c>
      <c r="N66" s="25">
        <f>'AEO 2023 Table 35 Raw'!Q53</f>
        <v>13.042267000000001</v>
      </c>
      <c r="O66" s="25">
        <f>'AEO 2023 Table 35 Raw'!R53</f>
        <v>13.240684999999999</v>
      </c>
      <c r="P66" s="25">
        <f>'AEO 2023 Table 35 Raw'!S53</f>
        <v>13.468878</v>
      </c>
      <c r="Q66" s="25">
        <f>'AEO 2023 Table 35 Raw'!T53</f>
        <v>13.717074999999999</v>
      </c>
      <c r="R66" s="25">
        <f>'AEO 2023 Table 35 Raw'!U53</f>
        <v>14.003231</v>
      </c>
      <c r="S66" s="25">
        <f>'AEO 2023 Table 35 Raw'!V53</f>
        <v>14.315454000000001</v>
      </c>
      <c r="T66" s="25">
        <f>'AEO 2023 Table 35 Raw'!W53</f>
        <v>14.664047</v>
      </c>
      <c r="U66" s="25">
        <f>'AEO 2023 Table 35 Raw'!X53</f>
        <v>15.059721</v>
      </c>
      <c r="V66" s="25">
        <f>'AEO 2023 Table 35 Raw'!Y53</f>
        <v>15.516553999999999</v>
      </c>
      <c r="W66" s="25">
        <f>'AEO 2023 Table 35 Raw'!Z53</f>
        <v>16.022912999999999</v>
      </c>
      <c r="X66" s="25">
        <f>'AEO 2023 Table 35 Raw'!AA53</f>
        <v>16.552800999999999</v>
      </c>
      <c r="Y66" s="25">
        <f>'AEO 2023 Table 35 Raw'!AB53</f>
        <v>17.120514</v>
      </c>
      <c r="Z66" s="25">
        <f>'AEO 2023 Table 35 Raw'!AC53</f>
        <v>17.710823000000001</v>
      </c>
      <c r="AA66" s="25">
        <f>'AEO 2023 Table 35 Raw'!AD53</f>
        <v>18.371970999999998</v>
      </c>
      <c r="AB66" s="25">
        <f>'AEO 2023 Table 35 Raw'!AE53</f>
        <v>19.060580999999999</v>
      </c>
      <c r="AC66" s="25">
        <f>'AEO 2023 Table 35 Raw'!AF53</f>
        <v>19.787365000000001</v>
      </c>
      <c r="AD66" s="25">
        <f>'AEO 2023 Table 35 Raw'!AG53</f>
        <v>20.517012000000001</v>
      </c>
      <c r="AE66" s="25">
        <f>'AEO 2023 Table 35 Raw'!AH53</f>
        <v>21.318020000000001</v>
      </c>
      <c r="AF66" s="46">
        <f>'AEO 2023 Table 35 Raw'!AI53</f>
        <v>2.4E-2</v>
      </c>
    </row>
    <row r="67" spans="1:32" ht="15" customHeight="1">
      <c r="A67" s="8" t="s">
        <v>917</v>
      </c>
      <c r="B67" s="24" t="s">
        <v>918</v>
      </c>
      <c r="C67" s="25">
        <f>'AEO 2023 Table 35 Raw'!F54</f>
        <v>125.945221</v>
      </c>
      <c r="D67" s="25">
        <f>'AEO 2023 Table 35 Raw'!G54</f>
        <v>125.946243</v>
      </c>
      <c r="E67" s="25">
        <f>'AEO 2023 Table 35 Raw'!H54</f>
        <v>126.12841</v>
      </c>
      <c r="F67" s="25">
        <f>'AEO 2023 Table 35 Raw'!I54</f>
        <v>126.327988</v>
      </c>
      <c r="G67" s="25">
        <f>'AEO 2023 Table 35 Raw'!J54</f>
        <v>126.468475</v>
      </c>
      <c r="H67" s="25">
        <f>'AEO 2023 Table 35 Raw'!K54</f>
        <v>126.38009599999999</v>
      </c>
      <c r="I67" s="25">
        <f>'AEO 2023 Table 35 Raw'!L54</f>
        <v>126.333191</v>
      </c>
      <c r="J67" s="25">
        <f>'AEO 2023 Table 35 Raw'!M54</f>
        <v>126.342636</v>
      </c>
      <c r="K67" s="25">
        <f>'AEO 2023 Table 35 Raw'!N54</f>
        <v>126.33738700000001</v>
      </c>
      <c r="L67" s="25">
        <f>'AEO 2023 Table 35 Raw'!O54</f>
        <v>126.26649500000001</v>
      </c>
      <c r="M67" s="25">
        <f>'AEO 2023 Table 35 Raw'!P54</f>
        <v>126.157646</v>
      </c>
      <c r="N67" s="25">
        <f>'AEO 2023 Table 35 Raw'!Q54</f>
        <v>126.05493199999999</v>
      </c>
      <c r="O67" s="25">
        <f>'AEO 2023 Table 35 Raw'!R54</f>
        <v>125.98921199999999</v>
      </c>
      <c r="P67" s="25">
        <f>'AEO 2023 Table 35 Raw'!S54</f>
        <v>125.972832</v>
      </c>
      <c r="Q67" s="25">
        <f>'AEO 2023 Table 35 Raw'!T54</f>
        <v>125.999809</v>
      </c>
      <c r="R67" s="25">
        <f>'AEO 2023 Table 35 Raw'!U54</f>
        <v>126.060028</v>
      </c>
      <c r="S67" s="25">
        <f>'AEO 2023 Table 35 Raw'!V54</f>
        <v>126.159927</v>
      </c>
      <c r="T67" s="25">
        <f>'AEO 2023 Table 35 Raw'!W54</f>
        <v>126.27861799999999</v>
      </c>
      <c r="U67" s="25">
        <f>'AEO 2023 Table 35 Raw'!X54</f>
        <v>126.40537999999999</v>
      </c>
      <c r="V67" s="25">
        <f>'AEO 2023 Table 35 Raw'!Y54</f>
        <v>126.52507</v>
      </c>
      <c r="W67" s="25">
        <f>'AEO 2023 Table 35 Raw'!Z54</f>
        <v>126.640945</v>
      </c>
      <c r="X67" s="25">
        <f>'AEO 2023 Table 35 Raw'!AA54</f>
        <v>126.743858</v>
      </c>
      <c r="Y67" s="25">
        <f>'AEO 2023 Table 35 Raw'!AB54</f>
        <v>126.867035</v>
      </c>
      <c r="Z67" s="25">
        <f>'AEO 2023 Table 35 Raw'!AC54</f>
        <v>127.023979</v>
      </c>
      <c r="AA67" s="25">
        <f>'AEO 2023 Table 35 Raw'!AD54</f>
        <v>127.206749</v>
      </c>
      <c r="AB67" s="25">
        <f>'AEO 2023 Table 35 Raw'!AE54</f>
        <v>127.35778000000001</v>
      </c>
      <c r="AC67" s="25">
        <f>'AEO 2023 Table 35 Raw'!AF54</f>
        <v>127.496407</v>
      </c>
      <c r="AD67" s="25">
        <f>'AEO 2023 Table 35 Raw'!AG54</f>
        <v>127.65643300000001</v>
      </c>
      <c r="AE67" s="25">
        <f>'AEO 2023 Table 35 Raw'!AH54</f>
        <v>127.832077</v>
      </c>
      <c r="AF67" s="46">
        <f>'AEO 2023 Table 35 Raw'!AI54</f>
        <v>1E-3</v>
      </c>
    </row>
    <row r="68" spans="1:32" ht="15" customHeight="1">
      <c r="A68" s="8" t="s">
        <v>919</v>
      </c>
      <c r="B68" s="24" t="s">
        <v>920</v>
      </c>
      <c r="C68" s="25">
        <f>'AEO 2023 Table 35 Raw'!F55</f>
        <v>26566.949218999998</v>
      </c>
      <c r="D68" s="25">
        <f>'AEO 2023 Table 35 Raw'!G55</f>
        <v>26673.373047000001</v>
      </c>
      <c r="E68" s="25">
        <f>'AEO 2023 Table 35 Raw'!H55</f>
        <v>26589.429688</v>
      </c>
      <c r="F68" s="25">
        <f>'AEO 2023 Table 35 Raw'!I55</f>
        <v>26491.201172000001</v>
      </c>
      <c r="G68" s="25">
        <f>'AEO 2023 Table 35 Raw'!J55</f>
        <v>26389.535156000002</v>
      </c>
      <c r="H68" s="25">
        <f>'AEO 2023 Table 35 Raw'!K55</f>
        <v>26287.431640999999</v>
      </c>
      <c r="I68" s="25">
        <f>'AEO 2023 Table 35 Raw'!L55</f>
        <v>26124.535156000002</v>
      </c>
      <c r="J68" s="25">
        <f>'AEO 2023 Table 35 Raw'!M55</f>
        <v>25940.839843999998</v>
      </c>
      <c r="K68" s="25">
        <f>'AEO 2023 Table 35 Raw'!N55</f>
        <v>25736.027343999998</v>
      </c>
      <c r="L68" s="25">
        <f>'AEO 2023 Table 35 Raw'!O55</f>
        <v>25543.710938</v>
      </c>
      <c r="M68" s="25">
        <f>'AEO 2023 Table 35 Raw'!P55</f>
        <v>25359.873047000001</v>
      </c>
      <c r="N68" s="25">
        <f>'AEO 2023 Table 35 Raw'!Q55</f>
        <v>25211.111327999999</v>
      </c>
      <c r="O68" s="25">
        <f>'AEO 2023 Table 35 Raw'!R55</f>
        <v>25095.9375</v>
      </c>
      <c r="P68" s="25">
        <f>'AEO 2023 Table 35 Raw'!S55</f>
        <v>25000.226562</v>
      </c>
      <c r="Q68" s="25">
        <f>'AEO 2023 Table 35 Raw'!T55</f>
        <v>24892.169922000001</v>
      </c>
      <c r="R68" s="25">
        <f>'AEO 2023 Table 35 Raw'!U55</f>
        <v>24820.388672000001</v>
      </c>
      <c r="S68" s="25">
        <f>'AEO 2023 Table 35 Raw'!V55</f>
        <v>24785.115234000001</v>
      </c>
      <c r="T68" s="25">
        <f>'AEO 2023 Table 35 Raw'!W55</f>
        <v>24761.302734000001</v>
      </c>
      <c r="U68" s="25">
        <f>'AEO 2023 Table 35 Raw'!X55</f>
        <v>24773.001952999999</v>
      </c>
      <c r="V68" s="25">
        <f>'AEO 2023 Table 35 Raw'!Y55</f>
        <v>24809.939452999999</v>
      </c>
      <c r="W68" s="25">
        <f>'AEO 2023 Table 35 Raw'!Z55</f>
        <v>24867.697265999999</v>
      </c>
      <c r="X68" s="25">
        <f>'AEO 2023 Table 35 Raw'!AA55</f>
        <v>24913.65625</v>
      </c>
      <c r="Y68" s="25">
        <f>'AEO 2023 Table 35 Raw'!AB55</f>
        <v>24961.976562</v>
      </c>
      <c r="Z68" s="25">
        <f>'AEO 2023 Table 35 Raw'!AC55</f>
        <v>25007.169922000001</v>
      </c>
      <c r="AA68" s="25">
        <f>'AEO 2023 Table 35 Raw'!AD55</f>
        <v>25100.392577999999</v>
      </c>
      <c r="AB68" s="25">
        <f>'AEO 2023 Table 35 Raw'!AE55</f>
        <v>25195.820312</v>
      </c>
      <c r="AC68" s="25">
        <f>'AEO 2023 Table 35 Raw'!AF55</f>
        <v>25291.992188</v>
      </c>
      <c r="AD68" s="25">
        <f>'AEO 2023 Table 35 Raw'!AG55</f>
        <v>25385.974609000001</v>
      </c>
      <c r="AE68" s="25">
        <f>'AEO 2023 Table 35 Raw'!AH55</f>
        <v>25522.400390999999</v>
      </c>
      <c r="AF68" s="46">
        <f>'AEO 2023 Table 35 Raw'!AI55</f>
        <v>-1E-3</v>
      </c>
    </row>
    <row r="69" spans="1:32" ht="15" customHeight="1">
      <c r="A69" s="8" t="s">
        <v>921</v>
      </c>
      <c r="B69" s="24" t="s">
        <v>922</v>
      </c>
      <c r="C69" s="25">
        <f>'AEO 2023 Table 35 Raw'!F56</f>
        <v>57.741768</v>
      </c>
      <c r="D69" s="25">
        <f>'AEO 2023 Table 35 Raw'!G56</f>
        <v>69.926613000000003</v>
      </c>
      <c r="E69" s="25">
        <f>'AEO 2023 Table 35 Raw'!H56</f>
        <v>84.843902999999997</v>
      </c>
      <c r="F69" s="25">
        <f>'AEO 2023 Table 35 Raw'!I56</f>
        <v>102.166061</v>
      </c>
      <c r="G69" s="25">
        <f>'AEO 2023 Table 35 Raw'!J56</f>
        <v>122.832489</v>
      </c>
      <c r="H69" s="25">
        <f>'AEO 2023 Table 35 Raw'!K56</f>
        <v>147.27444499999999</v>
      </c>
      <c r="I69" s="25">
        <f>'AEO 2023 Table 35 Raw'!L56</f>
        <v>174.91360499999999</v>
      </c>
      <c r="J69" s="25">
        <f>'AEO 2023 Table 35 Raw'!M56</f>
        <v>206.30784600000001</v>
      </c>
      <c r="K69" s="25">
        <f>'AEO 2023 Table 35 Raw'!N56</f>
        <v>241.16017199999999</v>
      </c>
      <c r="L69" s="25">
        <f>'AEO 2023 Table 35 Raw'!O56</f>
        <v>272.89584400000001</v>
      </c>
      <c r="M69" s="25">
        <f>'AEO 2023 Table 35 Raw'!P56</f>
        <v>305.27777099999997</v>
      </c>
      <c r="N69" s="25">
        <f>'AEO 2023 Table 35 Raw'!Q56</f>
        <v>337.39355499999999</v>
      </c>
      <c r="O69" s="25">
        <f>'AEO 2023 Table 35 Raw'!R56</f>
        <v>370.12283300000001</v>
      </c>
      <c r="P69" s="25">
        <f>'AEO 2023 Table 35 Raw'!S56</f>
        <v>402.33386200000001</v>
      </c>
      <c r="Q69" s="25">
        <f>'AEO 2023 Table 35 Raw'!T56</f>
        <v>433.12725799999998</v>
      </c>
      <c r="R69" s="25">
        <f>'AEO 2023 Table 35 Raw'!U56</f>
        <v>462.95849600000003</v>
      </c>
      <c r="S69" s="25">
        <f>'AEO 2023 Table 35 Raw'!V56</f>
        <v>492.01971400000002</v>
      </c>
      <c r="T69" s="25">
        <f>'AEO 2023 Table 35 Raw'!W56</f>
        <v>519.59826699999996</v>
      </c>
      <c r="U69" s="25">
        <f>'AEO 2023 Table 35 Raw'!X56</f>
        <v>545.321594</v>
      </c>
      <c r="V69" s="25">
        <f>'AEO 2023 Table 35 Raw'!Y56</f>
        <v>569.70770300000004</v>
      </c>
      <c r="W69" s="25">
        <f>'AEO 2023 Table 35 Raw'!Z56</f>
        <v>592.42156999999997</v>
      </c>
      <c r="X69" s="25">
        <f>'AEO 2023 Table 35 Raw'!AA56</f>
        <v>612.90039100000001</v>
      </c>
      <c r="Y69" s="25">
        <f>'AEO 2023 Table 35 Raw'!AB56</f>
        <v>632.29925500000002</v>
      </c>
      <c r="Z69" s="25">
        <f>'AEO 2023 Table 35 Raw'!AC56</f>
        <v>649.32391399999995</v>
      </c>
      <c r="AA69" s="25">
        <f>'AEO 2023 Table 35 Raw'!AD56</f>
        <v>665.59698500000002</v>
      </c>
      <c r="AB69" s="25">
        <f>'AEO 2023 Table 35 Raw'!AE56</f>
        <v>680.84942599999999</v>
      </c>
      <c r="AC69" s="25">
        <f>'AEO 2023 Table 35 Raw'!AF56</f>
        <v>695.77288799999997</v>
      </c>
      <c r="AD69" s="25">
        <f>'AEO 2023 Table 35 Raw'!AG56</f>
        <v>709.44238299999995</v>
      </c>
      <c r="AE69" s="25">
        <f>'AEO 2023 Table 35 Raw'!AH56</f>
        <v>722.52825900000005</v>
      </c>
      <c r="AF69" s="46">
        <f>'AEO 2023 Table 35 Raw'!AI56</f>
        <v>9.4E-2</v>
      </c>
    </row>
    <row r="70" spans="1:32" ht="15" customHeight="1">
      <c r="A70" s="8" t="s">
        <v>923</v>
      </c>
      <c r="B70" s="24" t="s">
        <v>924</v>
      </c>
      <c r="C70" s="25">
        <f>'AEO 2023 Table 35 Raw'!F57</f>
        <v>107.430779</v>
      </c>
      <c r="D70" s="25">
        <f>'AEO 2023 Table 35 Raw'!G57</f>
        <v>115.76359600000001</v>
      </c>
      <c r="E70" s="25">
        <f>'AEO 2023 Table 35 Raw'!H57</f>
        <v>125.61507400000001</v>
      </c>
      <c r="F70" s="25">
        <f>'AEO 2023 Table 35 Raw'!I57</f>
        <v>122.45901499999999</v>
      </c>
      <c r="G70" s="25">
        <f>'AEO 2023 Table 35 Raw'!J57</f>
        <v>132.13566599999999</v>
      </c>
      <c r="H70" s="25">
        <f>'AEO 2023 Table 35 Raw'!K57</f>
        <v>130.358215</v>
      </c>
      <c r="I70" s="25">
        <f>'AEO 2023 Table 35 Raw'!L57</f>
        <v>132.80119300000001</v>
      </c>
      <c r="J70" s="25">
        <f>'AEO 2023 Table 35 Raw'!M57</f>
        <v>133.486099</v>
      </c>
      <c r="K70" s="25">
        <f>'AEO 2023 Table 35 Raw'!N57</f>
        <v>133.85090600000001</v>
      </c>
      <c r="L70" s="25">
        <f>'AEO 2023 Table 35 Raw'!O57</f>
        <v>133.28381300000001</v>
      </c>
      <c r="M70" s="25">
        <f>'AEO 2023 Table 35 Raw'!P57</f>
        <v>133.536407</v>
      </c>
      <c r="N70" s="25">
        <f>'AEO 2023 Table 35 Raw'!Q57</f>
        <v>134.864487</v>
      </c>
      <c r="O70" s="25">
        <f>'AEO 2023 Table 35 Raw'!R57</f>
        <v>136.58450300000001</v>
      </c>
      <c r="P70" s="25">
        <f>'AEO 2023 Table 35 Raw'!S57</f>
        <v>140.10299699999999</v>
      </c>
      <c r="Q70" s="25">
        <f>'AEO 2023 Table 35 Raw'!T57</f>
        <v>145.57583600000001</v>
      </c>
      <c r="R70" s="25">
        <f>'AEO 2023 Table 35 Raw'!U57</f>
        <v>152.03628499999999</v>
      </c>
      <c r="S70" s="25">
        <f>'AEO 2023 Table 35 Raw'!V57</f>
        <v>155.50619499999999</v>
      </c>
      <c r="T70" s="25">
        <f>'AEO 2023 Table 35 Raw'!W57</f>
        <v>161.607529</v>
      </c>
      <c r="U70" s="25">
        <f>'AEO 2023 Table 35 Raw'!X57</f>
        <v>168.74917600000001</v>
      </c>
      <c r="V70" s="25">
        <f>'AEO 2023 Table 35 Raw'!Y57</f>
        <v>177.629852</v>
      </c>
      <c r="W70" s="25">
        <f>'AEO 2023 Table 35 Raw'!Z57</f>
        <v>186.68251000000001</v>
      </c>
      <c r="X70" s="25">
        <f>'AEO 2023 Table 35 Raw'!AA57</f>
        <v>195.708618</v>
      </c>
      <c r="Y70" s="25">
        <f>'AEO 2023 Table 35 Raw'!AB57</f>
        <v>207.32968099999999</v>
      </c>
      <c r="Z70" s="25">
        <f>'AEO 2023 Table 35 Raw'!AC57</f>
        <v>218.71559099999999</v>
      </c>
      <c r="AA70" s="25">
        <f>'AEO 2023 Table 35 Raw'!AD57</f>
        <v>230.180634</v>
      </c>
      <c r="AB70" s="25">
        <f>'AEO 2023 Table 35 Raw'!AE57</f>
        <v>245.380966</v>
      </c>
      <c r="AC70" s="25">
        <f>'AEO 2023 Table 35 Raw'!AF57</f>
        <v>262.31366000000003</v>
      </c>
      <c r="AD70" s="25">
        <f>'AEO 2023 Table 35 Raw'!AG57</f>
        <v>278.30621300000001</v>
      </c>
      <c r="AE70" s="25">
        <f>'AEO 2023 Table 35 Raw'!AH57</f>
        <v>294.86154199999999</v>
      </c>
      <c r="AF70" s="46">
        <f>'AEO 2023 Table 35 Raw'!AI57</f>
        <v>3.6999999999999998E-2</v>
      </c>
    </row>
    <row r="71" spans="1:32" ht="15" customHeight="1">
      <c r="A71" s="8" t="s">
        <v>925</v>
      </c>
      <c r="B71" s="24" t="s">
        <v>926</v>
      </c>
      <c r="C71" s="25">
        <f>'AEO 2023 Table 35 Raw'!F58</f>
        <v>0.44609500000000002</v>
      </c>
      <c r="D71" s="25">
        <f>'AEO 2023 Table 35 Raw'!G58</f>
        <v>0.53706900000000002</v>
      </c>
      <c r="E71" s="25">
        <f>'AEO 2023 Table 35 Raw'!H58</f>
        <v>0.61507299999999998</v>
      </c>
      <c r="F71" s="25">
        <f>'AEO 2023 Table 35 Raw'!I58</f>
        <v>0.68571800000000005</v>
      </c>
      <c r="G71" s="25">
        <f>'AEO 2023 Table 35 Raw'!J58</f>
        <v>0.75959500000000002</v>
      </c>
      <c r="H71" s="25">
        <f>'AEO 2023 Table 35 Raw'!K58</f>
        <v>0.82969599999999999</v>
      </c>
      <c r="I71" s="25">
        <f>'AEO 2023 Table 35 Raw'!L58</f>
        <v>0.90290999999999999</v>
      </c>
      <c r="J71" s="25">
        <f>'AEO 2023 Table 35 Raw'!M58</f>
        <v>0.97122600000000003</v>
      </c>
      <c r="K71" s="25">
        <f>'AEO 2023 Table 35 Raw'!N58</f>
        <v>1.0436589999999999</v>
      </c>
      <c r="L71" s="25">
        <f>'AEO 2023 Table 35 Raw'!O58</f>
        <v>1.116287</v>
      </c>
      <c r="M71" s="25">
        <f>'AEO 2023 Table 35 Raw'!P58</f>
        <v>1.187254</v>
      </c>
      <c r="N71" s="25">
        <f>'AEO 2023 Table 35 Raw'!Q58</f>
        <v>1.256264</v>
      </c>
      <c r="O71" s="25">
        <f>'AEO 2023 Table 35 Raw'!R58</f>
        <v>1.3251980000000001</v>
      </c>
      <c r="P71" s="25">
        <f>'AEO 2023 Table 35 Raw'!S58</f>
        <v>1.392191</v>
      </c>
      <c r="Q71" s="25">
        <f>'AEO 2023 Table 35 Raw'!T58</f>
        <v>1.453962</v>
      </c>
      <c r="R71" s="25">
        <f>'AEO 2023 Table 35 Raw'!U58</f>
        <v>1.5136179999999999</v>
      </c>
      <c r="S71" s="25">
        <f>'AEO 2023 Table 35 Raw'!V58</f>
        <v>1.5684800000000001</v>
      </c>
      <c r="T71" s="25">
        <f>'AEO 2023 Table 35 Raw'!W58</f>
        <v>1.621299</v>
      </c>
      <c r="U71" s="25">
        <f>'AEO 2023 Table 35 Raw'!X58</f>
        <v>1.666814</v>
      </c>
      <c r="V71" s="25">
        <f>'AEO 2023 Table 35 Raw'!Y58</f>
        <v>1.7051210000000001</v>
      </c>
      <c r="W71" s="25">
        <f>'AEO 2023 Table 35 Raw'!Z58</f>
        <v>1.7421500000000001</v>
      </c>
      <c r="X71" s="25">
        <f>'AEO 2023 Table 35 Raw'!AA58</f>
        <v>1.7691110000000001</v>
      </c>
      <c r="Y71" s="25">
        <f>'AEO 2023 Table 35 Raw'!AB58</f>
        <v>1.790754</v>
      </c>
      <c r="Z71" s="25">
        <f>'AEO 2023 Table 35 Raw'!AC58</f>
        <v>1.805345</v>
      </c>
      <c r="AA71" s="25">
        <f>'AEO 2023 Table 35 Raw'!AD58</f>
        <v>1.8171459999999999</v>
      </c>
      <c r="AB71" s="25">
        <f>'AEO 2023 Table 35 Raw'!AE58</f>
        <v>1.824031</v>
      </c>
      <c r="AC71" s="25">
        <f>'AEO 2023 Table 35 Raw'!AF58</f>
        <v>1.8271500000000001</v>
      </c>
      <c r="AD71" s="25">
        <f>'AEO 2023 Table 35 Raw'!AG58</f>
        <v>1.8257000000000001</v>
      </c>
      <c r="AE71" s="25">
        <f>'AEO 2023 Table 35 Raw'!AH58</f>
        <v>1.820845</v>
      </c>
      <c r="AF71" s="46">
        <f>'AEO 2023 Table 35 Raw'!AI58</f>
        <v>5.1999999999999998E-2</v>
      </c>
    </row>
    <row r="72" spans="1:32" ht="15" customHeight="1">
      <c r="A72" s="8" t="s">
        <v>927</v>
      </c>
      <c r="B72" s="24" t="s">
        <v>928</v>
      </c>
      <c r="C72" s="25">
        <f>'AEO 2023 Table 35 Raw'!F59</f>
        <v>905.84667999999999</v>
      </c>
      <c r="D72" s="25">
        <f>'AEO 2023 Table 35 Raw'!G59</f>
        <v>812.99078399999996</v>
      </c>
      <c r="E72" s="25">
        <f>'AEO 2023 Table 35 Raw'!H59</f>
        <v>770.48919699999999</v>
      </c>
      <c r="F72" s="25">
        <f>'AEO 2023 Table 35 Raw'!I59</f>
        <v>766.56726100000003</v>
      </c>
      <c r="G72" s="25">
        <f>'AEO 2023 Table 35 Raw'!J59</f>
        <v>742.61444100000006</v>
      </c>
      <c r="H72" s="25">
        <f>'AEO 2023 Table 35 Raw'!K59</f>
        <v>705.92584199999999</v>
      </c>
      <c r="I72" s="25">
        <f>'AEO 2023 Table 35 Raw'!L59</f>
        <v>666.68872099999999</v>
      </c>
      <c r="J72" s="25">
        <f>'AEO 2023 Table 35 Raw'!M59</f>
        <v>665.28906199999994</v>
      </c>
      <c r="K72" s="25">
        <f>'AEO 2023 Table 35 Raw'!N59</f>
        <v>654.09356700000001</v>
      </c>
      <c r="L72" s="25">
        <f>'AEO 2023 Table 35 Raw'!O59</f>
        <v>648.939392</v>
      </c>
      <c r="M72" s="25">
        <f>'AEO 2023 Table 35 Raw'!P59</f>
        <v>653.21453899999995</v>
      </c>
      <c r="N72" s="25">
        <f>'AEO 2023 Table 35 Raw'!Q59</f>
        <v>664.82507299999997</v>
      </c>
      <c r="O72" s="25">
        <f>'AEO 2023 Table 35 Raw'!R59</f>
        <v>672.74774200000002</v>
      </c>
      <c r="P72" s="25">
        <f>'AEO 2023 Table 35 Raw'!S59</f>
        <v>680.104736</v>
      </c>
      <c r="Q72" s="25">
        <f>'AEO 2023 Table 35 Raw'!T59</f>
        <v>683.01831100000004</v>
      </c>
      <c r="R72" s="25">
        <f>'AEO 2023 Table 35 Raw'!U59</f>
        <v>688.33776899999998</v>
      </c>
      <c r="S72" s="25">
        <f>'AEO 2023 Table 35 Raw'!V59</f>
        <v>697.07409700000005</v>
      </c>
      <c r="T72" s="25">
        <f>'AEO 2023 Table 35 Raw'!W59</f>
        <v>705.507385</v>
      </c>
      <c r="U72" s="25">
        <f>'AEO 2023 Table 35 Raw'!X59</f>
        <v>715.576233</v>
      </c>
      <c r="V72" s="25">
        <f>'AEO 2023 Table 35 Raw'!Y59</f>
        <v>723.02545199999997</v>
      </c>
      <c r="W72" s="25">
        <f>'AEO 2023 Table 35 Raw'!Z59</f>
        <v>724.75457800000004</v>
      </c>
      <c r="X72" s="25">
        <f>'AEO 2023 Table 35 Raw'!AA59</f>
        <v>732.34918200000004</v>
      </c>
      <c r="Y72" s="25">
        <f>'AEO 2023 Table 35 Raw'!AB59</f>
        <v>738.50659199999996</v>
      </c>
      <c r="Z72" s="25">
        <f>'AEO 2023 Table 35 Raw'!AC59</f>
        <v>745.94805899999994</v>
      </c>
      <c r="AA72" s="25">
        <f>'AEO 2023 Table 35 Raw'!AD59</f>
        <v>749.86291500000004</v>
      </c>
      <c r="AB72" s="25">
        <f>'AEO 2023 Table 35 Raw'!AE59</f>
        <v>760.87316899999996</v>
      </c>
      <c r="AC72" s="25">
        <f>'AEO 2023 Table 35 Raw'!AF59</f>
        <v>771.65582300000005</v>
      </c>
      <c r="AD72" s="25">
        <f>'AEO 2023 Table 35 Raw'!AG59</f>
        <v>771.99468999999999</v>
      </c>
      <c r="AE72" s="25">
        <f>'AEO 2023 Table 35 Raw'!AH59</f>
        <v>774.61859100000004</v>
      </c>
      <c r="AF72" s="46">
        <f>'AEO 2023 Table 35 Raw'!AI59</f>
        <v>-6.0000000000000001E-3</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512.00970500000005</v>
      </c>
      <c r="J74" s="25">
        <f>'AEO 2023 Table 35 Raw'!M60</f>
        <v>544.37023899999997</v>
      </c>
      <c r="K74" s="25">
        <f>'AEO 2023 Table 35 Raw'!N60</f>
        <v>594.76843299999996</v>
      </c>
      <c r="L74" s="25">
        <f>'AEO 2023 Table 35 Raw'!O60</f>
        <v>645.16662599999995</v>
      </c>
      <c r="M74" s="25">
        <f>'AEO 2023 Table 35 Raw'!P60</f>
        <v>696.80310099999997</v>
      </c>
      <c r="N74" s="25">
        <f>'AEO 2023 Table 35 Raw'!Q60</f>
        <v>745.96301300000005</v>
      </c>
      <c r="O74" s="25">
        <f>'AEO 2023 Table 35 Raw'!R60</f>
        <v>796.36120600000004</v>
      </c>
      <c r="P74" s="25">
        <f>'AEO 2023 Table 35 Raw'!S60</f>
        <v>846.75939900000003</v>
      </c>
      <c r="Q74" s="25">
        <f>'AEO 2023 Table 35 Raw'!T60</f>
        <v>881.596497</v>
      </c>
      <c r="R74" s="25">
        <f>'AEO 2023 Table 35 Raw'!U60</f>
        <v>897.15765399999998</v>
      </c>
      <c r="S74" s="25">
        <f>'AEO 2023 Table 35 Raw'!V60</f>
        <v>913.95703100000003</v>
      </c>
      <c r="T74" s="25">
        <f>'AEO 2023 Table 35 Raw'!W60</f>
        <v>930.75640899999996</v>
      </c>
      <c r="U74" s="25">
        <f>'AEO 2023 Table 35 Raw'!X60</f>
        <v>948.794128</v>
      </c>
      <c r="V74" s="25">
        <f>'AEO 2023 Table 35 Raw'!Y60</f>
        <v>964.35522500000002</v>
      </c>
      <c r="W74" s="25">
        <f>'AEO 2023 Table 35 Raw'!Z60</f>
        <v>981.15460199999995</v>
      </c>
      <c r="X74" s="25">
        <f>'AEO 2023 Table 35 Raw'!AA60</f>
        <v>989.55432099999996</v>
      </c>
      <c r="Y74" s="25">
        <f>'AEO 2023 Table 35 Raw'!AB60</f>
        <v>990.79260299999999</v>
      </c>
      <c r="Z74" s="25">
        <f>'AEO 2023 Table 35 Raw'!AC60</f>
        <v>989.55432099999996</v>
      </c>
      <c r="AA74" s="25">
        <f>'AEO 2023 Table 35 Raw'!AD60</f>
        <v>989.55432099999996</v>
      </c>
      <c r="AB74" s="25">
        <f>'AEO 2023 Table 35 Raw'!AE60</f>
        <v>989.55432099999996</v>
      </c>
      <c r="AC74" s="25">
        <f>'AEO 2023 Table 35 Raw'!AF60</f>
        <v>990.79260299999999</v>
      </c>
      <c r="AD74" s="25">
        <f>'AEO 2023 Table 35 Raw'!AG60</f>
        <v>989.55432099999996</v>
      </c>
      <c r="AE74" s="25">
        <f>'AEO 2023 Table 35 Raw'!AH60</f>
        <v>989.55432099999996</v>
      </c>
      <c r="AF74" s="46">
        <f>'AEO 2023 Table 35 Raw'!AI60</f>
        <v>0.04</v>
      </c>
    </row>
    <row r="75" spans="1:32" ht="15" customHeight="1" thickBot="1"/>
    <row r="76" spans="1:32" ht="15" customHeight="1">
      <c r="B76" s="100" t="s">
        <v>930</v>
      </c>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99"/>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96"/>
      <c r="C1071" s="96"/>
      <c r="D1071" s="96"/>
      <c r="E1071" s="96"/>
      <c r="F1071" s="96"/>
      <c r="G1071" s="96"/>
      <c r="H1071" s="96"/>
      <c r="I1071" s="96"/>
      <c r="J1071" s="96"/>
      <c r="K1071" s="96"/>
      <c r="L1071" s="96"/>
      <c r="M1071" s="96"/>
      <c r="N1071" s="96"/>
      <c r="O1071" s="96"/>
      <c r="P1071" s="96"/>
      <c r="Q1071" s="96"/>
      <c r="R1071" s="96"/>
      <c r="S1071" s="96"/>
      <c r="T1071" s="96"/>
      <c r="U1071" s="96"/>
      <c r="V1071" s="96"/>
      <c r="W1071" s="96"/>
      <c r="X1071" s="96"/>
      <c r="Y1071" s="96"/>
      <c r="Z1071" s="96"/>
      <c r="AA1071" s="96"/>
      <c r="AB1071" s="96"/>
      <c r="AC1071" s="96"/>
      <c r="AD1071" s="96"/>
      <c r="AE1071" s="96"/>
      <c r="AF1071" s="96"/>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96"/>
      <c r="C1169" s="96"/>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96"/>
      <c r="C1269" s="96"/>
      <c r="D1269" s="96"/>
      <c r="E1269" s="96"/>
      <c r="F1269" s="96"/>
      <c r="G1269" s="96"/>
      <c r="H1269" s="96"/>
      <c r="I1269" s="96"/>
      <c r="J1269" s="96"/>
      <c r="K1269" s="96"/>
      <c r="L1269" s="96"/>
      <c r="M1269" s="96"/>
      <c r="N1269" s="96"/>
      <c r="O1269" s="96"/>
      <c r="P1269" s="96"/>
      <c r="Q1269" s="96"/>
      <c r="R1269" s="96"/>
      <c r="S1269" s="96"/>
      <c r="T1269" s="96"/>
      <c r="U1269" s="96"/>
      <c r="V1269" s="96"/>
      <c r="W1269" s="96"/>
      <c r="X1269" s="96"/>
      <c r="Y1269" s="96"/>
      <c r="Z1269" s="96"/>
      <c r="AA1269" s="96"/>
      <c r="AB1269" s="96"/>
      <c r="AC1269" s="96"/>
      <c r="AD1269" s="96"/>
      <c r="AE1269" s="96"/>
      <c r="AF1269" s="96"/>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96"/>
      <c r="C1484" s="96"/>
      <c r="D1484" s="96"/>
      <c r="E1484" s="96"/>
      <c r="F1484" s="96"/>
      <c r="G1484" s="96"/>
      <c r="H1484" s="96"/>
      <c r="I1484" s="96"/>
      <c r="J1484" s="96"/>
      <c r="K1484" s="96"/>
      <c r="L1484" s="96"/>
      <c r="M1484" s="96"/>
      <c r="N1484" s="96"/>
      <c r="O1484" s="96"/>
      <c r="P1484" s="96"/>
      <c r="Q1484" s="96"/>
      <c r="R1484" s="96"/>
      <c r="S1484" s="96"/>
      <c r="T1484" s="96"/>
      <c r="U1484" s="96"/>
      <c r="V1484" s="96"/>
      <c r="W1484" s="96"/>
      <c r="X1484" s="96"/>
      <c r="Y1484" s="96"/>
      <c r="Z1484" s="96"/>
      <c r="AA1484" s="96"/>
      <c r="AB1484" s="96"/>
      <c r="AC1484" s="96"/>
      <c r="AD1484" s="96"/>
      <c r="AE1484" s="96"/>
      <c r="AF1484" s="96"/>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96"/>
      <c r="C1713" s="96"/>
      <c r="D1713" s="96"/>
      <c r="E1713" s="96"/>
      <c r="F1713" s="96"/>
      <c r="G1713" s="96"/>
      <c r="H1713" s="96"/>
      <c r="I1713" s="96"/>
      <c r="J1713" s="96"/>
      <c r="K1713" s="96"/>
      <c r="L1713" s="96"/>
      <c r="M1713" s="96"/>
      <c r="N1713" s="96"/>
      <c r="O1713" s="96"/>
      <c r="P1713" s="96"/>
      <c r="Q1713" s="96"/>
      <c r="R1713" s="96"/>
      <c r="S1713" s="96"/>
      <c r="T1713" s="96"/>
      <c r="U1713" s="96"/>
      <c r="V1713" s="96"/>
      <c r="W1713" s="96"/>
      <c r="X1713" s="96"/>
      <c r="Y1713" s="96"/>
      <c r="Z1713" s="96"/>
      <c r="AA1713" s="96"/>
      <c r="AB1713" s="96"/>
      <c r="AC1713" s="96"/>
      <c r="AD1713" s="96"/>
      <c r="AE1713" s="96"/>
      <c r="AF1713" s="96"/>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96"/>
      <c r="C1990" s="96"/>
      <c r="D1990" s="96"/>
      <c r="E1990" s="96"/>
      <c r="F1990" s="96"/>
      <c r="G1990" s="96"/>
      <c r="H1990" s="96"/>
      <c r="I1990" s="96"/>
      <c r="J1990" s="96"/>
      <c r="K1990" s="96"/>
      <c r="L1990" s="96"/>
      <c r="M1990" s="96"/>
      <c r="N1990" s="96"/>
      <c r="O1990" s="96"/>
      <c r="P1990" s="96"/>
      <c r="Q1990" s="96"/>
      <c r="R1990" s="96"/>
      <c r="S1990" s="96"/>
      <c r="T1990" s="96"/>
      <c r="U1990" s="96"/>
      <c r="V1990" s="96"/>
      <c r="W1990" s="96"/>
      <c r="X1990" s="96"/>
      <c r="Y1990" s="96"/>
      <c r="Z1990" s="96"/>
      <c r="AA1990" s="96"/>
      <c r="AB1990" s="96"/>
      <c r="AC1990" s="96"/>
      <c r="AD1990" s="96"/>
      <c r="AE1990" s="96"/>
      <c r="AF1990" s="96"/>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96"/>
      <c r="C2325" s="96"/>
      <c r="D2325" s="96"/>
      <c r="E2325" s="96"/>
      <c r="F2325" s="96"/>
      <c r="G2325" s="96"/>
      <c r="H2325" s="96"/>
      <c r="I2325" s="96"/>
      <c r="J2325" s="96"/>
      <c r="K2325" s="96"/>
      <c r="L2325" s="96"/>
      <c r="M2325" s="96"/>
      <c r="N2325" s="96"/>
      <c r="O2325" s="96"/>
      <c r="P2325" s="96"/>
      <c r="Q2325" s="96"/>
      <c r="R2325" s="96"/>
      <c r="S2325" s="96"/>
      <c r="T2325" s="96"/>
      <c r="U2325" s="96"/>
      <c r="V2325" s="96"/>
      <c r="W2325" s="96"/>
      <c r="X2325" s="96"/>
      <c r="Y2325" s="96"/>
      <c r="Z2325" s="96"/>
      <c r="AA2325" s="96"/>
      <c r="AB2325" s="96"/>
      <c r="AC2325" s="96"/>
      <c r="AD2325" s="96"/>
      <c r="AE2325" s="96"/>
      <c r="AF2325" s="96"/>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96"/>
      <c r="C2645" s="96"/>
      <c r="D2645" s="96"/>
      <c r="E2645" s="96"/>
      <c r="F2645" s="96"/>
      <c r="G2645" s="96"/>
      <c r="H2645" s="96"/>
      <c r="I2645" s="96"/>
      <c r="J2645" s="96"/>
      <c r="K2645" s="96"/>
      <c r="L2645" s="96"/>
      <c r="M2645" s="96"/>
      <c r="N2645" s="96"/>
      <c r="O2645" s="96"/>
      <c r="P2645" s="96"/>
      <c r="Q2645" s="96"/>
      <c r="R2645" s="96"/>
      <c r="S2645" s="96"/>
      <c r="T2645" s="96"/>
      <c r="U2645" s="96"/>
      <c r="V2645" s="96"/>
      <c r="W2645" s="96"/>
      <c r="X2645" s="96"/>
      <c r="Y2645" s="96"/>
      <c r="Z2645" s="96"/>
      <c r="AA2645" s="96"/>
      <c r="AB2645" s="96"/>
      <c r="AC2645" s="96"/>
      <c r="AD2645" s="96"/>
      <c r="AE2645" s="96"/>
      <c r="AF2645" s="96"/>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96"/>
      <c r="C2971" s="96"/>
      <c r="D2971" s="96"/>
      <c r="E2971" s="96"/>
      <c r="F2971" s="96"/>
      <c r="G2971" s="96"/>
      <c r="H2971" s="96"/>
      <c r="I2971" s="96"/>
      <c r="J2971" s="96"/>
      <c r="K2971" s="96"/>
      <c r="L2971" s="96"/>
      <c r="M2971" s="96"/>
      <c r="N2971" s="96"/>
      <c r="O2971" s="96"/>
      <c r="P2971" s="96"/>
      <c r="Q2971" s="96"/>
      <c r="R2971" s="96"/>
      <c r="S2971" s="96"/>
      <c r="T2971" s="96"/>
      <c r="U2971" s="96"/>
      <c r="V2971" s="96"/>
      <c r="W2971" s="96"/>
      <c r="X2971" s="96"/>
      <c r="Y2971" s="96"/>
      <c r="Z2971" s="96"/>
      <c r="AA2971" s="96"/>
      <c r="AB2971" s="96"/>
      <c r="AC2971" s="96"/>
      <c r="AD2971" s="96"/>
      <c r="AE2971" s="96"/>
      <c r="AF2971" s="96"/>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96"/>
      <c r="C3293" s="96"/>
      <c r="D3293" s="96"/>
      <c r="E3293" s="96"/>
      <c r="F3293" s="96"/>
      <c r="G3293" s="96"/>
      <c r="H3293" s="96"/>
      <c r="I3293" s="96"/>
      <c r="J3293" s="96"/>
      <c r="K3293" s="96"/>
      <c r="L3293" s="96"/>
      <c r="M3293" s="96"/>
      <c r="N3293" s="96"/>
      <c r="O3293" s="96"/>
      <c r="P3293" s="96"/>
      <c r="Q3293" s="96"/>
      <c r="R3293" s="96"/>
      <c r="S3293" s="96"/>
      <c r="T3293" s="96"/>
      <c r="U3293" s="96"/>
      <c r="V3293" s="96"/>
      <c r="W3293" s="96"/>
      <c r="X3293" s="96"/>
      <c r="Y3293" s="96"/>
      <c r="Z3293" s="96"/>
      <c r="AA3293" s="96"/>
      <c r="AB3293" s="96"/>
      <c r="AC3293" s="96"/>
      <c r="AD3293" s="96"/>
      <c r="AE3293" s="96"/>
      <c r="AF3293" s="96"/>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96"/>
      <c r="C3402" s="96"/>
      <c r="D3402" s="96"/>
      <c r="E3402" s="96"/>
      <c r="F3402" s="96"/>
      <c r="G3402" s="96"/>
      <c r="H3402" s="96"/>
      <c r="I3402" s="96"/>
      <c r="J3402" s="96"/>
      <c r="K3402" s="96"/>
      <c r="L3402" s="96"/>
      <c r="M3402" s="96"/>
      <c r="N3402" s="96"/>
      <c r="O3402" s="96"/>
      <c r="P3402" s="96"/>
      <c r="Q3402" s="96"/>
      <c r="R3402" s="96"/>
      <c r="S3402" s="96"/>
      <c r="T3402" s="96"/>
      <c r="U3402" s="96"/>
      <c r="V3402" s="96"/>
      <c r="W3402" s="96"/>
      <c r="X3402" s="96"/>
      <c r="Y3402" s="96"/>
      <c r="Z3402" s="96"/>
      <c r="AA3402" s="96"/>
      <c r="AB3402" s="96"/>
      <c r="AC3402" s="96"/>
      <c r="AD3402" s="96"/>
      <c r="AE3402" s="96"/>
      <c r="AF3402" s="96"/>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96"/>
      <c r="C3527" s="96"/>
      <c r="D3527" s="96"/>
      <c r="E3527" s="96"/>
      <c r="F3527" s="96"/>
      <c r="G3527" s="96"/>
      <c r="H3527" s="96"/>
      <c r="I3527" s="96"/>
      <c r="J3527" s="96"/>
      <c r="K3527" s="96"/>
      <c r="L3527" s="96"/>
      <c r="M3527" s="96"/>
      <c r="N3527" s="96"/>
      <c r="O3527" s="96"/>
      <c r="P3527" s="96"/>
      <c r="Q3527" s="96"/>
      <c r="R3527" s="96"/>
      <c r="S3527" s="96"/>
      <c r="T3527" s="96"/>
      <c r="U3527" s="96"/>
      <c r="V3527" s="96"/>
      <c r="W3527" s="96"/>
      <c r="X3527" s="96"/>
      <c r="Y3527" s="96"/>
      <c r="Z3527" s="96"/>
      <c r="AA3527" s="96"/>
      <c r="AB3527" s="96"/>
      <c r="AC3527" s="96"/>
      <c r="AD3527" s="96"/>
      <c r="AE3527" s="96"/>
      <c r="AF3527" s="96"/>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96"/>
      <c r="C3652" s="96"/>
      <c r="D3652" s="96"/>
      <c r="E3652" s="96"/>
      <c r="F3652" s="96"/>
      <c r="G3652" s="96"/>
      <c r="H3652" s="96"/>
      <c r="I3652" s="96"/>
      <c r="J3652" s="96"/>
      <c r="K3652" s="96"/>
      <c r="L3652" s="96"/>
      <c r="M3652" s="96"/>
      <c r="N3652" s="96"/>
      <c r="O3652" s="96"/>
      <c r="P3652" s="96"/>
      <c r="Q3652" s="96"/>
      <c r="R3652" s="96"/>
      <c r="S3652" s="96"/>
      <c r="T3652" s="96"/>
      <c r="U3652" s="96"/>
      <c r="V3652" s="96"/>
      <c r="W3652" s="96"/>
      <c r="X3652" s="96"/>
      <c r="Y3652" s="96"/>
      <c r="Z3652" s="96"/>
      <c r="AA3652" s="96"/>
      <c r="AB3652" s="96"/>
      <c r="AC3652" s="96"/>
      <c r="AD3652" s="96"/>
      <c r="AE3652" s="96"/>
      <c r="AF3652" s="96"/>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96"/>
      <c r="C3777" s="96"/>
      <c r="D3777" s="96"/>
      <c r="E3777" s="96"/>
      <c r="F3777" s="96"/>
      <c r="G3777" s="96"/>
      <c r="H3777" s="96"/>
      <c r="I3777" s="96"/>
      <c r="J3777" s="96"/>
      <c r="K3777" s="96"/>
      <c r="L3777" s="96"/>
      <c r="M3777" s="96"/>
      <c r="N3777" s="96"/>
      <c r="O3777" s="96"/>
      <c r="P3777" s="96"/>
      <c r="Q3777" s="96"/>
      <c r="R3777" s="96"/>
      <c r="S3777" s="96"/>
      <c r="T3777" s="96"/>
      <c r="U3777" s="96"/>
      <c r="V3777" s="96"/>
      <c r="W3777" s="96"/>
      <c r="X3777" s="96"/>
      <c r="Y3777" s="96"/>
      <c r="Z3777" s="96"/>
      <c r="AA3777" s="96"/>
      <c r="AB3777" s="96"/>
      <c r="AC3777" s="96"/>
      <c r="AD3777" s="96"/>
      <c r="AE3777" s="96"/>
      <c r="AF3777" s="96"/>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96"/>
      <c r="C3902" s="96"/>
      <c r="D3902" s="96"/>
      <c r="E3902" s="96"/>
      <c r="F3902" s="96"/>
      <c r="G3902" s="96"/>
      <c r="H3902" s="96"/>
      <c r="I3902" s="96"/>
      <c r="J3902" s="96"/>
      <c r="K3902" s="96"/>
      <c r="L3902" s="96"/>
      <c r="M3902" s="96"/>
      <c r="N3902" s="96"/>
      <c r="O3902" s="96"/>
      <c r="P3902" s="96"/>
      <c r="Q3902" s="96"/>
      <c r="R3902" s="96"/>
      <c r="S3902" s="96"/>
      <c r="T3902" s="96"/>
      <c r="U3902" s="96"/>
      <c r="V3902" s="96"/>
      <c r="W3902" s="96"/>
      <c r="X3902" s="96"/>
      <c r="Y3902" s="96"/>
      <c r="Z3902" s="96"/>
      <c r="AA3902" s="96"/>
      <c r="AB3902" s="96"/>
      <c r="AC3902" s="96"/>
      <c r="AD3902" s="96"/>
      <c r="AE3902" s="96"/>
      <c r="AF3902" s="96"/>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96"/>
      <c r="C4027" s="96"/>
      <c r="D4027" s="96"/>
      <c r="E4027" s="96"/>
      <c r="F4027" s="96"/>
      <c r="G4027" s="96"/>
      <c r="H4027" s="96"/>
      <c r="I4027" s="96"/>
      <c r="J4027" s="96"/>
      <c r="K4027" s="96"/>
      <c r="L4027" s="96"/>
      <c r="M4027" s="96"/>
      <c r="N4027" s="96"/>
      <c r="O4027" s="96"/>
      <c r="P4027" s="96"/>
      <c r="Q4027" s="96"/>
      <c r="R4027" s="96"/>
      <c r="S4027" s="96"/>
      <c r="T4027" s="96"/>
      <c r="U4027" s="96"/>
      <c r="V4027" s="96"/>
      <c r="W4027" s="96"/>
      <c r="X4027" s="96"/>
      <c r="Y4027" s="96"/>
      <c r="Z4027" s="96"/>
      <c r="AA4027" s="96"/>
      <c r="AB4027" s="96"/>
      <c r="AC4027" s="96"/>
      <c r="AD4027" s="96"/>
      <c r="AE4027" s="96"/>
      <c r="AF4027" s="96"/>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96"/>
      <c r="C4152" s="96"/>
      <c r="D4152" s="96"/>
      <c r="E4152" s="96"/>
      <c r="F4152" s="96"/>
      <c r="G4152" s="96"/>
      <c r="H4152" s="96"/>
      <c r="I4152" s="96"/>
      <c r="J4152" s="96"/>
      <c r="K4152" s="96"/>
      <c r="L4152" s="96"/>
      <c r="M4152" s="96"/>
      <c r="N4152" s="96"/>
      <c r="O4152" s="96"/>
      <c r="P4152" s="96"/>
      <c r="Q4152" s="96"/>
      <c r="R4152" s="96"/>
      <c r="S4152" s="96"/>
      <c r="T4152" s="96"/>
      <c r="U4152" s="96"/>
      <c r="V4152" s="96"/>
      <c r="W4152" s="96"/>
      <c r="X4152" s="96"/>
      <c r="Y4152" s="96"/>
      <c r="Z4152" s="96"/>
      <c r="AA4152" s="96"/>
      <c r="AB4152" s="96"/>
      <c r="AC4152" s="96"/>
      <c r="AD4152" s="96"/>
      <c r="AE4152" s="96"/>
      <c r="AF4152" s="96"/>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96"/>
      <c r="C4277" s="96"/>
      <c r="D4277" s="96"/>
      <c r="E4277" s="96"/>
      <c r="F4277" s="96"/>
      <c r="G4277" s="96"/>
      <c r="H4277" s="96"/>
      <c r="I4277" s="96"/>
      <c r="J4277" s="96"/>
      <c r="K4277" s="96"/>
      <c r="L4277" s="96"/>
      <c r="M4277" s="96"/>
      <c r="N4277" s="96"/>
      <c r="O4277" s="96"/>
      <c r="P4277" s="96"/>
      <c r="Q4277" s="96"/>
      <c r="R4277" s="96"/>
      <c r="S4277" s="96"/>
      <c r="T4277" s="96"/>
      <c r="U4277" s="96"/>
      <c r="V4277" s="96"/>
      <c r="W4277" s="96"/>
      <c r="X4277" s="96"/>
      <c r="Y4277" s="96"/>
      <c r="Z4277" s="96"/>
      <c r="AA4277" s="96"/>
      <c r="AB4277" s="96"/>
      <c r="AC4277" s="96"/>
      <c r="AD4277" s="96"/>
      <c r="AE4277" s="96"/>
      <c r="AF4277" s="96"/>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96"/>
      <c r="C4402" s="96"/>
      <c r="D4402" s="96"/>
      <c r="E4402" s="96"/>
      <c r="F4402" s="96"/>
      <c r="G4402" s="96"/>
      <c r="H4402" s="96"/>
      <c r="I4402" s="96"/>
      <c r="J4402" s="96"/>
      <c r="K4402" s="96"/>
      <c r="L4402" s="96"/>
      <c r="M4402" s="96"/>
      <c r="N4402" s="96"/>
      <c r="O4402" s="96"/>
      <c r="P4402" s="96"/>
      <c r="Q4402" s="96"/>
      <c r="R4402" s="96"/>
      <c r="S4402" s="96"/>
      <c r="T4402" s="96"/>
      <c r="U4402" s="96"/>
      <c r="V4402" s="96"/>
      <c r="W4402" s="96"/>
      <c r="X4402" s="96"/>
      <c r="Y4402" s="96"/>
      <c r="Z4402" s="96"/>
      <c r="AA4402" s="96"/>
      <c r="AB4402" s="96"/>
      <c r="AC4402" s="96"/>
      <c r="AD4402" s="96"/>
      <c r="AE4402" s="96"/>
      <c r="AF4402" s="96"/>
    </row>
  </sheetData>
  <mergeCells count="30">
    <mergeCell ref="B500:AF500"/>
    <mergeCell ref="B76:AF76"/>
    <mergeCell ref="B116:AF116"/>
    <mergeCell ref="B258:AF258"/>
    <mergeCell ref="B340:AF340"/>
    <mergeCell ref="B452:AF452"/>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2606</v>
      </c>
    </row>
    <row r="3" spans="1:7">
      <c r="A3" t="s">
        <v>2607</v>
      </c>
      <c r="B3">
        <v>2020</v>
      </c>
      <c r="C3">
        <v>2021</v>
      </c>
      <c r="G3" t="s">
        <v>2644</v>
      </c>
    </row>
    <row r="4" spans="1:7">
      <c r="A4" t="s">
        <v>2608</v>
      </c>
      <c r="B4">
        <v>937</v>
      </c>
      <c r="C4" s="67">
        <v>1029</v>
      </c>
      <c r="F4" t="s">
        <v>190</v>
      </c>
      <c r="G4">
        <f>SUM(C8,C15,C35,C41,C45)/SUM(B45,B41,B35,B15,B8)</f>
        <v>1.0416666666666667</v>
      </c>
    </row>
    <row r="5" spans="1:7">
      <c r="A5" t="s">
        <v>2609</v>
      </c>
      <c r="B5">
        <v>328</v>
      </c>
      <c r="C5">
        <v>361</v>
      </c>
    </row>
    <row r="6" spans="1:7">
      <c r="A6" t="s">
        <v>2610</v>
      </c>
      <c r="B6">
        <v>566</v>
      </c>
      <c r="C6">
        <v>620</v>
      </c>
    </row>
    <row r="7" spans="1:7">
      <c r="A7" t="s">
        <v>2611</v>
      </c>
      <c r="B7">
        <v>24</v>
      </c>
      <c r="C7">
        <v>27</v>
      </c>
    </row>
    <row r="8" spans="1:7">
      <c r="A8" s="12" t="s">
        <v>190</v>
      </c>
      <c r="B8">
        <v>3</v>
      </c>
      <c r="C8">
        <v>3</v>
      </c>
    </row>
    <row r="9" spans="1:7">
      <c r="A9" t="s">
        <v>186</v>
      </c>
      <c r="B9">
        <v>7</v>
      </c>
      <c r="C9">
        <v>7</v>
      </c>
    </row>
    <row r="10" spans="1:7">
      <c r="A10" t="s">
        <v>2612</v>
      </c>
      <c r="B10">
        <v>10</v>
      </c>
      <c r="C10">
        <v>11</v>
      </c>
    </row>
    <row r="11" spans="1:7">
      <c r="A11" t="s">
        <v>2613</v>
      </c>
      <c r="B11">
        <v>455</v>
      </c>
      <c r="C11">
        <v>488</v>
      </c>
    </row>
    <row r="12" spans="1:7">
      <c r="A12" t="s">
        <v>2609</v>
      </c>
      <c r="B12">
        <v>3</v>
      </c>
      <c r="C12">
        <v>3</v>
      </c>
    </row>
    <row r="13" spans="1:7">
      <c r="A13" t="s">
        <v>2610</v>
      </c>
      <c r="B13">
        <v>30</v>
      </c>
      <c r="C13">
        <v>33</v>
      </c>
    </row>
    <row r="14" spans="1:7">
      <c r="A14" t="s">
        <v>2611</v>
      </c>
      <c r="B14">
        <v>353</v>
      </c>
      <c r="C14">
        <v>380</v>
      </c>
    </row>
    <row r="15" spans="1:7">
      <c r="A15" s="12" t="s">
        <v>190</v>
      </c>
      <c r="B15">
        <v>20</v>
      </c>
      <c r="C15">
        <v>21</v>
      </c>
    </row>
    <row r="16" spans="1:7">
      <c r="A16" t="s">
        <v>219</v>
      </c>
      <c r="B16">
        <v>31</v>
      </c>
      <c r="C16">
        <v>32</v>
      </c>
    </row>
    <row r="17" spans="1:3">
      <c r="A17" t="s">
        <v>2612</v>
      </c>
      <c r="B17">
        <v>3</v>
      </c>
      <c r="C17">
        <v>3</v>
      </c>
    </row>
    <row r="18" spans="1:3">
      <c r="A18" t="s">
        <v>2614</v>
      </c>
      <c r="B18">
        <v>8</v>
      </c>
      <c r="C18">
        <v>8</v>
      </c>
    </row>
    <row r="19" spans="1:3">
      <c r="A19" t="s">
        <v>2615</v>
      </c>
      <c r="B19">
        <v>8</v>
      </c>
      <c r="C19">
        <v>7</v>
      </c>
    </row>
    <row r="20" spans="1:3">
      <c r="A20" t="s">
        <v>2616</v>
      </c>
      <c r="B20">
        <v>160</v>
      </c>
      <c r="C20">
        <v>203</v>
      </c>
    </row>
    <row r="21" spans="1:3">
      <c r="A21" t="s">
        <v>2617</v>
      </c>
      <c r="B21">
        <v>91</v>
      </c>
      <c r="C21">
        <v>119</v>
      </c>
    </row>
    <row r="22" spans="1:3">
      <c r="A22" t="s">
        <v>2618</v>
      </c>
      <c r="B22">
        <v>12</v>
      </c>
      <c r="C22">
        <v>13</v>
      </c>
    </row>
    <row r="23" spans="1:3">
      <c r="A23" t="s">
        <v>2619</v>
      </c>
      <c r="B23">
        <v>18</v>
      </c>
      <c r="C23">
        <v>21</v>
      </c>
    </row>
    <row r="24" spans="1:3">
      <c r="A24" t="s">
        <v>2615</v>
      </c>
      <c r="B24">
        <v>40</v>
      </c>
      <c r="C24">
        <v>51</v>
      </c>
    </row>
    <row r="25" spans="1:3">
      <c r="A25" t="s">
        <v>2620</v>
      </c>
      <c r="B25">
        <v>37</v>
      </c>
      <c r="C25">
        <v>48</v>
      </c>
    </row>
    <row r="26" spans="1:3">
      <c r="A26" t="s">
        <v>250</v>
      </c>
      <c r="B26">
        <v>1</v>
      </c>
      <c r="C26">
        <v>1</v>
      </c>
    </row>
    <row r="27" spans="1:3">
      <c r="A27" t="s">
        <v>2619</v>
      </c>
      <c r="B27">
        <v>1</v>
      </c>
      <c r="C27">
        <v>1</v>
      </c>
    </row>
    <row r="28" spans="1:3">
      <c r="A28" t="s">
        <v>236</v>
      </c>
      <c r="B28">
        <v>29</v>
      </c>
      <c r="C28">
        <v>46</v>
      </c>
    </row>
    <row r="29" spans="1:3">
      <c r="A29" t="s">
        <v>2621</v>
      </c>
      <c r="B29">
        <v>7</v>
      </c>
      <c r="C29">
        <v>24</v>
      </c>
    </row>
    <row r="30" spans="1:3">
      <c r="A30" t="s">
        <v>2615</v>
      </c>
      <c r="B30">
        <v>22</v>
      </c>
      <c r="C30">
        <v>22</v>
      </c>
    </row>
    <row r="31" spans="1:3">
      <c r="A31" t="s">
        <v>2622</v>
      </c>
      <c r="B31">
        <v>59</v>
      </c>
      <c r="C31">
        <v>65</v>
      </c>
    </row>
    <row r="32" spans="1:3">
      <c r="A32" t="s">
        <v>2609</v>
      </c>
      <c r="B32">
        <v>0</v>
      </c>
      <c r="C32">
        <v>0</v>
      </c>
    </row>
    <row r="33" spans="1:3">
      <c r="A33" t="s">
        <v>2610</v>
      </c>
      <c r="B33">
        <v>0</v>
      </c>
      <c r="C33">
        <v>0</v>
      </c>
    </row>
    <row r="34" spans="1:3">
      <c r="A34" t="s">
        <v>2623</v>
      </c>
      <c r="B34">
        <v>0</v>
      </c>
      <c r="C34">
        <v>0</v>
      </c>
    </row>
    <row r="35" spans="1:3">
      <c r="A35" s="12" t="s">
        <v>190</v>
      </c>
      <c r="B35">
        <v>1</v>
      </c>
      <c r="C35">
        <v>1</v>
      </c>
    </row>
    <row r="36" spans="1:3">
      <c r="A36" t="s">
        <v>2624</v>
      </c>
      <c r="B36">
        <v>58</v>
      </c>
      <c r="C36">
        <v>64</v>
      </c>
    </row>
    <row r="37" spans="1:3">
      <c r="A37" t="s">
        <v>2625</v>
      </c>
      <c r="B37">
        <v>0</v>
      </c>
      <c r="C37">
        <v>0</v>
      </c>
    </row>
    <row r="38" spans="1:3">
      <c r="A38" t="s">
        <v>2609</v>
      </c>
      <c r="B38">
        <v>0</v>
      </c>
      <c r="C38">
        <v>0</v>
      </c>
    </row>
    <row r="39" spans="1:3">
      <c r="A39" t="s">
        <v>2610</v>
      </c>
      <c r="B39">
        <v>0</v>
      </c>
      <c r="C39">
        <v>0</v>
      </c>
    </row>
    <row r="40" spans="1:3">
      <c r="A40" t="s">
        <v>2611</v>
      </c>
      <c r="B40">
        <v>0</v>
      </c>
      <c r="C40">
        <v>0</v>
      </c>
    </row>
    <row r="41" spans="1:3">
      <c r="A41" s="12" t="s">
        <v>190</v>
      </c>
      <c r="B41">
        <v>0</v>
      </c>
      <c r="C41">
        <v>0</v>
      </c>
    </row>
    <row r="42" spans="1:3">
      <c r="A42" t="s">
        <v>2626</v>
      </c>
      <c r="B42">
        <v>4</v>
      </c>
      <c r="C42">
        <v>5</v>
      </c>
    </row>
    <row r="43" spans="1:3">
      <c r="A43" t="s">
        <v>2609</v>
      </c>
      <c r="B43">
        <v>1</v>
      </c>
      <c r="C43">
        <v>2</v>
      </c>
    </row>
    <row r="44" spans="1:3">
      <c r="A44" t="s">
        <v>2610</v>
      </c>
      <c r="B44">
        <v>0</v>
      </c>
      <c r="C44">
        <v>1</v>
      </c>
    </row>
    <row r="45" spans="1:3">
      <c r="A45" s="12" t="s">
        <v>190</v>
      </c>
      <c r="B45">
        <v>0</v>
      </c>
      <c r="C45">
        <v>0</v>
      </c>
    </row>
    <row r="46" spans="1:3">
      <c r="A46" t="s">
        <v>219</v>
      </c>
      <c r="B46">
        <v>2</v>
      </c>
      <c r="C46">
        <v>2</v>
      </c>
    </row>
    <row r="47" spans="1:3">
      <c r="A47" t="s">
        <v>2627</v>
      </c>
      <c r="B47">
        <v>68.099999999999994</v>
      </c>
      <c r="C47">
        <v>75.400000000000006</v>
      </c>
    </row>
    <row r="48" spans="1:3">
      <c r="A48" t="s">
        <v>2628</v>
      </c>
      <c r="B48">
        <v>70</v>
      </c>
      <c r="C48">
        <v>80</v>
      </c>
    </row>
    <row r="49" spans="1:3">
      <c r="A49" t="s">
        <v>2629</v>
      </c>
      <c r="B49">
        <v>68.099999999999994</v>
      </c>
      <c r="C49">
        <v>75.400000000000006</v>
      </c>
    </row>
    <row r="50" spans="1:3">
      <c r="A50" t="s">
        <v>2630</v>
      </c>
      <c r="B50">
        <v>17.7</v>
      </c>
      <c r="C50">
        <v>16.100000000000001</v>
      </c>
    </row>
    <row r="51" spans="1:3">
      <c r="A51" t="s">
        <v>2631</v>
      </c>
    </row>
    <row r="52" spans="1:3">
      <c r="A52" t="s">
        <v>2632</v>
      </c>
    </row>
    <row r="53" spans="1:3">
      <c r="A53" t="s">
        <v>2633</v>
      </c>
    </row>
    <row r="54" spans="1:3">
      <c r="A54" t="s">
        <v>2634</v>
      </c>
    </row>
    <row r="55" spans="1:3">
      <c r="A55" t="s">
        <v>2635</v>
      </c>
    </row>
    <row r="56" spans="1:3">
      <c r="A56" t="s">
        <v>2636</v>
      </c>
    </row>
    <row r="57" spans="1:3">
      <c r="A57" t="s">
        <v>2637</v>
      </c>
    </row>
    <row r="58" spans="1:3">
      <c r="A58" t="s">
        <v>2638</v>
      </c>
    </row>
    <row r="59" spans="1:3">
      <c r="A59" t="s">
        <v>2639</v>
      </c>
    </row>
    <row r="60" spans="1:3">
      <c r="A60" t="s">
        <v>2640</v>
      </c>
    </row>
    <row r="61" spans="1:3">
      <c r="A61" t="s">
        <v>2641</v>
      </c>
    </row>
    <row r="62" spans="1:3">
      <c r="A62" t="s">
        <v>2642</v>
      </c>
    </row>
    <row r="63" spans="1:3">
      <c r="A63" t="s">
        <v>2643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workbookViewId="0">
      <selection sqref="A1:XFD1048576"/>
    </sheetView>
  </sheetViews>
  <sheetFormatPr defaultRowHeight="15"/>
  <sheetData>
    <row r="1" spans="1:35">
      <c r="A1" t="s">
        <v>1635</v>
      </c>
    </row>
    <row r="2" spans="1:35">
      <c r="A2" t="s">
        <v>2924</v>
      </c>
    </row>
    <row r="3" spans="1:35">
      <c r="A3" t="s">
        <v>2925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2580</v>
      </c>
    </row>
    <row r="6" spans="1:35">
      <c r="A6" t="s">
        <v>1638</v>
      </c>
    </row>
    <row r="7" spans="1:35">
      <c r="A7" t="s">
        <v>1640</v>
      </c>
    </row>
    <row r="8" spans="1:35">
      <c r="A8" t="s">
        <v>1642</v>
      </c>
      <c r="B8" t="s">
        <v>2926</v>
      </c>
      <c r="C8" t="s">
        <v>2927</v>
      </c>
      <c r="D8" t="s">
        <v>273</v>
      </c>
      <c r="F8">
        <v>49.556786000000002</v>
      </c>
      <c r="G8">
        <v>47.586517000000001</v>
      </c>
      <c r="H8">
        <v>45.930328000000003</v>
      </c>
      <c r="I8">
        <v>44.134064000000002</v>
      </c>
      <c r="J8">
        <v>42.213402000000002</v>
      </c>
      <c r="K8">
        <v>40.208419999999997</v>
      </c>
      <c r="L8">
        <v>38.497532</v>
      </c>
      <c r="M8">
        <v>37.019317999999998</v>
      </c>
      <c r="N8">
        <v>35.733673000000003</v>
      </c>
      <c r="O8">
        <v>34.513289999999998</v>
      </c>
      <c r="P8">
        <v>33.398201</v>
      </c>
      <c r="Q8">
        <v>32.407173</v>
      </c>
      <c r="R8">
        <v>31.531020999999999</v>
      </c>
      <c r="S8">
        <v>30.77993</v>
      </c>
      <c r="T8">
        <v>30.151444999999999</v>
      </c>
      <c r="U8">
        <v>29.615919000000002</v>
      </c>
      <c r="V8">
        <v>29.180992</v>
      </c>
      <c r="W8">
        <v>28.800948999999999</v>
      </c>
      <c r="X8">
        <v>28.427596999999999</v>
      </c>
      <c r="Y8">
        <v>28.039874999999999</v>
      </c>
      <c r="Z8">
        <v>27.622433000000001</v>
      </c>
      <c r="AA8">
        <v>27.162655000000001</v>
      </c>
      <c r="AB8">
        <v>26.76812</v>
      </c>
      <c r="AC8">
        <v>26.446781000000001</v>
      </c>
      <c r="AD8">
        <v>26.174171000000001</v>
      </c>
      <c r="AE8">
        <v>25.853892999999999</v>
      </c>
      <c r="AF8">
        <v>25.572953999999999</v>
      </c>
      <c r="AG8">
        <v>25.311453</v>
      </c>
      <c r="AH8">
        <v>25.092278</v>
      </c>
      <c r="AI8" s="33">
        <v>-2.4E-2</v>
      </c>
    </row>
    <row r="9" spans="1:35">
      <c r="A9" t="s">
        <v>1645</v>
      </c>
      <c r="B9" t="s">
        <v>2928</v>
      </c>
      <c r="C9" t="s">
        <v>2929</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2930</v>
      </c>
      <c r="C10" t="s">
        <v>2931</v>
      </c>
      <c r="D10" t="s">
        <v>273</v>
      </c>
      <c r="F10">
        <v>49.668472000000001</v>
      </c>
      <c r="G10">
        <v>47.683047999999999</v>
      </c>
      <c r="H10">
        <v>46.013489</v>
      </c>
      <c r="I10">
        <v>44.205376000000001</v>
      </c>
      <c r="J10">
        <v>42.274281000000002</v>
      </c>
      <c r="K10">
        <v>40.260039999999996</v>
      </c>
      <c r="L10">
        <v>38.540928000000001</v>
      </c>
      <c r="M10">
        <v>37.055518999999997</v>
      </c>
      <c r="N10">
        <v>35.763705999999999</v>
      </c>
      <c r="O10">
        <v>34.538097</v>
      </c>
      <c r="P10">
        <v>33.418658999999998</v>
      </c>
      <c r="Q10">
        <v>32.424084000000001</v>
      </c>
      <c r="R10">
        <v>31.545100999999999</v>
      </c>
      <c r="S10">
        <v>30.791784</v>
      </c>
      <c r="T10">
        <v>30.161560000000001</v>
      </c>
      <c r="U10">
        <v>29.624672</v>
      </c>
      <c r="V10">
        <v>29.188683000000001</v>
      </c>
      <c r="W10">
        <v>28.807794999999999</v>
      </c>
      <c r="X10">
        <v>28.433734999999999</v>
      </c>
      <c r="Y10">
        <v>28.045394999999999</v>
      </c>
      <c r="Z10">
        <v>27.627410999999999</v>
      </c>
      <c r="AA10">
        <v>27.167152000000002</v>
      </c>
      <c r="AB10">
        <v>26.772189999999998</v>
      </c>
      <c r="AC10">
        <v>26.450465999999999</v>
      </c>
      <c r="AD10">
        <v>26.177510999999999</v>
      </c>
      <c r="AE10">
        <v>25.856922000000001</v>
      </c>
      <c r="AF10">
        <v>25.575703000000001</v>
      </c>
      <c r="AG10">
        <v>25.313949999999998</v>
      </c>
      <c r="AH10">
        <v>25.094546999999999</v>
      </c>
      <c r="AI10" s="33">
        <v>-2.4E-2</v>
      </c>
    </row>
    <row r="11" spans="1:35">
      <c r="A11" t="s">
        <v>1651</v>
      </c>
    </row>
    <row r="12" spans="1:35">
      <c r="A12" t="s">
        <v>1653</v>
      </c>
      <c r="B12" t="s">
        <v>2932</v>
      </c>
      <c r="C12" t="s">
        <v>2933</v>
      </c>
      <c r="D12" t="s">
        <v>273</v>
      </c>
      <c r="F12">
        <v>2.4647679999999998</v>
      </c>
      <c r="G12">
        <v>2.249193</v>
      </c>
      <c r="H12">
        <v>2.0500319999999999</v>
      </c>
      <c r="I12">
        <v>1.8593440000000001</v>
      </c>
      <c r="J12">
        <v>1.6838029999999999</v>
      </c>
      <c r="K12">
        <v>1.5268999999999999</v>
      </c>
      <c r="L12">
        <v>1.3956519999999999</v>
      </c>
      <c r="M12">
        <v>1.2872539999999999</v>
      </c>
      <c r="N12">
        <v>1.198644</v>
      </c>
      <c r="O12">
        <v>1.123489</v>
      </c>
      <c r="P12">
        <v>1.062514</v>
      </c>
      <c r="Q12">
        <v>1.016065</v>
      </c>
      <c r="R12">
        <v>0.98091700000000004</v>
      </c>
      <c r="S12">
        <v>0.95562199999999997</v>
      </c>
      <c r="T12">
        <v>0.93889299999999998</v>
      </c>
      <c r="U12">
        <v>0.927234</v>
      </c>
      <c r="V12">
        <v>0.92015100000000005</v>
      </c>
      <c r="W12">
        <v>0.91537100000000005</v>
      </c>
      <c r="X12">
        <v>0.91036499999999998</v>
      </c>
      <c r="Y12">
        <v>0.90411200000000003</v>
      </c>
      <c r="Z12">
        <v>0.89602199999999999</v>
      </c>
      <c r="AA12">
        <v>0.88567600000000002</v>
      </c>
      <c r="AB12">
        <v>0.87854900000000002</v>
      </c>
      <c r="AC12">
        <v>0.87519000000000002</v>
      </c>
      <c r="AD12">
        <v>0.87429400000000002</v>
      </c>
      <c r="AE12">
        <v>0.870645</v>
      </c>
      <c r="AF12">
        <v>0.86883600000000005</v>
      </c>
      <c r="AG12">
        <v>0.86785800000000002</v>
      </c>
      <c r="AH12">
        <v>0.86727500000000002</v>
      </c>
      <c r="AI12" s="33">
        <v>-3.6999999999999998E-2</v>
      </c>
    </row>
    <row r="13" spans="1:35">
      <c r="A13" t="s">
        <v>2583</v>
      </c>
      <c r="B13" t="s">
        <v>2934</v>
      </c>
      <c r="C13" t="s">
        <v>2847</v>
      </c>
      <c r="D13" t="s">
        <v>273</v>
      </c>
      <c r="F13">
        <v>8.2418000000000005E-2</v>
      </c>
      <c r="G13">
        <v>8.7484999999999993E-2</v>
      </c>
      <c r="H13">
        <v>9.3640000000000001E-2</v>
      </c>
      <c r="I13">
        <v>9.8888000000000004E-2</v>
      </c>
      <c r="J13">
        <v>0.10276100000000001</v>
      </c>
      <c r="K13">
        <v>0.106501</v>
      </c>
      <c r="L13">
        <v>0.11036899999999999</v>
      </c>
      <c r="M13">
        <v>0.114327</v>
      </c>
      <c r="N13">
        <v>0.118517</v>
      </c>
      <c r="O13">
        <v>0.122507</v>
      </c>
      <c r="P13">
        <v>0.12651100000000001</v>
      </c>
      <c r="Q13">
        <v>0.13075000000000001</v>
      </c>
      <c r="R13">
        <v>0.13521</v>
      </c>
      <c r="S13">
        <v>0.140065</v>
      </c>
      <c r="T13">
        <v>0.14538100000000001</v>
      </c>
      <c r="U13">
        <v>0.151028</v>
      </c>
      <c r="V13">
        <v>0.15712999999999999</v>
      </c>
      <c r="W13">
        <v>0.163387</v>
      </c>
      <c r="X13">
        <v>0.169459</v>
      </c>
      <c r="Y13">
        <v>0.17516899999999999</v>
      </c>
      <c r="Z13">
        <v>0.180366</v>
      </c>
      <c r="AA13">
        <v>0.18490400000000001</v>
      </c>
      <c r="AB13">
        <v>0.18988099999999999</v>
      </c>
      <c r="AC13">
        <v>0.19547100000000001</v>
      </c>
      <c r="AD13">
        <v>0.20149800000000001</v>
      </c>
      <c r="AE13">
        <v>0.20688899999999999</v>
      </c>
      <c r="AF13">
        <v>0.21269299999999999</v>
      </c>
      <c r="AG13">
        <v>0.218662</v>
      </c>
      <c r="AH13">
        <v>0.22509999999999999</v>
      </c>
      <c r="AI13" s="33">
        <v>3.6999999999999998E-2</v>
      </c>
    </row>
    <row r="14" spans="1:35">
      <c r="A14" t="s">
        <v>2584</v>
      </c>
      <c r="B14" t="s">
        <v>2935</v>
      </c>
      <c r="C14" t="s">
        <v>2847</v>
      </c>
      <c r="D14" t="s">
        <v>273</v>
      </c>
      <c r="F14">
        <v>0.13764100000000001</v>
      </c>
      <c r="G14">
        <v>0.16002</v>
      </c>
      <c r="H14">
        <v>0.19784399999999999</v>
      </c>
      <c r="I14">
        <v>0.24430199999999999</v>
      </c>
      <c r="J14">
        <v>0.28956599999999999</v>
      </c>
      <c r="K14">
        <v>0.33518900000000001</v>
      </c>
      <c r="L14">
        <v>0.38270300000000002</v>
      </c>
      <c r="M14">
        <v>0.43166199999999999</v>
      </c>
      <c r="N14">
        <v>0.482462</v>
      </c>
      <c r="O14">
        <v>0.53236700000000003</v>
      </c>
      <c r="P14">
        <v>0.58255599999999996</v>
      </c>
      <c r="Q14">
        <v>0.63385999999999998</v>
      </c>
      <c r="R14">
        <v>0.68621399999999999</v>
      </c>
      <c r="S14">
        <v>0.74058400000000002</v>
      </c>
      <c r="T14">
        <v>0.79758300000000004</v>
      </c>
      <c r="U14">
        <v>0.85658999999999996</v>
      </c>
      <c r="V14">
        <v>0.91866599999999998</v>
      </c>
      <c r="W14">
        <v>0.98215799999999998</v>
      </c>
      <c r="X14">
        <v>1.0447329999999999</v>
      </c>
      <c r="Y14">
        <v>1.105254</v>
      </c>
      <c r="Z14">
        <v>1.162571</v>
      </c>
      <c r="AA14">
        <v>1.2155199999999999</v>
      </c>
      <c r="AB14">
        <v>1.2715970000000001</v>
      </c>
      <c r="AC14">
        <v>1.3319019999999999</v>
      </c>
      <c r="AD14">
        <v>1.395176</v>
      </c>
      <c r="AE14">
        <v>1.453805</v>
      </c>
      <c r="AF14">
        <v>1.5152099999999999</v>
      </c>
      <c r="AG14">
        <v>1.5777239999999999</v>
      </c>
      <c r="AH14">
        <v>1.643559</v>
      </c>
      <c r="AI14" s="33">
        <v>9.2999999999999999E-2</v>
      </c>
    </row>
    <row r="15" spans="1:35">
      <c r="A15" t="s">
        <v>2585</v>
      </c>
      <c r="B15" t="s">
        <v>2936</v>
      </c>
      <c r="C15" t="s">
        <v>2847</v>
      </c>
      <c r="D15" t="s">
        <v>273</v>
      </c>
      <c r="F15">
        <v>0.402812</v>
      </c>
      <c r="G15">
        <v>0.47742699999999999</v>
      </c>
      <c r="H15">
        <v>0.56308100000000005</v>
      </c>
      <c r="I15">
        <v>0.65463700000000002</v>
      </c>
      <c r="J15">
        <v>0.73546400000000001</v>
      </c>
      <c r="K15">
        <v>0.81112600000000001</v>
      </c>
      <c r="L15">
        <v>0.88480800000000004</v>
      </c>
      <c r="M15">
        <v>0.95634799999999998</v>
      </c>
      <c r="N15">
        <v>1.0268440000000001</v>
      </c>
      <c r="O15">
        <v>1.0919989999999999</v>
      </c>
      <c r="P15">
        <v>1.1543429999999999</v>
      </c>
      <c r="Q15">
        <v>1.2157990000000001</v>
      </c>
      <c r="R15">
        <v>1.276454</v>
      </c>
      <c r="S15">
        <v>1.3381510000000001</v>
      </c>
      <c r="T15">
        <v>1.4021349999999999</v>
      </c>
      <c r="U15">
        <v>1.467552</v>
      </c>
      <c r="V15">
        <v>1.5364089999999999</v>
      </c>
      <c r="W15">
        <v>1.6063080000000001</v>
      </c>
      <c r="X15">
        <v>1.6740619999999999</v>
      </c>
      <c r="Y15">
        <v>1.7382150000000001</v>
      </c>
      <c r="Z15">
        <v>1.797364</v>
      </c>
      <c r="AA15">
        <v>1.850071</v>
      </c>
      <c r="AB15">
        <v>1.9074450000000001</v>
      </c>
      <c r="AC15">
        <v>1.971209</v>
      </c>
      <c r="AD15">
        <v>2.0394549999999998</v>
      </c>
      <c r="AE15">
        <v>2.1011820000000001</v>
      </c>
      <c r="AF15">
        <v>2.167014</v>
      </c>
      <c r="AG15">
        <v>2.2344879999999998</v>
      </c>
      <c r="AH15">
        <v>2.3066970000000002</v>
      </c>
      <c r="AI15" s="33">
        <v>6.4000000000000001E-2</v>
      </c>
    </row>
    <row r="16" spans="1:35">
      <c r="A16" t="s">
        <v>1665</v>
      </c>
      <c r="B16" t="s">
        <v>2937</v>
      </c>
      <c r="C16" t="s">
        <v>2938</v>
      </c>
      <c r="D16" t="s">
        <v>273</v>
      </c>
      <c r="F16">
        <v>0.133578</v>
      </c>
      <c r="G16">
        <v>0.13725200000000001</v>
      </c>
      <c r="H16">
        <v>0.14407900000000001</v>
      </c>
      <c r="I16">
        <v>0.15098500000000001</v>
      </c>
      <c r="J16">
        <v>0.156497</v>
      </c>
      <c r="K16">
        <v>0.16126099999999999</v>
      </c>
      <c r="L16">
        <v>0.165801</v>
      </c>
      <c r="M16">
        <v>0.17013</v>
      </c>
      <c r="N16">
        <v>0.174514</v>
      </c>
      <c r="O16">
        <v>0.178478</v>
      </c>
      <c r="P16">
        <v>0.18237700000000001</v>
      </c>
      <c r="Q16">
        <v>0.18649199999999999</v>
      </c>
      <c r="R16">
        <v>0.19084499999999999</v>
      </c>
      <c r="S16">
        <v>0.19574</v>
      </c>
      <c r="T16">
        <v>0.20130999999999999</v>
      </c>
      <c r="U16">
        <v>0.20744899999999999</v>
      </c>
      <c r="V16">
        <v>0.21435699999999999</v>
      </c>
      <c r="W16">
        <v>0.22167700000000001</v>
      </c>
      <c r="X16">
        <v>0.22895799999999999</v>
      </c>
      <c r="Y16">
        <v>0.235982</v>
      </c>
      <c r="Z16">
        <v>0.242532</v>
      </c>
      <c r="AA16">
        <v>0.24837300000000001</v>
      </c>
      <c r="AB16">
        <v>0.25477</v>
      </c>
      <c r="AC16">
        <v>0.26188400000000001</v>
      </c>
      <c r="AD16">
        <v>0.26949800000000002</v>
      </c>
      <c r="AE16">
        <v>0.27638000000000001</v>
      </c>
      <c r="AF16">
        <v>0.28374500000000002</v>
      </c>
      <c r="AG16">
        <v>0.29129100000000002</v>
      </c>
      <c r="AH16">
        <v>0.29937900000000001</v>
      </c>
      <c r="AI16" s="33">
        <v>2.9000000000000001E-2</v>
      </c>
    </row>
    <row r="17" spans="1:35">
      <c r="A17" t="s">
        <v>1668</v>
      </c>
      <c r="B17" t="s">
        <v>2939</v>
      </c>
      <c r="C17" t="s">
        <v>2940</v>
      </c>
      <c r="D17" t="s">
        <v>273</v>
      </c>
      <c r="F17">
        <v>6.8593000000000001E-2</v>
      </c>
      <c r="G17">
        <v>7.0778999999999995E-2</v>
      </c>
      <c r="H17">
        <v>7.5092999999999993E-2</v>
      </c>
      <c r="I17">
        <v>8.0142000000000005E-2</v>
      </c>
      <c r="J17">
        <v>8.4720000000000004E-2</v>
      </c>
      <c r="K17">
        <v>8.9307999999999998E-2</v>
      </c>
      <c r="L17">
        <v>9.4243999999999994E-2</v>
      </c>
      <c r="M17">
        <v>9.9609000000000003E-2</v>
      </c>
      <c r="N17">
        <v>0.105549</v>
      </c>
      <c r="O17">
        <v>0.111611</v>
      </c>
      <c r="P17">
        <v>0.118024</v>
      </c>
      <c r="Q17">
        <v>0.124931</v>
      </c>
      <c r="R17">
        <v>0.13228799999999999</v>
      </c>
      <c r="S17">
        <v>0.14022299999999999</v>
      </c>
      <c r="T17">
        <v>0.14880699999999999</v>
      </c>
      <c r="U17">
        <v>0.157889</v>
      </c>
      <c r="V17">
        <v>0.167628</v>
      </c>
      <c r="W17">
        <v>0.1777</v>
      </c>
      <c r="X17">
        <v>0.18767500000000001</v>
      </c>
      <c r="Y17">
        <v>0.197356</v>
      </c>
      <c r="Z17">
        <v>0.20655299999999999</v>
      </c>
      <c r="AA17">
        <v>0.215059</v>
      </c>
      <c r="AB17">
        <v>0.22409000000000001</v>
      </c>
      <c r="AC17">
        <v>0.23381399999999999</v>
      </c>
      <c r="AD17">
        <v>0.244035</v>
      </c>
      <c r="AE17">
        <v>0.25351699999999999</v>
      </c>
      <c r="AF17">
        <v>0.26346199999999997</v>
      </c>
      <c r="AG17">
        <v>0.27357700000000001</v>
      </c>
      <c r="AH17">
        <v>0.284223</v>
      </c>
      <c r="AI17" s="33">
        <v>5.1999999999999998E-2</v>
      </c>
    </row>
    <row r="18" spans="1:35">
      <c r="A18" t="s">
        <v>1671</v>
      </c>
      <c r="B18" t="s">
        <v>2941</v>
      </c>
      <c r="C18" t="s">
        <v>2942</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2943</v>
      </c>
      <c r="C19" t="s">
        <v>2944</v>
      </c>
      <c r="D19" t="s">
        <v>273</v>
      </c>
      <c r="F19">
        <v>2.092041</v>
      </c>
      <c r="G19">
        <v>2.0966659999999999</v>
      </c>
      <c r="H19">
        <v>2.1008909999999998</v>
      </c>
      <c r="I19">
        <v>2.0881449999999999</v>
      </c>
      <c r="J19">
        <v>2.0689690000000001</v>
      </c>
      <c r="K19">
        <v>2.0421170000000002</v>
      </c>
      <c r="L19">
        <v>2.0253489999999998</v>
      </c>
      <c r="M19">
        <v>2.0168439999999999</v>
      </c>
      <c r="N19">
        <v>2.017042</v>
      </c>
      <c r="O19">
        <v>2.0188199999999998</v>
      </c>
      <c r="P19">
        <v>2.0248620000000002</v>
      </c>
      <c r="Q19">
        <v>2.0367009999999999</v>
      </c>
      <c r="R19">
        <v>2.0538569999999998</v>
      </c>
      <c r="S19">
        <v>2.0777540000000001</v>
      </c>
      <c r="T19">
        <v>2.108784</v>
      </c>
      <c r="U19">
        <v>2.1452789999999999</v>
      </c>
      <c r="V19">
        <v>2.1887789999999998</v>
      </c>
      <c r="W19">
        <v>2.2360540000000002</v>
      </c>
      <c r="X19">
        <v>2.2829869999999999</v>
      </c>
      <c r="Y19">
        <v>2.3275380000000001</v>
      </c>
      <c r="Z19">
        <v>2.3678270000000001</v>
      </c>
      <c r="AA19">
        <v>2.4019759999999999</v>
      </c>
      <c r="AB19">
        <v>2.4407779999999999</v>
      </c>
      <c r="AC19">
        <v>2.4856259999999999</v>
      </c>
      <c r="AD19">
        <v>2.5346649999999999</v>
      </c>
      <c r="AE19">
        <v>2.5775199999999998</v>
      </c>
      <c r="AF19">
        <v>2.6243150000000002</v>
      </c>
      <c r="AG19">
        <v>2.6728679999999998</v>
      </c>
      <c r="AH19">
        <v>2.726102</v>
      </c>
      <c r="AI19" s="33">
        <v>8.9999999999999993E-3</v>
      </c>
    </row>
    <row r="20" spans="1:35">
      <c r="A20" t="s">
        <v>1677</v>
      </c>
      <c r="B20" t="s">
        <v>2945</v>
      </c>
      <c r="C20" t="s">
        <v>2946</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2947</v>
      </c>
      <c r="C21" t="s">
        <v>2948</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2949</v>
      </c>
      <c r="C22" t="s">
        <v>2950</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2951</v>
      </c>
      <c r="C23" t="s">
        <v>2952</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2953</v>
      </c>
      <c r="C24" t="s">
        <v>2954</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2955</v>
      </c>
      <c r="C25" t="s">
        <v>2956</v>
      </c>
      <c r="D25" t="s">
        <v>273</v>
      </c>
      <c r="F25">
        <v>4.8430000000000001E-3</v>
      </c>
      <c r="G25">
        <v>4.8180000000000002E-3</v>
      </c>
      <c r="H25">
        <v>5.0689999999999997E-3</v>
      </c>
      <c r="I25">
        <v>5.5139999999999998E-3</v>
      </c>
      <c r="J25">
        <v>6.0800000000000003E-3</v>
      </c>
      <c r="K25">
        <v>6.7380000000000001E-3</v>
      </c>
      <c r="L25">
        <v>7.4830000000000001E-3</v>
      </c>
      <c r="M25">
        <v>8.3059999999999991E-3</v>
      </c>
      <c r="N25">
        <v>9.2079999999999992E-3</v>
      </c>
      <c r="O25">
        <v>1.0147E-2</v>
      </c>
      <c r="P25">
        <v>1.1135000000000001E-2</v>
      </c>
      <c r="Q25">
        <v>1.2177E-2</v>
      </c>
      <c r="R25">
        <v>1.3266E-2</v>
      </c>
      <c r="S25">
        <v>1.4415000000000001E-2</v>
      </c>
      <c r="T25">
        <v>1.5626000000000001E-2</v>
      </c>
      <c r="U25">
        <v>1.6889999999999999E-2</v>
      </c>
      <c r="V25">
        <v>1.8225999999999999E-2</v>
      </c>
      <c r="W25">
        <v>1.9609000000000001E-2</v>
      </c>
      <c r="X25">
        <v>2.1003000000000001E-2</v>
      </c>
      <c r="Y25">
        <v>2.2391999999999999E-2</v>
      </c>
      <c r="Z25">
        <v>2.3748999999999999E-2</v>
      </c>
      <c r="AA25">
        <v>2.5048000000000001E-2</v>
      </c>
      <c r="AB25">
        <v>2.6373000000000001E-2</v>
      </c>
      <c r="AC25">
        <v>2.7730000000000001E-2</v>
      </c>
      <c r="AD25">
        <v>2.9114999999999999E-2</v>
      </c>
      <c r="AE25">
        <v>3.0450999999999999E-2</v>
      </c>
      <c r="AF25">
        <v>3.1819E-2</v>
      </c>
      <c r="AG25">
        <v>3.3194000000000001E-2</v>
      </c>
      <c r="AH25">
        <v>3.4603000000000002E-2</v>
      </c>
      <c r="AI25" s="33">
        <v>7.2999999999999995E-2</v>
      </c>
    </row>
    <row r="26" spans="1:35">
      <c r="A26" t="s">
        <v>1695</v>
      </c>
      <c r="B26" t="s">
        <v>2957</v>
      </c>
      <c r="C26" t="s">
        <v>2958</v>
      </c>
      <c r="D26" t="s">
        <v>273</v>
      </c>
      <c r="F26">
        <v>5.5183</v>
      </c>
      <c r="G26">
        <v>5.4021350000000004</v>
      </c>
      <c r="H26">
        <v>5.3360250000000002</v>
      </c>
      <c r="I26">
        <v>5.2770190000000001</v>
      </c>
      <c r="J26">
        <v>5.2132769999999997</v>
      </c>
      <c r="K26">
        <v>5.1561009999999996</v>
      </c>
      <c r="L26">
        <v>5.1353249999999999</v>
      </c>
      <c r="M26">
        <v>5.1459820000000001</v>
      </c>
      <c r="N26">
        <v>5.1879860000000004</v>
      </c>
      <c r="O26">
        <v>5.2387180000000004</v>
      </c>
      <c r="P26">
        <v>5.3063630000000002</v>
      </c>
      <c r="Q26">
        <v>5.3962339999999998</v>
      </c>
      <c r="R26">
        <v>5.5046140000000001</v>
      </c>
      <c r="S26">
        <v>5.6347649999999998</v>
      </c>
      <c r="T26">
        <v>5.7878850000000002</v>
      </c>
      <c r="U26">
        <v>5.9571420000000002</v>
      </c>
      <c r="V26">
        <v>6.1466839999999996</v>
      </c>
      <c r="W26">
        <v>6.3459469999999998</v>
      </c>
      <c r="X26">
        <v>6.5414149999999998</v>
      </c>
      <c r="Y26">
        <v>6.7267789999999996</v>
      </c>
      <c r="Z26">
        <v>6.8964220000000003</v>
      </c>
      <c r="AA26">
        <v>7.0448269999999997</v>
      </c>
      <c r="AB26">
        <v>7.2105230000000002</v>
      </c>
      <c r="AC26">
        <v>7.3987790000000002</v>
      </c>
      <c r="AD26">
        <v>7.6026749999999996</v>
      </c>
      <c r="AE26">
        <v>7.784376</v>
      </c>
      <c r="AF26">
        <v>7.9801880000000001</v>
      </c>
      <c r="AG26">
        <v>8.1819240000000004</v>
      </c>
      <c r="AH26">
        <v>8.3984190000000005</v>
      </c>
      <c r="AI26" s="33">
        <v>1.4999999999999999E-2</v>
      </c>
    </row>
    <row r="27" spans="1:35">
      <c r="A27" t="s">
        <v>1698</v>
      </c>
      <c r="B27" t="s">
        <v>2959</v>
      </c>
      <c r="C27" t="s">
        <v>2960</v>
      </c>
      <c r="D27" t="s">
        <v>273</v>
      </c>
      <c r="F27">
        <v>55.186771</v>
      </c>
      <c r="G27">
        <v>53.085182000000003</v>
      </c>
      <c r="H27">
        <v>51.349513999999999</v>
      </c>
      <c r="I27">
        <v>49.482394999999997</v>
      </c>
      <c r="J27">
        <v>47.487555999999998</v>
      </c>
      <c r="K27">
        <v>45.416142000000001</v>
      </c>
      <c r="L27">
        <v>43.676254</v>
      </c>
      <c r="M27">
        <v>42.201500000000003</v>
      </c>
      <c r="N27">
        <v>40.951690999999997</v>
      </c>
      <c r="O27">
        <v>39.776814000000002</v>
      </c>
      <c r="P27">
        <v>38.725020999999998</v>
      </c>
      <c r="Q27">
        <v>37.820315999999998</v>
      </c>
      <c r="R27">
        <v>37.049717000000001</v>
      </c>
      <c r="S27">
        <v>36.426547999999997</v>
      </c>
      <c r="T27">
        <v>35.949444</v>
      </c>
      <c r="U27">
        <v>35.581814000000001</v>
      </c>
      <c r="V27">
        <v>35.335365000000003</v>
      </c>
      <c r="W27">
        <v>35.153739999999999</v>
      </c>
      <c r="X27">
        <v>34.975150999999997</v>
      </c>
      <c r="Y27">
        <v>34.772174999999997</v>
      </c>
      <c r="Z27">
        <v>34.523834000000001</v>
      </c>
      <c r="AA27">
        <v>34.211978999999999</v>
      </c>
      <c r="AB27">
        <v>33.982711999999999</v>
      </c>
      <c r="AC27">
        <v>33.849246999999998</v>
      </c>
      <c r="AD27">
        <v>33.780186</v>
      </c>
      <c r="AE27">
        <v>33.641295999999997</v>
      </c>
      <c r="AF27">
        <v>33.555889000000001</v>
      </c>
      <c r="AG27">
        <v>33.495871999999999</v>
      </c>
      <c r="AH27">
        <v>33.492966000000003</v>
      </c>
      <c r="AI27" s="33">
        <v>-1.7999999999999999E-2</v>
      </c>
    </row>
    <row r="28" spans="1:35">
      <c r="A28" t="s">
        <v>184</v>
      </c>
    </row>
    <row r="29" spans="1:35">
      <c r="A29" t="s">
        <v>1702</v>
      </c>
    </row>
    <row r="30" spans="1:35">
      <c r="A30" t="s">
        <v>1642</v>
      </c>
      <c r="B30" t="s">
        <v>2961</v>
      </c>
      <c r="C30" t="s">
        <v>2962</v>
      </c>
      <c r="D30" t="s">
        <v>273</v>
      </c>
      <c r="F30">
        <v>84.017005999999995</v>
      </c>
      <c r="G30">
        <v>86.731949</v>
      </c>
      <c r="H30">
        <v>89.776107999999994</v>
      </c>
      <c r="I30">
        <v>92.941719000000006</v>
      </c>
      <c r="J30">
        <v>95.844864000000001</v>
      </c>
      <c r="K30">
        <v>97.700210999999996</v>
      </c>
      <c r="L30">
        <v>99.350098000000003</v>
      </c>
      <c r="M30">
        <v>100.909012</v>
      </c>
      <c r="N30">
        <v>102.114304</v>
      </c>
      <c r="O30">
        <v>102.884445</v>
      </c>
      <c r="P30">
        <v>103.304802</v>
      </c>
      <c r="Q30">
        <v>103.54660800000001</v>
      </c>
      <c r="R30">
        <v>103.75876599999999</v>
      </c>
      <c r="S30">
        <v>103.99250000000001</v>
      </c>
      <c r="T30">
        <v>104.23455</v>
      </c>
      <c r="U30">
        <v>104.48307800000001</v>
      </c>
      <c r="V30">
        <v>104.759598</v>
      </c>
      <c r="W30">
        <v>105.035522</v>
      </c>
      <c r="X30">
        <v>105.324905</v>
      </c>
      <c r="Y30">
        <v>105.59092699999999</v>
      </c>
      <c r="Z30">
        <v>105.864868</v>
      </c>
      <c r="AA30">
        <v>106.125732</v>
      </c>
      <c r="AB30">
        <v>106.390266</v>
      </c>
      <c r="AC30">
        <v>106.70397199999999</v>
      </c>
      <c r="AD30">
        <v>107.06192799999999</v>
      </c>
      <c r="AE30">
        <v>107.343346</v>
      </c>
      <c r="AF30">
        <v>107.52803</v>
      </c>
      <c r="AG30">
        <v>107.770988</v>
      </c>
      <c r="AH30">
        <v>108.025024</v>
      </c>
      <c r="AI30" s="33">
        <v>8.9999999999999993E-3</v>
      </c>
    </row>
    <row r="31" spans="1:35">
      <c r="A31" t="s">
        <v>1645</v>
      </c>
      <c r="B31" t="s">
        <v>2963</v>
      </c>
      <c r="C31" t="s">
        <v>2964</v>
      </c>
      <c r="D31" t="s">
        <v>273</v>
      </c>
      <c r="F31">
        <v>0.52666500000000005</v>
      </c>
      <c r="G31">
        <v>0.47602800000000001</v>
      </c>
      <c r="H31">
        <v>0.42492600000000003</v>
      </c>
      <c r="I31">
        <v>0.38090400000000002</v>
      </c>
      <c r="J31">
        <v>0.34496399999999999</v>
      </c>
      <c r="K31">
        <v>0.31109199999999998</v>
      </c>
      <c r="L31">
        <v>0.27857599999999999</v>
      </c>
      <c r="M31">
        <v>0.24748100000000001</v>
      </c>
      <c r="N31">
        <v>0.217917</v>
      </c>
      <c r="O31">
        <v>0.190083</v>
      </c>
      <c r="P31">
        <v>0.164075</v>
      </c>
      <c r="Q31">
        <v>0.14021800000000001</v>
      </c>
      <c r="R31">
        <v>0.118566</v>
      </c>
      <c r="S31">
        <v>9.9420999999999995E-2</v>
      </c>
      <c r="T31">
        <v>8.2702999999999999E-2</v>
      </c>
      <c r="U31">
        <v>6.8408999999999998E-2</v>
      </c>
      <c r="V31">
        <v>5.6559999999999999E-2</v>
      </c>
      <c r="W31">
        <v>4.6868E-2</v>
      </c>
      <c r="X31">
        <v>3.9222E-2</v>
      </c>
      <c r="Y31">
        <v>3.3304E-2</v>
      </c>
      <c r="Z31">
        <v>2.8642999999999998E-2</v>
      </c>
      <c r="AA31">
        <v>2.4961000000000001E-2</v>
      </c>
      <c r="AB31">
        <v>2.2015E-2</v>
      </c>
      <c r="AC31">
        <v>1.9761999999999998E-2</v>
      </c>
      <c r="AD31">
        <v>1.7984E-2</v>
      </c>
      <c r="AE31">
        <v>1.6390999999999999E-2</v>
      </c>
      <c r="AF31">
        <v>1.4959E-2</v>
      </c>
      <c r="AG31">
        <v>1.3679999999999999E-2</v>
      </c>
      <c r="AH31">
        <v>1.2536E-2</v>
      </c>
      <c r="AI31" s="33">
        <v>-0.125</v>
      </c>
    </row>
    <row r="32" spans="1:35">
      <c r="A32" t="s">
        <v>1708</v>
      </c>
      <c r="B32" t="s">
        <v>2965</v>
      </c>
      <c r="C32" t="s">
        <v>2966</v>
      </c>
      <c r="D32" t="s">
        <v>273</v>
      </c>
      <c r="F32">
        <v>84.543671000000003</v>
      </c>
      <c r="G32">
        <v>87.207977</v>
      </c>
      <c r="H32">
        <v>90.201035000000005</v>
      </c>
      <c r="I32">
        <v>93.322624000000005</v>
      </c>
      <c r="J32">
        <v>96.189826999999994</v>
      </c>
      <c r="K32">
        <v>98.011298999999994</v>
      </c>
      <c r="L32">
        <v>99.62867</v>
      </c>
      <c r="M32">
        <v>101.156494</v>
      </c>
      <c r="N32">
        <v>102.332222</v>
      </c>
      <c r="O32">
        <v>103.074532</v>
      </c>
      <c r="P32">
        <v>103.46888</v>
      </c>
      <c r="Q32">
        <v>103.686829</v>
      </c>
      <c r="R32">
        <v>103.877335</v>
      </c>
      <c r="S32">
        <v>104.091919</v>
      </c>
      <c r="T32">
        <v>104.31725299999999</v>
      </c>
      <c r="U32">
        <v>104.551491</v>
      </c>
      <c r="V32">
        <v>104.816154</v>
      </c>
      <c r="W32">
        <v>105.08239</v>
      </c>
      <c r="X32">
        <v>105.36412799999999</v>
      </c>
      <c r="Y32">
        <v>105.624229</v>
      </c>
      <c r="Z32">
        <v>105.89350899999999</v>
      </c>
      <c r="AA32">
        <v>106.150696</v>
      </c>
      <c r="AB32">
        <v>106.412277</v>
      </c>
      <c r="AC32">
        <v>106.723732</v>
      </c>
      <c r="AD32">
        <v>107.07991</v>
      </c>
      <c r="AE32">
        <v>107.359734</v>
      </c>
      <c r="AF32">
        <v>107.542992</v>
      </c>
      <c r="AG32">
        <v>107.784668</v>
      </c>
      <c r="AH32">
        <v>108.03756</v>
      </c>
      <c r="AI32" s="33">
        <v>8.9999999999999993E-3</v>
      </c>
    </row>
    <row r="33" spans="1:35">
      <c r="A33" t="s">
        <v>1711</v>
      </c>
    </row>
    <row r="34" spans="1:35">
      <c r="A34" t="s">
        <v>1653</v>
      </c>
      <c r="B34" t="s">
        <v>2967</v>
      </c>
      <c r="C34" t="s">
        <v>2968</v>
      </c>
      <c r="D34" t="s">
        <v>273</v>
      </c>
      <c r="F34">
        <v>13.166115</v>
      </c>
      <c r="G34">
        <v>12.191191</v>
      </c>
      <c r="H34">
        <v>11.360823999999999</v>
      </c>
      <c r="I34">
        <v>10.530313</v>
      </c>
      <c r="J34">
        <v>9.7680170000000004</v>
      </c>
      <c r="K34">
        <v>9.0139940000000003</v>
      </c>
      <c r="L34">
        <v>8.3387379999999993</v>
      </c>
      <c r="M34">
        <v>7.7633609999999997</v>
      </c>
      <c r="N34">
        <v>7.2552240000000001</v>
      </c>
      <c r="O34">
        <v>6.8003600000000004</v>
      </c>
      <c r="P34">
        <v>6.4028559999999999</v>
      </c>
      <c r="Q34">
        <v>6.0758910000000004</v>
      </c>
      <c r="R34">
        <v>5.8239609999999997</v>
      </c>
      <c r="S34">
        <v>5.6377170000000003</v>
      </c>
      <c r="T34">
        <v>5.5023070000000001</v>
      </c>
      <c r="U34">
        <v>5.4067040000000004</v>
      </c>
      <c r="V34">
        <v>5.3466180000000003</v>
      </c>
      <c r="W34">
        <v>5.3093890000000004</v>
      </c>
      <c r="X34">
        <v>5.2874749999999997</v>
      </c>
      <c r="Y34">
        <v>5.2744049999999998</v>
      </c>
      <c r="Z34">
        <v>5.2722319999999998</v>
      </c>
      <c r="AA34">
        <v>5.2767920000000004</v>
      </c>
      <c r="AB34">
        <v>5.2891360000000001</v>
      </c>
      <c r="AC34">
        <v>5.3117609999999997</v>
      </c>
      <c r="AD34">
        <v>5.3424519999999998</v>
      </c>
      <c r="AE34">
        <v>5.3652559999999996</v>
      </c>
      <c r="AF34">
        <v>5.3779909999999997</v>
      </c>
      <c r="AG34">
        <v>5.401065</v>
      </c>
      <c r="AH34">
        <v>5.4295030000000004</v>
      </c>
      <c r="AI34" s="33">
        <v>-3.1E-2</v>
      </c>
    </row>
    <row r="35" spans="1:35">
      <c r="A35" t="s">
        <v>2583</v>
      </c>
      <c r="B35" t="s">
        <v>2969</v>
      </c>
      <c r="C35" t="s">
        <v>2847</v>
      </c>
      <c r="D35" t="s">
        <v>273</v>
      </c>
      <c r="F35">
        <v>3.705E-3</v>
      </c>
      <c r="G35">
        <v>3.8670000000000002E-3</v>
      </c>
      <c r="H35">
        <v>4.084E-3</v>
      </c>
      <c r="I35">
        <v>4.3049999999999998E-3</v>
      </c>
      <c r="J35">
        <v>4.4850000000000003E-3</v>
      </c>
      <c r="K35">
        <v>4.6299999999999996E-3</v>
      </c>
      <c r="L35">
        <v>4.7470000000000004E-3</v>
      </c>
      <c r="M35">
        <v>4.8380000000000003E-3</v>
      </c>
      <c r="N35">
        <v>4.8979999999999996E-3</v>
      </c>
      <c r="O35">
        <v>4.927E-3</v>
      </c>
      <c r="P35">
        <v>4.927E-3</v>
      </c>
      <c r="Q35">
        <v>4.9020000000000001E-3</v>
      </c>
      <c r="R35">
        <v>4.8529999999999997E-3</v>
      </c>
      <c r="S35">
        <v>4.7840000000000001E-3</v>
      </c>
      <c r="T35">
        <v>4.6940000000000003E-3</v>
      </c>
      <c r="U35">
        <v>4.5830000000000003E-3</v>
      </c>
      <c r="V35">
        <v>4.4470000000000004E-3</v>
      </c>
      <c r="W35">
        <v>4.2890000000000003E-3</v>
      </c>
      <c r="X35">
        <v>4.1120000000000002E-3</v>
      </c>
      <c r="Y35">
        <v>3.9179999999999996E-3</v>
      </c>
      <c r="Z35">
        <v>3.7100000000000002E-3</v>
      </c>
      <c r="AA35">
        <v>3.4910000000000002E-3</v>
      </c>
      <c r="AB35">
        <v>3.264E-3</v>
      </c>
      <c r="AC35">
        <v>3.0309999999999998E-3</v>
      </c>
      <c r="AD35">
        <v>2.7920000000000002E-3</v>
      </c>
      <c r="AE35">
        <v>2.5500000000000002E-3</v>
      </c>
      <c r="AF35">
        <v>2.3040000000000001E-3</v>
      </c>
      <c r="AG35">
        <v>2.055E-3</v>
      </c>
      <c r="AH35">
        <v>1.802E-3</v>
      </c>
      <c r="AI35" s="33">
        <v>-2.5000000000000001E-2</v>
      </c>
    </row>
    <row r="36" spans="1:35">
      <c r="A36" t="s">
        <v>2584</v>
      </c>
      <c r="B36" t="s">
        <v>2970</v>
      </c>
      <c r="C36" t="s">
        <v>2847</v>
      </c>
      <c r="D36" t="s">
        <v>273</v>
      </c>
      <c r="F36">
        <v>7.2723999999999997E-2</v>
      </c>
      <c r="G36">
        <v>0.14461499999999999</v>
      </c>
      <c r="H36">
        <v>0.25061099999999997</v>
      </c>
      <c r="I36">
        <v>0.38829599999999997</v>
      </c>
      <c r="J36">
        <v>0.54958200000000001</v>
      </c>
      <c r="K36">
        <v>0.72589000000000004</v>
      </c>
      <c r="L36">
        <v>0.92059000000000002</v>
      </c>
      <c r="M36">
        <v>1.133961</v>
      </c>
      <c r="N36">
        <v>1.3579669999999999</v>
      </c>
      <c r="O36">
        <v>1.587766</v>
      </c>
      <c r="P36">
        <v>1.8225560000000001</v>
      </c>
      <c r="Q36">
        <v>2.0650719999999998</v>
      </c>
      <c r="R36">
        <v>2.3187630000000001</v>
      </c>
      <c r="S36">
        <v>2.5844239999999998</v>
      </c>
      <c r="T36">
        <v>2.860643</v>
      </c>
      <c r="U36">
        <v>3.146531</v>
      </c>
      <c r="V36">
        <v>3.4424109999999999</v>
      </c>
      <c r="W36">
        <v>3.7459340000000001</v>
      </c>
      <c r="X36">
        <v>4.0572179999999998</v>
      </c>
      <c r="Y36">
        <v>4.3737870000000001</v>
      </c>
      <c r="Z36">
        <v>4.6971780000000001</v>
      </c>
      <c r="AA36">
        <v>5.0257670000000001</v>
      </c>
      <c r="AB36">
        <v>5.3605650000000002</v>
      </c>
      <c r="AC36">
        <v>5.7049300000000001</v>
      </c>
      <c r="AD36">
        <v>6.0587160000000004</v>
      </c>
      <c r="AE36">
        <v>6.4120749999999997</v>
      </c>
      <c r="AF36">
        <v>6.7626780000000002</v>
      </c>
      <c r="AG36">
        <v>7.1235119999999998</v>
      </c>
      <c r="AH36">
        <v>7.4905419999999996</v>
      </c>
      <c r="AI36" s="33">
        <v>0.18</v>
      </c>
    </row>
    <row r="37" spans="1:35">
      <c r="A37" t="s">
        <v>2585</v>
      </c>
      <c r="B37" t="s">
        <v>2971</v>
      </c>
      <c r="C37" t="s">
        <v>2847</v>
      </c>
      <c r="D37" t="s">
        <v>273</v>
      </c>
      <c r="F37">
        <v>4.1501000000000003E-2</v>
      </c>
      <c r="G37">
        <v>5.7838000000000001E-2</v>
      </c>
      <c r="H37">
        <v>7.9274999999999998E-2</v>
      </c>
      <c r="I37">
        <v>0.10539999999999999</v>
      </c>
      <c r="J37">
        <v>0.13416700000000001</v>
      </c>
      <c r="K37">
        <v>0.16461200000000001</v>
      </c>
      <c r="L37">
        <v>0.197437</v>
      </c>
      <c r="M37">
        <v>0.232707</v>
      </c>
      <c r="N37">
        <v>0.26912799999999998</v>
      </c>
      <c r="O37">
        <v>0.30595699999999998</v>
      </c>
      <c r="P37">
        <v>0.34311000000000003</v>
      </c>
      <c r="Q37">
        <v>0.38105600000000001</v>
      </c>
      <c r="R37">
        <v>0.42041200000000001</v>
      </c>
      <c r="S37">
        <v>0.461339</v>
      </c>
      <c r="T37">
        <v>0.50364500000000001</v>
      </c>
      <c r="U37">
        <v>0.54723900000000003</v>
      </c>
      <c r="V37">
        <v>0.59218599999999999</v>
      </c>
      <c r="W37">
        <v>0.63815200000000005</v>
      </c>
      <c r="X37">
        <v>0.685172</v>
      </c>
      <c r="Y37">
        <v>0.7329</v>
      </c>
      <c r="Z37">
        <v>0.781609</v>
      </c>
      <c r="AA37">
        <v>0.83104999999999996</v>
      </c>
      <c r="AB37">
        <v>0.88138000000000005</v>
      </c>
      <c r="AC37">
        <v>0.93312700000000004</v>
      </c>
      <c r="AD37">
        <v>0.98628199999999999</v>
      </c>
      <c r="AE37">
        <v>1.039371</v>
      </c>
      <c r="AF37">
        <v>1.092041</v>
      </c>
      <c r="AG37">
        <v>1.1462540000000001</v>
      </c>
      <c r="AH37">
        <v>1.2014009999999999</v>
      </c>
      <c r="AI37" s="33">
        <v>0.128</v>
      </c>
    </row>
    <row r="38" spans="1:35">
      <c r="A38" t="s">
        <v>1665</v>
      </c>
      <c r="B38" t="s">
        <v>2972</v>
      </c>
      <c r="C38" t="s">
        <v>2973</v>
      </c>
      <c r="D38" t="s">
        <v>273</v>
      </c>
      <c r="F38">
        <v>0.19018399999999999</v>
      </c>
      <c r="G38">
        <v>0.19645499999999999</v>
      </c>
      <c r="H38">
        <v>0.20491300000000001</v>
      </c>
      <c r="I38">
        <v>0.23635900000000001</v>
      </c>
      <c r="J38">
        <v>0.26744499999999999</v>
      </c>
      <c r="K38">
        <v>0.29716199999999998</v>
      </c>
      <c r="L38">
        <v>0.32610899999999998</v>
      </c>
      <c r="M38">
        <v>0.35448600000000002</v>
      </c>
      <c r="N38">
        <v>0.38142700000000002</v>
      </c>
      <c r="O38">
        <v>0.40666200000000002</v>
      </c>
      <c r="P38">
        <v>0.43028899999999998</v>
      </c>
      <c r="Q38">
        <v>0.452762</v>
      </c>
      <c r="R38">
        <v>0.47463699999999998</v>
      </c>
      <c r="S38">
        <v>0.49616300000000002</v>
      </c>
      <c r="T38">
        <v>0.51735600000000004</v>
      </c>
      <c r="U38">
        <v>0.53827499999999995</v>
      </c>
      <c r="V38">
        <v>0.55908800000000003</v>
      </c>
      <c r="W38">
        <v>0.57968500000000001</v>
      </c>
      <c r="X38">
        <v>0.60023700000000002</v>
      </c>
      <c r="Y38">
        <v>0.62067700000000003</v>
      </c>
      <c r="Z38">
        <v>0.641231</v>
      </c>
      <c r="AA38">
        <v>0.66185300000000002</v>
      </c>
      <c r="AB38">
        <v>0.68269100000000005</v>
      </c>
      <c r="AC38">
        <v>0.70408800000000005</v>
      </c>
      <c r="AD38">
        <v>0.72606700000000002</v>
      </c>
      <c r="AE38">
        <v>0.74795299999999998</v>
      </c>
      <c r="AF38">
        <v>0.76960300000000004</v>
      </c>
      <c r="AG38">
        <v>0.79183400000000004</v>
      </c>
      <c r="AH38">
        <v>0.81434300000000004</v>
      </c>
      <c r="AI38" s="33">
        <v>5.2999999999999999E-2</v>
      </c>
    </row>
    <row r="39" spans="1:35">
      <c r="A39" t="s">
        <v>1668</v>
      </c>
      <c r="B39" t="s">
        <v>2974</v>
      </c>
      <c r="C39" t="s">
        <v>2975</v>
      </c>
      <c r="D39" t="s">
        <v>273</v>
      </c>
      <c r="F39">
        <v>1.1025E-2</v>
      </c>
      <c r="G39">
        <v>1.6476000000000001E-2</v>
      </c>
      <c r="H39">
        <v>2.4604000000000001E-2</v>
      </c>
      <c r="I39">
        <v>3.5770999999999997E-2</v>
      </c>
      <c r="J39">
        <v>4.9799000000000003E-2</v>
      </c>
      <c r="K39">
        <v>6.5963999999999995E-2</v>
      </c>
      <c r="L39">
        <v>8.4348999999999993E-2</v>
      </c>
      <c r="M39">
        <v>0.10492600000000001</v>
      </c>
      <c r="N39">
        <v>0.12712300000000001</v>
      </c>
      <c r="O39">
        <v>0.150591</v>
      </c>
      <c r="P39">
        <v>0.17517099999999999</v>
      </c>
      <c r="Q39">
        <v>0.20094899999999999</v>
      </c>
      <c r="R39">
        <v>0.22810900000000001</v>
      </c>
      <c r="S39">
        <v>0.25669500000000001</v>
      </c>
      <c r="T39">
        <v>0.28659299999999999</v>
      </c>
      <c r="U39">
        <v>0.31772</v>
      </c>
      <c r="V39">
        <v>0.35005399999999998</v>
      </c>
      <c r="W39">
        <v>0.38336900000000002</v>
      </c>
      <c r="X39">
        <v>0.41765099999999999</v>
      </c>
      <c r="Y39">
        <v>0.45269599999999999</v>
      </c>
      <c r="Z39">
        <v>0.48856699999999997</v>
      </c>
      <c r="AA39">
        <v>0.52512499999999995</v>
      </c>
      <c r="AB39">
        <v>0.56242000000000003</v>
      </c>
      <c r="AC39">
        <v>0.60070699999999999</v>
      </c>
      <c r="AD39">
        <v>0.639984</v>
      </c>
      <c r="AE39">
        <v>0.67954599999999998</v>
      </c>
      <c r="AF39">
        <v>0.71920399999999995</v>
      </c>
      <c r="AG39">
        <v>0.759799</v>
      </c>
      <c r="AH39">
        <v>0.80100800000000005</v>
      </c>
      <c r="AI39" s="33">
        <v>0.16500000000000001</v>
      </c>
    </row>
    <row r="40" spans="1:35">
      <c r="A40" t="s">
        <v>1671</v>
      </c>
      <c r="B40" t="s">
        <v>2976</v>
      </c>
      <c r="C40" t="s">
        <v>2977</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2978</v>
      </c>
      <c r="C41" t="s">
        <v>2979</v>
      </c>
      <c r="D41" t="s">
        <v>273</v>
      </c>
      <c r="F41">
        <v>1.489417</v>
      </c>
      <c r="G41">
        <v>1.8194939999999999</v>
      </c>
      <c r="H41">
        <v>2.1564610000000002</v>
      </c>
      <c r="I41">
        <v>2.5229539999999999</v>
      </c>
      <c r="J41">
        <v>2.8836430000000002</v>
      </c>
      <c r="K41">
        <v>3.2017370000000001</v>
      </c>
      <c r="L41">
        <v>3.4975909999999999</v>
      </c>
      <c r="M41">
        <v>3.7745649999999999</v>
      </c>
      <c r="N41">
        <v>4.026249</v>
      </c>
      <c r="O41">
        <v>4.2513610000000002</v>
      </c>
      <c r="P41">
        <v>4.4520770000000001</v>
      </c>
      <c r="Q41">
        <v>4.6341659999999996</v>
      </c>
      <c r="R41">
        <v>4.8043139999999998</v>
      </c>
      <c r="S41">
        <v>4.9656719999999996</v>
      </c>
      <c r="T41">
        <v>5.1196099999999998</v>
      </c>
      <c r="U41">
        <v>5.2672619999999997</v>
      </c>
      <c r="V41">
        <v>5.4112489999999998</v>
      </c>
      <c r="W41">
        <v>5.5510970000000004</v>
      </c>
      <c r="X41">
        <v>5.6887189999999999</v>
      </c>
      <c r="Y41">
        <v>5.8233509999999997</v>
      </c>
      <c r="Z41">
        <v>5.9571389999999997</v>
      </c>
      <c r="AA41">
        <v>6.0895390000000003</v>
      </c>
      <c r="AB41">
        <v>6.2220219999999999</v>
      </c>
      <c r="AC41">
        <v>6.3581209999999997</v>
      </c>
      <c r="AD41">
        <v>6.4980890000000002</v>
      </c>
      <c r="AE41">
        <v>6.6351250000000004</v>
      </c>
      <c r="AF41">
        <v>6.7677300000000002</v>
      </c>
      <c r="AG41">
        <v>6.9046700000000003</v>
      </c>
      <c r="AH41">
        <v>7.043221</v>
      </c>
      <c r="AI41" s="33">
        <v>5.7000000000000002E-2</v>
      </c>
    </row>
    <row r="42" spans="1:35">
      <c r="A42" t="s">
        <v>1677</v>
      </c>
      <c r="B42" t="s">
        <v>2980</v>
      </c>
      <c r="C42" t="s">
        <v>2981</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2982</v>
      </c>
      <c r="C43" t="s">
        <v>2983</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2984</v>
      </c>
      <c r="C44" t="s">
        <v>2985</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2986</v>
      </c>
      <c r="C45" t="s">
        <v>2987</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2988</v>
      </c>
      <c r="C46" t="s">
        <v>2989</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2990</v>
      </c>
      <c r="C47" t="s">
        <v>2991</v>
      </c>
      <c r="D47" t="s">
        <v>273</v>
      </c>
      <c r="F47">
        <v>2.3E-5</v>
      </c>
      <c r="G47">
        <v>6.9999999999999994E-5</v>
      </c>
      <c r="H47">
        <v>1.44E-4</v>
      </c>
      <c r="I47">
        <v>2.4899999999999998E-4</v>
      </c>
      <c r="J47">
        <v>3.8200000000000002E-4</v>
      </c>
      <c r="K47">
        <v>5.3799999999999996E-4</v>
      </c>
      <c r="L47">
        <v>7.2099999999999996E-4</v>
      </c>
      <c r="M47">
        <v>9.2800000000000001E-4</v>
      </c>
      <c r="N47">
        <v>1.1559999999999999E-3</v>
      </c>
      <c r="O47">
        <v>1.4009999999999999E-3</v>
      </c>
      <c r="P47">
        <v>1.6609999999999999E-3</v>
      </c>
      <c r="Q47">
        <v>1.9350000000000001E-3</v>
      </c>
      <c r="R47">
        <v>2.225E-3</v>
      </c>
      <c r="S47">
        <v>2.529E-3</v>
      </c>
      <c r="T47">
        <v>2.8470000000000001E-3</v>
      </c>
      <c r="U47">
        <v>3.179E-3</v>
      </c>
      <c r="V47">
        <v>3.5230000000000001E-3</v>
      </c>
      <c r="W47">
        <v>3.8790000000000001E-3</v>
      </c>
      <c r="X47">
        <v>4.2459999999999998E-3</v>
      </c>
      <c r="Y47">
        <v>4.6230000000000004E-3</v>
      </c>
      <c r="Z47">
        <v>5.0090000000000004E-3</v>
      </c>
      <c r="AA47">
        <v>5.4039999999999999E-3</v>
      </c>
      <c r="AB47">
        <v>5.8079999999999998E-3</v>
      </c>
      <c r="AC47">
        <v>6.2220000000000001E-3</v>
      </c>
      <c r="AD47">
        <v>6.6480000000000003E-3</v>
      </c>
      <c r="AE47">
        <v>7.0790000000000002E-3</v>
      </c>
      <c r="AF47">
        <v>7.5139999999999998E-3</v>
      </c>
      <c r="AG47">
        <v>7.9579999999999998E-3</v>
      </c>
      <c r="AH47">
        <v>8.4110000000000001E-3</v>
      </c>
      <c r="AI47" s="33">
        <v>0.23499999999999999</v>
      </c>
    </row>
    <row r="48" spans="1:35">
      <c r="A48" t="s">
        <v>1741</v>
      </c>
      <c r="B48" t="s">
        <v>2992</v>
      </c>
      <c r="C48" t="s">
        <v>2993</v>
      </c>
      <c r="D48" t="s">
        <v>273</v>
      </c>
      <c r="F48">
        <v>15.128012</v>
      </c>
      <c r="G48">
        <v>14.570226</v>
      </c>
      <c r="H48">
        <v>14.210718</v>
      </c>
      <c r="I48">
        <v>13.944330000000001</v>
      </c>
      <c r="J48">
        <v>13.770419</v>
      </c>
      <c r="K48">
        <v>13.580702</v>
      </c>
      <c r="L48">
        <v>13.470285000000001</v>
      </c>
      <c r="M48">
        <v>13.464116000000001</v>
      </c>
      <c r="N48">
        <v>13.51219</v>
      </c>
      <c r="O48">
        <v>13.592981</v>
      </c>
      <c r="P48">
        <v>13.71181</v>
      </c>
      <c r="Q48">
        <v>13.891366</v>
      </c>
      <c r="R48">
        <v>14.147634999999999</v>
      </c>
      <c r="S48">
        <v>14.47565</v>
      </c>
      <c r="T48">
        <v>14.860225</v>
      </c>
      <c r="U48">
        <v>15.290547</v>
      </c>
      <c r="V48">
        <v>15.765345</v>
      </c>
      <c r="W48">
        <v>16.268495999999999</v>
      </c>
      <c r="X48">
        <v>16.794633999999999</v>
      </c>
      <c r="Y48">
        <v>17.333425999999999</v>
      </c>
      <c r="Z48">
        <v>17.891157</v>
      </c>
      <c r="AA48">
        <v>18.46106</v>
      </c>
      <c r="AB48">
        <v>19.047018000000001</v>
      </c>
      <c r="AC48">
        <v>19.659538000000001</v>
      </c>
      <c r="AD48">
        <v>20.296517999999999</v>
      </c>
      <c r="AE48">
        <v>20.922498999999998</v>
      </c>
      <c r="AF48">
        <v>21.530764000000001</v>
      </c>
      <c r="AG48">
        <v>22.167109</v>
      </c>
      <c r="AH48">
        <v>22.818552</v>
      </c>
      <c r="AI48" s="33">
        <v>1.4999999999999999E-2</v>
      </c>
    </row>
    <row r="49" spans="1:35">
      <c r="A49" t="s">
        <v>1744</v>
      </c>
      <c r="B49" t="s">
        <v>2994</v>
      </c>
      <c r="C49" t="s">
        <v>2995</v>
      </c>
      <c r="D49" t="s">
        <v>273</v>
      </c>
      <c r="F49">
        <v>99.671683999999999</v>
      </c>
      <c r="G49">
        <v>101.778206</v>
      </c>
      <c r="H49">
        <v>104.411751</v>
      </c>
      <c r="I49">
        <v>107.266953</v>
      </c>
      <c r="J49">
        <v>109.96024300000001</v>
      </c>
      <c r="K49">
        <v>111.59200300000001</v>
      </c>
      <c r="L49">
        <v>113.09895299999999</v>
      </c>
      <c r="M49">
        <v>114.62061300000001</v>
      </c>
      <c r="N49">
        <v>115.844414</v>
      </c>
      <c r="O49">
        <v>116.667511</v>
      </c>
      <c r="P49">
        <v>117.18068700000001</v>
      </c>
      <c r="Q49">
        <v>117.578194</v>
      </c>
      <c r="R49">
        <v>118.02497099999999</v>
      </c>
      <c r="S49">
        <v>118.567566</v>
      </c>
      <c r="T49">
        <v>119.177475</v>
      </c>
      <c r="U49">
        <v>119.84204099999999</v>
      </c>
      <c r="V49">
        <v>120.581497</v>
      </c>
      <c r="W49">
        <v>121.350883</v>
      </c>
      <c r="X49">
        <v>122.15876</v>
      </c>
      <c r="Y49">
        <v>122.957657</v>
      </c>
      <c r="Z49">
        <v>123.784668</v>
      </c>
      <c r="AA49">
        <v>124.611755</v>
      </c>
      <c r="AB49">
        <v>125.45929700000001</v>
      </c>
      <c r="AC49">
        <v>126.38327</v>
      </c>
      <c r="AD49">
        <v>127.37642700000001</v>
      </c>
      <c r="AE49">
        <v>128.28222700000001</v>
      </c>
      <c r="AF49">
        <v>129.07376099999999</v>
      </c>
      <c r="AG49">
        <v>129.95178200000001</v>
      </c>
      <c r="AH49">
        <v>130.85611</v>
      </c>
      <c r="AI49" s="33">
        <v>0.01</v>
      </c>
    </row>
    <row r="50" spans="1:35">
      <c r="A50" t="s">
        <v>1011</v>
      </c>
      <c r="B50" t="s">
        <v>2996</v>
      </c>
      <c r="C50" t="s">
        <v>2997</v>
      </c>
      <c r="D50" t="s">
        <v>273</v>
      </c>
      <c r="F50">
        <v>154.85845900000001</v>
      </c>
      <c r="G50">
        <v>154.86338799999999</v>
      </c>
      <c r="H50">
        <v>155.76126099999999</v>
      </c>
      <c r="I50">
        <v>156.74934400000001</v>
      </c>
      <c r="J50">
        <v>157.4478</v>
      </c>
      <c r="K50">
        <v>157.00814800000001</v>
      </c>
      <c r="L50">
        <v>156.77520799999999</v>
      </c>
      <c r="M50">
        <v>156.822113</v>
      </c>
      <c r="N50">
        <v>156.79611199999999</v>
      </c>
      <c r="O50">
        <v>156.444321</v>
      </c>
      <c r="P50">
        <v>155.90570099999999</v>
      </c>
      <c r="Q50">
        <v>155.39851400000001</v>
      </c>
      <c r="R50">
        <v>155.074692</v>
      </c>
      <c r="S50">
        <v>154.99411000000001</v>
      </c>
      <c r="T50">
        <v>155.12692300000001</v>
      </c>
      <c r="U50">
        <v>155.42385899999999</v>
      </c>
      <c r="V50">
        <v>155.91686999999999</v>
      </c>
      <c r="W50">
        <v>156.50462300000001</v>
      </c>
      <c r="X50">
        <v>157.13391100000001</v>
      </c>
      <c r="Y50">
        <v>157.729828</v>
      </c>
      <c r="Z50">
        <v>158.308502</v>
      </c>
      <c r="AA50">
        <v>158.82373000000001</v>
      </c>
      <c r="AB50">
        <v>159.44201699999999</v>
      </c>
      <c r="AC50">
        <v>160.23251300000001</v>
      </c>
      <c r="AD50">
        <v>161.15661600000001</v>
      </c>
      <c r="AE50">
        <v>161.92352299999999</v>
      </c>
      <c r="AF50">
        <v>162.62965399999999</v>
      </c>
      <c r="AG50">
        <v>163.44766200000001</v>
      </c>
      <c r="AH50">
        <v>164.349075</v>
      </c>
      <c r="AI50" s="33">
        <v>2E-3</v>
      </c>
    </row>
    <row r="51" spans="1:35">
      <c r="A51" t="s">
        <v>188</v>
      </c>
    </row>
    <row r="52" spans="1:35">
      <c r="A52" t="s">
        <v>737</v>
      </c>
      <c r="B52" t="s">
        <v>2998</v>
      </c>
      <c r="C52" t="s">
        <v>2999</v>
      </c>
      <c r="D52" t="s">
        <v>273</v>
      </c>
      <c r="F52">
        <v>51.805069000000003</v>
      </c>
      <c r="G52">
        <v>53.569603000000001</v>
      </c>
      <c r="H52">
        <v>55.375053000000001</v>
      </c>
      <c r="I52">
        <v>57.687888999999998</v>
      </c>
      <c r="J52">
        <v>59.779110000000003</v>
      </c>
      <c r="K52">
        <v>61.168323999999998</v>
      </c>
      <c r="L52">
        <v>62.422085000000003</v>
      </c>
      <c r="M52">
        <v>63.519919999999999</v>
      </c>
      <c r="N52">
        <v>64.564041000000003</v>
      </c>
      <c r="O52">
        <v>65.469971000000001</v>
      </c>
      <c r="P52">
        <v>66.360068999999996</v>
      </c>
      <c r="Q52">
        <v>67.166397000000003</v>
      </c>
      <c r="R52">
        <v>67.968895000000003</v>
      </c>
      <c r="S52">
        <v>68.748542999999998</v>
      </c>
      <c r="T52">
        <v>69.405097999999995</v>
      </c>
      <c r="U52">
        <v>70.002914000000004</v>
      </c>
      <c r="V52">
        <v>70.627533</v>
      </c>
      <c r="W52">
        <v>71.178916999999998</v>
      </c>
      <c r="X52">
        <v>71.810066000000006</v>
      </c>
      <c r="Y52">
        <v>72.547759999999997</v>
      </c>
      <c r="Z52">
        <v>73.262710999999996</v>
      </c>
      <c r="AA52">
        <v>73.807411000000002</v>
      </c>
      <c r="AB52">
        <v>74.264435000000006</v>
      </c>
      <c r="AC52">
        <v>74.613761999999994</v>
      </c>
      <c r="AD52">
        <v>75.165215000000003</v>
      </c>
      <c r="AE52">
        <v>75.734145999999996</v>
      </c>
      <c r="AF52">
        <v>76.238014000000007</v>
      </c>
      <c r="AG52">
        <v>76.674767000000003</v>
      </c>
      <c r="AH52">
        <v>77.337547000000001</v>
      </c>
      <c r="AI52" s="33">
        <v>1.4E-2</v>
      </c>
    </row>
    <row r="53" spans="1:35">
      <c r="A53" t="s">
        <v>245</v>
      </c>
      <c r="B53" t="s">
        <v>3000</v>
      </c>
      <c r="C53" t="s">
        <v>3001</v>
      </c>
      <c r="D53" t="s">
        <v>273</v>
      </c>
      <c r="F53">
        <v>34.871966999999998</v>
      </c>
      <c r="G53">
        <v>35.179473999999999</v>
      </c>
      <c r="H53">
        <v>35.309189000000003</v>
      </c>
      <c r="I53">
        <v>35.710842</v>
      </c>
      <c r="J53">
        <v>36.130070000000003</v>
      </c>
      <c r="K53">
        <v>36.726883000000001</v>
      </c>
      <c r="L53">
        <v>37.126972000000002</v>
      </c>
      <c r="M53">
        <v>37.483173000000001</v>
      </c>
      <c r="N53">
        <v>37.799416000000001</v>
      </c>
      <c r="O53">
        <v>38.045074</v>
      </c>
      <c r="P53">
        <v>38.334301000000004</v>
      </c>
      <c r="Q53">
        <v>38.594890999999997</v>
      </c>
      <c r="R53">
        <v>38.894782999999997</v>
      </c>
      <c r="S53">
        <v>39.224632</v>
      </c>
      <c r="T53">
        <v>39.521327999999997</v>
      </c>
      <c r="U53">
        <v>39.834518000000003</v>
      </c>
      <c r="V53">
        <v>40.195877000000003</v>
      </c>
      <c r="W53">
        <v>40.554043</v>
      </c>
      <c r="X53">
        <v>40.947422000000003</v>
      </c>
      <c r="Y53">
        <v>41.426178</v>
      </c>
      <c r="Z53">
        <v>41.909523</v>
      </c>
      <c r="AA53">
        <v>42.336951999999997</v>
      </c>
      <c r="AB53">
        <v>42.732875999999997</v>
      </c>
      <c r="AC53">
        <v>43.061649000000003</v>
      </c>
      <c r="AD53">
        <v>43.500354999999999</v>
      </c>
      <c r="AE53">
        <v>43.948193000000003</v>
      </c>
      <c r="AF53">
        <v>44.352707000000002</v>
      </c>
      <c r="AG53">
        <v>44.693072999999998</v>
      </c>
      <c r="AH53">
        <v>45.152855000000002</v>
      </c>
      <c r="AI53" s="33">
        <v>8.9999999999999993E-3</v>
      </c>
    </row>
    <row r="54" spans="1:35">
      <c r="A54" t="s">
        <v>252</v>
      </c>
      <c r="B54" t="s">
        <v>3002</v>
      </c>
      <c r="C54" t="s">
        <v>3003</v>
      </c>
      <c r="D54" t="s">
        <v>273</v>
      </c>
      <c r="F54">
        <v>8.3999999999999995E-5</v>
      </c>
      <c r="G54">
        <v>6.7660000000000003E-3</v>
      </c>
      <c r="H54">
        <v>1.3627999999999999E-2</v>
      </c>
      <c r="I54">
        <v>2.0590000000000001E-2</v>
      </c>
      <c r="J54">
        <v>2.7673E-2</v>
      </c>
      <c r="K54">
        <v>3.4401000000000001E-2</v>
      </c>
      <c r="L54">
        <v>4.1092999999999998E-2</v>
      </c>
      <c r="M54">
        <v>4.8478E-2</v>
      </c>
      <c r="N54">
        <v>5.4552000000000003E-2</v>
      </c>
      <c r="O54">
        <v>6.1239000000000002E-2</v>
      </c>
      <c r="P54">
        <v>6.8857000000000002E-2</v>
      </c>
      <c r="Q54">
        <v>7.7577999999999994E-2</v>
      </c>
      <c r="R54">
        <v>8.7761000000000006E-2</v>
      </c>
      <c r="S54">
        <v>9.9654999999999994E-2</v>
      </c>
      <c r="T54">
        <v>0.113508</v>
      </c>
      <c r="U54">
        <v>0.129798</v>
      </c>
      <c r="V54">
        <v>0.149148</v>
      </c>
      <c r="W54">
        <v>0.17167299999999999</v>
      </c>
      <c r="X54">
        <v>0.19806499999999999</v>
      </c>
      <c r="Y54">
        <v>0.22876299999999999</v>
      </c>
      <c r="Z54">
        <v>0.26347599999999999</v>
      </c>
      <c r="AA54">
        <v>0.30163099999999998</v>
      </c>
      <c r="AB54">
        <v>0.34349299999999999</v>
      </c>
      <c r="AC54">
        <v>0.38864900000000002</v>
      </c>
      <c r="AD54">
        <v>0.438363</v>
      </c>
      <c r="AE54">
        <v>0.490867</v>
      </c>
      <c r="AF54">
        <v>0.545601</v>
      </c>
      <c r="AG54">
        <v>0.60228800000000005</v>
      </c>
      <c r="AH54">
        <v>0.66262399999999999</v>
      </c>
      <c r="AI54" s="33">
        <v>0.378</v>
      </c>
    </row>
    <row r="55" spans="1:35">
      <c r="A55" t="s">
        <v>261</v>
      </c>
      <c r="B55" t="s">
        <v>3004</v>
      </c>
      <c r="C55" t="s">
        <v>3005</v>
      </c>
      <c r="D55" t="s">
        <v>273</v>
      </c>
      <c r="F55">
        <v>8.2424999999999998E-2</v>
      </c>
      <c r="G55">
        <v>7.7132000000000006E-2</v>
      </c>
      <c r="H55">
        <v>7.2069999999999995E-2</v>
      </c>
      <c r="I55">
        <v>6.4649999999999999E-2</v>
      </c>
      <c r="J55">
        <v>5.6658E-2</v>
      </c>
      <c r="K55">
        <v>4.9849999999999998E-2</v>
      </c>
      <c r="L55">
        <v>4.4950999999999998E-2</v>
      </c>
      <c r="M55">
        <v>4.0681000000000002E-2</v>
      </c>
      <c r="N55">
        <v>3.6505000000000003E-2</v>
      </c>
      <c r="O55">
        <v>3.2514000000000001E-2</v>
      </c>
      <c r="P55">
        <v>2.8955000000000002E-2</v>
      </c>
      <c r="Q55">
        <v>2.5852E-2</v>
      </c>
      <c r="R55">
        <v>2.315E-2</v>
      </c>
      <c r="S55">
        <v>2.0899999999999998E-2</v>
      </c>
      <c r="T55">
        <v>1.8789E-2</v>
      </c>
      <c r="U55">
        <v>1.6816000000000001E-2</v>
      </c>
      <c r="V55">
        <v>1.5107000000000001E-2</v>
      </c>
      <c r="W55">
        <v>1.3703E-2</v>
      </c>
      <c r="X55">
        <v>1.2524E-2</v>
      </c>
      <c r="Y55">
        <v>1.146E-2</v>
      </c>
      <c r="Z55">
        <v>1.0477E-2</v>
      </c>
      <c r="AA55">
        <v>9.5530000000000007E-3</v>
      </c>
      <c r="AB55">
        <v>8.6960000000000006E-3</v>
      </c>
      <c r="AC55">
        <v>7.8720000000000005E-3</v>
      </c>
      <c r="AD55">
        <v>6.9199999999999999E-3</v>
      </c>
      <c r="AE55">
        <v>5.764E-3</v>
      </c>
      <c r="AF55">
        <v>4.738E-3</v>
      </c>
      <c r="AG55">
        <v>3.7520000000000001E-3</v>
      </c>
      <c r="AH55">
        <v>3.0010000000000002E-3</v>
      </c>
      <c r="AI55" s="33">
        <v>-0.112</v>
      </c>
    </row>
    <row r="56" spans="1:35">
      <c r="A56" t="s">
        <v>738</v>
      </c>
      <c r="B56" t="s">
        <v>3006</v>
      </c>
      <c r="C56" t="s">
        <v>3007</v>
      </c>
      <c r="D56" t="s">
        <v>273</v>
      </c>
      <c r="F56">
        <v>15.424151999999999</v>
      </c>
      <c r="G56">
        <v>14.580828</v>
      </c>
      <c r="H56">
        <v>13.581543</v>
      </c>
      <c r="I56">
        <v>12.951224</v>
      </c>
      <c r="J56">
        <v>12.303236</v>
      </c>
      <c r="K56">
        <v>11.978128</v>
      </c>
      <c r="L56">
        <v>11.739884</v>
      </c>
      <c r="M56">
        <v>11.755898</v>
      </c>
      <c r="N56">
        <v>11.818419</v>
      </c>
      <c r="O56">
        <v>11.932973</v>
      </c>
      <c r="P56">
        <v>12.110849999999999</v>
      </c>
      <c r="Q56">
        <v>12.354207000000001</v>
      </c>
      <c r="R56">
        <v>12.66499</v>
      </c>
      <c r="S56">
        <v>13.061403</v>
      </c>
      <c r="T56">
        <v>13.498974</v>
      </c>
      <c r="U56">
        <v>13.991417</v>
      </c>
      <c r="V56">
        <v>14.524535999999999</v>
      </c>
      <c r="W56">
        <v>15.07854</v>
      </c>
      <c r="X56">
        <v>15.658232</v>
      </c>
      <c r="Y56">
        <v>16.264446</v>
      </c>
      <c r="Z56">
        <v>16.853225999999999</v>
      </c>
      <c r="AA56">
        <v>17.385183000000001</v>
      </c>
      <c r="AB56">
        <v>17.864325000000001</v>
      </c>
      <c r="AC56">
        <v>18.285437000000002</v>
      </c>
      <c r="AD56">
        <v>18.722564999999999</v>
      </c>
      <c r="AE56">
        <v>19.127718000000002</v>
      </c>
      <c r="AF56">
        <v>19.481995000000001</v>
      </c>
      <c r="AG56">
        <v>19.789341</v>
      </c>
      <c r="AH56">
        <v>20.125821999999999</v>
      </c>
      <c r="AI56" s="33">
        <v>0.01</v>
      </c>
    </row>
    <row r="57" spans="1:35">
      <c r="A57" t="s">
        <v>739</v>
      </c>
      <c r="B57" t="s">
        <v>3008</v>
      </c>
      <c r="C57" t="s">
        <v>3009</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3010</v>
      </c>
      <c r="C58" t="s">
        <v>3011</v>
      </c>
      <c r="D58" t="s">
        <v>273</v>
      </c>
      <c r="F58">
        <v>0</v>
      </c>
      <c r="G58">
        <v>1.3852E-2</v>
      </c>
      <c r="H58">
        <v>2.7508999999999999E-2</v>
      </c>
      <c r="I58">
        <v>4.0701000000000001E-2</v>
      </c>
      <c r="J58">
        <v>5.33E-2</v>
      </c>
      <c r="K58">
        <v>6.4450999999999994E-2</v>
      </c>
      <c r="L58">
        <v>7.4695999999999999E-2</v>
      </c>
      <c r="M58">
        <v>8.5360000000000005E-2</v>
      </c>
      <c r="N58">
        <v>9.2261999999999997E-2</v>
      </c>
      <c r="O58">
        <v>9.9457000000000004E-2</v>
      </c>
      <c r="P58">
        <v>0.10736900000000001</v>
      </c>
      <c r="Q58">
        <v>0.116218</v>
      </c>
      <c r="R58">
        <v>0.12626499999999999</v>
      </c>
      <c r="S58">
        <v>0.13768900000000001</v>
      </c>
      <c r="T58">
        <v>0.150482</v>
      </c>
      <c r="U58">
        <v>0.16500400000000001</v>
      </c>
      <c r="V58">
        <v>0.18163899999999999</v>
      </c>
      <c r="W58">
        <v>0.20022300000000001</v>
      </c>
      <c r="X58">
        <v>0.221306</v>
      </c>
      <c r="Y58">
        <v>0.245088</v>
      </c>
      <c r="Z58">
        <v>0.27100600000000002</v>
      </c>
      <c r="AA58">
        <v>0.29835600000000001</v>
      </c>
      <c r="AB58">
        <v>0.32703300000000002</v>
      </c>
      <c r="AC58">
        <v>0.35649799999999998</v>
      </c>
      <c r="AD58">
        <v>0.38767600000000002</v>
      </c>
      <c r="AE58">
        <v>0.41914899999999999</v>
      </c>
      <c r="AF58">
        <v>0.44999400000000001</v>
      </c>
      <c r="AG58">
        <v>0.48014099999999998</v>
      </c>
      <c r="AH58">
        <v>0.51088</v>
      </c>
      <c r="AI58" t="s">
        <v>112</v>
      </c>
    </row>
    <row r="59" spans="1:35">
      <c r="A59" t="s">
        <v>740</v>
      </c>
      <c r="B59" t="s">
        <v>3012</v>
      </c>
      <c r="C59" t="s">
        <v>3013</v>
      </c>
      <c r="D59" t="s">
        <v>273</v>
      </c>
      <c r="F59">
        <v>0</v>
      </c>
      <c r="G59">
        <v>1.2292000000000001E-2</v>
      </c>
      <c r="H59">
        <v>2.4511999999999999E-2</v>
      </c>
      <c r="I59">
        <v>3.6642000000000001E-2</v>
      </c>
      <c r="J59">
        <v>4.8447999999999998E-2</v>
      </c>
      <c r="K59">
        <v>5.9077999999999999E-2</v>
      </c>
      <c r="L59">
        <v>6.9085999999999995E-2</v>
      </c>
      <c r="M59">
        <v>7.9693E-2</v>
      </c>
      <c r="N59">
        <v>8.7095000000000006E-2</v>
      </c>
      <c r="O59">
        <v>9.4746999999999998E-2</v>
      </c>
      <c r="P59">
        <v>0.102953</v>
      </c>
      <c r="Q59">
        <v>0.11186</v>
      </c>
      <c r="R59">
        <v>0.12168</v>
      </c>
      <c r="S59">
        <v>0.13242999999999999</v>
      </c>
      <c r="T59">
        <v>0.14407200000000001</v>
      </c>
      <c r="U59">
        <v>0.15689900000000001</v>
      </c>
      <c r="V59">
        <v>0.17128099999999999</v>
      </c>
      <c r="W59">
        <v>0.18701300000000001</v>
      </c>
      <c r="X59">
        <v>0.20461099999999999</v>
      </c>
      <c r="Y59">
        <v>0.22423199999999999</v>
      </c>
      <c r="Z59">
        <v>0.24539900000000001</v>
      </c>
      <c r="AA59">
        <v>0.26749600000000001</v>
      </c>
      <c r="AB59">
        <v>0.29049000000000003</v>
      </c>
      <c r="AC59">
        <v>0.31403500000000001</v>
      </c>
      <c r="AD59">
        <v>0.33907999999999999</v>
      </c>
      <c r="AE59">
        <v>0.36438500000000001</v>
      </c>
      <c r="AF59">
        <v>0.38925100000000001</v>
      </c>
      <c r="AG59">
        <v>0.413518</v>
      </c>
      <c r="AH59">
        <v>0.43849500000000002</v>
      </c>
      <c r="AI59" t="s">
        <v>112</v>
      </c>
    </row>
    <row r="60" spans="1:35">
      <c r="A60" t="s">
        <v>742</v>
      </c>
      <c r="B60" t="s">
        <v>3014</v>
      </c>
      <c r="C60" t="s">
        <v>3015</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3016</v>
      </c>
      <c r="C61" t="s">
        <v>3017</v>
      </c>
      <c r="D61" t="s">
        <v>273</v>
      </c>
      <c r="F61">
        <v>102.183701</v>
      </c>
      <c r="G61">
        <v>103.439949</v>
      </c>
      <c r="H61">
        <v>104.403503</v>
      </c>
      <c r="I61">
        <v>106.51254299999999</v>
      </c>
      <c r="J61">
        <v>108.39849100000001</v>
      </c>
      <c r="K61">
        <v>110.08111599999999</v>
      </c>
      <c r="L61">
        <v>111.51876799999999</v>
      </c>
      <c r="M61">
        <v>113.013199</v>
      </c>
      <c r="N61">
        <v>114.452293</v>
      </c>
      <c r="O61">
        <v>115.735985</v>
      </c>
      <c r="P61">
        <v>117.113342</v>
      </c>
      <c r="Q61">
        <v>118.447006</v>
      </c>
      <c r="R61">
        <v>119.88752700000001</v>
      </c>
      <c r="S61">
        <v>121.425247</v>
      </c>
      <c r="T61">
        <v>122.852249</v>
      </c>
      <c r="U61">
        <v>124.297363</v>
      </c>
      <c r="V61">
        <v>125.86512</v>
      </c>
      <c r="W61">
        <v>127.384109</v>
      </c>
      <c r="X61">
        <v>129.05221599999999</v>
      </c>
      <c r="Y61">
        <v>130.94792200000001</v>
      </c>
      <c r="Z61">
        <v>132.815811</v>
      </c>
      <c r="AA61">
        <v>134.406586</v>
      </c>
      <c r="AB61">
        <v>135.831345</v>
      </c>
      <c r="AC61">
        <v>137.027908</v>
      </c>
      <c r="AD61">
        <v>138.560181</v>
      </c>
      <c r="AE61">
        <v>140.09021000000001</v>
      </c>
      <c r="AF61">
        <v>141.46229600000001</v>
      </c>
      <c r="AG61">
        <v>142.656891</v>
      </c>
      <c r="AH61">
        <v>144.23121599999999</v>
      </c>
      <c r="AI61" s="33">
        <v>1.2E-2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49.556786000000002</v>
      </c>
      <c r="D17" s="28">
        <f>'AEO 2023 Table 46 Raw'!G8</f>
        <v>47.586517000000001</v>
      </c>
      <c r="E17" s="28">
        <f>'AEO 2023 Table 46 Raw'!H8</f>
        <v>45.930328000000003</v>
      </c>
      <c r="F17" s="28">
        <f>'AEO 2023 Table 46 Raw'!I8</f>
        <v>44.134064000000002</v>
      </c>
      <c r="G17" s="28">
        <f>'AEO 2023 Table 46 Raw'!J8</f>
        <v>42.213402000000002</v>
      </c>
      <c r="H17" s="28">
        <f>'AEO 2023 Table 46 Raw'!K8</f>
        <v>40.208419999999997</v>
      </c>
      <c r="I17" s="28">
        <f>'AEO 2023 Table 46 Raw'!L8</f>
        <v>38.497532</v>
      </c>
      <c r="J17" s="28">
        <f>'AEO 2023 Table 46 Raw'!M8</f>
        <v>37.019317999999998</v>
      </c>
      <c r="K17" s="28">
        <f>'AEO 2023 Table 46 Raw'!N8</f>
        <v>35.733673000000003</v>
      </c>
      <c r="L17" s="28">
        <f>'AEO 2023 Table 46 Raw'!O8</f>
        <v>34.513289999999998</v>
      </c>
      <c r="M17" s="28">
        <f>'AEO 2023 Table 46 Raw'!P8</f>
        <v>33.398201</v>
      </c>
      <c r="N17" s="28">
        <f>'AEO 2023 Table 46 Raw'!Q8</f>
        <v>32.407173</v>
      </c>
      <c r="O17" s="28">
        <f>'AEO 2023 Table 46 Raw'!R8</f>
        <v>31.531020999999999</v>
      </c>
      <c r="P17" s="28">
        <f>'AEO 2023 Table 46 Raw'!S8</f>
        <v>30.77993</v>
      </c>
      <c r="Q17" s="28">
        <f>'AEO 2023 Table 46 Raw'!T8</f>
        <v>30.151444999999999</v>
      </c>
      <c r="R17" s="28">
        <f>'AEO 2023 Table 46 Raw'!U8</f>
        <v>29.615919000000002</v>
      </c>
      <c r="S17" s="28">
        <f>'AEO 2023 Table 46 Raw'!V8</f>
        <v>29.180992</v>
      </c>
      <c r="T17" s="28">
        <f>'AEO 2023 Table 46 Raw'!W8</f>
        <v>28.800948999999999</v>
      </c>
      <c r="U17" s="28">
        <f>'AEO 2023 Table 46 Raw'!X8</f>
        <v>28.427596999999999</v>
      </c>
      <c r="V17" s="28">
        <f>'AEO 2023 Table 46 Raw'!Y8</f>
        <v>28.039874999999999</v>
      </c>
      <c r="W17" s="28">
        <f>'AEO 2023 Table 46 Raw'!Z8</f>
        <v>27.622433000000001</v>
      </c>
      <c r="X17" s="28">
        <f>'AEO 2023 Table 46 Raw'!AA8</f>
        <v>27.162655000000001</v>
      </c>
      <c r="Y17" s="28">
        <f>'AEO 2023 Table 46 Raw'!AB8</f>
        <v>26.76812</v>
      </c>
      <c r="Z17" s="28">
        <f>'AEO 2023 Table 46 Raw'!AC8</f>
        <v>26.446781000000001</v>
      </c>
      <c r="AA17" s="28">
        <f>'AEO 2023 Table 46 Raw'!AD8</f>
        <v>26.174171000000001</v>
      </c>
      <c r="AB17" s="28">
        <f>'AEO 2023 Table 46 Raw'!AE8</f>
        <v>25.853892999999999</v>
      </c>
      <c r="AC17" s="28">
        <f>'AEO 2023 Table 46 Raw'!AF8</f>
        <v>25.572953999999999</v>
      </c>
      <c r="AD17" s="28">
        <f>'AEO 2023 Table 46 Raw'!AG8</f>
        <v>25.311453</v>
      </c>
      <c r="AE17" s="28">
        <f>'AEO 2023 Table 46 Raw'!AH8</f>
        <v>25.092278</v>
      </c>
      <c r="AF17" s="46">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6">
        <f>'AEO 2023 Table 46 Raw'!AI9</f>
        <v>-0.13</v>
      </c>
    </row>
    <row r="19" spans="1:32" ht="15" customHeight="1">
      <c r="A19" s="8" t="s">
        <v>950</v>
      </c>
      <c r="B19" s="24" t="s">
        <v>951</v>
      </c>
      <c r="C19" s="28">
        <f>'AEO 2023 Table 46 Raw'!F10</f>
        <v>49.668472000000001</v>
      </c>
      <c r="D19" s="28">
        <f>'AEO 2023 Table 46 Raw'!G10</f>
        <v>47.683047999999999</v>
      </c>
      <c r="E19" s="28">
        <f>'AEO 2023 Table 46 Raw'!H10</f>
        <v>46.013489</v>
      </c>
      <c r="F19" s="28">
        <f>'AEO 2023 Table 46 Raw'!I10</f>
        <v>44.205376000000001</v>
      </c>
      <c r="G19" s="28">
        <f>'AEO 2023 Table 46 Raw'!J10</f>
        <v>42.274281000000002</v>
      </c>
      <c r="H19" s="28">
        <f>'AEO 2023 Table 46 Raw'!K10</f>
        <v>40.260039999999996</v>
      </c>
      <c r="I19" s="28">
        <f>'AEO 2023 Table 46 Raw'!L10</f>
        <v>38.540928000000001</v>
      </c>
      <c r="J19" s="28">
        <f>'AEO 2023 Table 46 Raw'!M10</f>
        <v>37.055518999999997</v>
      </c>
      <c r="K19" s="28">
        <f>'AEO 2023 Table 46 Raw'!N10</f>
        <v>35.763705999999999</v>
      </c>
      <c r="L19" s="28">
        <f>'AEO 2023 Table 46 Raw'!O10</f>
        <v>34.538097</v>
      </c>
      <c r="M19" s="28">
        <f>'AEO 2023 Table 46 Raw'!P10</f>
        <v>33.418658999999998</v>
      </c>
      <c r="N19" s="28">
        <f>'AEO 2023 Table 46 Raw'!Q10</f>
        <v>32.424084000000001</v>
      </c>
      <c r="O19" s="28">
        <f>'AEO 2023 Table 46 Raw'!R10</f>
        <v>31.545100999999999</v>
      </c>
      <c r="P19" s="28">
        <f>'AEO 2023 Table 46 Raw'!S10</f>
        <v>30.791784</v>
      </c>
      <c r="Q19" s="28">
        <f>'AEO 2023 Table 46 Raw'!T10</f>
        <v>30.161560000000001</v>
      </c>
      <c r="R19" s="28">
        <f>'AEO 2023 Table 46 Raw'!U10</f>
        <v>29.624672</v>
      </c>
      <c r="S19" s="28">
        <f>'AEO 2023 Table 46 Raw'!V10</f>
        <v>29.188683000000001</v>
      </c>
      <c r="T19" s="28">
        <f>'AEO 2023 Table 46 Raw'!W10</f>
        <v>28.807794999999999</v>
      </c>
      <c r="U19" s="28">
        <f>'AEO 2023 Table 46 Raw'!X10</f>
        <v>28.433734999999999</v>
      </c>
      <c r="V19" s="28">
        <f>'AEO 2023 Table 46 Raw'!Y10</f>
        <v>28.045394999999999</v>
      </c>
      <c r="W19" s="28">
        <f>'AEO 2023 Table 46 Raw'!Z10</f>
        <v>27.627410999999999</v>
      </c>
      <c r="X19" s="28">
        <f>'AEO 2023 Table 46 Raw'!AA10</f>
        <v>27.167152000000002</v>
      </c>
      <c r="Y19" s="28">
        <f>'AEO 2023 Table 46 Raw'!AB10</f>
        <v>26.772189999999998</v>
      </c>
      <c r="Z19" s="28">
        <f>'AEO 2023 Table 46 Raw'!AC10</f>
        <v>26.450465999999999</v>
      </c>
      <c r="AA19" s="28">
        <f>'AEO 2023 Table 46 Raw'!AD10</f>
        <v>26.177510999999999</v>
      </c>
      <c r="AB19" s="28">
        <f>'AEO 2023 Table 46 Raw'!AE10</f>
        <v>25.856922000000001</v>
      </c>
      <c r="AC19" s="28">
        <f>'AEO 2023 Table 46 Raw'!AF10</f>
        <v>25.575703000000001</v>
      </c>
      <c r="AD19" s="28">
        <f>'AEO 2023 Table 46 Raw'!AG10</f>
        <v>25.313949999999998</v>
      </c>
      <c r="AE19" s="28">
        <f>'AEO 2023 Table 46 Raw'!AH10</f>
        <v>25.094546999999999</v>
      </c>
      <c r="AF19" s="46">
        <f>'AEO 2023 Table 46 Raw'!AI10</f>
        <v>-2.4E-2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2.4647679999999998</v>
      </c>
      <c r="D22" s="28">
        <f>'AEO 2023 Table 46 Raw'!G12</f>
        <v>2.249193</v>
      </c>
      <c r="E22" s="28">
        <f>'AEO 2023 Table 46 Raw'!H12</f>
        <v>2.0500319999999999</v>
      </c>
      <c r="F22" s="28">
        <f>'AEO 2023 Table 46 Raw'!I12</f>
        <v>1.8593440000000001</v>
      </c>
      <c r="G22" s="28">
        <f>'AEO 2023 Table 46 Raw'!J12</f>
        <v>1.6838029999999999</v>
      </c>
      <c r="H22" s="28">
        <f>'AEO 2023 Table 46 Raw'!K12</f>
        <v>1.5268999999999999</v>
      </c>
      <c r="I22" s="28">
        <f>'AEO 2023 Table 46 Raw'!L12</f>
        <v>1.3956519999999999</v>
      </c>
      <c r="J22" s="28">
        <f>'AEO 2023 Table 46 Raw'!M12</f>
        <v>1.2872539999999999</v>
      </c>
      <c r="K22" s="28">
        <f>'AEO 2023 Table 46 Raw'!N12</f>
        <v>1.198644</v>
      </c>
      <c r="L22" s="28">
        <f>'AEO 2023 Table 46 Raw'!O12</f>
        <v>1.123489</v>
      </c>
      <c r="M22" s="28">
        <f>'AEO 2023 Table 46 Raw'!P12</f>
        <v>1.062514</v>
      </c>
      <c r="N22" s="28">
        <f>'AEO 2023 Table 46 Raw'!Q12</f>
        <v>1.016065</v>
      </c>
      <c r="O22" s="28">
        <f>'AEO 2023 Table 46 Raw'!R12</f>
        <v>0.98091700000000004</v>
      </c>
      <c r="P22" s="28">
        <f>'AEO 2023 Table 46 Raw'!S12</f>
        <v>0.95562199999999997</v>
      </c>
      <c r="Q22" s="28">
        <f>'AEO 2023 Table 46 Raw'!T12</f>
        <v>0.93889299999999998</v>
      </c>
      <c r="R22" s="28">
        <f>'AEO 2023 Table 46 Raw'!U12</f>
        <v>0.927234</v>
      </c>
      <c r="S22" s="28">
        <f>'AEO 2023 Table 46 Raw'!V12</f>
        <v>0.92015100000000005</v>
      </c>
      <c r="T22" s="28">
        <f>'AEO 2023 Table 46 Raw'!W12</f>
        <v>0.91537100000000005</v>
      </c>
      <c r="U22" s="28">
        <f>'AEO 2023 Table 46 Raw'!X12</f>
        <v>0.91036499999999998</v>
      </c>
      <c r="V22" s="28">
        <f>'AEO 2023 Table 46 Raw'!Y12</f>
        <v>0.90411200000000003</v>
      </c>
      <c r="W22" s="28">
        <f>'AEO 2023 Table 46 Raw'!Z12</f>
        <v>0.89602199999999999</v>
      </c>
      <c r="X22" s="28">
        <f>'AEO 2023 Table 46 Raw'!AA12</f>
        <v>0.88567600000000002</v>
      </c>
      <c r="Y22" s="28">
        <f>'AEO 2023 Table 46 Raw'!AB12</f>
        <v>0.87854900000000002</v>
      </c>
      <c r="Z22" s="28">
        <f>'AEO 2023 Table 46 Raw'!AC12</f>
        <v>0.87519000000000002</v>
      </c>
      <c r="AA22" s="28">
        <f>'AEO 2023 Table 46 Raw'!AD12</f>
        <v>0.87429400000000002</v>
      </c>
      <c r="AB22" s="28">
        <f>'AEO 2023 Table 46 Raw'!AE12</f>
        <v>0.870645</v>
      </c>
      <c r="AC22" s="28">
        <f>'AEO 2023 Table 46 Raw'!AF12</f>
        <v>0.86883600000000005</v>
      </c>
      <c r="AD22" s="28">
        <f>'AEO 2023 Table 46 Raw'!AG12</f>
        <v>0.86785800000000002</v>
      </c>
      <c r="AE22" s="28">
        <f>'AEO 2023 Table 46 Raw'!AH12</f>
        <v>0.86727500000000002</v>
      </c>
      <c r="AF22" s="46">
        <f>'AEO 2023 Table 46 Raw'!AI12</f>
        <v>-3.6999999999999998E-2</v>
      </c>
    </row>
    <row r="23" spans="1:32" ht="15" customHeight="1">
      <c r="A23" s="8" t="s">
        <v>955</v>
      </c>
      <c r="B23" s="24" t="s">
        <v>956</v>
      </c>
      <c r="C23" s="28">
        <f>'AEO 2023 Table 46 Raw'!F13</f>
        <v>8.2418000000000005E-2</v>
      </c>
      <c r="D23" s="28">
        <f>'AEO 2023 Table 46 Raw'!G13</f>
        <v>8.7484999999999993E-2</v>
      </c>
      <c r="E23" s="28">
        <f>'AEO 2023 Table 46 Raw'!H13</f>
        <v>9.3640000000000001E-2</v>
      </c>
      <c r="F23" s="28">
        <f>'AEO 2023 Table 46 Raw'!I13</f>
        <v>9.8888000000000004E-2</v>
      </c>
      <c r="G23" s="28">
        <f>'AEO 2023 Table 46 Raw'!J13</f>
        <v>0.10276100000000001</v>
      </c>
      <c r="H23" s="28">
        <f>'AEO 2023 Table 46 Raw'!K13</f>
        <v>0.106501</v>
      </c>
      <c r="I23" s="28">
        <f>'AEO 2023 Table 46 Raw'!L13</f>
        <v>0.11036899999999999</v>
      </c>
      <c r="J23" s="28">
        <f>'AEO 2023 Table 46 Raw'!M13</f>
        <v>0.114327</v>
      </c>
      <c r="K23" s="28">
        <f>'AEO 2023 Table 46 Raw'!N13</f>
        <v>0.118517</v>
      </c>
      <c r="L23" s="28">
        <f>'AEO 2023 Table 46 Raw'!O13</f>
        <v>0.122507</v>
      </c>
      <c r="M23" s="28">
        <f>'AEO 2023 Table 46 Raw'!P13</f>
        <v>0.12651100000000001</v>
      </c>
      <c r="N23" s="28">
        <f>'AEO 2023 Table 46 Raw'!Q13</f>
        <v>0.13075000000000001</v>
      </c>
      <c r="O23" s="28">
        <f>'AEO 2023 Table 46 Raw'!R13</f>
        <v>0.13521</v>
      </c>
      <c r="P23" s="28">
        <f>'AEO 2023 Table 46 Raw'!S13</f>
        <v>0.140065</v>
      </c>
      <c r="Q23" s="28">
        <f>'AEO 2023 Table 46 Raw'!T13</f>
        <v>0.14538100000000001</v>
      </c>
      <c r="R23" s="28">
        <f>'AEO 2023 Table 46 Raw'!U13</f>
        <v>0.151028</v>
      </c>
      <c r="S23" s="28">
        <f>'AEO 2023 Table 46 Raw'!V13</f>
        <v>0.15712999999999999</v>
      </c>
      <c r="T23" s="28">
        <f>'AEO 2023 Table 46 Raw'!W13</f>
        <v>0.163387</v>
      </c>
      <c r="U23" s="28">
        <f>'AEO 2023 Table 46 Raw'!X13</f>
        <v>0.169459</v>
      </c>
      <c r="V23" s="28">
        <f>'AEO 2023 Table 46 Raw'!Y13</f>
        <v>0.17516899999999999</v>
      </c>
      <c r="W23" s="28">
        <f>'AEO 2023 Table 46 Raw'!Z13</f>
        <v>0.180366</v>
      </c>
      <c r="X23" s="28">
        <f>'AEO 2023 Table 46 Raw'!AA13</f>
        <v>0.18490400000000001</v>
      </c>
      <c r="Y23" s="28">
        <f>'AEO 2023 Table 46 Raw'!AB13</f>
        <v>0.18988099999999999</v>
      </c>
      <c r="Z23" s="28">
        <f>'AEO 2023 Table 46 Raw'!AC13</f>
        <v>0.19547100000000001</v>
      </c>
      <c r="AA23" s="28">
        <f>'AEO 2023 Table 46 Raw'!AD13</f>
        <v>0.20149800000000001</v>
      </c>
      <c r="AB23" s="28">
        <f>'AEO 2023 Table 46 Raw'!AE13</f>
        <v>0.20688899999999999</v>
      </c>
      <c r="AC23" s="28">
        <f>'AEO 2023 Table 46 Raw'!AF13</f>
        <v>0.21269299999999999</v>
      </c>
      <c r="AD23" s="28">
        <f>'AEO 2023 Table 46 Raw'!AG13</f>
        <v>0.218662</v>
      </c>
      <c r="AE23" s="28">
        <f>'AEO 2023 Table 46 Raw'!AH13</f>
        <v>0.22509999999999999</v>
      </c>
      <c r="AF23" s="46">
        <f>'AEO 2023 Table 46 Raw'!AI13</f>
        <v>3.6999999999999998E-2</v>
      </c>
    </row>
    <row r="24" spans="1:32" ht="15" customHeight="1">
      <c r="A24" s="8" t="s">
        <v>957</v>
      </c>
      <c r="B24" s="24" t="s">
        <v>958</v>
      </c>
      <c r="C24" s="28">
        <f>'AEO 2023 Table 46 Raw'!F14</f>
        <v>0.13764100000000001</v>
      </c>
      <c r="D24" s="28">
        <f>'AEO 2023 Table 46 Raw'!G14</f>
        <v>0.16002</v>
      </c>
      <c r="E24" s="28">
        <f>'AEO 2023 Table 46 Raw'!H14</f>
        <v>0.19784399999999999</v>
      </c>
      <c r="F24" s="28">
        <f>'AEO 2023 Table 46 Raw'!I14</f>
        <v>0.24430199999999999</v>
      </c>
      <c r="G24" s="28">
        <f>'AEO 2023 Table 46 Raw'!J14</f>
        <v>0.28956599999999999</v>
      </c>
      <c r="H24" s="28">
        <f>'AEO 2023 Table 46 Raw'!K14</f>
        <v>0.33518900000000001</v>
      </c>
      <c r="I24" s="28">
        <f>'AEO 2023 Table 46 Raw'!L14</f>
        <v>0.38270300000000002</v>
      </c>
      <c r="J24" s="28">
        <f>'AEO 2023 Table 46 Raw'!M14</f>
        <v>0.43166199999999999</v>
      </c>
      <c r="K24" s="28">
        <f>'AEO 2023 Table 46 Raw'!N14</f>
        <v>0.482462</v>
      </c>
      <c r="L24" s="28">
        <f>'AEO 2023 Table 46 Raw'!O14</f>
        <v>0.53236700000000003</v>
      </c>
      <c r="M24" s="28">
        <f>'AEO 2023 Table 46 Raw'!P14</f>
        <v>0.58255599999999996</v>
      </c>
      <c r="N24" s="28">
        <f>'AEO 2023 Table 46 Raw'!Q14</f>
        <v>0.63385999999999998</v>
      </c>
      <c r="O24" s="28">
        <f>'AEO 2023 Table 46 Raw'!R14</f>
        <v>0.68621399999999999</v>
      </c>
      <c r="P24" s="28">
        <f>'AEO 2023 Table 46 Raw'!S14</f>
        <v>0.74058400000000002</v>
      </c>
      <c r="Q24" s="28">
        <f>'AEO 2023 Table 46 Raw'!T14</f>
        <v>0.79758300000000004</v>
      </c>
      <c r="R24" s="28">
        <f>'AEO 2023 Table 46 Raw'!U14</f>
        <v>0.85658999999999996</v>
      </c>
      <c r="S24" s="28">
        <f>'AEO 2023 Table 46 Raw'!V14</f>
        <v>0.91866599999999998</v>
      </c>
      <c r="T24" s="28">
        <f>'AEO 2023 Table 46 Raw'!W14</f>
        <v>0.98215799999999998</v>
      </c>
      <c r="U24" s="28">
        <f>'AEO 2023 Table 46 Raw'!X14</f>
        <v>1.0447329999999999</v>
      </c>
      <c r="V24" s="28">
        <f>'AEO 2023 Table 46 Raw'!Y14</f>
        <v>1.105254</v>
      </c>
      <c r="W24" s="28">
        <f>'AEO 2023 Table 46 Raw'!Z14</f>
        <v>1.162571</v>
      </c>
      <c r="X24" s="28">
        <f>'AEO 2023 Table 46 Raw'!AA14</f>
        <v>1.2155199999999999</v>
      </c>
      <c r="Y24" s="28">
        <f>'AEO 2023 Table 46 Raw'!AB14</f>
        <v>1.2715970000000001</v>
      </c>
      <c r="Z24" s="28">
        <f>'AEO 2023 Table 46 Raw'!AC14</f>
        <v>1.3319019999999999</v>
      </c>
      <c r="AA24" s="28">
        <f>'AEO 2023 Table 46 Raw'!AD14</f>
        <v>1.395176</v>
      </c>
      <c r="AB24" s="28">
        <f>'AEO 2023 Table 46 Raw'!AE14</f>
        <v>1.453805</v>
      </c>
      <c r="AC24" s="28">
        <f>'AEO 2023 Table 46 Raw'!AF14</f>
        <v>1.5152099999999999</v>
      </c>
      <c r="AD24" s="28">
        <f>'AEO 2023 Table 46 Raw'!AG14</f>
        <v>1.5777239999999999</v>
      </c>
      <c r="AE24" s="28">
        <f>'AEO 2023 Table 46 Raw'!AH14</f>
        <v>1.643559</v>
      </c>
      <c r="AF24" s="46">
        <f>'AEO 2023 Table 46 Raw'!AI14</f>
        <v>9.2999999999999999E-2</v>
      </c>
    </row>
    <row r="25" spans="1:32" ht="15" customHeight="1">
      <c r="A25" s="8" t="s">
        <v>959</v>
      </c>
      <c r="B25" s="24" t="s">
        <v>960</v>
      </c>
      <c r="C25" s="28">
        <f>'AEO 2023 Table 46 Raw'!F15</f>
        <v>0.402812</v>
      </c>
      <c r="D25" s="28">
        <f>'AEO 2023 Table 46 Raw'!G15</f>
        <v>0.47742699999999999</v>
      </c>
      <c r="E25" s="28">
        <f>'AEO 2023 Table 46 Raw'!H15</f>
        <v>0.56308100000000005</v>
      </c>
      <c r="F25" s="28">
        <f>'AEO 2023 Table 46 Raw'!I15</f>
        <v>0.65463700000000002</v>
      </c>
      <c r="G25" s="28">
        <f>'AEO 2023 Table 46 Raw'!J15</f>
        <v>0.73546400000000001</v>
      </c>
      <c r="H25" s="28">
        <f>'AEO 2023 Table 46 Raw'!K15</f>
        <v>0.81112600000000001</v>
      </c>
      <c r="I25" s="28">
        <f>'AEO 2023 Table 46 Raw'!L15</f>
        <v>0.88480800000000004</v>
      </c>
      <c r="J25" s="28">
        <f>'AEO 2023 Table 46 Raw'!M15</f>
        <v>0.95634799999999998</v>
      </c>
      <c r="K25" s="28">
        <f>'AEO 2023 Table 46 Raw'!N15</f>
        <v>1.0268440000000001</v>
      </c>
      <c r="L25" s="28">
        <f>'AEO 2023 Table 46 Raw'!O15</f>
        <v>1.0919989999999999</v>
      </c>
      <c r="M25" s="28">
        <f>'AEO 2023 Table 46 Raw'!P15</f>
        <v>1.1543429999999999</v>
      </c>
      <c r="N25" s="28">
        <f>'AEO 2023 Table 46 Raw'!Q15</f>
        <v>1.2157990000000001</v>
      </c>
      <c r="O25" s="28">
        <f>'AEO 2023 Table 46 Raw'!R15</f>
        <v>1.276454</v>
      </c>
      <c r="P25" s="28">
        <f>'AEO 2023 Table 46 Raw'!S15</f>
        <v>1.3381510000000001</v>
      </c>
      <c r="Q25" s="28">
        <f>'AEO 2023 Table 46 Raw'!T15</f>
        <v>1.4021349999999999</v>
      </c>
      <c r="R25" s="28">
        <f>'AEO 2023 Table 46 Raw'!U15</f>
        <v>1.467552</v>
      </c>
      <c r="S25" s="28">
        <f>'AEO 2023 Table 46 Raw'!V15</f>
        <v>1.5364089999999999</v>
      </c>
      <c r="T25" s="28">
        <f>'AEO 2023 Table 46 Raw'!W15</f>
        <v>1.6063080000000001</v>
      </c>
      <c r="U25" s="28">
        <f>'AEO 2023 Table 46 Raw'!X15</f>
        <v>1.6740619999999999</v>
      </c>
      <c r="V25" s="28">
        <f>'AEO 2023 Table 46 Raw'!Y15</f>
        <v>1.7382150000000001</v>
      </c>
      <c r="W25" s="28">
        <f>'AEO 2023 Table 46 Raw'!Z15</f>
        <v>1.797364</v>
      </c>
      <c r="X25" s="28">
        <f>'AEO 2023 Table 46 Raw'!AA15</f>
        <v>1.850071</v>
      </c>
      <c r="Y25" s="28">
        <f>'AEO 2023 Table 46 Raw'!AB15</f>
        <v>1.9074450000000001</v>
      </c>
      <c r="Z25" s="28">
        <f>'AEO 2023 Table 46 Raw'!AC15</f>
        <v>1.971209</v>
      </c>
      <c r="AA25" s="28">
        <f>'AEO 2023 Table 46 Raw'!AD15</f>
        <v>2.0394549999999998</v>
      </c>
      <c r="AB25" s="28">
        <f>'AEO 2023 Table 46 Raw'!AE15</f>
        <v>2.1011820000000001</v>
      </c>
      <c r="AC25" s="28">
        <f>'AEO 2023 Table 46 Raw'!AF15</f>
        <v>2.167014</v>
      </c>
      <c r="AD25" s="28">
        <f>'AEO 2023 Table 46 Raw'!AG15</f>
        <v>2.2344879999999998</v>
      </c>
      <c r="AE25" s="28">
        <f>'AEO 2023 Table 46 Raw'!AH15</f>
        <v>2.3066970000000002</v>
      </c>
      <c r="AF25" s="46">
        <f>'AEO 2023 Table 46 Raw'!AI15</f>
        <v>6.4000000000000001E-2</v>
      </c>
    </row>
    <row r="26" spans="1:32" ht="15" customHeight="1">
      <c r="A26" s="8" t="s">
        <v>961</v>
      </c>
      <c r="B26" s="24" t="s">
        <v>962</v>
      </c>
      <c r="C26" s="28">
        <f>'AEO 2023 Table 46 Raw'!F16</f>
        <v>0.133578</v>
      </c>
      <c r="D26" s="28">
        <f>'AEO 2023 Table 46 Raw'!G16</f>
        <v>0.13725200000000001</v>
      </c>
      <c r="E26" s="28">
        <f>'AEO 2023 Table 46 Raw'!H16</f>
        <v>0.14407900000000001</v>
      </c>
      <c r="F26" s="28">
        <f>'AEO 2023 Table 46 Raw'!I16</f>
        <v>0.15098500000000001</v>
      </c>
      <c r="G26" s="28">
        <f>'AEO 2023 Table 46 Raw'!J16</f>
        <v>0.156497</v>
      </c>
      <c r="H26" s="28">
        <f>'AEO 2023 Table 46 Raw'!K16</f>
        <v>0.16126099999999999</v>
      </c>
      <c r="I26" s="28">
        <f>'AEO 2023 Table 46 Raw'!L16</f>
        <v>0.165801</v>
      </c>
      <c r="J26" s="28">
        <f>'AEO 2023 Table 46 Raw'!M16</f>
        <v>0.17013</v>
      </c>
      <c r="K26" s="28">
        <f>'AEO 2023 Table 46 Raw'!N16</f>
        <v>0.174514</v>
      </c>
      <c r="L26" s="28">
        <f>'AEO 2023 Table 46 Raw'!O16</f>
        <v>0.178478</v>
      </c>
      <c r="M26" s="28">
        <f>'AEO 2023 Table 46 Raw'!P16</f>
        <v>0.18237700000000001</v>
      </c>
      <c r="N26" s="28">
        <f>'AEO 2023 Table 46 Raw'!Q16</f>
        <v>0.18649199999999999</v>
      </c>
      <c r="O26" s="28">
        <f>'AEO 2023 Table 46 Raw'!R16</f>
        <v>0.19084499999999999</v>
      </c>
      <c r="P26" s="28">
        <f>'AEO 2023 Table 46 Raw'!S16</f>
        <v>0.19574</v>
      </c>
      <c r="Q26" s="28">
        <f>'AEO 2023 Table 46 Raw'!T16</f>
        <v>0.20130999999999999</v>
      </c>
      <c r="R26" s="28">
        <f>'AEO 2023 Table 46 Raw'!U16</f>
        <v>0.20744899999999999</v>
      </c>
      <c r="S26" s="28">
        <f>'AEO 2023 Table 46 Raw'!V16</f>
        <v>0.21435699999999999</v>
      </c>
      <c r="T26" s="28">
        <f>'AEO 2023 Table 46 Raw'!W16</f>
        <v>0.22167700000000001</v>
      </c>
      <c r="U26" s="28">
        <f>'AEO 2023 Table 46 Raw'!X16</f>
        <v>0.22895799999999999</v>
      </c>
      <c r="V26" s="28">
        <f>'AEO 2023 Table 46 Raw'!Y16</f>
        <v>0.235982</v>
      </c>
      <c r="W26" s="28">
        <f>'AEO 2023 Table 46 Raw'!Z16</f>
        <v>0.242532</v>
      </c>
      <c r="X26" s="28">
        <f>'AEO 2023 Table 46 Raw'!AA16</f>
        <v>0.24837300000000001</v>
      </c>
      <c r="Y26" s="28">
        <f>'AEO 2023 Table 46 Raw'!AB16</f>
        <v>0.25477</v>
      </c>
      <c r="Z26" s="28">
        <f>'AEO 2023 Table 46 Raw'!AC16</f>
        <v>0.26188400000000001</v>
      </c>
      <c r="AA26" s="28">
        <f>'AEO 2023 Table 46 Raw'!AD16</f>
        <v>0.26949800000000002</v>
      </c>
      <c r="AB26" s="28">
        <f>'AEO 2023 Table 46 Raw'!AE16</f>
        <v>0.27638000000000001</v>
      </c>
      <c r="AC26" s="28">
        <f>'AEO 2023 Table 46 Raw'!AF16</f>
        <v>0.28374500000000002</v>
      </c>
      <c r="AD26" s="28">
        <f>'AEO 2023 Table 46 Raw'!AG16</f>
        <v>0.29129100000000002</v>
      </c>
      <c r="AE26" s="28">
        <f>'AEO 2023 Table 46 Raw'!AH16</f>
        <v>0.29937900000000001</v>
      </c>
      <c r="AF26" s="46">
        <f>'AEO 2023 Table 46 Raw'!AI16</f>
        <v>2.9000000000000001E-2</v>
      </c>
    </row>
    <row r="27" spans="1:32" ht="15" customHeight="1">
      <c r="A27" s="8" t="s">
        <v>963</v>
      </c>
      <c r="B27" s="24" t="s">
        <v>964</v>
      </c>
      <c r="C27" s="28">
        <f>'AEO 2023 Table 46 Raw'!F17</f>
        <v>6.8593000000000001E-2</v>
      </c>
      <c r="D27" s="28">
        <f>'AEO 2023 Table 46 Raw'!G17</f>
        <v>7.0778999999999995E-2</v>
      </c>
      <c r="E27" s="28">
        <f>'AEO 2023 Table 46 Raw'!H17</f>
        <v>7.5092999999999993E-2</v>
      </c>
      <c r="F27" s="28">
        <f>'AEO 2023 Table 46 Raw'!I17</f>
        <v>8.0142000000000005E-2</v>
      </c>
      <c r="G27" s="28">
        <f>'AEO 2023 Table 46 Raw'!J17</f>
        <v>8.4720000000000004E-2</v>
      </c>
      <c r="H27" s="28">
        <f>'AEO 2023 Table 46 Raw'!K17</f>
        <v>8.9307999999999998E-2</v>
      </c>
      <c r="I27" s="28">
        <f>'AEO 2023 Table 46 Raw'!L17</f>
        <v>9.4243999999999994E-2</v>
      </c>
      <c r="J27" s="28">
        <f>'AEO 2023 Table 46 Raw'!M17</f>
        <v>9.9609000000000003E-2</v>
      </c>
      <c r="K27" s="28">
        <f>'AEO 2023 Table 46 Raw'!N17</f>
        <v>0.105549</v>
      </c>
      <c r="L27" s="28">
        <f>'AEO 2023 Table 46 Raw'!O17</f>
        <v>0.111611</v>
      </c>
      <c r="M27" s="28">
        <f>'AEO 2023 Table 46 Raw'!P17</f>
        <v>0.118024</v>
      </c>
      <c r="N27" s="28">
        <f>'AEO 2023 Table 46 Raw'!Q17</f>
        <v>0.124931</v>
      </c>
      <c r="O27" s="28">
        <f>'AEO 2023 Table 46 Raw'!R17</f>
        <v>0.13228799999999999</v>
      </c>
      <c r="P27" s="28">
        <f>'AEO 2023 Table 46 Raw'!S17</f>
        <v>0.14022299999999999</v>
      </c>
      <c r="Q27" s="28">
        <f>'AEO 2023 Table 46 Raw'!T17</f>
        <v>0.14880699999999999</v>
      </c>
      <c r="R27" s="28">
        <f>'AEO 2023 Table 46 Raw'!U17</f>
        <v>0.157889</v>
      </c>
      <c r="S27" s="28">
        <f>'AEO 2023 Table 46 Raw'!V17</f>
        <v>0.167628</v>
      </c>
      <c r="T27" s="28">
        <f>'AEO 2023 Table 46 Raw'!W17</f>
        <v>0.1777</v>
      </c>
      <c r="U27" s="28">
        <f>'AEO 2023 Table 46 Raw'!X17</f>
        <v>0.18767500000000001</v>
      </c>
      <c r="V27" s="28">
        <f>'AEO 2023 Table 46 Raw'!Y17</f>
        <v>0.197356</v>
      </c>
      <c r="W27" s="28">
        <f>'AEO 2023 Table 46 Raw'!Z17</f>
        <v>0.20655299999999999</v>
      </c>
      <c r="X27" s="28">
        <f>'AEO 2023 Table 46 Raw'!AA17</f>
        <v>0.215059</v>
      </c>
      <c r="Y27" s="28">
        <f>'AEO 2023 Table 46 Raw'!AB17</f>
        <v>0.22409000000000001</v>
      </c>
      <c r="Z27" s="28">
        <f>'AEO 2023 Table 46 Raw'!AC17</f>
        <v>0.23381399999999999</v>
      </c>
      <c r="AA27" s="28">
        <f>'AEO 2023 Table 46 Raw'!AD17</f>
        <v>0.244035</v>
      </c>
      <c r="AB27" s="28">
        <f>'AEO 2023 Table 46 Raw'!AE17</f>
        <v>0.25351699999999999</v>
      </c>
      <c r="AC27" s="28">
        <f>'AEO 2023 Table 46 Raw'!AF17</f>
        <v>0.26346199999999997</v>
      </c>
      <c r="AD27" s="28">
        <f>'AEO 2023 Table 46 Raw'!AG17</f>
        <v>0.27357700000000001</v>
      </c>
      <c r="AE27" s="28">
        <f>'AEO 2023 Table 46 Raw'!AH17</f>
        <v>0.284223</v>
      </c>
      <c r="AF27" s="46">
        <f>'AEO 2023 Table 46 Raw'!AI17</f>
        <v>5.1999999999999998E-2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6" t="str">
        <f>'AEO 2023 Table 46 Raw'!AI18</f>
        <v>- -</v>
      </c>
    </row>
    <row r="29" spans="1:32" ht="15" customHeight="1">
      <c r="A29" s="8" t="s">
        <v>967</v>
      </c>
      <c r="B29" s="24" t="s">
        <v>968</v>
      </c>
      <c r="C29" s="28">
        <f>'AEO 2023 Table 46 Raw'!F19</f>
        <v>2.092041</v>
      </c>
      <c r="D29" s="28">
        <f>'AEO 2023 Table 46 Raw'!G19</f>
        <v>2.0966659999999999</v>
      </c>
      <c r="E29" s="28">
        <f>'AEO 2023 Table 46 Raw'!H19</f>
        <v>2.1008909999999998</v>
      </c>
      <c r="F29" s="28">
        <f>'AEO 2023 Table 46 Raw'!I19</f>
        <v>2.0881449999999999</v>
      </c>
      <c r="G29" s="28">
        <f>'AEO 2023 Table 46 Raw'!J19</f>
        <v>2.0689690000000001</v>
      </c>
      <c r="H29" s="28">
        <f>'AEO 2023 Table 46 Raw'!K19</f>
        <v>2.0421170000000002</v>
      </c>
      <c r="I29" s="28">
        <f>'AEO 2023 Table 46 Raw'!L19</f>
        <v>2.0253489999999998</v>
      </c>
      <c r="J29" s="28">
        <f>'AEO 2023 Table 46 Raw'!M19</f>
        <v>2.0168439999999999</v>
      </c>
      <c r="K29" s="28">
        <f>'AEO 2023 Table 46 Raw'!N19</f>
        <v>2.017042</v>
      </c>
      <c r="L29" s="28">
        <f>'AEO 2023 Table 46 Raw'!O19</f>
        <v>2.0188199999999998</v>
      </c>
      <c r="M29" s="28">
        <f>'AEO 2023 Table 46 Raw'!P19</f>
        <v>2.0248620000000002</v>
      </c>
      <c r="N29" s="28">
        <f>'AEO 2023 Table 46 Raw'!Q19</f>
        <v>2.0367009999999999</v>
      </c>
      <c r="O29" s="28">
        <f>'AEO 2023 Table 46 Raw'!R19</f>
        <v>2.0538569999999998</v>
      </c>
      <c r="P29" s="28">
        <f>'AEO 2023 Table 46 Raw'!S19</f>
        <v>2.0777540000000001</v>
      </c>
      <c r="Q29" s="28">
        <f>'AEO 2023 Table 46 Raw'!T19</f>
        <v>2.108784</v>
      </c>
      <c r="R29" s="28">
        <f>'AEO 2023 Table 46 Raw'!U19</f>
        <v>2.1452789999999999</v>
      </c>
      <c r="S29" s="28">
        <f>'AEO 2023 Table 46 Raw'!V19</f>
        <v>2.1887789999999998</v>
      </c>
      <c r="T29" s="28">
        <f>'AEO 2023 Table 46 Raw'!W19</f>
        <v>2.2360540000000002</v>
      </c>
      <c r="U29" s="28">
        <f>'AEO 2023 Table 46 Raw'!X19</f>
        <v>2.2829869999999999</v>
      </c>
      <c r="V29" s="28">
        <f>'AEO 2023 Table 46 Raw'!Y19</f>
        <v>2.3275380000000001</v>
      </c>
      <c r="W29" s="28">
        <f>'AEO 2023 Table 46 Raw'!Z19</f>
        <v>2.3678270000000001</v>
      </c>
      <c r="X29" s="28">
        <f>'AEO 2023 Table 46 Raw'!AA19</f>
        <v>2.4019759999999999</v>
      </c>
      <c r="Y29" s="28">
        <f>'AEO 2023 Table 46 Raw'!AB19</f>
        <v>2.4407779999999999</v>
      </c>
      <c r="Z29" s="28">
        <f>'AEO 2023 Table 46 Raw'!AC19</f>
        <v>2.4856259999999999</v>
      </c>
      <c r="AA29" s="28">
        <f>'AEO 2023 Table 46 Raw'!AD19</f>
        <v>2.5346649999999999</v>
      </c>
      <c r="AB29" s="28">
        <f>'AEO 2023 Table 46 Raw'!AE19</f>
        <v>2.5775199999999998</v>
      </c>
      <c r="AC29" s="28">
        <f>'AEO 2023 Table 46 Raw'!AF19</f>
        <v>2.6243150000000002</v>
      </c>
      <c r="AD29" s="28">
        <f>'AEO 2023 Table 46 Raw'!AG19</f>
        <v>2.6728679999999998</v>
      </c>
      <c r="AE29" s="28">
        <f>'AEO 2023 Table 46 Raw'!AH19</f>
        <v>2.726102</v>
      </c>
      <c r="AF29" s="46">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6">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6">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6">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6">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6" t="str">
        <f>'AEO 2023 Table 46 Raw'!AI24</f>
        <v>- -</v>
      </c>
    </row>
    <row r="35" spans="1:32" ht="15" customHeight="1">
      <c r="A35" s="8" t="s">
        <v>979</v>
      </c>
      <c r="B35" s="24" t="s">
        <v>980</v>
      </c>
      <c r="C35" s="28">
        <f>'AEO 2023 Table 46 Raw'!F25</f>
        <v>4.8430000000000001E-3</v>
      </c>
      <c r="D35" s="28">
        <f>'AEO 2023 Table 46 Raw'!G25</f>
        <v>4.8180000000000002E-3</v>
      </c>
      <c r="E35" s="28">
        <f>'AEO 2023 Table 46 Raw'!H25</f>
        <v>5.0689999999999997E-3</v>
      </c>
      <c r="F35" s="28">
        <f>'AEO 2023 Table 46 Raw'!I25</f>
        <v>5.5139999999999998E-3</v>
      </c>
      <c r="G35" s="28">
        <f>'AEO 2023 Table 46 Raw'!J25</f>
        <v>6.0800000000000003E-3</v>
      </c>
      <c r="H35" s="28">
        <f>'AEO 2023 Table 46 Raw'!K25</f>
        <v>6.7380000000000001E-3</v>
      </c>
      <c r="I35" s="28">
        <f>'AEO 2023 Table 46 Raw'!L25</f>
        <v>7.4830000000000001E-3</v>
      </c>
      <c r="J35" s="28">
        <f>'AEO 2023 Table 46 Raw'!M25</f>
        <v>8.3059999999999991E-3</v>
      </c>
      <c r="K35" s="28">
        <f>'AEO 2023 Table 46 Raw'!N25</f>
        <v>9.2079999999999992E-3</v>
      </c>
      <c r="L35" s="28">
        <f>'AEO 2023 Table 46 Raw'!O25</f>
        <v>1.0147E-2</v>
      </c>
      <c r="M35" s="28">
        <f>'AEO 2023 Table 46 Raw'!P25</f>
        <v>1.1135000000000001E-2</v>
      </c>
      <c r="N35" s="28">
        <f>'AEO 2023 Table 46 Raw'!Q25</f>
        <v>1.2177E-2</v>
      </c>
      <c r="O35" s="28">
        <f>'AEO 2023 Table 46 Raw'!R25</f>
        <v>1.3266E-2</v>
      </c>
      <c r="P35" s="28">
        <f>'AEO 2023 Table 46 Raw'!S25</f>
        <v>1.4415000000000001E-2</v>
      </c>
      <c r="Q35" s="28">
        <f>'AEO 2023 Table 46 Raw'!T25</f>
        <v>1.5626000000000001E-2</v>
      </c>
      <c r="R35" s="28">
        <f>'AEO 2023 Table 46 Raw'!U25</f>
        <v>1.6889999999999999E-2</v>
      </c>
      <c r="S35" s="28">
        <f>'AEO 2023 Table 46 Raw'!V25</f>
        <v>1.8225999999999999E-2</v>
      </c>
      <c r="T35" s="28">
        <f>'AEO 2023 Table 46 Raw'!W25</f>
        <v>1.9609000000000001E-2</v>
      </c>
      <c r="U35" s="28">
        <f>'AEO 2023 Table 46 Raw'!X25</f>
        <v>2.1003000000000001E-2</v>
      </c>
      <c r="V35" s="28">
        <f>'AEO 2023 Table 46 Raw'!Y25</f>
        <v>2.2391999999999999E-2</v>
      </c>
      <c r="W35" s="28">
        <f>'AEO 2023 Table 46 Raw'!Z25</f>
        <v>2.3748999999999999E-2</v>
      </c>
      <c r="X35" s="28">
        <f>'AEO 2023 Table 46 Raw'!AA25</f>
        <v>2.5048000000000001E-2</v>
      </c>
      <c r="Y35" s="28">
        <f>'AEO 2023 Table 46 Raw'!AB25</f>
        <v>2.6373000000000001E-2</v>
      </c>
      <c r="Z35" s="28">
        <f>'AEO 2023 Table 46 Raw'!AC25</f>
        <v>2.7730000000000001E-2</v>
      </c>
      <c r="AA35" s="28">
        <f>'AEO 2023 Table 46 Raw'!AD25</f>
        <v>2.9114999999999999E-2</v>
      </c>
      <c r="AB35" s="28">
        <f>'AEO 2023 Table 46 Raw'!AE25</f>
        <v>3.0450999999999999E-2</v>
      </c>
      <c r="AC35" s="28">
        <f>'AEO 2023 Table 46 Raw'!AF25</f>
        <v>3.1819E-2</v>
      </c>
      <c r="AD35" s="28">
        <f>'AEO 2023 Table 46 Raw'!AG25</f>
        <v>3.3194000000000001E-2</v>
      </c>
      <c r="AE35" s="28">
        <f>'AEO 2023 Table 46 Raw'!AH25</f>
        <v>3.4603000000000002E-2</v>
      </c>
      <c r="AF35" s="46">
        <f>'AEO 2023 Table 46 Raw'!AI25</f>
        <v>7.2999999999999995E-2</v>
      </c>
    </row>
    <row r="36" spans="1:32" ht="15" customHeight="1">
      <c r="A36" s="8" t="s">
        <v>981</v>
      </c>
      <c r="B36" s="24" t="s">
        <v>982</v>
      </c>
      <c r="C36" s="28">
        <f>'AEO 2023 Table 46 Raw'!F26</f>
        <v>5.5183</v>
      </c>
      <c r="D36" s="28">
        <f>'AEO 2023 Table 46 Raw'!G26</f>
        <v>5.4021350000000004</v>
      </c>
      <c r="E36" s="28">
        <f>'AEO 2023 Table 46 Raw'!H26</f>
        <v>5.3360250000000002</v>
      </c>
      <c r="F36" s="28">
        <f>'AEO 2023 Table 46 Raw'!I26</f>
        <v>5.2770190000000001</v>
      </c>
      <c r="G36" s="28">
        <f>'AEO 2023 Table 46 Raw'!J26</f>
        <v>5.2132769999999997</v>
      </c>
      <c r="H36" s="28">
        <f>'AEO 2023 Table 46 Raw'!K26</f>
        <v>5.1561009999999996</v>
      </c>
      <c r="I36" s="28">
        <f>'AEO 2023 Table 46 Raw'!L26</f>
        <v>5.1353249999999999</v>
      </c>
      <c r="J36" s="28">
        <f>'AEO 2023 Table 46 Raw'!M26</f>
        <v>5.1459820000000001</v>
      </c>
      <c r="K36" s="28">
        <f>'AEO 2023 Table 46 Raw'!N26</f>
        <v>5.1879860000000004</v>
      </c>
      <c r="L36" s="28">
        <f>'AEO 2023 Table 46 Raw'!O26</f>
        <v>5.2387180000000004</v>
      </c>
      <c r="M36" s="28">
        <f>'AEO 2023 Table 46 Raw'!P26</f>
        <v>5.3063630000000002</v>
      </c>
      <c r="N36" s="28">
        <f>'AEO 2023 Table 46 Raw'!Q26</f>
        <v>5.3962339999999998</v>
      </c>
      <c r="O36" s="28">
        <f>'AEO 2023 Table 46 Raw'!R26</f>
        <v>5.5046140000000001</v>
      </c>
      <c r="P36" s="28">
        <f>'AEO 2023 Table 46 Raw'!S26</f>
        <v>5.6347649999999998</v>
      </c>
      <c r="Q36" s="28">
        <f>'AEO 2023 Table 46 Raw'!T26</f>
        <v>5.7878850000000002</v>
      </c>
      <c r="R36" s="28">
        <f>'AEO 2023 Table 46 Raw'!U26</f>
        <v>5.9571420000000002</v>
      </c>
      <c r="S36" s="28">
        <f>'AEO 2023 Table 46 Raw'!V26</f>
        <v>6.1466839999999996</v>
      </c>
      <c r="T36" s="28">
        <f>'AEO 2023 Table 46 Raw'!W26</f>
        <v>6.3459469999999998</v>
      </c>
      <c r="U36" s="28">
        <f>'AEO 2023 Table 46 Raw'!X26</f>
        <v>6.5414149999999998</v>
      </c>
      <c r="V36" s="28">
        <f>'AEO 2023 Table 46 Raw'!Y26</f>
        <v>6.7267789999999996</v>
      </c>
      <c r="W36" s="28">
        <f>'AEO 2023 Table 46 Raw'!Z26</f>
        <v>6.8964220000000003</v>
      </c>
      <c r="X36" s="28">
        <f>'AEO 2023 Table 46 Raw'!AA26</f>
        <v>7.0448269999999997</v>
      </c>
      <c r="Y36" s="28">
        <f>'AEO 2023 Table 46 Raw'!AB26</f>
        <v>7.2105230000000002</v>
      </c>
      <c r="Z36" s="28">
        <f>'AEO 2023 Table 46 Raw'!AC26</f>
        <v>7.3987790000000002</v>
      </c>
      <c r="AA36" s="28">
        <f>'AEO 2023 Table 46 Raw'!AD26</f>
        <v>7.6026749999999996</v>
      </c>
      <c r="AB36" s="28">
        <f>'AEO 2023 Table 46 Raw'!AE26</f>
        <v>7.784376</v>
      </c>
      <c r="AC36" s="28">
        <f>'AEO 2023 Table 46 Raw'!AF26</f>
        <v>7.9801880000000001</v>
      </c>
      <c r="AD36" s="28">
        <f>'AEO 2023 Table 46 Raw'!AG26</f>
        <v>8.1819240000000004</v>
      </c>
      <c r="AE36" s="28">
        <f>'AEO 2023 Table 46 Raw'!AH26</f>
        <v>8.3984190000000005</v>
      </c>
      <c r="AF36" s="46">
        <f>'AEO 2023 Table 46 Raw'!AI26</f>
        <v>1.4999999999999999E-2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55.186771</v>
      </c>
      <c r="D38" s="28">
        <f>'AEO 2023 Table 46 Raw'!G27</f>
        <v>53.085182000000003</v>
      </c>
      <c r="E38" s="28">
        <f>'AEO 2023 Table 46 Raw'!H27</f>
        <v>51.349513999999999</v>
      </c>
      <c r="F38" s="28">
        <f>'AEO 2023 Table 46 Raw'!I27</f>
        <v>49.482394999999997</v>
      </c>
      <c r="G38" s="28">
        <f>'AEO 2023 Table 46 Raw'!J27</f>
        <v>47.487555999999998</v>
      </c>
      <c r="H38" s="28">
        <f>'AEO 2023 Table 46 Raw'!K27</f>
        <v>45.416142000000001</v>
      </c>
      <c r="I38" s="28">
        <f>'AEO 2023 Table 46 Raw'!L27</f>
        <v>43.676254</v>
      </c>
      <c r="J38" s="28">
        <f>'AEO 2023 Table 46 Raw'!M27</f>
        <v>42.201500000000003</v>
      </c>
      <c r="K38" s="28">
        <f>'AEO 2023 Table 46 Raw'!N27</f>
        <v>40.951690999999997</v>
      </c>
      <c r="L38" s="28">
        <f>'AEO 2023 Table 46 Raw'!O27</f>
        <v>39.776814000000002</v>
      </c>
      <c r="M38" s="28">
        <f>'AEO 2023 Table 46 Raw'!P27</f>
        <v>38.725020999999998</v>
      </c>
      <c r="N38" s="28">
        <f>'AEO 2023 Table 46 Raw'!Q27</f>
        <v>37.820315999999998</v>
      </c>
      <c r="O38" s="28">
        <f>'AEO 2023 Table 46 Raw'!R27</f>
        <v>37.049717000000001</v>
      </c>
      <c r="P38" s="28">
        <f>'AEO 2023 Table 46 Raw'!S27</f>
        <v>36.426547999999997</v>
      </c>
      <c r="Q38" s="28">
        <f>'AEO 2023 Table 46 Raw'!T27</f>
        <v>35.949444</v>
      </c>
      <c r="R38" s="28">
        <f>'AEO 2023 Table 46 Raw'!U27</f>
        <v>35.581814000000001</v>
      </c>
      <c r="S38" s="28">
        <f>'AEO 2023 Table 46 Raw'!V27</f>
        <v>35.335365000000003</v>
      </c>
      <c r="T38" s="28">
        <f>'AEO 2023 Table 46 Raw'!W27</f>
        <v>35.153739999999999</v>
      </c>
      <c r="U38" s="28">
        <f>'AEO 2023 Table 46 Raw'!X27</f>
        <v>34.975150999999997</v>
      </c>
      <c r="V38" s="28">
        <f>'AEO 2023 Table 46 Raw'!Y27</f>
        <v>34.772174999999997</v>
      </c>
      <c r="W38" s="28">
        <f>'AEO 2023 Table 46 Raw'!Z27</f>
        <v>34.523834000000001</v>
      </c>
      <c r="X38" s="28">
        <f>'AEO 2023 Table 46 Raw'!AA27</f>
        <v>34.211978999999999</v>
      </c>
      <c r="Y38" s="28">
        <f>'AEO 2023 Table 46 Raw'!AB27</f>
        <v>33.982711999999999</v>
      </c>
      <c r="Z38" s="28">
        <f>'AEO 2023 Table 46 Raw'!AC27</f>
        <v>33.849246999999998</v>
      </c>
      <c r="AA38" s="28">
        <f>'AEO 2023 Table 46 Raw'!AD27</f>
        <v>33.780186</v>
      </c>
      <c r="AB38" s="28">
        <f>'AEO 2023 Table 46 Raw'!AE27</f>
        <v>33.641295999999997</v>
      </c>
      <c r="AC38" s="28">
        <f>'AEO 2023 Table 46 Raw'!AF27</f>
        <v>33.555889000000001</v>
      </c>
      <c r="AD38" s="28">
        <f>'AEO 2023 Table 46 Raw'!AG27</f>
        <v>33.495871999999999</v>
      </c>
      <c r="AE38" s="28">
        <f>'AEO 2023 Table 46 Raw'!AH27</f>
        <v>33.492966000000003</v>
      </c>
      <c r="AF38" s="46">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84.017005999999995</v>
      </c>
      <c r="D42" s="28">
        <f>'AEO 2023 Table 46 Raw'!G30</f>
        <v>86.731949</v>
      </c>
      <c r="E42" s="28">
        <f>'AEO 2023 Table 46 Raw'!H30</f>
        <v>89.776107999999994</v>
      </c>
      <c r="F42" s="28">
        <f>'AEO 2023 Table 46 Raw'!I30</f>
        <v>92.941719000000006</v>
      </c>
      <c r="G42" s="28">
        <f>'AEO 2023 Table 46 Raw'!J30</f>
        <v>95.844864000000001</v>
      </c>
      <c r="H42" s="28">
        <f>'AEO 2023 Table 46 Raw'!K30</f>
        <v>97.700210999999996</v>
      </c>
      <c r="I42" s="28">
        <f>'AEO 2023 Table 46 Raw'!L30</f>
        <v>99.350098000000003</v>
      </c>
      <c r="J42" s="28">
        <f>'AEO 2023 Table 46 Raw'!M30</f>
        <v>100.909012</v>
      </c>
      <c r="K42" s="28">
        <f>'AEO 2023 Table 46 Raw'!N30</f>
        <v>102.114304</v>
      </c>
      <c r="L42" s="28">
        <f>'AEO 2023 Table 46 Raw'!O30</f>
        <v>102.884445</v>
      </c>
      <c r="M42" s="28">
        <f>'AEO 2023 Table 46 Raw'!P30</f>
        <v>103.304802</v>
      </c>
      <c r="N42" s="28">
        <f>'AEO 2023 Table 46 Raw'!Q30</f>
        <v>103.54660800000001</v>
      </c>
      <c r="O42" s="28">
        <f>'AEO 2023 Table 46 Raw'!R30</f>
        <v>103.75876599999999</v>
      </c>
      <c r="P42" s="28">
        <f>'AEO 2023 Table 46 Raw'!S30</f>
        <v>103.99250000000001</v>
      </c>
      <c r="Q42" s="28">
        <f>'AEO 2023 Table 46 Raw'!T30</f>
        <v>104.23455</v>
      </c>
      <c r="R42" s="28">
        <f>'AEO 2023 Table 46 Raw'!U30</f>
        <v>104.48307800000001</v>
      </c>
      <c r="S42" s="28">
        <f>'AEO 2023 Table 46 Raw'!V30</f>
        <v>104.759598</v>
      </c>
      <c r="T42" s="28">
        <f>'AEO 2023 Table 46 Raw'!W30</f>
        <v>105.035522</v>
      </c>
      <c r="U42" s="28">
        <f>'AEO 2023 Table 46 Raw'!X30</f>
        <v>105.324905</v>
      </c>
      <c r="V42" s="28">
        <f>'AEO 2023 Table 46 Raw'!Y30</f>
        <v>105.59092699999999</v>
      </c>
      <c r="W42" s="28">
        <f>'AEO 2023 Table 46 Raw'!Z30</f>
        <v>105.864868</v>
      </c>
      <c r="X42" s="28">
        <f>'AEO 2023 Table 46 Raw'!AA30</f>
        <v>106.125732</v>
      </c>
      <c r="Y42" s="28">
        <f>'AEO 2023 Table 46 Raw'!AB30</f>
        <v>106.390266</v>
      </c>
      <c r="Z42" s="28">
        <f>'AEO 2023 Table 46 Raw'!AC30</f>
        <v>106.70397199999999</v>
      </c>
      <c r="AA42" s="28">
        <f>'AEO 2023 Table 46 Raw'!AD30</f>
        <v>107.06192799999999</v>
      </c>
      <c r="AB42" s="28">
        <f>'AEO 2023 Table 46 Raw'!AE30</f>
        <v>107.343346</v>
      </c>
      <c r="AC42" s="28">
        <f>'AEO 2023 Table 46 Raw'!AF30</f>
        <v>107.52803</v>
      </c>
      <c r="AD42" s="28">
        <f>'AEO 2023 Table 46 Raw'!AG30</f>
        <v>107.770988</v>
      </c>
      <c r="AE42" s="28">
        <f>'AEO 2023 Table 46 Raw'!AH30</f>
        <v>108.025024</v>
      </c>
      <c r="AF42" s="46">
        <f>'AEO 2023 Table 46 Raw'!AI30</f>
        <v>8.9999999999999993E-3</v>
      </c>
    </row>
    <row r="43" spans="1:32" ht="12" customHeight="1">
      <c r="A43" s="8" t="s">
        <v>988</v>
      </c>
      <c r="B43" s="24" t="s">
        <v>949</v>
      </c>
      <c r="C43" s="28">
        <f>'AEO 2023 Table 46 Raw'!F31</f>
        <v>0.52666500000000005</v>
      </c>
      <c r="D43" s="28">
        <f>'AEO 2023 Table 46 Raw'!G31</f>
        <v>0.47602800000000001</v>
      </c>
      <c r="E43" s="28">
        <f>'AEO 2023 Table 46 Raw'!H31</f>
        <v>0.42492600000000003</v>
      </c>
      <c r="F43" s="28">
        <f>'AEO 2023 Table 46 Raw'!I31</f>
        <v>0.38090400000000002</v>
      </c>
      <c r="G43" s="28">
        <f>'AEO 2023 Table 46 Raw'!J31</f>
        <v>0.34496399999999999</v>
      </c>
      <c r="H43" s="28">
        <f>'AEO 2023 Table 46 Raw'!K31</f>
        <v>0.31109199999999998</v>
      </c>
      <c r="I43" s="28">
        <f>'AEO 2023 Table 46 Raw'!L31</f>
        <v>0.27857599999999999</v>
      </c>
      <c r="J43" s="28">
        <f>'AEO 2023 Table 46 Raw'!M31</f>
        <v>0.24748100000000001</v>
      </c>
      <c r="K43" s="28">
        <f>'AEO 2023 Table 46 Raw'!N31</f>
        <v>0.217917</v>
      </c>
      <c r="L43" s="28">
        <f>'AEO 2023 Table 46 Raw'!O31</f>
        <v>0.190083</v>
      </c>
      <c r="M43" s="28">
        <f>'AEO 2023 Table 46 Raw'!P31</f>
        <v>0.164075</v>
      </c>
      <c r="N43" s="28">
        <f>'AEO 2023 Table 46 Raw'!Q31</f>
        <v>0.14021800000000001</v>
      </c>
      <c r="O43" s="28">
        <f>'AEO 2023 Table 46 Raw'!R31</f>
        <v>0.118566</v>
      </c>
      <c r="P43" s="28">
        <f>'AEO 2023 Table 46 Raw'!S31</f>
        <v>9.9420999999999995E-2</v>
      </c>
      <c r="Q43" s="28">
        <f>'AEO 2023 Table 46 Raw'!T31</f>
        <v>8.2702999999999999E-2</v>
      </c>
      <c r="R43" s="28">
        <f>'AEO 2023 Table 46 Raw'!U31</f>
        <v>6.8408999999999998E-2</v>
      </c>
      <c r="S43" s="28">
        <f>'AEO 2023 Table 46 Raw'!V31</f>
        <v>5.6559999999999999E-2</v>
      </c>
      <c r="T43" s="28">
        <f>'AEO 2023 Table 46 Raw'!W31</f>
        <v>4.6868E-2</v>
      </c>
      <c r="U43" s="28">
        <f>'AEO 2023 Table 46 Raw'!X31</f>
        <v>3.9222E-2</v>
      </c>
      <c r="V43" s="28">
        <f>'AEO 2023 Table 46 Raw'!Y31</f>
        <v>3.3304E-2</v>
      </c>
      <c r="W43" s="28">
        <f>'AEO 2023 Table 46 Raw'!Z31</f>
        <v>2.8642999999999998E-2</v>
      </c>
      <c r="X43" s="28">
        <f>'AEO 2023 Table 46 Raw'!AA31</f>
        <v>2.4961000000000001E-2</v>
      </c>
      <c r="Y43" s="28">
        <f>'AEO 2023 Table 46 Raw'!AB31</f>
        <v>2.2015E-2</v>
      </c>
      <c r="Z43" s="28">
        <f>'AEO 2023 Table 46 Raw'!AC31</f>
        <v>1.9761999999999998E-2</v>
      </c>
      <c r="AA43" s="28">
        <f>'AEO 2023 Table 46 Raw'!AD31</f>
        <v>1.7984E-2</v>
      </c>
      <c r="AB43" s="28">
        <f>'AEO 2023 Table 46 Raw'!AE31</f>
        <v>1.6390999999999999E-2</v>
      </c>
      <c r="AC43" s="28">
        <f>'AEO 2023 Table 46 Raw'!AF31</f>
        <v>1.4959E-2</v>
      </c>
      <c r="AD43" s="28">
        <f>'AEO 2023 Table 46 Raw'!AG31</f>
        <v>1.3679999999999999E-2</v>
      </c>
      <c r="AE43" s="28">
        <f>'AEO 2023 Table 46 Raw'!AH31</f>
        <v>1.2536E-2</v>
      </c>
      <c r="AF43" s="46">
        <f>'AEO 2023 Table 46 Raw'!AI31</f>
        <v>-0.125</v>
      </c>
    </row>
    <row r="44" spans="1:32" ht="12" customHeight="1">
      <c r="A44" s="8" t="s">
        <v>989</v>
      </c>
      <c r="B44" s="24" t="s">
        <v>990</v>
      </c>
      <c r="C44" s="28">
        <f>'AEO 2023 Table 46 Raw'!F32</f>
        <v>84.543671000000003</v>
      </c>
      <c r="D44" s="28">
        <f>'AEO 2023 Table 46 Raw'!G32</f>
        <v>87.207977</v>
      </c>
      <c r="E44" s="28">
        <f>'AEO 2023 Table 46 Raw'!H32</f>
        <v>90.201035000000005</v>
      </c>
      <c r="F44" s="28">
        <f>'AEO 2023 Table 46 Raw'!I32</f>
        <v>93.322624000000005</v>
      </c>
      <c r="G44" s="28">
        <f>'AEO 2023 Table 46 Raw'!J32</f>
        <v>96.189826999999994</v>
      </c>
      <c r="H44" s="28">
        <f>'AEO 2023 Table 46 Raw'!K32</f>
        <v>98.011298999999994</v>
      </c>
      <c r="I44" s="28">
        <f>'AEO 2023 Table 46 Raw'!L32</f>
        <v>99.62867</v>
      </c>
      <c r="J44" s="28">
        <f>'AEO 2023 Table 46 Raw'!M32</f>
        <v>101.156494</v>
      </c>
      <c r="K44" s="28">
        <f>'AEO 2023 Table 46 Raw'!N32</f>
        <v>102.332222</v>
      </c>
      <c r="L44" s="28">
        <f>'AEO 2023 Table 46 Raw'!O32</f>
        <v>103.074532</v>
      </c>
      <c r="M44" s="28">
        <f>'AEO 2023 Table 46 Raw'!P32</f>
        <v>103.46888</v>
      </c>
      <c r="N44" s="28">
        <f>'AEO 2023 Table 46 Raw'!Q32</f>
        <v>103.686829</v>
      </c>
      <c r="O44" s="28">
        <f>'AEO 2023 Table 46 Raw'!R32</f>
        <v>103.877335</v>
      </c>
      <c r="P44" s="28">
        <f>'AEO 2023 Table 46 Raw'!S32</f>
        <v>104.091919</v>
      </c>
      <c r="Q44" s="28">
        <f>'AEO 2023 Table 46 Raw'!T32</f>
        <v>104.31725299999999</v>
      </c>
      <c r="R44" s="28">
        <f>'AEO 2023 Table 46 Raw'!U32</f>
        <v>104.551491</v>
      </c>
      <c r="S44" s="28">
        <f>'AEO 2023 Table 46 Raw'!V32</f>
        <v>104.816154</v>
      </c>
      <c r="T44" s="28">
        <f>'AEO 2023 Table 46 Raw'!W32</f>
        <v>105.08239</v>
      </c>
      <c r="U44" s="28">
        <f>'AEO 2023 Table 46 Raw'!X32</f>
        <v>105.36412799999999</v>
      </c>
      <c r="V44" s="28">
        <f>'AEO 2023 Table 46 Raw'!Y32</f>
        <v>105.624229</v>
      </c>
      <c r="W44" s="28">
        <f>'AEO 2023 Table 46 Raw'!Z32</f>
        <v>105.89350899999999</v>
      </c>
      <c r="X44" s="28">
        <f>'AEO 2023 Table 46 Raw'!AA32</f>
        <v>106.150696</v>
      </c>
      <c r="Y44" s="28">
        <f>'AEO 2023 Table 46 Raw'!AB32</f>
        <v>106.412277</v>
      </c>
      <c r="Z44" s="28">
        <f>'AEO 2023 Table 46 Raw'!AC32</f>
        <v>106.723732</v>
      </c>
      <c r="AA44" s="28">
        <f>'AEO 2023 Table 46 Raw'!AD32</f>
        <v>107.07991</v>
      </c>
      <c r="AB44" s="28">
        <f>'AEO 2023 Table 46 Raw'!AE32</f>
        <v>107.359734</v>
      </c>
      <c r="AC44" s="28">
        <f>'AEO 2023 Table 46 Raw'!AF32</f>
        <v>107.542992</v>
      </c>
      <c r="AD44" s="28">
        <f>'AEO 2023 Table 46 Raw'!AG32</f>
        <v>107.784668</v>
      </c>
      <c r="AE44" s="28">
        <f>'AEO 2023 Table 46 Raw'!AH32</f>
        <v>108.03756</v>
      </c>
      <c r="AF44" s="46">
        <f>'AEO 2023 Table 46 Raw'!AI32</f>
        <v>8.9999999999999993E-3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13.166115</v>
      </c>
      <c r="D47" s="28">
        <f>'AEO 2023 Table 46 Raw'!G34</f>
        <v>12.191191</v>
      </c>
      <c r="E47" s="28">
        <f>'AEO 2023 Table 46 Raw'!H34</f>
        <v>11.360823999999999</v>
      </c>
      <c r="F47" s="28">
        <f>'AEO 2023 Table 46 Raw'!I34</f>
        <v>10.530313</v>
      </c>
      <c r="G47" s="28">
        <f>'AEO 2023 Table 46 Raw'!J34</f>
        <v>9.7680170000000004</v>
      </c>
      <c r="H47" s="28">
        <f>'AEO 2023 Table 46 Raw'!K34</f>
        <v>9.0139940000000003</v>
      </c>
      <c r="I47" s="28">
        <f>'AEO 2023 Table 46 Raw'!L34</f>
        <v>8.3387379999999993</v>
      </c>
      <c r="J47" s="28">
        <f>'AEO 2023 Table 46 Raw'!M34</f>
        <v>7.7633609999999997</v>
      </c>
      <c r="K47" s="28">
        <f>'AEO 2023 Table 46 Raw'!N34</f>
        <v>7.2552240000000001</v>
      </c>
      <c r="L47" s="28">
        <f>'AEO 2023 Table 46 Raw'!O34</f>
        <v>6.8003600000000004</v>
      </c>
      <c r="M47" s="28">
        <f>'AEO 2023 Table 46 Raw'!P34</f>
        <v>6.4028559999999999</v>
      </c>
      <c r="N47" s="28">
        <f>'AEO 2023 Table 46 Raw'!Q34</f>
        <v>6.0758910000000004</v>
      </c>
      <c r="O47" s="28">
        <f>'AEO 2023 Table 46 Raw'!R34</f>
        <v>5.8239609999999997</v>
      </c>
      <c r="P47" s="28">
        <f>'AEO 2023 Table 46 Raw'!S34</f>
        <v>5.6377170000000003</v>
      </c>
      <c r="Q47" s="28">
        <f>'AEO 2023 Table 46 Raw'!T34</f>
        <v>5.5023070000000001</v>
      </c>
      <c r="R47" s="28">
        <f>'AEO 2023 Table 46 Raw'!U34</f>
        <v>5.4067040000000004</v>
      </c>
      <c r="S47" s="28">
        <f>'AEO 2023 Table 46 Raw'!V34</f>
        <v>5.3466180000000003</v>
      </c>
      <c r="T47" s="28">
        <f>'AEO 2023 Table 46 Raw'!W34</f>
        <v>5.3093890000000004</v>
      </c>
      <c r="U47" s="28">
        <f>'AEO 2023 Table 46 Raw'!X34</f>
        <v>5.2874749999999997</v>
      </c>
      <c r="V47" s="28">
        <f>'AEO 2023 Table 46 Raw'!Y34</f>
        <v>5.2744049999999998</v>
      </c>
      <c r="W47" s="28">
        <f>'AEO 2023 Table 46 Raw'!Z34</f>
        <v>5.2722319999999998</v>
      </c>
      <c r="X47" s="28">
        <f>'AEO 2023 Table 46 Raw'!AA34</f>
        <v>5.2767920000000004</v>
      </c>
      <c r="Y47" s="28">
        <f>'AEO 2023 Table 46 Raw'!AB34</f>
        <v>5.2891360000000001</v>
      </c>
      <c r="Z47" s="28">
        <f>'AEO 2023 Table 46 Raw'!AC34</f>
        <v>5.3117609999999997</v>
      </c>
      <c r="AA47" s="28">
        <f>'AEO 2023 Table 46 Raw'!AD34</f>
        <v>5.3424519999999998</v>
      </c>
      <c r="AB47" s="28">
        <f>'AEO 2023 Table 46 Raw'!AE34</f>
        <v>5.3652559999999996</v>
      </c>
      <c r="AC47" s="28">
        <f>'AEO 2023 Table 46 Raw'!AF34</f>
        <v>5.3779909999999997</v>
      </c>
      <c r="AD47" s="28">
        <f>'AEO 2023 Table 46 Raw'!AG34</f>
        <v>5.401065</v>
      </c>
      <c r="AE47" s="28">
        <f>'AEO 2023 Table 46 Raw'!AH34</f>
        <v>5.4295030000000004</v>
      </c>
      <c r="AF47" s="46">
        <f>'AEO 2023 Table 46 Raw'!AI34</f>
        <v>-3.1E-2</v>
      </c>
    </row>
    <row r="48" spans="1:32" ht="12" customHeight="1">
      <c r="A48" s="8" t="s">
        <v>993</v>
      </c>
      <c r="B48" s="24" t="s">
        <v>956</v>
      </c>
      <c r="C48" s="28">
        <f>'AEO 2023 Table 46 Raw'!F35</f>
        <v>3.705E-3</v>
      </c>
      <c r="D48" s="28">
        <f>'AEO 2023 Table 46 Raw'!G35</f>
        <v>3.8670000000000002E-3</v>
      </c>
      <c r="E48" s="28">
        <f>'AEO 2023 Table 46 Raw'!H35</f>
        <v>4.084E-3</v>
      </c>
      <c r="F48" s="28">
        <f>'AEO 2023 Table 46 Raw'!I35</f>
        <v>4.3049999999999998E-3</v>
      </c>
      <c r="G48" s="28">
        <f>'AEO 2023 Table 46 Raw'!J35</f>
        <v>4.4850000000000003E-3</v>
      </c>
      <c r="H48" s="28">
        <f>'AEO 2023 Table 46 Raw'!K35</f>
        <v>4.6299999999999996E-3</v>
      </c>
      <c r="I48" s="28">
        <f>'AEO 2023 Table 46 Raw'!L35</f>
        <v>4.7470000000000004E-3</v>
      </c>
      <c r="J48" s="28">
        <f>'AEO 2023 Table 46 Raw'!M35</f>
        <v>4.8380000000000003E-3</v>
      </c>
      <c r="K48" s="28">
        <f>'AEO 2023 Table 46 Raw'!N35</f>
        <v>4.8979999999999996E-3</v>
      </c>
      <c r="L48" s="28">
        <f>'AEO 2023 Table 46 Raw'!O35</f>
        <v>4.927E-3</v>
      </c>
      <c r="M48" s="28">
        <f>'AEO 2023 Table 46 Raw'!P35</f>
        <v>4.927E-3</v>
      </c>
      <c r="N48" s="28">
        <f>'AEO 2023 Table 46 Raw'!Q35</f>
        <v>4.9020000000000001E-3</v>
      </c>
      <c r="O48" s="28">
        <f>'AEO 2023 Table 46 Raw'!R35</f>
        <v>4.8529999999999997E-3</v>
      </c>
      <c r="P48" s="28">
        <f>'AEO 2023 Table 46 Raw'!S35</f>
        <v>4.7840000000000001E-3</v>
      </c>
      <c r="Q48" s="28">
        <f>'AEO 2023 Table 46 Raw'!T35</f>
        <v>4.6940000000000003E-3</v>
      </c>
      <c r="R48" s="28">
        <f>'AEO 2023 Table 46 Raw'!U35</f>
        <v>4.5830000000000003E-3</v>
      </c>
      <c r="S48" s="28">
        <f>'AEO 2023 Table 46 Raw'!V35</f>
        <v>4.4470000000000004E-3</v>
      </c>
      <c r="T48" s="28">
        <f>'AEO 2023 Table 46 Raw'!W35</f>
        <v>4.2890000000000003E-3</v>
      </c>
      <c r="U48" s="28">
        <f>'AEO 2023 Table 46 Raw'!X35</f>
        <v>4.1120000000000002E-3</v>
      </c>
      <c r="V48" s="28">
        <f>'AEO 2023 Table 46 Raw'!Y35</f>
        <v>3.9179999999999996E-3</v>
      </c>
      <c r="W48" s="28">
        <f>'AEO 2023 Table 46 Raw'!Z35</f>
        <v>3.7100000000000002E-3</v>
      </c>
      <c r="X48" s="28">
        <f>'AEO 2023 Table 46 Raw'!AA35</f>
        <v>3.4910000000000002E-3</v>
      </c>
      <c r="Y48" s="28">
        <f>'AEO 2023 Table 46 Raw'!AB35</f>
        <v>3.264E-3</v>
      </c>
      <c r="Z48" s="28">
        <f>'AEO 2023 Table 46 Raw'!AC35</f>
        <v>3.0309999999999998E-3</v>
      </c>
      <c r="AA48" s="28">
        <f>'AEO 2023 Table 46 Raw'!AD35</f>
        <v>2.7920000000000002E-3</v>
      </c>
      <c r="AB48" s="28">
        <f>'AEO 2023 Table 46 Raw'!AE35</f>
        <v>2.5500000000000002E-3</v>
      </c>
      <c r="AC48" s="28">
        <f>'AEO 2023 Table 46 Raw'!AF35</f>
        <v>2.3040000000000001E-3</v>
      </c>
      <c r="AD48" s="28">
        <f>'AEO 2023 Table 46 Raw'!AG35</f>
        <v>2.055E-3</v>
      </c>
      <c r="AE48" s="28">
        <f>'AEO 2023 Table 46 Raw'!AH35</f>
        <v>1.802E-3</v>
      </c>
      <c r="AF48" s="46">
        <f>'AEO 2023 Table 46 Raw'!AI35</f>
        <v>-2.5000000000000001E-2</v>
      </c>
    </row>
    <row r="49" spans="1:32" ht="12" customHeight="1">
      <c r="A49" s="8" t="s">
        <v>994</v>
      </c>
      <c r="B49" s="24" t="s">
        <v>958</v>
      </c>
      <c r="C49" s="28">
        <f>'AEO 2023 Table 46 Raw'!F36</f>
        <v>7.2723999999999997E-2</v>
      </c>
      <c r="D49" s="28">
        <f>'AEO 2023 Table 46 Raw'!G36</f>
        <v>0.14461499999999999</v>
      </c>
      <c r="E49" s="28">
        <f>'AEO 2023 Table 46 Raw'!H36</f>
        <v>0.25061099999999997</v>
      </c>
      <c r="F49" s="28">
        <f>'AEO 2023 Table 46 Raw'!I36</f>
        <v>0.38829599999999997</v>
      </c>
      <c r="G49" s="28">
        <f>'AEO 2023 Table 46 Raw'!J36</f>
        <v>0.54958200000000001</v>
      </c>
      <c r="H49" s="28">
        <f>'AEO 2023 Table 46 Raw'!K36</f>
        <v>0.72589000000000004</v>
      </c>
      <c r="I49" s="28">
        <f>'AEO 2023 Table 46 Raw'!L36</f>
        <v>0.92059000000000002</v>
      </c>
      <c r="J49" s="28">
        <f>'AEO 2023 Table 46 Raw'!M36</f>
        <v>1.133961</v>
      </c>
      <c r="K49" s="28">
        <f>'AEO 2023 Table 46 Raw'!N36</f>
        <v>1.3579669999999999</v>
      </c>
      <c r="L49" s="28">
        <f>'AEO 2023 Table 46 Raw'!O36</f>
        <v>1.587766</v>
      </c>
      <c r="M49" s="28">
        <f>'AEO 2023 Table 46 Raw'!P36</f>
        <v>1.8225560000000001</v>
      </c>
      <c r="N49" s="28">
        <f>'AEO 2023 Table 46 Raw'!Q36</f>
        <v>2.0650719999999998</v>
      </c>
      <c r="O49" s="28">
        <f>'AEO 2023 Table 46 Raw'!R36</f>
        <v>2.3187630000000001</v>
      </c>
      <c r="P49" s="28">
        <f>'AEO 2023 Table 46 Raw'!S36</f>
        <v>2.5844239999999998</v>
      </c>
      <c r="Q49" s="28">
        <f>'AEO 2023 Table 46 Raw'!T36</f>
        <v>2.860643</v>
      </c>
      <c r="R49" s="28">
        <f>'AEO 2023 Table 46 Raw'!U36</f>
        <v>3.146531</v>
      </c>
      <c r="S49" s="28">
        <f>'AEO 2023 Table 46 Raw'!V36</f>
        <v>3.4424109999999999</v>
      </c>
      <c r="T49" s="28">
        <f>'AEO 2023 Table 46 Raw'!W36</f>
        <v>3.7459340000000001</v>
      </c>
      <c r="U49" s="28">
        <f>'AEO 2023 Table 46 Raw'!X36</f>
        <v>4.0572179999999998</v>
      </c>
      <c r="V49" s="28">
        <f>'AEO 2023 Table 46 Raw'!Y36</f>
        <v>4.3737870000000001</v>
      </c>
      <c r="W49" s="28">
        <f>'AEO 2023 Table 46 Raw'!Z36</f>
        <v>4.6971780000000001</v>
      </c>
      <c r="X49" s="28">
        <f>'AEO 2023 Table 46 Raw'!AA36</f>
        <v>5.0257670000000001</v>
      </c>
      <c r="Y49" s="28">
        <f>'AEO 2023 Table 46 Raw'!AB36</f>
        <v>5.3605650000000002</v>
      </c>
      <c r="Z49" s="28">
        <f>'AEO 2023 Table 46 Raw'!AC36</f>
        <v>5.7049300000000001</v>
      </c>
      <c r="AA49" s="28">
        <f>'AEO 2023 Table 46 Raw'!AD36</f>
        <v>6.0587160000000004</v>
      </c>
      <c r="AB49" s="28">
        <f>'AEO 2023 Table 46 Raw'!AE36</f>
        <v>6.4120749999999997</v>
      </c>
      <c r="AC49" s="28">
        <f>'AEO 2023 Table 46 Raw'!AF36</f>
        <v>6.7626780000000002</v>
      </c>
      <c r="AD49" s="28">
        <f>'AEO 2023 Table 46 Raw'!AG36</f>
        <v>7.1235119999999998</v>
      </c>
      <c r="AE49" s="28">
        <f>'AEO 2023 Table 46 Raw'!AH36</f>
        <v>7.4905419999999996</v>
      </c>
      <c r="AF49" s="46">
        <f>'AEO 2023 Table 46 Raw'!AI36</f>
        <v>0.18</v>
      </c>
    </row>
    <row r="50" spans="1:32" ht="15" customHeight="1">
      <c r="A50" s="8" t="s">
        <v>995</v>
      </c>
      <c r="B50" s="24" t="s">
        <v>960</v>
      </c>
      <c r="C50" s="28">
        <f>'AEO 2023 Table 46 Raw'!F37</f>
        <v>4.1501000000000003E-2</v>
      </c>
      <c r="D50" s="28">
        <f>'AEO 2023 Table 46 Raw'!G37</f>
        <v>5.7838000000000001E-2</v>
      </c>
      <c r="E50" s="28">
        <f>'AEO 2023 Table 46 Raw'!H37</f>
        <v>7.9274999999999998E-2</v>
      </c>
      <c r="F50" s="28">
        <f>'AEO 2023 Table 46 Raw'!I37</f>
        <v>0.10539999999999999</v>
      </c>
      <c r="G50" s="28">
        <f>'AEO 2023 Table 46 Raw'!J37</f>
        <v>0.13416700000000001</v>
      </c>
      <c r="H50" s="28">
        <f>'AEO 2023 Table 46 Raw'!K37</f>
        <v>0.16461200000000001</v>
      </c>
      <c r="I50" s="28">
        <f>'AEO 2023 Table 46 Raw'!L37</f>
        <v>0.197437</v>
      </c>
      <c r="J50" s="28">
        <f>'AEO 2023 Table 46 Raw'!M37</f>
        <v>0.232707</v>
      </c>
      <c r="K50" s="28">
        <f>'AEO 2023 Table 46 Raw'!N37</f>
        <v>0.26912799999999998</v>
      </c>
      <c r="L50" s="28">
        <f>'AEO 2023 Table 46 Raw'!O37</f>
        <v>0.30595699999999998</v>
      </c>
      <c r="M50" s="28">
        <f>'AEO 2023 Table 46 Raw'!P37</f>
        <v>0.34311000000000003</v>
      </c>
      <c r="N50" s="28">
        <f>'AEO 2023 Table 46 Raw'!Q37</f>
        <v>0.38105600000000001</v>
      </c>
      <c r="O50" s="28">
        <f>'AEO 2023 Table 46 Raw'!R37</f>
        <v>0.42041200000000001</v>
      </c>
      <c r="P50" s="28">
        <f>'AEO 2023 Table 46 Raw'!S37</f>
        <v>0.461339</v>
      </c>
      <c r="Q50" s="28">
        <f>'AEO 2023 Table 46 Raw'!T37</f>
        <v>0.50364500000000001</v>
      </c>
      <c r="R50" s="28">
        <f>'AEO 2023 Table 46 Raw'!U37</f>
        <v>0.54723900000000003</v>
      </c>
      <c r="S50" s="28">
        <f>'AEO 2023 Table 46 Raw'!V37</f>
        <v>0.59218599999999999</v>
      </c>
      <c r="T50" s="28">
        <f>'AEO 2023 Table 46 Raw'!W37</f>
        <v>0.63815200000000005</v>
      </c>
      <c r="U50" s="28">
        <f>'AEO 2023 Table 46 Raw'!X37</f>
        <v>0.685172</v>
      </c>
      <c r="V50" s="28">
        <f>'AEO 2023 Table 46 Raw'!Y37</f>
        <v>0.7329</v>
      </c>
      <c r="W50" s="28">
        <f>'AEO 2023 Table 46 Raw'!Z37</f>
        <v>0.781609</v>
      </c>
      <c r="X50" s="28">
        <f>'AEO 2023 Table 46 Raw'!AA37</f>
        <v>0.83104999999999996</v>
      </c>
      <c r="Y50" s="28">
        <f>'AEO 2023 Table 46 Raw'!AB37</f>
        <v>0.88138000000000005</v>
      </c>
      <c r="Z50" s="28">
        <f>'AEO 2023 Table 46 Raw'!AC37</f>
        <v>0.93312700000000004</v>
      </c>
      <c r="AA50" s="28">
        <f>'AEO 2023 Table 46 Raw'!AD37</f>
        <v>0.98628199999999999</v>
      </c>
      <c r="AB50" s="28">
        <f>'AEO 2023 Table 46 Raw'!AE37</f>
        <v>1.039371</v>
      </c>
      <c r="AC50" s="28">
        <f>'AEO 2023 Table 46 Raw'!AF37</f>
        <v>1.092041</v>
      </c>
      <c r="AD50" s="28">
        <f>'AEO 2023 Table 46 Raw'!AG37</f>
        <v>1.1462540000000001</v>
      </c>
      <c r="AE50" s="28">
        <f>'AEO 2023 Table 46 Raw'!AH37</f>
        <v>1.2014009999999999</v>
      </c>
      <c r="AF50" s="46">
        <f>'AEO 2023 Table 46 Raw'!AI37</f>
        <v>0.128</v>
      </c>
    </row>
    <row r="51" spans="1:32" ht="15" customHeight="1">
      <c r="A51" s="8" t="s">
        <v>996</v>
      </c>
      <c r="B51" s="24" t="s">
        <v>962</v>
      </c>
      <c r="C51" s="28">
        <f>'AEO 2023 Table 46 Raw'!F38</f>
        <v>0.19018399999999999</v>
      </c>
      <c r="D51" s="28">
        <f>'AEO 2023 Table 46 Raw'!G38</f>
        <v>0.19645499999999999</v>
      </c>
      <c r="E51" s="28">
        <f>'AEO 2023 Table 46 Raw'!H38</f>
        <v>0.20491300000000001</v>
      </c>
      <c r="F51" s="28">
        <f>'AEO 2023 Table 46 Raw'!I38</f>
        <v>0.23635900000000001</v>
      </c>
      <c r="G51" s="28">
        <f>'AEO 2023 Table 46 Raw'!J38</f>
        <v>0.26744499999999999</v>
      </c>
      <c r="H51" s="28">
        <f>'AEO 2023 Table 46 Raw'!K38</f>
        <v>0.29716199999999998</v>
      </c>
      <c r="I51" s="28">
        <f>'AEO 2023 Table 46 Raw'!L38</f>
        <v>0.32610899999999998</v>
      </c>
      <c r="J51" s="28">
        <f>'AEO 2023 Table 46 Raw'!M38</f>
        <v>0.35448600000000002</v>
      </c>
      <c r="K51" s="28">
        <f>'AEO 2023 Table 46 Raw'!N38</f>
        <v>0.38142700000000002</v>
      </c>
      <c r="L51" s="28">
        <f>'AEO 2023 Table 46 Raw'!O38</f>
        <v>0.40666200000000002</v>
      </c>
      <c r="M51" s="28">
        <f>'AEO 2023 Table 46 Raw'!P38</f>
        <v>0.43028899999999998</v>
      </c>
      <c r="N51" s="28">
        <f>'AEO 2023 Table 46 Raw'!Q38</f>
        <v>0.452762</v>
      </c>
      <c r="O51" s="28">
        <f>'AEO 2023 Table 46 Raw'!R38</f>
        <v>0.47463699999999998</v>
      </c>
      <c r="P51" s="28">
        <f>'AEO 2023 Table 46 Raw'!S38</f>
        <v>0.49616300000000002</v>
      </c>
      <c r="Q51" s="28">
        <f>'AEO 2023 Table 46 Raw'!T38</f>
        <v>0.51735600000000004</v>
      </c>
      <c r="R51" s="28">
        <f>'AEO 2023 Table 46 Raw'!U38</f>
        <v>0.53827499999999995</v>
      </c>
      <c r="S51" s="28">
        <f>'AEO 2023 Table 46 Raw'!V38</f>
        <v>0.55908800000000003</v>
      </c>
      <c r="T51" s="28">
        <f>'AEO 2023 Table 46 Raw'!W38</f>
        <v>0.57968500000000001</v>
      </c>
      <c r="U51" s="28">
        <f>'AEO 2023 Table 46 Raw'!X38</f>
        <v>0.60023700000000002</v>
      </c>
      <c r="V51" s="28">
        <f>'AEO 2023 Table 46 Raw'!Y38</f>
        <v>0.62067700000000003</v>
      </c>
      <c r="W51" s="28">
        <f>'AEO 2023 Table 46 Raw'!Z38</f>
        <v>0.641231</v>
      </c>
      <c r="X51" s="28">
        <f>'AEO 2023 Table 46 Raw'!AA38</f>
        <v>0.66185300000000002</v>
      </c>
      <c r="Y51" s="28">
        <f>'AEO 2023 Table 46 Raw'!AB38</f>
        <v>0.68269100000000005</v>
      </c>
      <c r="Z51" s="28">
        <f>'AEO 2023 Table 46 Raw'!AC38</f>
        <v>0.70408800000000005</v>
      </c>
      <c r="AA51" s="28">
        <f>'AEO 2023 Table 46 Raw'!AD38</f>
        <v>0.72606700000000002</v>
      </c>
      <c r="AB51" s="28">
        <f>'AEO 2023 Table 46 Raw'!AE38</f>
        <v>0.74795299999999998</v>
      </c>
      <c r="AC51" s="28">
        <f>'AEO 2023 Table 46 Raw'!AF38</f>
        <v>0.76960300000000004</v>
      </c>
      <c r="AD51" s="28">
        <f>'AEO 2023 Table 46 Raw'!AG38</f>
        <v>0.79183400000000004</v>
      </c>
      <c r="AE51" s="28">
        <f>'AEO 2023 Table 46 Raw'!AH38</f>
        <v>0.81434300000000004</v>
      </c>
      <c r="AF51" s="46">
        <f>'AEO 2023 Table 46 Raw'!AI38</f>
        <v>5.2999999999999999E-2</v>
      </c>
    </row>
    <row r="52" spans="1:32" ht="15" customHeight="1">
      <c r="A52" s="8" t="s">
        <v>997</v>
      </c>
      <c r="B52" s="24" t="s">
        <v>964</v>
      </c>
      <c r="C52" s="28">
        <f>'AEO 2023 Table 46 Raw'!F39</f>
        <v>1.1025E-2</v>
      </c>
      <c r="D52" s="28">
        <f>'AEO 2023 Table 46 Raw'!G39</f>
        <v>1.6476000000000001E-2</v>
      </c>
      <c r="E52" s="28">
        <f>'AEO 2023 Table 46 Raw'!H39</f>
        <v>2.4604000000000001E-2</v>
      </c>
      <c r="F52" s="28">
        <f>'AEO 2023 Table 46 Raw'!I39</f>
        <v>3.5770999999999997E-2</v>
      </c>
      <c r="G52" s="28">
        <f>'AEO 2023 Table 46 Raw'!J39</f>
        <v>4.9799000000000003E-2</v>
      </c>
      <c r="H52" s="28">
        <f>'AEO 2023 Table 46 Raw'!K39</f>
        <v>6.5963999999999995E-2</v>
      </c>
      <c r="I52" s="28">
        <f>'AEO 2023 Table 46 Raw'!L39</f>
        <v>8.4348999999999993E-2</v>
      </c>
      <c r="J52" s="28">
        <f>'AEO 2023 Table 46 Raw'!M39</f>
        <v>0.10492600000000001</v>
      </c>
      <c r="K52" s="28">
        <f>'AEO 2023 Table 46 Raw'!N39</f>
        <v>0.12712300000000001</v>
      </c>
      <c r="L52" s="28">
        <f>'AEO 2023 Table 46 Raw'!O39</f>
        <v>0.150591</v>
      </c>
      <c r="M52" s="28">
        <f>'AEO 2023 Table 46 Raw'!P39</f>
        <v>0.17517099999999999</v>
      </c>
      <c r="N52" s="28">
        <f>'AEO 2023 Table 46 Raw'!Q39</f>
        <v>0.20094899999999999</v>
      </c>
      <c r="O52" s="28">
        <f>'AEO 2023 Table 46 Raw'!R39</f>
        <v>0.22810900000000001</v>
      </c>
      <c r="P52" s="28">
        <f>'AEO 2023 Table 46 Raw'!S39</f>
        <v>0.25669500000000001</v>
      </c>
      <c r="Q52" s="28">
        <f>'AEO 2023 Table 46 Raw'!T39</f>
        <v>0.28659299999999999</v>
      </c>
      <c r="R52" s="28">
        <f>'AEO 2023 Table 46 Raw'!U39</f>
        <v>0.31772</v>
      </c>
      <c r="S52" s="28">
        <f>'AEO 2023 Table 46 Raw'!V39</f>
        <v>0.35005399999999998</v>
      </c>
      <c r="T52" s="28">
        <f>'AEO 2023 Table 46 Raw'!W39</f>
        <v>0.38336900000000002</v>
      </c>
      <c r="U52" s="28">
        <f>'AEO 2023 Table 46 Raw'!X39</f>
        <v>0.41765099999999999</v>
      </c>
      <c r="V52" s="28">
        <f>'AEO 2023 Table 46 Raw'!Y39</f>
        <v>0.45269599999999999</v>
      </c>
      <c r="W52" s="28">
        <f>'AEO 2023 Table 46 Raw'!Z39</f>
        <v>0.48856699999999997</v>
      </c>
      <c r="X52" s="28">
        <f>'AEO 2023 Table 46 Raw'!AA39</f>
        <v>0.52512499999999995</v>
      </c>
      <c r="Y52" s="28">
        <f>'AEO 2023 Table 46 Raw'!AB39</f>
        <v>0.56242000000000003</v>
      </c>
      <c r="Z52" s="28">
        <f>'AEO 2023 Table 46 Raw'!AC39</f>
        <v>0.60070699999999999</v>
      </c>
      <c r="AA52" s="28">
        <f>'AEO 2023 Table 46 Raw'!AD39</f>
        <v>0.639984</v>
      </c>
      <c r="AB52" s="28">
        <f>'AEO 2023 Table 46 Raw'!AE39</f>
        <v>0.67954599999999998</v>
      </c>
      <c r="AC52" s="28">
        <f>'AEO 2023 Table 46 Raw'!AF39</f>
        <v>0.71920399999999995</v>
      </c>
      <c r="AD52" s="28">
        <f>'AEO 2023 Table 46 Raw'!AG39</f>
        <v>0.759799</v>
      </c>
      <c r="AE52" s="28">
        <f>'AEO 2023 Table 46 Raw'!AH39</f>
        <v>0.80100800000000005</v>
      </c>
      <c r="AF52" s="46">
        <f>'AEO 2023 Table 46 Raw'!AI39</f>
        <v>0.16500000000000001</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t="str">
        <f>'AEO 2023 Table 46 Raw'!AI40</f>
        <v>- -</v>
      </c>
    </row>
    <row r="54" spans="1:32" ht="15" customHeight="1">
      <c r="A54" s="8" t="s">
        <v>999</v>
      </c>
      <c r="B54" s="24" t="s">
        <v>968</v>
      </c>
      <c r="C54" s="28">
        <f>'AEO 2023 Table 46 Raw'!F41</f>
        <v>1.489417</v>
      </c>
      <c r="D54" s="28">
        <f>'AEO 2023 Table 46 Raw'!G41</f>
        <v>1.8194939999999999</v>
      </c>
      <c r="E54" s="28">
        <f>'AEO 2023 Table 46 Raw'!H41</f>
        <v>2.1564610000000002</v>
      </c>
      <c r="F54" s="28">
        <f>'AEO 2023 Table 46 Raw'!I41</f>
        <v>2.5229539999999999</v>
      </c>
      <c r="G54" s="28">
        <f>'AEO 2023 Table 46 Raw'!J41</f>
        <v>2.8836430000000002</v>
      </c>
      <c r="H54" s="28">
        <f>'AEO 2023 Table 46 Raw'!K41</f>
        <v>3.2017370000000001</v>
      </c>
      <c r="I54" s="28">
        <f>'AEO 2023 Table 46 Raw'!L41</f>
        <v>3.4975909999999999</v>
      </c>
      <c r="J54" s="28">
        <f>'AEO 2023 Table 46 Raw'!M41</f>
        <v>3.7745649999999999</v>
      </c>
      <c r="K54" s="28">
        <f>'AEO 2023 Table 46 Raw'!N41</f>
        <v>4.026249</v>
      </c>
      <c r="L54" s="28">
        <f>'AEO 2023 Table 46 Raw'!O41</f>
        <v>4.2513610000000002</v>
      </c>
      <c r="M54" s="28">
        <f>'AEO 2023 Table 46 Raw'!P41</f>
        <v>4.4520770000000001</v>
      </c>
      <c r="N54" s="28">
        <f>'AEO 2023 Table 46 Raw'!Q41</f>
        <v>4.6341659999999996</v>
      </c>
      <c r="O54" s="28">
        <f>'AEO 2023 Table 46 Raw'!R41</f>
        <v>4.8043139999999998</v>
      </c>
      <c r="P54" s="28">
        <f>'AEO 2023 Table 46 Raw'!S41</f>
        <v>4.9656719999999996</v>
      </c>
      <c r="Q54" s="28">
        <f>'AEO 2023 Table 46 Raw'!T41</f>
        <v>5.1196099999999998</v>
      </c>
      <c r="R54" s="28">
        <f>'AEO 2023 Table 46 Raw'!U41</f>
        <v>5.2672619999999997</v>
      </c>
      <c r="S54" s="28">
        <f>'AEO 2023 Table 46 Raw'!V41</f>
        <v>5.4112489999999998</v>
      </c>
      <c r="T54" s="28">
        <f>'AEO 2023 Table 46 Raw'!W41</f>
        <v>5.5510970000000004</v>
      </c>
      <c r="U54" s="28">
        <f>'AEO 2023 Table 46 Raw'!X41</f>
        <v>5.6887189999999999</v>
      </c>
      <c r="V54" s="28">
        <f>'AEO 2023 Table 46 Raw'!Y41</f>
        <v>5.8233509999999997</v>
      </c>
      <c r="W54" s="28">
        <f>'AEO 2023 Table 46 Raw'!Z41</f>
        <v>5.9571389999999997</v>
      </c>
      <c r="X54" s="28">
        <f>'AEO 2023 Table 46 Raw'!AA41</f>
        <v>6.0895390000000003</v>
      </c>
      <c r="Y54" s="28">
        <f>'AEO 2023 Table 46 Raw'!AB41</f>
        <v>6.2220219999999999</v>
      </c>
      <c r="Z54" s="28">
        <f>'AEO 2023 Table 46 Raw'!AC41</f>
        <v>6.3581209999999997</v>
      </c>
      <c r="AA54" s="28">
        <f>'AEO 2023 Table 46 Raw'!AD41</f>
        <v>6.4980890000000002</v>
      </c>
      <c r="AB54" s="28">
        <f>'AEO 2023 Table 46 Raw'!AE41</f>
        <v>6.6351250000000004</v>
      </c>
      <c r="AC54" s="28">
        <f>'AEO 2023 Table 46 Raw'!AF41</f>
        <v>6.7677300000000002</v>
      </c>
      <c r="AD54" s="28">
        <f>'AEO 2023 Table 46 Raw'!AG41</f>
        <v>6.9046700000000003</v>
      </c>
      <c r="AE54" s="28">
        <f>'AEO 2023 Table 46 Raw'!AH41</f>
        <v>7.043221</v>
      </c>
      <c r="AF54" s="46">
        <f>'AEO 2023 Table 46 Raw'!AI41</f>
        <v>5.7000000000000002E-2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6">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6">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6">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6">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t="str">
        <f>'AEO 2023 Table 46 Raw'!AI46</f>
        <v>- -</v>
      </c>
    </row>
    <row r="60" spans="1:32" ht="15" customHeight="1">
      <c r="A60" s="8" t="s">
        <v>1005</v>
      </c>
      <c r="B60" s="24" t="s">
        <v>980</v>
      </c>
      <c r="C60" s="28">
        <f>'AEO 2023 Table 46 Raw'!F47</f>
        <v>2.3E-5</v>
      </c>
      <c r="D60" s="28">
        <f>'AEO 2023 Table 46 Raw'!G47</f>
        <v>6.9999999999999994E-5</v>
      </c>
      <c r="E60" s="28">
        <f>'AEO 2023 Table 46 Raw'!H47</f>
        <v>1.44E-4</v>
      </c>
      <c r="F60" s="28">
        <f>'AEO 2023 Table 46 Raw'!I47</f>
        <v>2.4899999999999998E-4</v>
      </c>
      <c r="G60" s="28">
        <f>'AEO 2023 Table 46 Raw'!J47</f>
        <v>3.8200000000000002E-4</v>
      </c>
      <c r="H60" s="28">
        <f>'AEO 2023 Table 46 Raw'!K47</f>
        <v>5.3799999999999996E-4</v>
      </c>
      <c r="I60" s="28">
        <f>'AEO 2023 Table 46 Raw'!L47</f>
        <v>7.2099999999999996E-4</v>
      </c>
      <c r="J60" s="28">
        <f>'AEO 2023 Table 46 Raw'!M47</f>
        <v>9.2800000000000001E-4</v>
      </c>
      <c r="K60" s="28">
        <f>'AEO 2023 Table 46 Raw'!N47</f>
        <v>1.1559999999999999E-3</v>
      </c>
      <c r="L60" s="28">
        <f>'AEO 2023 Table 46 Raw'!O47</f>
        <v>1.4009999999999999E-3</v>
      </c>
      <c r="M60" s="28">
        <f>'AEO 2023 Table 46 Raw'!P47</f>
        <v>1.6609999999999999E-3</v>
      </c>
      <c r="N60" s="28">
        <f>'AEO 2023 Table 46 Raw'!Q47</f>
        <v>1.9350000000000001E-3</v>
      </c>
      <c r="O60" s="28">
        <f>'AEO 2023 Table 46 Raw'!R47</f>
        <v>2.225E-3</v>
      </c>
      <c r="P60" s="28">
        <f>'AEO 2023 Table 46 Raw'!S47</f>
        <v>2.529E-3</v>
      </c>
      <c r="Q60" s="28">
        <f>'AEO 2023 Table 46 Raw'!T47</f>
        <v>2.8470000000000001E-3</v>
      </c>
      <c r="R60" s="28">
        <f>'AEO 2023 Table 46 Raw'!U47</f>
        <v>3.179E-3</v>
      </c>
      <c r="S60" s="28">
        <f>'AEO 2023 Table 46 Raw'!V47</f>
        <v>3.5230000000000001E-3</v>
      </c>
      <c r="T60" s="28">
        <f>'AEO 2023 Table 46 Raw'!W47</f>
        <v>3.8790000000000001E-3</v>
      </c>
      <c r="U60" s="28">
        <f>'AEO 2023 Table 46 Raw'!X47</f>
        <v>4.2459999999999998E-3</v>
      </c>
      <c r="V60" s="28">
        <f>'AEO 2023 Table 46 Raw'!Y47</f>
        <v>4.6230000000000004E-3</v>
      </c>
      <c r="W60" s="28">
        <f>'AEO 2023 Table 46 Raw'!Z47</f>
        <v>5.0090000000000004E-3</v>
      </c>
      <c r="X60" s="28">
        <f>'AEO 2023 Table 46 Raw'!AA47</f>
        <v>5.4039999999999999E-3</v>
      </c>
      <c r="Y60" s="28">
        <f>'AEO 2023 Table 46 Raw'!AB47</f>
        <v>5.8079999999999998E-3</v>
      </c>
      <c r="Z60" s="28">
        <f>'AEO 2023 Table 46 Raw'!AC47</f>
        <v>6.2220000000000001E-3</v>
      </c>
      <c r="AA60" s="28">
        <f>'AEO 2023 Table 46 Raw'!AD47</f>
        <v>6.6480000000000003E-3</v>
      </c>
      <c r="AB60" s="28">
        <f>'AEO 2023 Table 46 Raw'!AE47</f>
        <v>7.0790000000000002E-3</v>
      </c>
      <c r="AC60" s="28">
        <f>'AEO 2023 Table 46 Raw'!AF47</f>
        <v>7.5139999999999998E-3</v>
      </c>
      <c r="AD60" s="28">
        <f>'AEO 2023 Table 46 Raw'!AG47</f>
        <v>7.9579999999999998E-3</v>
      </c>
      <c r="AE60" s="28">
        <f>'AEO 2023 Table 46 Raw'!AH47</f>
        <v>8.4110000000000001E-3</v>
      </c>
      <c r="AF60" s="46">
        <f>'AEO 2023 Table 46 Raw'!AI47</f>
        <v>0.23499999999999999</v>
      </c>
    </row>
    <row r="61" spans="1:32" ht="15" customHeight="1">
      <c r="A61" s="8" t="s">
        <v>1006</v>
      </c>
      <c r="B61" s="24" t="s">
        <v>1007</v>
      </c>
      <c r="C61" s="28">
        <f>'AEO 2023 Table 46 Raw'!F48</f>
        <v>15.128012</v>
      </c>
      <c r="D61" s="28">
        <f>'AEO 2023 Table 46 Raw'!G48</f>
        <v>14.570226</v>
      </c>
      <c r="E61" s="28">
        <f>'AEO 2023 Table 46 Raw'!H48</f>
        <v>14.210718</v>
      </c>
      <c r="F61" s="28">
        <f>'AEO 2023 Table 46 Raw'!I48</f>
        <v>13.944330000000001</v>
      </c>
      <c r="G61" s="28">
        <f>'AEO 2023 Table 46 Raw'!J48</f>
        <v>13.770419</v>
      </c>
      <c r="H61" s="28">
        <f>'AEO 2023 Table 46 Raw'!K48</f>
        <v>13.580702</v>
      </c>
      <c r="I61" s="28">
        <f>'AEO 2023 Table 46 Raw'!L48</f>
        <v>13.470285000000001</v>
      </c>
      <c r="J61" s="28">
        <f>'AEO 2023 Table 46 Raw'!M48</f>
        <v>13.464116000000001</v>
      </c>
      <c r="K61" s="28">
        <f>'AEO 2023 Table 46 Raw'!N48</f>
        <v>13.51219</v>
      </c>
      <c r="L61" s="28">
        <f>'AEO 2023 Table 46 Raw'!O48</f>
        <v>13.592981</v>
      </c>
      <c r="M61" s="28">
        <f>'AEO 2023 Table 46 Raw'!P48</f>
        <v>13.71181</v>
      </c>
      <c r="N61" s="28">
        <f>'AEO 2023 Table 46 Raw'!Q48</f>
        <v>13.891366</v>
      </c>
      <c r="O61" s="28">
        <f>'AEO 2023 Table 46 Raw'!R48</f>
        <v>14.147634999999999</v>
      </c>
      <c r="P61" s="28">
        <f>'AEO 2023 Table 46 Raw'!S48</f>
        <v>14.47565</v>
      </c>
      <c r="Q61" s="28">
        <f>'AEO 2023 Table 46 Raw'!T48</f>
        <v>14.860225</v>
      </c>
      <c r="R61" s="28">
        <f>'AEO 2023 Table 46 Raw'!U48</f>
        <v>15.290547</v>
      </c>
      <c r="S61" s="28">
        <f>'AEO 2023 Table 46 Raw'!V48</f>
        <v>15.765345</v>
      </c>
      <c r="T61" s="28">
        <f>'AEO 2023 Table 46 Raw'!W48</f>
        <v>16.268495999999999</v>
      </c>
      <c r="U61" s="28">
        <f>'AEO 2023 Table 46 Raw'!X48</f>
        <v>16.794633999999999</v>
      </c>
      <c r="V61" s="28">
        <f>'AEO 2023 Table 46 Raw'!Y48</f>
        <v>17.333425999999999</v>
      </c>
      <c r="W61" s="28">
        <f>'AEO 2023 Table 46 Raw'!Z48</f>
        <v>17.891157</v>
      </c>
      <c r="X61" s="28">
        <f>'AEO 2023 Table 46 Raw'!AA48</f>
        <v>18.46106</v>
      </c>
      <c r="Y61" s="28">
        <f>'AEO 2023 Table 46 Raw'!AB48</f>
        <v>19.047018000000001</v>
      </c>
      <c r="Z61" s="28">
        <f>'AEO 2023 Table 46 Raw'!AC48</f>
        <v>19.659538000000001</v>
      </c>
      <c r="AA61" s="28">
        <f>'AEO 2023 Table 46 Raw'!AD48</f>
        <v>20.296517999999999</v>
      </c>
      <c r="AB61" s="28">
        <f>'AEO 2023 Table 46 Raw'!AE48</f>
        <v>20.922498999999998</v>
      </c>
      <c r="AC61" s="28">
        <f>'AEO 2023 Table 46 Raw'!AF48</f>
        <v>21.530764000000001</v>
      </c>
      <c r="AD61" s="28">
        <f>'AEO 2023 Table 46 Raw'!AG48</f>
        <v>22.167109</v>
      </c>
      <c r="AE61" s="28">
        <f>'AEO 2023 Table 46 Raw'!AH48</f>
        <v>22.818552</v>
      </c>
      <c r="AF61" s="46">
        <f>'AEO 2023 Table 46 Raw'!AI48</f>
        <v>1.4999999999999999E-2</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99.671683999999999</v>
      </c>
      <c r="D63" s="28">
        <f>'AEO 2023 Table 46 Raw'!G49</f>
        <v>101.778206</v>
      </c>
      <c r="E63" s="28">
        <f>'AEO 2023 Table 46 Raw'!H49</f>
        <v>104.411751</v>
      </c>
      <c r="F63" s="28">
        <f>'AEO 2023 Table 46 Raw'!I49</f>
        <v>107.266953</v>
      </c>
      <c r="G63" s="28">
        <f>'AEO 2023 Table 46 Raw'!J49</f>
        <v>109.96024300000001</v>
      </c>
      <c r="H63" s="28">
        <f>'AEO 2023 Table 46 Raw'!K49</f>
        <v>111.59200300000001</v>
      </c>
      <c r="I63" s="28">
        <f>'AEO 2023 Table 46 Raw'!L49</f>
        <v>113.09895299999999</v>
      </c>
      <c r="J63" s="28">
        <f>'AEO 2023 Table 46 Raw'!M49</f>
        <v>114.62061300000001</v>
      </c>
      <c r="K63" s="28">
        <f>'AEO 2023 Table 46 Raw'!N49</f>
        <v>115.844414</v>
      </c>
      <c r="L63" s="28">
        <f>'AEO 2023 Table 46 Raw'!O49</f>
        <v>116.667511</v>
      </c>
      <c r="M63" s="28">
        <f>'AEO 2023 Table 46 Raw'!P49</f>
        <v>117.18068700000001</v>
      </c>
      <c r="N63" s="28">
        <f>'AEO 2023 Table 46 Raw'!Q49</f>
        <v>117.578194</v>
      </c>
      <c r="O63" s="28">
        <f>'AEO 2023 Table 46 Raw'!R49</f>
        <v>118.02497099999999</v>
      </c>
      <c r="P63" s="28">
        <f>'AEO 2023 Table 46 Raw'!S49</f>
        <v>118.567566</v>
      </c>
      <c r="Q63" s="28">
        <f>'AEO 2023 Table 46 Raw'!T49</f>
        <v>119.177475</v>
      </c>
      <c r="R63" s="28">
        <f>'AEO 2023 Table 46 Raw'!U49</f>
        <v>119.84204099999999</v>
      </c>
      <c r="S63" s="28">
        <f>'AEO 2023 Table 46 Raw'!V49</f>
        <v>120.581497</v>
      </c>
      <c r="T63" s="28">
        <f>'AEO 2023 Table 46 Raw'!W49</f>
        <v>121.350883</v>
      </c>
      <c r="U63" s="28">
        <f>'AEO 2023 Table 46 Raw'!X49</f>
        <v>122.15876</v>
      </c>
      <c r="V63" s="28">
        <f>'AEO 2023 Table 46 Raw'!Y49</f>
        <v>122.957657</v>
      </c>
      <c r="W63" s="28">
        <f>'AEO 2023 Table 46 Raw'!Z49</f>
        <v>123.784668</v>
      </c>
      <c r="X63" s="28">
        <f>'AEO 2023 Table 46 Raw'!AA49</f>
        <v>124.611755</v>
      </c>
      <c r="Y63" s="28">
        <f>'AEO 2023 Table 46 Raw'!AB49</f>
        <v>125.45929700000001</v>
      </c>
      <c r="Z63" s="28">
        <f>'AEO 2023 Table 46 Raw'!AC49</f>
        <v>126.38327</v>
      </c>
      <c r="AA63" s="28">
        <f>'AEO 2023 Table 46 Raw'!AD49</f>
        <v>127.37642700000001</v>
      </c>
      <c r="AB63" s="28">
        <f>'AEO 2023 Table 46 Raw'!AE49</f>
        <v>128.28222700000001</v>
      </c>
      <c r="AC63" s="28">
        <f>'AEO 2023 Table 46 Raw'!AF49</f>
        <v>129.07376099999999</v>
      </c>
      <c r="AD63" s="28">
        <f>'AEO 2023 Table 46 Raw'!AG49</f>
        <v>129.95178200000001</v>
      </c>
      <c r="AE63" s="28">
        <f>'AEO 2023 Table 46 Raw'!AH49</f>
        <v>130.85611</v>
      </c>
      <c r="AF63" s="46">
        <f>'AEO 2023 Table 46 Raw'!AI49</f>
        <v>0.01</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154.85845900000001</v>
      </c>
      <c r="D65" s="28">
        <f>'AEO 2023 Table 46 Raw'!G50</f>
        <v>154.86338799999999</v>
      </c>
      <c r="E65" s="28">
        <f>'AEO 2023 Table 46 Raw'!H50</f>
        <v>155.76126099999999</v>
      </c>
      <c r="F65" s="28">
        <f>'AEO 2023 Table 46 Raw'!I50</f>
        <v>156.74934400000001</v>
      </c>
      <c r="G65" s="28">
        <f>'AEO 2023 Table 46 Raw'!J50</f>
        <v>157.4478</v>
      </c>
      <c r="H65" s="28">
        <f>'AEO 2023 Table 46 Raw'!K50</f>
        <v>157.00814800000001</v>
      </c>
      <c r="I65" s="28">
        <f>'AEO 2023 Table 46 Raw'!L50</f>
        <v>156.77520799999999</v>
      </c>
      <c r="J65" s="28">
        <f>'AEO 2023 Table 46 Raw'!M50</f>
        <v>156.822113</v>
      </c>
      <c r="K65" s="28">
        <f>'AEO 2023 Table 46 Raw'!N50</f>
        <v>156.79611199999999</v>
      </c>
      <c r="L65" s="28">
        <f>'AEO 2023 Table 46 Raw'!O50</f>
        <v>156.444321</v>
      </c>
      <c r="M65" s="28">
        <f>'AEO 2023 Table 46 Raw'!P50</f>
        <v>155.90570099999999</v>
      </c>
      <c r="N65" s="28">
        <f>'AEO 2023 Table 46 Raw'!Q50</f>
        <v>155.39851400000001</v>
      </c>
      <c r="O65" s="28">
        <f>'AEO 2023 Table 46 Raw'!R50</f>
        <v>155.074692</v>
      </c>
      <c r="P65" s="28">
        <f>'AEO 2023 Table 46 Raw'!S50</f>
        <v>154.99411000000001</v>
      </c>
      <c r="Q65" s="28">
        <f>'AEO 2023 Table 46 Raw'!T50</f>
        <v>155.12692300000001</v>
      </c>
      <c r="R65" s="28">
        <f>'AEO 2023 Table 46 Raw'!U50</f>
        <v>155.42385899999999</v>
      </c>
      <c r="S65" s="28">
        <f>'AEO 2023 Table 46 Raw'!V50</f>
        <v>155.91686999999999</v>
      </c>
      <c r="T65" s="28">
        <f>'AEO 2023 Table 46 Raw'!W50</f>
        <v>156.50462300000001</v>
      </c>
      <c r="U65" s="28">
        <f>'AEO 2023 Table 46 Raw'!X50</f>
        <v>157.13391100000001</v>
      </c>
      <c r="V65" s="28">
        <f>'AEO 2023 Table 46 Raw'!Y50</f>
        <v>157.729828</v>
      </c>
      <c r="W65" s="28">
        <f>'AEO 2023 Table 46 Raw'!Z50</f>
        <v>158.308502</v>
      </c>
      <c r="X65" s="28">
        <f>'AEO 2023 Table 46 Raw'!AA50</f>
        <v>158.82373000000001</v>
      </c>
      <c r="Y65" s="28">
        <f>'AEO 2023 Table 46 Raw'!AB50</f>
        <v>159.44201699999999</v>
      </c>
      <c r="Z65" s="28">
        <f>'AEO 2023 Table 46 Raw'!AC50</f>
        <v>160.23251300000001</v>
      </c>
      <c r="AA65" s="28">
        <f>'AEO 2023 Table 46 Raw'!AD50</f>
        <v>161.15661600000001</v>
      </c>
      <c r="AB65" s="28">
        <f>'AEO 2023 Table 46 Raw'!AE50</f>
        <v>161.92352299999999</v>
      </c>
      <c r="AC65" s="28">
        <f>'AEO 2023 Table 46 Raw'!AF50</f>
        <v>162.62965399999999</v>
      </c>
      <c r="AD65" s="28">
        <f>'AEO 2023 Table 46 Raw'!AG50</f>
        <v>163.44766200000001</v>
      </c>
      <c r="AE65" s="28">
        <f>'AEO 2023 Table 46 Raw'!AH50</f>
        <v>164.349075</v>
      </c>
      <c r="AF65" s="46">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51.805069000000003</v>
      </c>
      <c r="D68" s="28">
        <f>'AEO 2023 Table 46 Raw'!G52</f>
        <v>53.569603000000001</v>
      </c>
      <c r="E68" s="28">
        <f>'AEO 2023 Table 46 Raw'!H52</f>
        <v>55.375053000000001</v>
      </c>
      <c r="F68" s="28">
        <f>'AEO 2023 Table 46 Raw'!I52</f>
        <v>57.687888999999998</v>
      </c>
      <c r="G68" s="28">
        <f>'AEO 2023 Table 46 Raw'!J52</f>
        <v>59.779110000000003</v>
      </c>
      <c r="H68" s="28">
        <f>'AEO 2023 Table 46 Raw'!K52</f>
        <v>61.168323999999998</v>
      </c>
      <c r="I68" s="28">
        <f>'AEO 2023 Table 46 Raw'!L52</f>
        <v>62.422085000000003</v>
      </c>
      <c r="J68" s="28">
        <f>'AEO 2023 Table 46 Raw'!M52</f>
        <v>63.519919999999999</v>
      </c>
      <c r="K68" s="28">
        <f>'AEO 2023 Table 46 Raw'!N52</f>
        <v>64.564041000000003</v>
      </c>
      <c r="L68" s="28">
        <f>'AEO 2023 Table 46 Raw'!O52</f>
        <v>65.469971000000001</v>
      </c>
      <c r="M68" s="28">
        <f>'AEO 2023 Table 46 Raw'!P52</f>
        <v>66.360068999999996</v>
      </c>
      <c r="N68" s="28">
        <f>'AEO 2023 Table 46 Raw'!Q52</f>
        <v>67.166397000000003</v>
      </c>
      <c r="O68" s="28">
        <f>'AEO 2023 Table 46 Raw'!R52</f>
        <v>67.968895000000003</v>
      </c>
      <c r="P68" s="28">
        <f>'AEO 2023 Table 46 Raw'!S52</f>
        <v>68.748542999999998</v>
      </c>
      <c r="Q68" s="28">
        <f>'AEO 2023 Table 46 Raw'!T52</f>
        <v>69.405097999999995</v>
      </c>
      <c r="R68" s="28">
        <f>'AEO 2023 Table 46 Raw'!U52</f>
        <v>70.002914000000004</v>
      </c>
      <c r="S68" s="28">
        <f>'AEO 2023 Table 46 Raw'!V52</f>
        <v>70.627533</v>
      </c>
      <c r="T68" s="28">
        <f>'AEO 2023 Table 46 Raw'!W52</f>
        <v>71.178916999999998</v>
      </c>
      <c r="U68" s="28">
        <f>'AEO 2023 Table 46 Raw'!X52</f>
        <v>71.810066000000006</v>
      </c>
      <c r="V68" s="28">
        <f>'AEO 2023 Table 46 Raw'!Y52</f>
        <v>72.547759999999997</v>
      </c>
      <c r="W68" s="28">
        <f>'AEO 2023 Table 46 Raw'!Z52</f>
        <v>73.262710999999996</v>
      </c>
      <c r="X68" s="28">
        <f>'AEO 2023 Table 46 Raw'!AA52</f>
        <v>73.807411000000002</v>
      </c>
      <c r="Y68" s="28">
        <f>'AEO 2023 Table 46 Raw'!AB52</f>
        <v>74.264435000000006</v>
      </c>
      <c r="Z68" s="28">
        <f>'AEO 2023 Table 46 Raw'!AC52</f>
        <v>74.613761999999994</v>
      </c>
      <c r="AA68" s="28">
        <f>'AEO 2023 Table 46 Raw'!AD52</f>
        <v>75.165215000000003</v>
      </c>
      <c r="AB68" s="28">
        <f>'AEO 2023 Table 46 Raw'!AE52</f>
        <v>75.734145999999996</v>
      </c>
      <c r="AC68" s="28">
        <f>'AEO 2023 Table 46 Raw'!AF52</f>
        <v>76.238014000000007</v>
      </c>
      <c r="AD68" s="28">
        <f>'AEO 2023 Table 46 Raw'!AG52</f>
        <v>76.674767000000003</v>
      </c>
      <c r="AE68" s="28">
        <f>'AEO 2023 Table 46 Raw'!AH52</f>
        <v>77.337547000000001</v>
      </c>
      <c r="AF68" s="46">
        <f>'AEO 2023 Table 46 Raw'!AI52</f>
        <v>1.4E-2</v>
      </c>
    </row>
    <row r="69" spans="1:33" ht="15" customHeight="1">
      <c r="A69" s="8" t="s">
        <v>1015</v>
      </c>
      <c r="B69" s="24" t="s">
        <v>1016</v>
      </c>
      <c r="C69" s="28">
        <f>'AEO 2023 Table 46 Raw'!F53</f>
        <v>34.871966999999998</v>
      </c>
      <c r="D69" s="28">
        <f>'AEO 2023 Table 46 Raw'!G53</f>
        <v>35.179473999999999</v>
      </c>
      <c r="E69" s="28">
        <f>'AEO 2023 Table 46 Raw'!H53</f>
        <v>35.309189000000003</v>
      </c>
      <c r="F69" s="28">
        <f>'AEO 2023 Table 46 Raw'!I53</f>
        <v>35.710842</v>
      </c>
      <c r="G69" s="28">
        <f>'AEO 2023 Table 46 Raw'!J53</f>
        <v>36.130070000000003</v>
      </c>
      <c r="H69" s="28">
        <f>'AEO 2023 Table 46 Raw'!K53</f>
        <v>36.726883000000001</v>
      </c>
      <c r="I69" s="28">
        <f>'AEO 2023 Table 46 Raw'!L53</f>
        <v>37.126972000000002</v>
      </c>
      <c r="J69" s="28">
        <f>'AEO 2023 Table 46 Raw'!M53</f>
        <v>37.483173000000001</v>
      </c>
      <c r="K69" s="28">
        <f>'AEO 2023 Table 46 Raw'!N53</f>
        <v>37.799416000000001</v>
      </c>
      <c r="L69" s="28">
        <f>'AEO 2023 Table 46 Raw'!O53</f>
        <v>38.045074</v>
      </c>
      <c r="M69" s="28">
        <f>'AEO 2023 Table 46 Raw'!P53</f>
        <v>38.334301000000004</v>
      </c>
      <c r="N69" s="28">
        <f>'AEO 2023 Table 46 Raw'!Q53</f>
        <v>38.594890999999997</v>
      </c>
      <c r="O69" s="28">
        <f>'AEO 2023 Table 46 Raw'!R53</f>
        <v>38.894782999999997</v>
      </c>
      <c r="P69" s="28">
        <f>'AEO 2023 Table 46 Raw'!S53</f>
        <v>39.224632</v>
      </c>
      <c r="Q69" s="28">
        <f>'AEO 2023 Table 46 Raw'!T53</f>
        <v>39.521327999999997</v>
      </c>
      <c r="R69" s="28">
        <f>'AEO 2023 Table 46 Raw'!U53</f>
        <v>39.834518000000003</v>
      </c>
      <c r="S69" s="28">
        <f>'AEO 2023 Table 46 Raw'!V53</f>
        <v>40.195877000000003</v>
      </c>
      <c r="T69" s="28">
        <f>'AEO 2023 Table 46 Raw'!W53</f>
        <v>40.554043</v>
      </c>
      <c r="U69" s="28">
        <f>'AEO 2023 Table 46 Raw'!X53</f>
        <v>40.947422000000003</v>
      </c>
      <c r="V69" s="28">
        <f>'AEO 2023 Table 46 Raw'!Y53</f>
        <v>41.426178</v>
      </c>
      <c r="W69" s="28">
        <f>'AEO 2023 Table 46 Raw'!Z53</f>
        <v>41.909523</v>
      </c>
      <c r="X69" s="28">
        <f>'AEO 2023 Table 46 Raw'!AA53</f>
        <v>42.336951999999997</v>
      </c>
      <c r="Y69" s="28">
        <f>'AEO 2023 Table 46 Raw'!AB53</f>
        <v>42.732875999999997</v>
      </c>
      <c r="Z69" s="28">
        <f>'AEO 2023 Table 46 Raw'!AC53</f>
        <v>43.061649000000003</v>
      </c>
      <c r="AA69" s="28">
        <f>'AEO 2023 Table 46 Raw'!AD53</f>
        <v>43.500354999999999</v>
      </c>
      <c r="AB69" s="28">
        <f>'AEO 2023 Table 46 Raw'!AE53</f>
        <v>43.948193000000003</v>
      </c>
      <c r="AC69" s="28">
        <f>'AEO 2023 Table 46 Raw'!AF53</f>
        <v>44.352707000000002</v>
      </c>
      <c r="AD69" s="28">
        <f>'AEO 2023 Table 46 Raw'!AG53</f>
        <v>44.693072999999998</v>
      </c>
      <c r="AE69" s="28">
        <f>'AEO 2023 Table 46 Raw'!AH53</f>
        <v>45.152855000000002</v>
      </c>
      <c r="AF69" s="46">
        <f>'AEO 2023 Table 46 Raw'!AI53</f>
        <v>8.9999999999999993E-3</v>
      </c>
    </row>
    <row r="70" spans="1:33" ht="12" customHeight="1">
      <c r="A70" s="8" t="s">
        <v>1017</v>
      </c>
      <c r="B70" s="24" t="s">
        <v>1018</v>
      </c>
      <c r="C70" s="28">
        <f>'AEO 2023 Table 46 Raw'!F54</f>
        <v>8.3999999999999995E-5</v>
      </c>
      <c r="D70" s="28">
        <f>'AEO 2023 Table 46 Raw'!G54</f>
        <v>6.7660000000000003E-3</v>
      </c>
      <c r="E70" s="28">
        <f>'AEO 2023 Table 46 Raw'!H54</f>
        <v>1.3627999999999999E-2</v>
      </c>
      <c r="F70" s="28">
        <f>'AEO 2023 Table 46 Raw'!I54</f>
        <v>2.0590000000000001E-2</v>
      </c>
      <c r="G70" s="28">
        <f>'AEO 2023 Table 46 Raw'!J54</f>
        <v>2.7673E-2</v>
      </c>
      <c r="H70" s="28">
        <f>'AEO 2023 Table 46 Raw'!K54</f>
        <v>3.4401000000000001E-2</v>
      </c>
      <c r="I70" s="28">
        <f>'AEO 2023 Table 46 Raw'!L54</f>
        <v>4.1092999999999998E-2</v>
      </c>
      <c r="J70" s="28">
        <f>'AEO 2023 Table 46 Raw'!M54</f>
        <v>4.8478E-2</v>
      </c>
      <c r="K70" s="28">
        <f>'AEO 2023 Table 46 Raw'!N54</f>
        <v>5.4552000000000003E-2</v>
      </c>
      <c r="L70" s="28">
        <f>'AEO 2023 Table 46 Raw'!O54</f>
        <v>6.1239000000000002E-2</v>
      </c>
      <c r="M70" s="28">
        <f>'AEO 2023 Table 46 Raw'!P54</f>
        <v>6.8857000000000002E-2</v>
      </c>
      <c r="N70" s="28">
        <f>'AEO 2023 Table 46 Raw'!Q54</f>
        <v>7.7577999999999994E-2</v>
      </c>
      <c r="O70" s="28">
        <f>'AEO 2023 Table 46 Raw'!R54</f>
        <v>8.7761000000000006E-2</v>
      </c>
      <c r="P70" s="28">
        <f>'AEO 2023 Table 46 Raw'!S54</f>
        <v>9.9654999999999994E-2</v>
      </c>
      <c r="Q70" s="28">
        <f>'AEO 2023 Table 46 Raw'!T54</f>
        <v>0.113508</v>
      </c>
      <c r="R70" s="28">
        <f>'AEO 2023 Table 46 Raw'!U54</f>
        <v>0.129798</v>
      </c>
      <c r="S70" s="28">
        <f>'AEO 2023 Table 46 Raw'!V54</f>
        <v>0.149148</v>
      </c>
      <c r="T70" s="28">
        <f>'AEO 2023 Table 46 Raw'!W54</f>
        <v>0.17167299999999999</v>
      </c>
      <c r="U70" s="28">
        <f>'AEO 2023 Table 46 Raw'!X54</f>
        <v>0.19806499999999999</v>
      </c>
      <c r="V70" s="28">
        <f>'AEO 2023 Table 46 Raw'!Y54</f>
        <v>0.22876299999999999</v>
      </c>
      <c r="W70" s="28">
        <f>'AEO 2023 Table 46 Raw'!Z54</f>
        <v>0.26347599999999999</v>
      </c>
      <c r="X70" s="28">
        <f>'AEO 2023 Table 46 Raw'!AA54</f>
        <v>0.30163099999999998</v>
      </c>
      <c r="Y70" s="28">
        <f>'AEO 2023 Table 46 Raw'!AB54</f>
        <v>0.34349299999999999</v>
      </c>
      <c r="Z70" s="28">
        <f>'AEO 2023 Table 46 Raw'!AC54</f>
        <v>0.38864900000000002</v>
      </c>
      <c r="AA70" s="28">
        <f>'AEO 2023 Table 46 Raw'!AD54</f>
        <v>0.438363</v>
      </c>
      <c r="AB70" s="28">
        <f>'AEO 2023 Table 46 Raw'!AE54</f>
        <v>0.490867</v>
      </c>
      <c r="AC70" s="28">
        <f>'AEO 2023 Table 46 Raw'!AF54</f>
        <v>0.545601</v>
      </c>
      <c r="AD70" s="28">
        <f>'AEO 2023 Table 46 Raw'!AG54</f>
        <v>0.60228800000000005</v>
      </c>
      <c r="AE70" s="28">
        <f>'AEO 2023 Table 46 Raw'!AH54</f>
        <v>0.66262399999999999</v>
      </c>
      <c r="AF70" s="46">
        <f>'AEO 2023 Table 46 Raw'!AI54</f>
        <v>0.378</v>
      </c>
    </row>
    <row r="71" spans="1:33" ht="15" customHeight="1">
      <c r="A71" s="8" t="s">
        <v>1019</v>
      </c>
      <c r="B71" s="24" t="s">
        <v>924</v>
      </c>
      <c r="C71" s="28">
        <f>'AEO 2023 Table 46 Raw'!F55</f>
        <v>8.2424999999999998E-2</v>
      </c>
      <c r="D71" s="28">
        <f>'AEO 2023 Table 46 Raw'!G55</f>
        <v>7.7132000000000006E-2</v>
      </c>
      <c r="E71" s="28">
        <f>'AEO 2023 Table 46 Raw'!H55</f>
        <v>7.2069999999999995E-2</v>
      </c>
      <c r="F71" s="28">
        <f>'AEO 2023 Table 46 Raw'!I55</f>
        <v>6.4649999999999999E-2</v>
      </c>
      <c r="G71" s="28">
        <f>'AEO 2023 Table 46 Raw'!J55</f>
        <v>5.6658E-2</v>
      </c>
      <c r="H71" s="28">
        <f>'AEO 2023 Table 46 Raw'!K55</f>
        <v>4.9849999999999998E-2</v>
      </c>
      <c r="I71" s="28">
        <f>'AEO 2023 Table 46 Raw'!L55</f>
        <v>4.4950999999999998E-2</v>
      </c>
      <c r="J71" s="28">
        <f>'AEO 2023 Table 46 Raw'!M55</f>
        <v>4.0681000000000002E-2</v>
      </c>
      <c r="K71" s="28">
        <f>'AEO 2023 Table 46 Raw'!N55</f>
        <v>3.6505000000000003E-2</v>
      </c>
      <c r="L71" s="28">
        <f>'AEO 2023 Table 46 Raw'!O55</f>
        <v>3.2514000000000001E-2</v>
      </c>
      <c r="M71" s="28">
        <f>'AEO 2023 Table 46 Raw'!P55</f>
        <v>2.8955000000000002E-2</v>
      </c>
      <c r="N71" s="28">
        <f>'AEO 2023 Table 46 Raw'!Q55</f>
        <v>2.5852E-2</v>
      </c>
      <c r="O71" s="28">
        <f>'AEO 2023 Table 46 Raw'!R55</f>
        <v>2.315E-2</v>
      </c>
      <c r="P71" s="28">
        <f>'AEO 2023 Table 46 Raw'!S55</f>
        <v>2.0899999999999998E-2</v>
      </c>
      <c r="Q71" s="28">
        <f>'AEO 2023 Table 46 Raw'!T55</f>
        <v>1.8789E-2</v>
      </c>
      <c r="R71" s="28">
        <f>'AEO 2023 Table 46 Raw'!U55</f>
        <v>1.6816000000000001E-2</v>
      </c>
      <c r="S71" s="28">
        <f>'AEO 2023 Table 46 Raw'!V55</f>
        <v>1.5107000000000001E-2</v>
      </c>
      <c r="T71" s="28">
        <f>'AEO 2023 Table 46 Raw'!W55</f>
        <v>1.3703E-2</v>
      </c>
      <c r="U71" s="28">
        <f>'AEO 2023 Table 46 Raw'!X55</f>
        <v>1.2524E-2</v>
      </c>
      <c r="V71" s="28">
        <f>'AEO 2023 Table 46 Raw'!Y55</f>
        <v>1.146E-2</v>
      </c>
      <c r="W71" s="28">
        <f>'AEO 2023 Table 46 Raw'!Z55</f>
        <v>1.0477E-2</v>
      </c>
      <c r="X71" s="28">
        <f>'AEO 2023 Table 46 Raw'!AA55</f>
        <v>9.5530000000000007E-3</v>
      </c>
      <c r="Y71" s="28">
        <f>'AEO 2023 Table 46 Raw'!AB55</f>
        <v>8.6960000000000006E-3</v>
      </c>
      <c r="Z71" s="28">
        <f>'AEO 2023 Table 46 Raw'!AC55</f>
        <v>7.8720000000000005E-3</v>
      </c>
      <c r="AA71" s="28">
        <f>'AEO 2023 Table 46 Raw'!AD55</f>
        <v>6.9199999999999999E-3</v>
      </c>
      <c r="AB71" s="28">
        <f>'AEO 2023 Table 46 Raw'!AE55</f>
        <v>5.764E-3</v>
      </c>
      <c r="AC71" s="28">
        <f>'AEO 2023 Table 46 Raw'!AF55</f>
        <v>4.738E-3</v>
      </c>
      <c r="AD71" s="28">
        <f>'AEO 2023 Table 46 Raw'!AG55</f>
        <v>3.7520000000000001E-3</v>
      </c>
      <c r="AE71" s="28">
        <f>'AEO 2023 Table 46 Raw'!AH55</f>
        <v>3.0010000000000002E-3</v>
      </c>
      <c r="AF71" s="46">
        <f>'AEO 2023 Table 46 Raw'!AI55</f>
        <v>-0.112</v>
      </c>
    </row>
    <row r="72" spans="1:33" ht="15" customHeight="1">
      <c r="A72" s="8" t="s">
        <v>1020</v>
      </c>
      <c r="B72" s="24" t="s">
        <v>1021</v>
      </c>
      <c r="C72" s="28">
        <f>'AEO 2023 Table 46 Raw'!F56</f>
        <v>15.424151999999999</v>
      </c>
      <c r="D72" s="28">
        <f>'AEO 2023 Table 46 Raw'!G56</f>
        <v>14.580828</v>
      </c>
      <c r="E72" s="28">
        <f>'AEO 2023 Table 46 Raw'!H56</f>
        <v>13.581543</v>
      </c>
      <c r="F72" s="28">
        <f>'AEO 2023 Table 46 Raw'!I56</f>
        <v>12.951224</v>
      </c>
      <c r="G72" s="28">
        <f>'AEO 2023 Table 46 Raw'!J56</f>
        <v>12.303236</v>
      </c>
      <c r="H72" s="28">
        <f>'AEO 2023 Table 46 Raw'!K56</f>
        <v>11.978128</v>
      </c>
      <c r="I72" s="28">
        <f>'AEO 2023 Table 46 Raw'!L56</f>
        <v>11.739884</v>
      </c>
      <c r="J72" s="28">
        <f>'AEO 2023 Table 46 Raw'!M56</f>
        <v>11.755898</v>
      </c>
      <c r="K72" s="28">
        <f>'AEO 2023 Table 46 Raw'!N56</f>
        <v>11.818419</v>
      </c>
      <c r="L72" s="28">
        <f>'AEO 2023 Table 46 Raw'!O56</f>
        <v>11.932973</v>
      </c>
      <c r="M72" s="28">
        <f>'AEO 2023 Table 46 Raw'!P56</f>
        <v>12.110849999999999</v>
      </c>
      <c r="N72" s="28">
        <f>'AEO 2023 Table 46 Raw'!Q56</f>
        <v>12.354207000000001</v>
      </c>
      <c r="O72" s="28">
        <f>'AEO 2023 Table 46 Raw'!R56</f>
        <v>12.66499</v>
      </c>
      <c r="P72" s="28">
        <f>'AEO 2023 Table 46 Raw'!S56</f>
        <v>13.061403</v>
      </c>
      <c r="Q72" s="28">
        <f>'AEO 2023 Table 46 Raw'!T56</f>
        <v>13.498974</v>
      </c>
      <c r="R72" s="28">
        <f>'AEO 2023 Table 46 Raw'!U56</f>
        <v>13.991417</v>
      </c>
      <c r="S72" s="28">
        <f>'AEO 2023 Table 46 Raw'!V56</f>
        <v>14.524535999999999</v>
      </c>
      <c r="T72" s="28">
        <f>'AEO 2023 Table 46 Raw'!W56</f>
        <v>15.07854</v>
      </c>
      <c r="U72" s="28">
        <f>'AEO 2023 Table 46 Raw'!X56</f>
        <v>15.658232</v>
      </c>
      <c r="V72" s="28">
        <f>'AEO 2023 Table 46 Raw'!Y56</f>
        <v>16.264446</v>
      </c>
      <c r="W72" s="28">
        <f>'AEO 2023 Table 46 Raw'!Z56</f>
        <v>16.853225999999999</v>
      </c>
      <c r="X72" s="28">
        <f>'AEO 2023 Table 46 Raw'!AA56</f>
        <v>17.385183000000001</v>
      </c>
      <c r="Y72" s="28">
        <f>'AEO 2023 Table 46 Raw'!AB56</f>
        <v>17.864325000000001</v>
      </c>
      <c r="Z72" s="28">
        <f>'AEO 2023 Table 46 Raw'!AC56</f>
        <v>18.285437000000002</v>
      </c>
      <c r="AA72" s="28">
        <f>'AEO 2023 Table 46 Raw'!AD56</f>
        <v>18.722564999999999</v>
      </c>
      <c r="AB72" s="28">
        <f>'AEO 2023 Table 46 Raw'!AE56</f>
        <v>19.127718000000002</v>
      </c>
      <c r="AC72" s="28">
        <f>'AEO 2023 Table 46 Raw'!AF56</f>
        <v>19.481995000000001</v>
      </c>
      <c r="AD72" s="28">
        <f>'AEO 2023 Table 46 Raw'!AG56</f>
        <v>19.789341</v>
      </c>
      <c r="AE72" s="28">
        <f>'AEO 2023 Table 46 Raw'!AH56</f>
        <v>20.125821999999999</v>
      </c>
      <c r="AF72" s="46">
        <f>'AEO 2023 Table 46 Raw'!AI56</f>
        <v>0.01</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6" t="str">
        <f>'AEO 2023 Table 46 Raw'!AI57</f>
        <v>- -</v>
      </c>
    </row>
    <row r="74" spans="1:33" ht="15" customHeight="1">
      <c r="A74" s="8" t="s">
        <v>1024</v>
      </c>
      <c r="B74" s="24" t="s">
        <v>1025</v>
      </c>
      <c r="C74" s="28">
        <f>'AEO 2023 Table 46 Raw'!F58</f>
        <v>0</v>
      </c>
      <c r="D74" s="28">
        <f>'AEO 2023 Table 46 Raw'!G58</f>
        <v>1.3852E-2</v>
      </c>
      <c r="E74" s="28">
        <f>'AEO 2023 Table 46 Raw'!H58</f>
        <v>2.7508999999999999E-2</v>
      </c>
      <c r="F74" s="28">
        <f>'AEO 2023 Table 46 Raw'!I58</f>
        <v>4.0701000000000001E-2</v>
      </c>
      <c r="G74" s="28">
        <f>'AEO 2023 Table 46 Raw'!J58</f>
        <v>5.33E-2</v>
      </c>
      <c r="H74" s="28">
        <f>'AEO 2023 Table 46 Raw'!K58</f>
        <v>6.4450999999999994E-2</v>
      </c>
      <c r="I74" s="28">
        <f>'AEO 2023 Table 46 Raw'!L58</f>
        <v>7.4695999999999999E-2</v>
      </c>
      <c r="J74" s="28">
        <f>'AEO 2023 Table 46 Raw'!M58</f>
        <v>8.5360000000000005E-2</v>
      </c>
      <c r="K74" s="28">
        <f>'AEO 2023 Table 46 Raw'!N58</f>
        <v>9.2261999999999997E-2</v>
      </c>
      <c r="L74" s="28">
        <f>'AEO 2023 Table 46 Raw'!O58</f>
        <v>9.9457000000000004E-2</v>
      </c>
      <c r="M74" s="28">
        <f>'AEO 2023 Table 46 Raw'!P58</f>
        <v>0.10736900000000001</v>
      </c>
      <c r="N74" s="28">
        <f>'AEO 2023 Table 46 Raw'!Q58</f>
        <v>0.116218</v>
      </c>
      <c r="O74" s="28">
        <f>'AEO 2023 Table 46 Raw'!R58</f>
        <v>0.12626499999999999</v>
      </c>
      <c r="P74" s="28">
        <f>'AEO 2023 Table 46 Raw'!S58</f>
        <v>0.13768900000000001</v>
      </c>
      <c r="Q74" s="28">
        <f>'AEO 2023 Table 46 Raw'!T58</f>
        <v>0.150482</v>
      </c>
      <c r="R74" s="28">
        <f>'AEO 2023 Table 46 Raw'!U58</f>
        <v>0.16500400000000001</v>
      </c>
      <c r="S74" s="28">
        <f>'AEO 2023 Table 46 Raw'!V58</f>
        <v>0.18163899999999999</v>
      </c>
      <c r="T74" s="28">
        <f>'AEO 2023 Table 46 Raw'!W58</f>
        <v>0.20022300000000001</v>
      </c>
      <c r="U74" s="28">
        <f>'AEO 2023 Table 46 Raw'!X58</f>
        <v>0.221306</v>
      </c>
      <c r="V74" s="28">
        <f>'AEO 2023 Table 46 Raw'!Y58</f>
        <v>0.245088</v>
      </c>
      <c r="W74" s="28">
        <f>'AEO 2023 Table 46 Raw'!Z58</f>
        <v>0.27100600000000002</v>
      </c>
      <c r="X74" s="28">
        <f>'AEO 2023 Table 46 Raw'!AA58</f>
        <v>0.29835600000000001</v>
      </c>
      <c r="Y74" s="28">
        <f>'AEO 2023 Table 46 Raw'!AB58</f>
        <v>0.32703300000000002</v>
      </c>
      <c r="Z74" s="28">
        <f>'AEO 2023 Table 46 Raw'!AC58</f>
        <v>0.35649799999999998</v>
      </c>
      <c r="AA74" s="28">
        <f>'AEO 2023 Table 46 Raw'!AD58</f>
        <v>0.38767600000000002</v>
      </c>
      <c r="AB74" s="28">
        <f>'AEO 2023 Table 46 Raw'!AE58</f>
        <v>0.41914899999999999</v>
      </c>
      <c r="AC74" s="28">
        <f>'AEO 2023 Table 46 Raw'!AF58</f>
        <v>0.44999400000000001</v>
      </c>
      <c r="AD74" s="28">
        <f>'AEO 2023 Table 46 Raw'!AG58</f>
        <v>0.48014099999999998</v>
      </c>
      <c r="AE74" s="28">
        <f>'AEO 2023 Table 46 Raw'!AH58</f>
        <v>0.51088</v>
      </c>
      <c r="AF74" s="46" t="str">
        <f>'AEO 2023 Table 46 Raw'!AI58</f>
        <v>- -</v>
      </c>
    </row>
    <row r="75" spans="1:33" ht="15" customHeight="1">
      <c r="A75" s="8" t="s">
        <v>1026</v>
      </c>
      <c r="B75" s="24" t="s">
        <v>1027</v>
      </c>
      <c r="C75" s="28">
        <f>'AEO 2023 Table 46 Raw'!F59</f>
        <v>0</v>
      </c>
      <c r="D75" s="28">
        <f>'AEO 2023 Table 46 Raw'!G59</f>
        <v>1.2292000000000001E-2</v>
      </c>
      <c r="E75" s="28">
        <f>'AEO 2023 Table 46 Raw'!H59</f>
        <v>2.4511999999999999E-2</v>
      </c>
      <c r="F75" s="28">
        <f>'AEO 2023 Table 46 Raw'!I59</f>
        <v>3.6642000000000001E-2</v>
      </c>
      <c r="G75" s="28">
        <f>'AEO 2023 Table 46 Raw'!J59</f>
        <v>4.8447999999999998E-2</v>
      </c>
      <c r="H75" s="28">
        <f>'AEO 2023 Table 46 Raw'!K59</f>
        <v>5.9077999999999999E-2</v>
      </c>
      <c r="I75" s="28">
        <f>'AEO 2023 Table 46 Raw'!L59</f>
        <v>6.9085999999999995E-2</v>
      </c>
      <c r="J75" s="28">
        <f>'AEO 2023 Table 46 Raw'!M59</f>
        <v>7.9693E-2</v>
      </c>
      <c r="K75" s="28">
        <f>'AEO 2023 Table 46 Raw'!N59</f>
        <v>8.7095000000000006E-2</v>
      </c>
      <c r="L75" s="28">
        <f>'AEO 2023 Table 46 Raw'!O59</f>
        <v>9.4746999999999998E-2</v>
      </c>
      <c r="M75" s="28">
        <f>'AEO 2023 Table 46 Raw'!P59</f>
        <v>0.102953</v>
      </c>
      <c r="N75" s="28">
        <f>'AEO 2023 Table 46 Raw'!Q59</f>
        <v>0.11186</v>
      </c>
      <c r="O75" s="28">
        <f>'AEO 2023 Table 46 Raw'!R59</f>
        <v>0.12168</v>
      </c>
      <c r="P75" s="28">
        <f>'AEO 2023 Table 46 Raw'!S59</f>
        <v>0.13242999999999999</v>
      </c>
      <c r="Q75" s="28">
        <f>'AEO 2023 Table 46 Raw'!T59</f>
        <v>0.14407200000000001</v>
      </c>
      <c r="R75" s="28">
        <f>'AEO 2023 Table 46 Raw'!U59</f>
        <v>0.15689900000000001</v>
      </c>
      <c r="S75" s="28">
        <f>'AEO 2023 Table 46 Raw'!V59</f>
        <v>0.17128099999999999</v>
      </c>
      <c r="T75" s="28">
        <f>'AEO 2023 Table 46 Raw'!W59</f>
        <v>0.18701300000000001</v>
      </c>
      <c r="U75" s="28">
        <f>'AEO 2023 Table 46 Raw'!X59</f>
        <v>0.20461099999999999</v>
      </c>
      <c r="V75" s="28">
        <f>'AEO 2023 Table 46 Raw'!Y59</f>
        <v>0.22423199999999999</v>
      </c>
      <c r="W75" s="28">
        <f>'AEO 2023 Table 46 Raw'!Z59</f>
        <v>0.24539900000000001</v>
      </c>
      <c r="X75" s="28">
        <f>'AEO 2023 Table 46 Raw'!AA59</f>
        <v>0.26749600000000001</v>
      </c>
      <c r="Y75" s="28">
        <f>'AEO 2023 Table 46 Raw'!AB59</f>
        <v>0.29049000000000003</v>
      </c>
      <c r="Z75" s="28">
        <f>'AEO 2023 Table 46 Raw'!AC59</f>
        <v>0.31403500000000001</v>
      </c>
      <c r="AA75" s="28">
        <f>'AEO 2023 Table 46 Raw'!AD59</f>
        <v>0.33907999999999999</v>
      </c>
      <c r="AB75" s="28">
        <f>'AEO 2023 Table 46 Raw'!AE59</f>
        <v>0.36438500000000001</v>
      </c>
      <c r="AC75" s="28">
        <f>'AEO 2023 Table 46 Raw'!AF59</f>
        <v>0.38925100000000001</v>
      </c>
      <c r="AD75" s="28">
        <f>'AEO 2023 Table 46 Raw'!AG59</f>
        <v>0.413518</v>
      </c>
      <c r="AE75" s="28">
        <f>'AEO 2023 Table 46 Raw'!AH59</f>
        <v>0.43849500000000002</v>
      </c>
      <c r="AF75" s="46"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6" t="str">
        <f>'AEO 2023 Table 46 Raw'!AI60</f>
        <v>- -</v>
      </c>
    </row>
    <row r="77" spans="1:33" ht="15" customHeight="1">
      <c r="A77" s="8" t="s">
        <v>1030</v>
      </c>
      <c r="B77" s="23" t="s">
        <v>1031</v>
      </c>
      <c r="C77" s="28">
        <f>'AEO 2023 Table 46 Raw'!F61</f>
        <v>102.183701</v>
      </c>
      <c r="D77" s="28">
        <f>'AEO 2023 Table 46 Raw'!G61</f>
        <v>103.439949</v>
      </c>
      <c r="E77" s="28">
        <f>'AEO 2023 Table 46 Raw'!H61</f>
        <v>104.403503</v>
      </c>
      <c r="F77" s="28">
        <f>'AEO 2023 Table 46 Raw'!I61</f>
        <v>106.51254299999999</v>
      </c>
      <c r="G77" s="28">
        <f>'AEO 2023 Table 46 Raw'!J61</f>
        <v>108.39849100000001</v>
      </c>
      <c r="H77" s="28">
        <f>'AEO 2023 Table 46 Raw'!K61</f>
        <v>110.08111599999999</v>
      </c>
      <c r="I77" s="28">
        <f>'AEO 2023 Table 46 Raw'!L61</f>
        <v>111.51876799999999</v>
      </c>
      <c r="J77" s="28">
        <f>'AEO 2023 Table 46 Raw'!M61</f>
        <v>113.013199</v>
      </c>
      <c r="K77" s="28">
        <f>'AEO 2023 Table 46 Raw'!N61</f>
        <v>114.452293</v>
      </c>
      <c r="L77" s="28">
        <f>'AEO 2023 Table 46 Raw'!O61</f>
        <v>115.735985</v>
      </c>
      <c r="M77" s="28">
        <f>'AEO 2023 Table 46 Raw'!P61</f>
        <v>117.113342</v>
      </c>
      <c r="N77" s="28">
        <f>'AEO 2023 Table 46 Raw'!Q61</f>
        <v>118.447006</v>
      </c>
      <c r="O77" s="28">
        <f>'AEO 2023 Table 46 Raw'!R61</f>
        <v>119.88752700000001</v>
      </c>
      <c r="P77" s="28">
        <f>'AEO 2023 Table 46 Raw'!S61</f>
        <v>121.425247</v>
      </c>
      <c r="Q77" s="28">
        <f>'AEO 2023 Table 46 Raw'!T61</f>
        <v>122.852249</v>
      </c>
      <c r="R77" s="28">
        <f>'AEO 2023 Table 46 Raw'!U61</f>
        <v>124.297363</v>
      </c>
      <c r="S77" s="28">
        <f>'AEO 2023 Table 46 Raw'!V61</f>
        <v>125.86512</v>
      </c>
      <c r="T77" s="28">
        <f>'AEO 2023 Table 46 Raw'!W61</f>
        <v>127.384109</v>
      </c>
      <c r="U77" s="28">
        <f>'AEO 2023 Table 46 Raw'!X61</f>
        <v>129.05221599999999</v>
      </c>
      <c r="V77" s="28">
        <f>'AEO 2023 Table 46 Raw'!Y61</f>
        <v>130.94792200000001</v>
      </c>
      <c r="W77" s="28">
        <f>'AEO 2023 Table 46 Raw'!Z61</f>
        <v>132.815811</v>
      </c>
      <c r="X77" s="28">
        <f>'AEO 2023 Table 46 Raw'!AA61</f>
        <v>134.406586</v>
      </c>
      <c r="Y77" s="28">
        <f>'AEO 2023 Table 46 Raw'!AB61</f>
        <v>135.831345</v>
      </c>
      <c r="Z77" s="28">
        <f>'AEO 2023 Table 46 Raw'!AC61</f>
        <v>137.027908</v>
      </c>
      <c r="AA77" s="28">
        <f>'AEO 2023 Table 46 Raw'!AD61</f>
        <v>138.560181</v>
      </c>
      <c r="AB77" s="28">
        <f>'AEO 2023 Table 46 Raw'!AE61</f>
        <v>140.09021000000001</v>
      </c>
      <c r="AC77" s="28">
        <f>'AEO 2023 Table 46 Raw'!AF61</f>
        <v>141.46229600000001</v>
      </c>
      <c r="AD77" s="28">
        <f>'AEO 2023 Table 46 Raw'!AG61</f>
        <v>142.656891</v>
      </c>
      <c r="AE77" s="28">
        <f>'AEO 2023 Table 46 Raw'!AH61</f>
        <v>144.23121599999999</v>
      </c>
      <c r="AF77" s="46">
        <f>'AEO 2023 Table 46 Raw'!AI61</f>
        <v>1.2E-2</v>
      </c>
    </row>
    <row r="78" spans="1:33" ht="15" customHeight="1" thickBot="1"/>
    <row r="79" spans="1:33" ht="15" customHeight="1">
      <c r="B79" s="100" t="s">
        <v>1032</v>
      </c>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96"/>
      <c r="C1071" s="96"/>
      <c r="D1071" s="96"/>
      <c r="E1071" s="96"/>
      <c r="F1071" s="96"/>
      <c r="G1071" s="96"/>
      <c r="H1071" s="96"/>
      <c r="I1071" s="96"/>
      <c r="J1071" s="96"/>
      <c r="K1071" s="96"/>
      <c r="L1071" s="96"/>
      <c r="M1071" s="96"/>
      <c r="N1071" s="96"/>
      <c r="O1071" s="96"/>
      <c r="P1071" s="96"/>
      <c r="Q1071" s="96"/>
      <c r="R1071" s="96"/>
      <c r="S1071" s="96"/>
      <c r="T1071" s="96"/>
      <c r="U1071" s="96"/>
      <c r="V1071" s="96"/>
      <c r="W1071" s="96"/>
      <c r="X1071" s="96"/>
      <c r="Y1071" s="96"/>
      <c r="Z1071" s="96"/>
      <c r="AA1071" s="96"/>
      <c r="AB1071" s="96"/>
      <c r="AC1071" s="96"/>
      <c r="AD1071" s="96"/>
      <c r="AE1071" s="96"/>
      <c r="AF1071" s="96"/>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96"/>
      <c r="C1169" s="96"/>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96"/>
      <c r="C1269" s="96"/>
      <c r="D1269" s="96"/>
      <c r="E1269" s="96"/>
      <c r="F1269" s="96"/>
      <c r="G1269" s="96"/>
      <c r="H1269" s="96"/>
      <c r="I1269" s="96"/>
      <c r="J1269" s="96"/>
      <c r="K1269" s="96"/>
      <c r="L1269" s="96"/>
      <c r="M1269" s="96"/>
      <c r="N1269" s="96"/>
      <c r="O1269" s="96"/>
      <c r="P1269" s="96"/>
      <c r="Q1269" s="96"/>
      <c r="R1269" s="96"/>
      <c r="S1269" s="96"/>
      <c r="T1269" s="96"/>
      <c r="U1269" s="96"/>
      <c r="V1269" s="96"/>
      <c r="W1269" s="96"/>
      <c r="X1269" s="96"/>
      <c r="Y1269" s="96"/>
      <c r="Z1269" s="96"/>
      <c r="AA1269" s="96"/>
      <c r="AB1269" s="96"/>
      <c r="AC1269" s="96"/>
      <c r="AD1269" s="96"/>
      <c r="AE1269" s="96"/>
      <c r="AF1269" s="96"/>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96"/>
      <c r="C1484" s="96"/>
      <c r="D1484" s="96"/>
      <c r="E1484" s="96"/>
      <c r="F1484" s="96"/>
      <c r="G1484" s="96"/>
      <c r="H1484" s="96"/>
      <c r="I1484" s="96"/>
      <c r="J1484" s="96"/>
      <c r="K1484" s="96"/>
      <c r="L1484" s="96"/>
      <c r="M1484" s="96"/>
      <c r="N1484" s="96"/>
      <c r="O1484" s="96"/>
      <c r="P1484" s="96"/>
      <c r="Q1484" s="96"/>
      <c r="R1484" s="96"/>
      <c r="S1484" s="96"/>
      <c r="T1484" s="96"/>
      <c r="U1484" s="96"/>
      <c r="V1484" s="96"/>
      <c r="W1484" s="96"/>
      <c r="X1484" s="96"/>
      <c r="Y1484" s="96"/>
      <c r="Z1484" s="96"/>
      <c r="AA1484" s="96"/>
      <c r="AB1484" s="96"/>
      <c r="AC1484" s="96"/>
      <c r="AD1484" s="96"/>
      <c r="AE1484" s="96"/>
      <c r="AF1484" s="96"/>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96"/>
      <c r="C1713" s="96"/>
      <c r="D1713" s="96"/>
      <c r="E1713" s="96"/>
      <c r="F1713" s="96"/>
      <c r="G1713" s="96"/>
      <c r="H1713" s="96"/>
      <c r="I1713" s="96"/>
      <c r="J1713" s="96"/>
      <c r="K1713" s="96"/>
      <c r="L1713" s="96"/>
      <c r="M1713" s="96"/>
      <c r="N1713" s="96"/>
      <c r="O1713" s="96"/>
      <c r="P1713" s="96"/>
      <c r="Q1713" s="96"/>
      <c r="R1713" s="96"/>
      <c r="S1713" s="96"/>
      <c r="T1713" s="96"/>
      <c r="U1713" s="96"/>
      <c r="V1713" s="96"/>
      <c r="W1713" s="96"/>
      <c r="X1713" s="96"/>
      <c r="Y1713" s="96"/>
      <c r="Z1713" s="96"/>
      <c r="AA1713" s="96"/>
      <c r="AB1713" s="96"/>
      <c r="AC1713" s="96"/>
      <c r="AD1713" s="96"/>
      <c r="AE1713" s="96"/>
      <c r="AF1713" s="96"/>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96"/>
      <c r="C1990" s="96"/>
      <c r="D1990" s="96"/>
      <c r="E1990" s="96"/>
      <c r="F1990" s="96"/>
      <c r="G1990" s="96"/>
      <c r="H1990" s="96"/>
      <c r="I1990" s="96"/>
      <c r="J1990" s="96"/>
      <c r="K1990" s="96"/>
      <c r="L1990" s="96"/>
      <c r="M1990" s="96"/>
      <c r="N1990" s="96"/>
      <c r="O1990" s="96"/>
      <c r="P1990" s="96"/>
      <c r="Q1990" s="96"/>
      <c r="R1990" s="96"/>
      <c r="S1990" s="96"/>
      <c r="T1990" s="96"/>
      <c r="U1990" s="96"/>
      <c r="V1990" s="96"/>
      <c r="W1990" s="96"/>
      <c r="X1990" s="96"/>
      <c r="Y1990" s="96"/>
      <c r="Z1990" s="96"/>
      <c r="AA1990" s="96"/>
      <c r="AB1990" s="96"/>
      <c r="AC1990" s="96"/>
      <c r="AD1990" s="96"/>
      <c r="AE1990" s="96"/>
      <c r="AF1990" s="96"/>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96"/>
      <c r="C2325" s="96"/>
      <c r="D2325" s="96"/>
      <c r="E2325" s="96"/>
      <c r="F2325" s="96"/>
      <c r="G2325" s="96"/>
      <c r="H2325" s="96"/>
      <c r="I2325" s="96"/>
      <c r="J2325" s="96"/>
      <c r="K2325" s="96"/>
      <c r="L2325" s="96"/>
      <c r="M2325" s="96"/>
      <c r="N2325" s="96"/>
      <c r="O2325" s="96"/>
      <c r="P2325" s="96"/>
      <c r="Q2325" s="96"/>
      <c r="R2325" s="96"/>
      <c r="S2325" s="96"/>
      <c r="T2325" s="96"/>
      <c r="U2325" s="96"/>
      <c r="V2325" s="96"/>
      <c r="W2325" s="96"/>
      <c r="X2325" s="96"/>
      <c r="Y2325" s="96"/>
      <c r="Z2325" s="96"/>
      <c r="AA2325" s="96"/>
      <c r="AB2325" s="96"/>
      <c r="AC2325" s="96"/>
      <c r="AD2325" s="96"/>
      <c r="AE2325" s="96"/>
      <c r="AF2325" s="96"/>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96"/>
      <c r="C2645" s="96"/>
      <c r="D2645" s="96"/>
      <c r="E2645" s="96"/>
      <c r="F2645" s="96"/>
      <c r="G2645" s="96"/>
      <c r="H2645" s="96"/>
      <c r="I2645" s="96"/>
      <c r="J2645" s="96"/>
      <c r="K2645" s="96"/>
      <c r="L2645" s="96"/>
      <c r="M2645" s="96"/>
      <c r="N2645" s="96"/>
      <c r="O2645" s="96"/>
      <c r="P2645" s="96"/>
      <c r="Q2645" s="96"/>
      <c r="R2645" s="96"/>
      <c r="S2645" s="96"/>
      <c r="T2645" s="96"/>
      <c r="U2645" s="96"/>
      <c r="V2645" s="96"/>
      <c r="W2645" s="96"/>
      <c r="X2645" s="96"/>
      <c r="Y2645" s="96"/>
      <c r="Z2645" s="96"/>
      <c r="AA2645" s="96"/>
      <c r="AB2645" s="96"/>
      <c r="AC2645" s="96"/>
      <c r="AD2645" s="96"/>
      <c r="AE2645" s="96"/>
      <c r="AF2645" s="96"/>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96"/>
      <c r="C2971" s="96"/>
      <c r="D2971" s="96"/>
      <c r="E2971" s="96"/>
      <c r="F2971" s="96"/>
      <c r="G2971" s="96"/>
      <c r="H2971" s="96"/>
      <c r="I2971" s="96"/>
      <c r="J2971" s="96"/>
      <c r="K2971" s="96"/>
      <c r="L2971" s="96"/>
      <c r="M2971" s="96"/>
      <c r="N2971" s="96"/>
      <c r="O2971" s="96"/>
      <c r="P2971" s="96"/>
      <c r="Q2971" s="96"/>
      <c r="R2971" s="96"/>
      <c r="S2971" s="96"/>
      <c r="T2971" s="96"/>
      <c r="U2971" s="96"/>
      <c r="V2971" s="96"/>
      <c r="W2971" s="96"/>
      <c r="X2971" s="96"/>
      <c r="Y2971" s="96"/>
      <c r="Z2971" s="96"/>
      <c r="AA2971" s="96"/>
      <c r="AB2971" s="96"/>
      <c r="AC2971" s="96"/>
      <c r="AD2971" s="96"/>
      <c r="AE2971" s="96"/>
      <c r="AF2971" s="96"/>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96"/>
      <c r="C3293" s="96"/>
      <c r="D3293" s="96"/>
      <c r="E3293" s="96"/>
      <c r="F3293" s="96"/>
      <c r="G3293" s="96"/>
      <c r="H3293" s="96"/>
      <c r="I3293" s="96"/>
      <c r="J3293" s="96"/>
      <c r="K3293" s="96"/>
      <c r="L3293" s="96"/>
      <c r="M3293" s="96"/>
      <c r="N3293" s="96"/>
      <c r="O3293" s="96"/>
      <c r="P3293" s="96"/>
      <c r="Q3293" s="96"/>
      <c r="R3293" s="96"/>
      <c r="S3293" s="96"/>
      <c r="T3293" s="96"/>
      <c r="U3293" s="96"/>
      <c r="V3293" s="96"/>
      <c r="W3293" s="96"/>
      <c r="X3293" s="96"/>
      <c r="Y3293" s="96"/>
      <c r="Z3293" s="96"/>
      <c r="AA3293" s="96"/>
      <c r="AB3293" s="96"/>
      <c r="AC3293" s="96"/>
      <c r="AD3293" s="96"/>
      <c r="AE3293" s="96"/>
      <c r="AF3293" s="96"/>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96"/>
      <c r="C3402" s="96"/>
      <c r="D3402" s="96"/>
      <c r="E3402" s="96"/>
      <c r="F3402" s="96"/>
      <c r="G3402" s="96"/>
      <c r="H3402" s="96"/>
      <c r="I3402" s="96"/>
      <c r="J3402" s="96"/>
      <c r="K3402" s="96"/>
      <c r="L3402" s="96"/>
      <c r="M3402" s="96"/>
      <c r="N3402" s="96"/>
      <c r="O3402" s="96"/>
      <c r="P3402" s="96"/>
      <c r="Q3402" s="96"/>
      <c r="R3402" s="96"/>
      <c r="S3402" s="96"/>
      <c r="T3402" s="96"/>
      <c r="U3402" s="96"/>
      <c r="V3402" s="96"/>
      <c r="W3402" s="96"/>
      <c r="X3402" s="96"/>
      <c r="Y3402" s="96"/>
      <c r="Z3402" s="96"/>
      <c r="AA3402" s="96"/>
      <c r="AB3402" s="96"/>
      <c r="AC3402" s="96"/>
      <c r="AD3402" s="96"/>
      <c r="AE3402" s="96"/>
      <c r="AF3402" s="96"/>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96"/>
      <c r="C3527" s="96"/>
      <c r="D3527" s="96"/>
      <c r="E3527" s="96"/>
      <c r="F3527" s="96"/>
      <c r="G3527" s="96"/>
      <c r="H3527" s="96"/>
      <c r="I3527" s="96"/>
      <c r="J3527" s="96"/>
      <c r="K3527" s="96"/>
      <c r="L3527" s="96"/>
      <c r="M3527" s="96"/>
      <c r="N3527" s="96"/>
      <c r="O3527" s="96"/>
      <c r="P3527" s="96"/>
      <c r="Q3527" s="96"/>
      <c r="R3527" s="96"/>
      <c r="S3527" s="96"/>
      <c r="T3527" s="96"/>
      <c r="U3527" s="96"/>
      <c r="V3527" s="96"/>
      <c r="W3527" s="96"/>
      <c r="X3527" s="96"/>
      <c r="Y3527" s="96"/>
      <c r="Z3527" s="96"/>
      <c r="AA3527" s="96"/>
      <c r="AB3527" s="96"/>
      <c r="AC3527" s="96"/>
      <c r="AD3527" s="96"/>
      <c r="AE3527" s="96"/>
      <c r="AF3527" s="96"/>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96"/>
      <c r="C3652" s="96"/>
      <c r="D3652" s="96"/>
      <c r="E3652" s="96"/>
      <c r="F3652" s="96"/>
      <c r="G3652" s="96"/>
      <c r="H3652" s="96"/>
      <c r="I3652" s="96"/>
      <c r="J3652" s="96"/>
      <c r="K3652" s="96"/>
      <c r="L3652" s="96"/>
      <c r="M3652" s="96"/>
      <c r="N3652" s="96"/>
      <c r="O3652" s="96"/>
      <c r="P3652" s="96"/>
      <c r="Q3652" s="96"/>
      <c r="R3652" s="96"/>
      <c r="S3652" s="96"/>
      <c r="T3652" s="96"/>
      <c r="U3652" s="96"/>
      <c r="V3652" s="96"/>
      <c r="W3652" s="96"/>
      <c r="X3652" s="96"/>
      <c r="Y3652" s="96"/>
      <c r="Z3652" s="96"/>
      <c r="AA3652" s="96"/>
      <c r="AB3652" s="96"/>
      <c r="AC3652" s="96"/>
      <c r="AD3652" s="96"/>
      <c r="AE3652" s="96"/>
      <c r="AF3652" s="96"/>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96"/>
      <c r="C3777" s="96"/>
      <c r="D3777" s="96"/>
      <c r="E3777" s="96"/>
      <c r="F3777" s="96"/>
      <c r="G3777" s="96"/>
      <c r="H3777" s="96"/>
      <c r="I3777" s="96"/>
      <c r="J3777" s="96"/>
      <c r="K3777" s="96"/>
      <c r="L3777" s="96"/>
      <c r="M3777" s="96"/>
      <c r="N3777" s="96"/>
      <c r="O3777" s="96"/>
      <c r="P3777" s="96"/>
      <c r="Q3777" s="96"/>
      <c r="R3777" s="96"/>
      <c r="S3777" s="96"/>
      <c r="T3777" s="96"/>
      <c r="U3777" s="96"/>
      <c r="V3777" s="96"/>
      <c r="W3777" s="96"/>
      <c r="X3777" s="96"/>
      <c r="Y3777" s="96"/>
      <c r="Z3777" s="96"/>
      <c r="AA3777" s="96"/>
      <c r="AB3777" s="96"/>
      <c r="AC3777" s="96"/>
      <c r="AD3777" s="96"/>
      <c r="AE3777" s="96"/>
      <c r="AF3777" s="96"/>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96"/>
      <c r="C3902" s="96"/>
      <c r="D3902" s="96"/>
      <c r="E3902" s="96"/>
      <c r="F3902" s="96"/>
      <c r="G3902" s="96"/>
      <c r="H3902" s="96"/>
      <c r="I3902" s="96"/>
      <c r="J3902" s="96"/>
      <c r="K3902" s="96"/>
      <c r="L3902" s="96"/>
      <c r="M3902" s="96"/>
      <c r="N3902" s="96"/>
      <c r="O3902" s="96"/>
      <c r="P3902" s="96"/>
      <c r="Q3902" s="96"/>
      <c r="R3902" s="96"/>
      <c r="S3902" s="96"/>
      <c r="T3902" s="96"/>
      <c r="U3902" s="96"/>
      <c r="V3902" s="96"/>
      <c r="W3902" s="96"/>
      <c r="X3902" s="96"/>
      <c r="Y3902" s="96"/>
      <c r="Z3902" s="96"/>
      <c r="AA3902" s="96"/>
      <c r="AB3902" s="96"/>
      <c r="AC3902" s="96"/>
      <c r="AD3902" s="96"/>
      <c r="AE3902" s="96"/>
      <c r="AF3902" s="96"/>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96"/>
      <c r="C4027" s="96"/>
      <c r="D4027" s="96"/>
      <c r="E4027" s="96"/>
      <c r="F4027" s="96"/>
      <c r="G4027" s="96"/>
      <c r="H4027" s="96"/>
      <c r="I4027" s="96"/>
      <c r="J4027" s="96"/>
      <c r="K4027" s="96"/>
      <c r="L4027" s="96"/>
      <c r="M4027" s="96"/>
      <c r="N4027" s="96"/>
      <c r="O4027" s="96"/>
      <c r="P4027" s="96"/>
      <c r="Q4027" s="96"/>
      <c r="R4027" s="96"/>
      <c r="S4027" s="96"/>
      <c r="T4027" s="96"/>
      <c r="U4027" s="96"/>
      <c r="V4027" s="96"/>
      <c r="W4027" s="96"/>
      <c r="X4027" s="96"/>
      <c r="Y4027" s="96"/>
      <c r="Z4027" s="96"/>
      <c r="AA4027" s="96"/>
      <c r="AB4027" s="96"/>
      <c r="AC4027" s="96"/>
      <c r="AD4027" s="96"/>
      <c r="AE4027" s="96"/>
      <c r="AF4027" s="96"/>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96"/>
      <c r="C4152" s="96"/>
      <c r="D4152" s="96"/>
      <c r="E4152" s="96"/>
      <c r="F4152" s="96"/>
      <c r="G4152" s="96"/>
      <c r="H4152" s="96"/>
      <c r="I4152" s="96"/>
      <c r="J4152" s="96"/>
      <c r="K4152" s="96"/>
      <c r="L4152" s="96"/>
      <c r="M4152" s="96"/>
      <c r="N4152" s="96"/>
      <c r="O4152" s="96"/>
      <c r="P4152" s="96"/>
      <c r="Q4152" s="96"/>
      <c r="R4152" s="96"/>
      <c r="S4152" s="96"/>
      <c r="T4152" s="96"/>
      <c r="U4152" s="96"/>
      <c r="V4152" s="96"/>
      <c r="W4152" s="96"/>
      <c r="X4152" s="96"/>
      <c r="Y4152" s="96"/>
      <c r="Z4152" s="96"/>
      <c r="AA4152" s="96"/>
      <c r="AB4152" s="96"/>
      <c r="AC4152" s="96"/>
      <c r="AD4152" s="96"/>
      <c r="AE4152" s="96"/>
      <c r="AF4152" s="96"/>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96"/>
      <c r="C4277" s="96"/>
      <c r="D4277" s="96"/>
      <c r="E4277" s="96"/>
      <c r="F4277" s="96"/>
      <c r="G4277" s="96"/>
      <c r="H4277" s="96"/>
      <c r="I4277" s="96"/>
      <c r="J4277" s="96"/>
      <c r="K4277" s="96"/>
      <c r="L4277" s="96"/>
      <c r="M4277" s="96"/>
      <c r="N4277" s="96"/>
      <c r="O4277" s="96"/>
      <c r="P4277" s="96"/>
      <c r="Q4277" s="96"/>
      <c r="R4277" s="96"/>
      <c r="S4277" s="96"/>
      <c r="T4277" s="96"/>
      <c r="U4277" s="96"/>
      <c r="V4277" s="96"/>
      <c r="W4277" s="96"/>
      <c r="X4277" s="96"/>
      <c r="Y4277" s="96"/>
      <c r="Z4277" s="96"/>
      <c r="AA4277" s="96"/>
      <c r="AB4277" s="96"/>
      <c r="AC4277" s="96"/>
      <c r="AD4277" s="96"/>
      <c r="AE4277" s="96"/>
      <c r="AF4277" s="96"/>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96"/>
      <c r="C4402" s="96"/>
      <c r="D4402" s="96"/>
      <c r="E4402" s="96"/>
      <c r="F4402" s="96"/>
      <c r="G4402" s="96"/>
      <c r="H4402" s="96"/>
      <c r="I4402" s="96"/>
      <c r="J4402" s="96"/>
      <c r="K4402" s="96"/>
      <c r="L4402" s="96"/>
      <c r="M4402" s="96"/>
      <c r="N4402" s="96"/>
      <c r="O4402" s="96"/>
      <c r="P4402" s="96"/>
      <c r="Q4402" s="96"/>
      <c r="R4402" s="96"/>
      <c r="S4402" s="96"/>
      <c r="T4402" s="96"/>
      <c r="U4402" s="96"/>
      <c r="V4402" s="96"/>
      <c r="W4402" s="96"/>
      <c r="X4402" s="96"/>
      <c r="Y4402" s="96"/>
      <c r="Z4402" s="96"/>
      <c r="AA4402" s="96"/>
      <c r="AB4402" s="96"/>
      <c r="AC4402" s="96"/>
      <c r="AD4402" s="96"/>
      <c r="AE4402" s="96"/>
      <c r="AF4402" s="96"/>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election sqref="A1:XFD1048576"/>
    </sheetView>
  </sheetViews>
  <sheetFormatPr defaultRowHeight="15"/>
  <sheetData>
    <row r="1" spans="1:35">
      <c r="A1" t="s">
        <v>545</v>
      </c>
    </row>
    <row r="2" spans="1:35">
      <c r="A2" t="s">
        <v>3018</v>
      </c>
    </row>
    <row r="3" spans="1:35">
      <c r="A3" t="s">
        <v>3019</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2580</v>
      </c>
    </row>
    <row r="6" spans="1:35">
      <c r="A6" t="s">
        <v>121</v>
      </c>
      <c r="B6" t="s">
        <v>3020</v>
      </c>
      <c r="C6" t="s">
        <v>3021</v>
      </c>
      <c r="D6" t="s">
        <v>549</v>
      </c>
      <c r="F6">
        <v>12.017455999999999</v>
      </c>
      <c r="G6">
        <v>10.142459000000001</v>
      </c>
      <c r="H6">
        <v>9.2747499999999992</v>
      </c>
      <c r="I6">
        <v>8.4057539999999999</v>
      </c>
      <c r="J6">
        <v>8.2486560000000004</v>
      </c>
      <c r="K6">
        <v>8.1602329999999998</v>
      </c>
      <c r="L6">
        <v>8.0481440000000006</v>
      </c>
      <c r="M6">
        <v>8.0333609999999993</v>
      </c>
      <c r="N6">
        <v>8.0801269999999992</v>
      </c>
      <c r="O6">
        <v>8.1381230000000002</v>
      </c>
      <c r="P6">
        <v>8.1792320000000007</v>
      </c>
      <c r="Q6">
        <v>8.2298100000000005</v>
      </c>
      <c r="R6">
        <v>8.1669809999999998</v>
      </c>
      <c r="S6">
        <v>8.1865020000000008</v>
      </c>
      <c r="T6">
        <v>8.2670809999999992</v>
      </c>
      <c r="U6">
        <v>8.3533279999999994</v>
      </c>
      <c r="V6">
        <v>8.4170630000000006</v>
      </c>
      <c r="W6">
        <v>8.4968830000000004</v>
      </c>
      <c r="X6">
        <v>8.5303240000000002</v>
      </c>
      <c r="Y6">
        <v>8.5678230000000006</v>
      </c>
      <c r="Z6">
        <v>8.5417389999999997</v>
      </c>
      <c r="AA6">
        <v>8.504562</v>
      </c>
      <c r="AB6">
        <v>8.6242680000000007</v>
      </c>
      <c r="AC6">
        <v>8.6349509999999992</v>
      </c>
      <c r="AD6">
        <v>8.6355129999999996</v>
      </c>
      <c r="AE6">
        <v>8.7051449999999999</v>
      </c>
      <c r="AF6">
        <v>8.8329459999999997</v>
      </c>
      <c r="AG6">
        <v>8.8933990000000005</v>
      </c>
      <c r="AH6">
        <v>8.933154</v>
      </c>
      <c r="AI6" s="33">
        <v>-1.0999999999999999E-2</v>
      </c>
    </row>
    <row r="7" spans="1:35">
      <c r="A7" t="s">
        <v>119</v>
      </c>
    </row>
    <row r="8" spans="1:35">
      <c r="A8" t="s">
        <v>351</v>
      </c>
      <c r="B8" t="s">
        <v>3022</v>
      </c>
      <c r="C8" t="s">
        <v>3023</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3024</v>
      </c>
      <c r="C9" t="s">
        <v>3025</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3026</v>
      </c>
      <c r="C12" t="s">
        <v>3027</v>
      </c>
      <c r="D12" t="s">
        <v>562</v>
      </c>
      <c r="F12">
        <v>333.105164</v>
      </c>
      <c r="G12">
        <v>334.47210699999999</v>
      </c>
      <c r="H12">
        <v>336.07922400000001</v>
      </c>
      <c r="I12">
        <v>337.73690800000003</v>
      </c>
      <c r="J12">
        <v>339.40451000000002</v>
      </c>
      <c r="K12">
        <v>341.08764600000001</v>
      </c>
      <c r="L12">
        <v>342.780823</v>
      </c>
      <c r="M12">
        <v>344.47436499999998</v>
      </c>
      <c r="N12">
        <v>346.16894500000001</v>
      </c>
      <c r="O12">
        <v>347.834564</v>
      </c>
      <c r="P12">
        <v>349.46328699999998</v>
      </c>
      <c r="Q12">
        <v>351.054169</v>
      </c>
      <c r="R12">
        <v>352.59783900000002</v>
      </c>
      <c r="S12">
        <v>354.08975199999998</v>
      </c>
      <c r="T12">
        <v>355.52593999999999</v>
      </c>
      <c r="U12">
        <v>356.90637199999998</v>
      </c>
      <c r="V12">
        <v>358.23675500000002</v>
      </c>
      <c r="W12">
        <v>359.52005000000003</v>
      </c>
      <c r="X12">
        <v>360.76068099999998</v>
      </c>
      <c r="Y12">
        <v>361.96594199999998</v>
      </c>
      <c r="Z12">
        <v>363.143372</v>
      </c>
      <c r="AA12">
        <v>364.29699699999998</v>
      </c>
      <c r="AB12">
        <v>365.429688</v>
      </c>
      <c r="AC12">
        <v>366.54235799999998</v>
      </c>
      <c r="AD12">
        <v>367.63687099999999</v>
      </c>
      <c r="AE12">
        <v>368.719696</v>
      </c>
      <c r="AF12">
        <v>369.79351800000001</v>
      </c>
      <c r="AG12">
        <v>370.85867300000001</v>
      </c>
      <c r="AH12">
        <v>371.91851800000001</v>
      </c>
      <c r="AI12" s="33">
        <v>4.0000000000000001E-3</v>
      </c>
    </row>
    <row r="13" spans="1:35">
      <c r="A13" t="s">
        <v>358</v>
      </c>
      <c r="B13" t="s">
        <v>3028</v>
      </c>
      <c r="C13" t="s">
        <v>3029</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2586</v>
      </c>
      <c r="B14" t="s">
        <v>3030</v>
      </c>
      <c r="C14" t="s">
        <v>3031</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2587</v>
      </c>
      <c r="B15" t="s">
        <v>3032</v>
      </c>
      <c r="C15" t="s">
        <v>3033</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2588</v>
      </c>
      <c r="B16" t="s">
        <v>3034</v>
      </c>
      <c r="C16" t="s">
        <v>3035</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2589</v>
      </c>
      <c r="B17" t="s">
        <v>3036</v>
      </c>
      <c r="C17" t="s">
        <v>3037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2590</v>
      </c>
      <c r="B18" t="s">
        <v>3038</v>
      </c>
      <c r="C18" t="s">
        <v>3039</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2591</v>
      </c>
      <c r="B19" t="s">
        <v>3040</v>
      </c>
      <c r="C19" t="s">
        <v>3041</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2592</v>
      </c>
      <c r="B20" t="s">
        <v>3042</v>
      </c>
      <c r="C20" t="s">
        <v>3043</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3044</v>
      </c>
      <c r="C21" t="s">
        <v>3045</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2593</v>
      </c>
      <c r="B22" t="s">
        <v>3046</v>
      </c>
      <c r="C22" t="s">
        <v>3047</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2594</v>
      </c>
      <c r="B23" t="s">
        <v>3048</v>
      </c>
      <c r="C23" t="s">
        <v>3049</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2595</v>
      </c>
      <c r="B24" t="s">
        <v>3050</v>
      </c>
      <c r="C24" t="s">
        <v>3051</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3052</v>
      </c>
      <c r="C25" t="s">
        <v>3053</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2596</v>
      </c>
      <c r="B26" t="s">
        <v>3054</v>
      </c>
      <c r="C26" t="s">
        <v>3055</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2597</v>
      </c>
      <c r="B27" t="s">
        <v>3056</v>
      </c>
      <c r="C27" t="s">
        <v>3057</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3058</v>
      </c>
      <c r="C31" t="s">
        <v>3059</v>
      </c>
      <c r="D31" t="s">
        <v>273</v>
      </c>
      <c r="F31">
        <v>710.078979</v>
      </c>
      <c r="G31">
        <v>745.46997099999999</v>
      </c>
      <c r="H31">
        <v>754.82794200000001</v>
      </c>
      <c r="I31">
        <v>778.120361</v>
      </c>
      <c r="J31">
        <v>802.29901099999995</v>
      </c>
      <c r="K31">
        <v>823.12396200000001</v>
      </c>
      <c r="L31">
        <v>841.40203899999995</v>
      </c>
      <c r="M31">
        <v>858.50994900000001</v>
      </c>
      <c r="N31">
        <v>875.23687700000005</v>
      </c>
      <c r="O31">
        <v>890.42889400000001</v>
      </c>
      <c r="P31">
        <v>907.48602300000005</v>
      </c>
      <c r="Q31">
        <v>926.97406000000001</v>
      </c>
      <c r="R31">
        <v>947.535706</v>
      </c>
      <c r="S31">
        <v>968.58239700000001</v>
      </c>
      <c r="T31">
        <v>990.50207499999999</v>
      </c>
      <c r="U31">
        <v>1013.2844239999999</v>
      </c>
      <c r="V31">
        <v>1036.893188</v>
      </c>
      <c r="W31">
        <v>1061.051514</v>
      </c>
      <c r="X31">
        <v>1087.765625</v>
      </c>
      <c r="Y31">
        <v>1115.0639650000001</v>
      </c>
      <c r="Z31">
        <v>1142.7299800000001</v>
      </c>
      <c r="AA31">
        <v>1169.7227780000001</v>
      </c>
      <c r="AB31">
        <v>1195.309692</v>
      </c>
      <c r="AC31">
        <v>1220.7531739999999</v>
      </c>
      <c r="AD31">
        <v>1246.681274</v>
      </c>
      <c r="AE31">
        <v>1273.1182859999999</v>
      </c>
      <c r="AF31">
        <v>1297.2333980000001</v>
      </c>
      <c r="AG31">
        <v>1321.8264160000001</v>
      </c>
      <c r="AH31">
        <v>1348.3929439999999</v>
      </c>
      <c r="AI31" s="33">
        <v>2.3E-2</v>
      </c>
    </row>
    <row r="32" spans="1:35">
      <c r="A32" t="s">
        <v>358</v>
      </c>
      <c r="B32" t="s">
        <v>3060</v>
      </c>
      <c r="C32" t="s">
        <v>3061</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2586</v>
      </c>
      <c r="B33" t="s">
        <v>3062</v>
      </c>
      <c r="C33" t="s">
        <v>3063</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2587</v>
      </c>
      <c r="B34" t="s">
        <v>3064</v>
      </c>
      <c r="C34" t="s">
        <v>3065</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2588</v>
      </c>
      <c r="B35" t="s">
        <v>3066</v>
      </c>
      <c r="C35" t="s">
        <v>3067</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2589</v>
      </c>
      <c r="B36" t="s">
        <v>3068</v>
      </c>
      <c r="C36" t="s">
        <v>3069</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2590</v>
      </c>
      <c r="B37" t="s">
        <v>3070</v>
      </c>
      <c r="C37" t="s">
        <v>3071</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2591</v>
      </c>
      <c r="B38" t="s">
        <v>3072</v>
      </c>
      <c r="C38" t="s">
        <v>3073</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2592</v>
      </c>
      <c r="B39" t="s">
        <v>3074</v>
      </c>
      <c r="C39" t="s">
        <v>3075</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3076</v>
      </c>
      <c r="C40" t="s">
        <v>3077</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2593</v>
      </c>
      <c r="B41" t="s">
        <v>3078</v>
      </c>
      <c r="C41" t="s">
        <v>3079</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2594</v>
      </c>
      <c r="B42" t="s">
        <v>3080</v>
      </c>
      <c r="C42" t="s">
        <v>3081</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2595</v>
      </c>
      <c r="B43" t="s">
        <v>3082</v>
      </c>
      <c r="C43" t="s">
        <v>3083</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3084</v>
      </c>
      <c r="C44" t="s">
        <v>3085</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2596</v>
      </c>
      <c r="B45" t="s">
        <v>3086</v>
      </c>
      <c r="C45" t="s">
        <v>3087</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2597</v>
      </c>
      <c r="B46" t="s">
        <v>3088</v>
      </c>
      <c r="C46" t="s">
        <v>3089</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2598</v>
      </c>
      <c r="B47" t="s">
        <v>3090</v>
      </c>
      <c r="C47" t="s">
        <v>3091</v>
      </c>
      <c r="D47" t="s">
        <v>273</v>
      </c>
      <c r="F47">
        <v>2031.443481</v>
      </c>
      <c r="G47">
        <v>2328.2434079999998</v>
      </c>
      <c r="H47">
        <v>2542.7902829999998</v>
      </c>
      <c r="I47">
        <v>2703.7697750000002</v>
      </c>
      <c r="J47">
        <v>2825.3784179999998</v>
      </c>
      <c r="K47">
        <v>2932.955078</v>
      </c>
      <c r="L47">
        <v>3039.3686520000001</v>
      </c>
      <c r="M47">
        <v>3145.774414</v>
      </c>
      <c r="N47">
        <v>3252.5742190000001</v>
      </c>
      <c r="O47">
        <v>3359.0742190000001</v>
      </c>
      <c r="P47">
        <v>3468.7329100000002</v>
      </c>
      <c r="Q47">
        <v>3581.9589839999999</v>
      </c>
      <c r="R47">
        <v>3697.4553219999998</v>
      </c>
      <c r="S47">
        <v>3814.8364259999998</v>
      </c>
      <c r="T47">
        <v>3934.3928219999998</v>
      </c>
      <c r="U47">
        <v>4056.2565920000002</v>
      </c>
      <c r="V47">
        <v>4180.4389650000003</v>
      </c>
      <c r="W47">
        <v>4306.8422849999997</v>
      </c>
      <c r="X47">
        <v>4437.9838870000003</v>
      </c>
      <c r="Y47">
        <v>4572.0268550000001</v>
      </c>
      <c r="Z47">
        <v>4708.8842770000001</v>
      </c>
      <c r="AA47">
        <v>4847.1333009999998</v>
      </c>
      <c r="AB47">
        <v>4985.5385740000002</v>
      </c>
      <c r="AC47">
        <v>5124.7827150000003</v>
      </c>
      <c r="AD47">
        <v>5264.7822269999997</v>
      </c>
      <c r="AE47">
        <v>5406.2084960000002</v>
      </c>
      <c r="AF47">
        <v>5546.2094729999999</v>
      </c>
      <c r="AG47">
        <v>5687.140625</v>
      </c>
      <c r="AH47">
        <v>5830.0366210000002</v>
      </c>
      <c r="AI47" s="33">
        <v>3.7999999999999999E-2</v>
      </c>
    </row>
    <row r="48" spans="1:35">
      <c r="A48" t="s">
        <v>347</v>
      </c>
    </row>
    <row r="49" spans="1:35">
      <c r="A49" t="s">
        <v>356</v>
      </c>
      <c r="B49" t="s">
        <v>3092</v>
      </c>
      <c r="C49" t="s">
        <v>3093</v>
      </c>
      <c r="D49" t="s">
        <v>273</v>
      </c>
      <c r="F49">
        <v>243.14546200000001</v>
      </c>
      <c r="G49">
        <v>335.79156499999999</v>
      </c>
      <c r="H49">
        <v>383.935181</v>
      </c>
      <c r="I49">
        <v>400.52246100000002</v>
      </c>
      <c r="J49">
        <v>413.62600700000002</v>
      </c>
      <c r="K49">
        <v>425.43505900000002</v>
      </c>
      <c r="L49">
        <v>436.28015099999999</v>
      </c>
      <c r="M49">
        <v>446.73272700000001</v>
      </c>
      <c r="N49">
        <v>457.12426799999997</v>
      </c>
      <c r="O49">
        <v>466.95465100000001</v>
      </c>
      <c r="P49">
        <v>477.67077599999999</v>
      </c>
      <c r="Q49">
        <v>489.52496300000001</v>
      </c>
      <c r="R49">
        <v>501.94116200000002</v>
      </c>
      <c r="S49">
        <v>514.66882299999997</v>
      </c>
      <c r="T49">
        <v>527.87792999999999</v>
      </c>
      <c r="U49">
        <v>541.56805399999996</v>
      </c>
      <c r="V49">
        <v>555.728882</v>
      </c>
      <c r="W49">
        <v>570.24444600000004</v>
      </c>
      <c r="X49">
        <v>585.99823000000004</v>
      </c>
      <c r="Y49">
        <v>602.13622999999995</v>
      </c>
      <c r="Z49">
        <v>618.56860400000005</v>
      </c>
      <c r="AA49">
        <v>634.84039299999995</v>
      </c>
      <c r="AB49">
        <v>650.62738000000002</v>
      </c>
      <c r="AC49">
        <v>666.48669400000006</v>
      </c>
      <c r="AD49">
        <v>682.69976799999995</v>
      </c>
      <c r="AE49">
        <v>699.28332499999999</v>
      </c>
      <c r="AF49">
        <v>714.97344999999996</v>
      </c>
      <c r="AG49">
        <v>731.02069100000006</v>
      </c>
      <c r="AH49">
        <v>748.10528599999998</v>
      </c>
      <c r="AI49" s="33">
        <v>4.1000000000000002E-2</v>
      </c>
    </row>
    <row r="50" spans="1:35">
      <c r="A50" t="s">
        <v>358</v>
      </c>
      <c r="B50" t="s">
        <v>3094</v>
      </c>
      <c r="C50" t="s">
        <v>3095</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2586</v>
      </c>
      <c r="B51" t="s">
        <v>3096</v>
      </c>
      <c r="C51" t="s">
        <v>3097</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2587</v>
      </c>
      <c r="B52" t="s">
        <v>3098</v>
      </c>
      <c r="C52" t="s">
        <v>3099</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2588</v>
      </c>
      <c r="B53" t="s">
        <v>3100</v>
      </c>
      <c r="C53" t="s">
        <v>3101</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2589</v>
      </c>
      <c r="B54" t="s">
        <v>3102</v>
      </c>
      <c r="C54" t="s">
        <v>3103</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2590</v>
      </c>
      <c r="B55" t="s">
        <v>3104</v>
      </c>
      <c r="C55" t="s">
        <v>3105</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2591</v>
      </c>
      <c r="B56" t="s">
        <v>3106</v>
      </c>
      <c r="C56" t="s">
        <v>3107</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2592</v>
      </c>
      <c r="B57" t="s">
        <v>3108</v>
      </c>
      <c r="C57" t="s">
        <v>3109</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3110</v>
      </c>
      <c r="C58" t="s">
        <v>3111</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2593</v>
      </c>
      <c r="B59" t="s">
        <v>3112</v>
      </c>
      <c r="C59" t="s">
        <v>3113</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2594</v>
      </c>
      <c r="B60" t="s">
        <v>3114</v>
      </c>
      <c r="C60" t="s">
        <v>3115</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2595</v>
      </c>
      <c r="B61" t="s">
        <v>3116</v>
      </c>
      <c r="C61" t="s">
        <v>3117</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3118</v>
      </c>
      <c r="C62" t="s">
        <v>3119</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2596</v>
      </c>
      <c r="B63" t="s">
        <v>3120</v>
      </c>
      <c r="C63" t="s">
        <v>3121</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2597</v>
      </c>
      <c r="B64" t="s">
        <v>3122</v>
      </c>
      <c r="C64" t="s">
        <v>3123</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2599</v>
      </c>
      <c r="B65" t="s">
        <v>3124</v>
      </c>
      <c r="C65" t="s">
        <v>3125</v>
      </c>
      <c r="D65" t="s">
        <v>273</v>
      </c>
      <c r="F65">
        <v>1060.8295900000001</v>
      </c>
      <c r="G65">
        <v>1535.6385499999999</v>
      </c>
      <c r="H65">
        <v>1956.2210689999999</v>
      </c>
      <c r="I65">
        <v>2270.5656739999999</v>
      </c>
      <c r="J65">
        <v>2502.6765140000002</v>
      </c>
      <c r="K65">
        <v>2635.7885740000002</v>
      </c>
      <c r="L65">
        <v>2751.1904300000001</v>
      </c>
      <c r="M65">
        <v>2840.8098140000002</v>
      </c>
      <c r="N65">
        <v>2931.647461</v>
      </c>
      <c r="O65">
        <v>3022.3195799999999</v>
      </c>
      <c r="P65">
        <v>3114.7143550000001</v>
      </c>
      <c r="Q65">
        <v>3209.9682619999999</v>
      </c>
      <c r="R65">
        <v>3307.7316890000002</v>
      </c>
      <c r="S65">
        <v>3407.8103030000002</v>
      </c>
      <c r="T65">
        <v>3510.1430660000001</v>
      </c>
      <c r="U65">
        <v>3615.0429690000001</v>
      </c>
      <c r="V65">
        <v>3722.5737300000001</v>
      </c>
      <c r="W65">
        <v>3832.83374</v>
      </c>
      <c r="X65">
        <v>3946.975586</v>
      </c>
      <c r="Y65">
        <v>4063.9204100000002</v>
      </c>
      <c r="Z65">
        <v>4183.9326170000004</v>
      </c>
      <c r="AA65">
        <v>4306.435547</v>
      </c>
      <c r="AB65">
        <v>4431.0527339999999</v>
      </c>
      <c r="AC65">
        <v>4558.2543949999999</v>
      </c>
      <c r="AD65">
        <v>4687.5302730000003</v>
      </c>
      <c r="AE65">
        <v>4819.6059569999998</v>
      </c>
      <c r="AF65">
        <v>4953.4223629999997</v>
      </c>
      <c r="AG65">
        <v>5090.3276370000003</v>
      </c>
      <c r="AH65">
        <v>5231.0712890000004</v>
      </c>
      <c r="AI65" s="33">
        <v>5.8999999999999997E-2</v>
      </c>
    </row>
    <row r="66" spans="1:35">
      <c r="A66" t="s">
        <v>114</v>
      </c>
      <c r="B66" t="s">
        <v>3126</v>
      </c>
      <c r="C66" t="s">
        <v>3125</v>
      </c>
      <c r="D66" t="s">
        <v>273</v>
      </c>
      <c r="F66">
        <v>3092.2739259999998</v>
      </c>
      <c r="G66">
        <v>3863.8820799999999</v>
      </c>
      <c r="H66">
        <v>4499.0112300000001</v>
      </c>
      <c r="I66">
        <v>4974.3354490000002</v>
      </c>
      <c r="J66">
        <v>5328.0556640000004</v>
      </c>
      <c r="K66">
        <v>5568.7441410000001</v>
      </c>
      <c r="L66">
        <v>5790.5595700000003</v>
      </c>
      <c r="M66">
        <v>5986.5844729999999</v>
      </c>
      <c r="N66">
        <v>6184.2211909999996</v>
      </c>
      <c r="O66">
        <v>6381.3935549999997</v>
      </c>
      <c r="P66">
        <v>6583.4482420000004</v>
      </c>
      <c r="Q66">
        <v>6791.9282229999999</v>
      </c>
      <c r="R66">
        <v>7005.1860349999997</v>
      </c>
      <c r="S66">
        <v>7222.6469729999999</v>
      </c>
      <c r="T66">
        <v>7444.5361329999996</v>
      </c>
      <c r="U66">
        <v>7671.2998049999997</v>
      </c>
      <c r="V66">
        <v>7903.0126950000003</v>
      </c>
      <c r="W66">
        <v>8139.6757809999999</v>
      </c>
      <c r="X66">
        <v>8384.9589840000008</v>
      </c>
      <c r="Y66">
        <v>8635.9482420000004</v>
      </c>
      <c r="Z66">
        <v>8892.8183590000008</v>
      </c>
      <c r="AA66">
        <v>9153.5703119999998</v>
      </c>
      <c r="AB66">
        <v>9416.5908199999994</v>
      </c>
      <c r="AC66">
        <v>9683.0371090000008</v>
      </c>
      <c r="AD66">
        <v>9952.3115230000003</v>
      </c>
      <c r="AE66">
        <v>10225.815430000001</v>
      </c>
      <c r="AF66">
        <v>10499.632812</v>
      </c>
      <c r="AG66">
        <v>10777.465819999999</v>
      </c>
      <c r="AH66">
        <v>11061.107421999999</v>
      </c>
      <c r="AI66" s="33">
        <v>4.7E-2</v>
      </c>
    </row>
    <row r="67" spans="1:35">
      <c r="A67" t="s">
        <v>409</v>
      </c>
    </row>
    <row r="68" spans="1:35">
      <c r="A68" t="s">
        <v>356</v>
      </c>
      <c r="B68" t="s">
        <v>3127</v>
      </c>
      <c r="C68" t="s">
        <v>3128</v>
      </c>
      <c r="D68" t="s">
        <v>273</v>
      </c>
      <c r="F68">
        <v>47.902061000000003</v>
      </c>
      <c r="G68">
        <v>47.907276000000003</v>
      </c>
      <c r="H68">
        <v>48.369796999999998</v>
      </c>
      <c r="I68">
        <v>49.413048000000003</v>
      </c>
      <c r="J68">
        <v>50.546439999999997</v>
      </c>
      <c r="K68">
        <v>51.607967000000002</v>
      </c>
      <c r="L68">
        <v>52.621516999999997</v>
      </c>
      <c r="M68">
        <v>53.632281999999996</v>
      </c>
      <c r="N68">
        <v>54.665523999999998</v>
      </c>
      <c r="O68">
        <v>55.672310000000003</v>
      </c>
      <c r="P68">
        <v>56.776130999999999</v>
      </c>
      <c r="Q68">
        <v>57.996529000000002</v>
      </c>
      <c r="R68">
        <v>59.280228000000001</v>
      </c>
      <c r="S68">
        <v>60.603127000000001</v>
      </c>
      <c r="T68">
        <v>61.978217999999998</v>
      </c>
      <c r="U68">
        <v>63.404021999999998</v>
      </c>
      <c r="V68">
        <v>64.878776999999999</v>
      </c>
      <c r="W68">
        <v>66.391509999999997</v>
      </c>
      <c r="X68">
        <v>68.018478000000002</v>
      </c>
      <c r="Y68">
        <v>69.684982000000005</v>
      </c>
      <c r="Z68">
        <v>71.383194000000003</v>
      </c>
      <c r="AA68">
        <v>73.073547000000005</v>
      </c>
      <c r="AB68">
        <v>74.728012000000007</v>
      </c>
      <c r="AC68">
        <v>76.394699000000003</v>
      </c>
      <c r="AD68">
        <v>78.097831999999997</v>
      </c>
      <c r="AE68">
        <v>79.839195000000004</v>
      </c>
      <c r="AF68">
        <v>81.509917999999999</v>
      </c>
      <c r="AG68">
        <v>83.217888000000002</v>
      </c>
      <c r="AH68">
        <v>85.021918999999997</v>
      </c>
      <c r="AI68" s="33">
        <v>2.1000000000000001E-2</v>
      </c>
    </row>
    <row r="69" spans="1:35">
      <c r="A69" t="s">
        <v>358</v>
      </c>
      <c r="B69" t="s">
        <v>3129</v>
      </c>
      <c r="C69" t="s">
        <v>3130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2586</v>
      </c>
      <c r="B70" t="s">
        <v>3131</v>
      </c>
      <c r="C70" t="s">
        <v>3132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2587</v>
      </c>
      <c r="B71" t="s">
        <v>3133</v>
      </c>
      <c r="C71" t="s">
        <v>3134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2588</v>
      </c>
      <c r="B72" t="s">
        <v>3135</v>
      </c>
      <c r="C72" t="s">
        <v>3136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2589</v>
      </c>
      <c r="B73" t="s">
        <v>3137</v>
      </c>
      <c r="C73" t="s">
        <v>3138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2590</v>
      </c>
      <c r="B74" t="s">
        <v>3139</v>
      </c>
      <c r="C74" t="s">
        <v>3140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2591</v>
      </c>
      <c r="B75" t="s">
        <v>3141</v>
      </c>
      <c r="C75" t="s">
        <v>3142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2592</v>
      </c>
      <c r="B76" t="s">
        <v>3143</v>
      </c>
      <c r="C76" t="s">
        <v>3144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3145</v>
      </c>
      <c r="C77" t="s">
        <v>3146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2593</v>
      </c>
      <c r="B78" t="s">
        <v>3147</v>
      </c>
      <c r="C78" t="s">
        <v>3148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2594</v>
      </c>
      <c r="B79" t="s">
        <v>3149</v>
      </c>
      <c r="C79" t="s">
        <v>3150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2595</v>
      </c>
      <c r="B80" t="s">
        <v>3151</v>
      </c>
      <c r="C80" t="s">
        <v>3152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3153</v>
      </c>
      <c r="C81" t="s">
        <v>3154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2596</v>
      </c>
      <c r="B82" t="s">
        <v>3155</v>
      </c>
      <c r="C82" t="s">
        <v>3156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2597</v>
      </c>
      <c r="B83" t="s">
        <v>3157</v>
      </c>
      <c r="C83" t="s">
        <v>3158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2598</v>
      </c>
      <c r="B84" t="s">
        <v>3159</v>
      </c>
      <c r="C84" t="s">
        <v>3160</v>
      </c>
      <c r="D84" t="s">
        <v>273</v>
      </c>
      <c r="F84">
        <v>33.513634000000003</v>
      </c>
      <c r="G84">
        <v>33.778694000000002</v>
      </c>
      <c r="H84">
        <v>34.253616000000001</v>
      </c>
      <c r="I84">
        <v>34.915016000000001</v>
      </c>
      <c r="J84">
        <v>35.602694999999997</v>
      </c>
      <c r="K84">
        <v>36.264355000000002</v>
      </c>
      <c r="L84">
        <v>36.908974000000001</v>
      </c>
      <c r="M84">
        <v>37.552039999999998</v>
      </c>
      <c r="N84">
        <v>38.201172</v>
      </c>
      <c r="O84">
        <v>38.842517999999998</v>
      </c>
      <c r="P84">
        <v>39.513373999999999</v>
      </c>
      <c r="Q84">
        <v>40.217587000000002</v>
      </c>
      <c r="R84">
        <v>40.939182000000002</v>
      </c>
      <c r="S84">
        <v>41.671534999999999</v>
      </c>
      <c r="T84">
        <v>42.418301</v>
      </c>
      <c r="U84">
        <v>43.179091999999997</v>
      </c>
      <c r="V84">
        <v>43.953125</v>
      </c>
      <c r="W84">
        <v>44.738318999999997</v>
      </c>
      <c r="X84">
        <v>45.558098000000001</v>
      </c>
      <c r="Y84">
        <v>46.389538000000002</v>
      </c>
      <c r="Z84">
        <v>47.232078999999999</v>
      </c>
      <c r="AA84">
        <v>48.073146999999999</v>
      </c>
      <c r="AB84">
        <v>48.903320000000001</v>
      </c>
      <c r="AC84">
        <v>49.733898000000003</v>
      </c>
      <c r="AD84">
        <v>50.568382</v>
      </c>
      <c r="AE84">
        <v>51.410519000000001</v>
      </c>
      <c r="AF84">
        <v>52.231102</v>
      </c>
      <c r="AG84">
        <v>53.057617</v>
      </c>
      <c r="AH84">
        <v>53.903858</v>
      </c>
      <c r="AI84" s="33">
        <v>1.7000000000000001E-2</v>
      </c>
    </row>
    <row r="85" spans="1:35">
      <c r="A85" t="s">
        <v>2599</v>
      </c>
      <c r="B85" t="s">
        <v>3161</v>
      </c>
      <c r="C85" t="s">
        <v>3160</v>
      </c>
      <c r="D85" t="s">
        <v>273</v>
      </c>
      <c r="F85">
        <v>83.779938000000001</v>
      </c>
      <c r="G85">
        <v>88.092986999999994</v>
      </c>
      <c r="H85">
        <v>92.557388000000003</v>
      </c>
      <c r="I85">
        <v>96.939316000000005</v>
      </c>
      <c r="J85">
        <v>101.015518</v>
      </c>
      <c r="K85">
        <v>104.777252</v>
      </c>
      <c r="L85">
        <v>108.290398</v>
      </c>
      <c r="M85">
        <v>111.639214</v>
      </c>
      <c r="N85">
        <v>114.871689</v>
      </c>
      <c r="O85">
        <v>117.961151</v>
      </c>
      <c r="P85">
        <v>121.02089700000001</v>
      </c>
      <c r="Q85">
        <v>124.10539199999999</v>
      </c>
      <c r="R85">
        <v>127.18974300000001</v>
      </c>
      <c r="S85">
        <v>130.257172</v>
      </c>
      <c r="T85">
        <v>133.33982800000001</v>
      </c>
      <c r="U85">
        <v>136.451324</v>
      </c>
      <c r="V85">
        <v>139.589798</v>
      </c>
      <c r="W85">
        <v>142.75865200000001</v>
      </c>
      <c r="X85">
        <v>146.03379799999999</v>
      </c>
      <c r="Y85">
        <v>149.35485800000001</v>
      </c>
      <c r="Z85">
        <v>152.72189299999999</v>
      </c>
      <c r="AA85">
        <v>156.101089</v>
      </c>
      <c r="AB85">
        <v>159.46650700000001</v>
      </c>
      <c r="AC85">
        <v>162.84936500000001</v>
      </c>
      <c r="AD85">
        <v>166.26097100000001</v>
      </c>
      <c r="AE85">
        <v>169.718323</v>
      </c>
      <c r="AF85">
        <v>173.146683</v>
      </c>
      <c r="AG85">
        <v>176.62879899999999</v>
      </c>
      <c r="AH85">
        <v>180.20695499999999</v>
      </c>
      <c r="AI85" s="33">
        <v>2.8000000000000001E-2</v>
      </c>
    </row>
    <row r="86" spans="1:35">
      <c r="A86" t="s">
        <v>114</v>
      </c>
      <c r="B86" t="s">
        <v>3162</v>
      </c>
      <c r="C86" t="s">
        <v>3160</v>
      </c>
      <c r="D86" t="s">
        <v>273</v>
      </c>
      <c r="F86">
        <v>117.29357899999999</v>
      </c>
      <c r="G86">
        <v>121.871674</v>
      </c>
      <c r="H86">
        <v>126.81101200000001</v>
      </c>
      <c r="I86">
        <v>131.85432399999999</v>
      </c>
      <c r="J86">
        <v>136.61823999999999</v>
      </c>
      <c r="K86">
        <v>141.04158000000001</v>
      </c>
      <c r="L86">
        <v>145.199341</v>
      </c>
      <c r="M86">
        <v>149.19122300000001</v>
      </c>
      <c r="N86">
        <v>153.07286099999999</v>
      </c>
      <c r="O86">
        <v>156.80363500000001</v>
      </c>
      <c r="P86">
        <v>160.53428600000001</v>
      </c>
      <c r="Q86">
        <v>164.322937</v>
      </c>
      <c r="R86">
        <v>168.12893700000001</v>
      </c>
      <c r="S86">
        <v>171.92872600000001</v>
      </c>
      <c r="T86">
        <v>175.75810200000001</v>
      </c>
      <c r="U86">
        <v>179.63041699999999</v>
      </c>
      <c r="V86">
        <v>183.54290800000001</v>
      </c>
      <c r="W86">
        <v>187.496948</v>
      </c>
      <c r="X86">
        <v>191.591904</v>
      </c>
      <c r="Y86">
        <v>195.74438499999999</v>
      </c>
      <c r="Z86">
        <v>199.95396400000001</v>
      </c>
      <c r="AA86">
        <v>204.17425499999999</v>
      </c>
      <c r="AB86">
        <v>208.36985799999999</v>
      </c>
      <c r="AC86">
        <v>212.58325199999999</v>
      </c>
      <c r="AD86">
        <v>216.82934599999999</v>
      </c>
      <c r="AE86">
        <v>221.12884500000001</v>
      </c>
      <c r="AF86">
        <v>225.37777700000001</v>
      </c>
      <c r="AG86">
        <v>229.68641700000001</v>
      </c>
      <c r="AH86">
        <v>234.110794</v>
      </c>
      <c r="AI86" s="33">
        <v>2.5000000000000001E-2</v>
      </c>
    </row>
    <row r="87" spans="1:35">
      <c r="A87" t="s">
        <v>116</v>
      </c>
    </row>
    <row r="88" spans="1:35">
      <c r="A88" t="s">
        <v>356</v>
      </c>
      <c r="B88" t="s">
        <v>3163</v>
      </c>
      <c r="C88" t="s">
        <v>3164</v>
      </c>
      <c r="D88" t="s">
        <v>273</v>
      </c>
      <c r="F88">
        <v>1173.034668</v>
      </c>
      <c r="G88">
        <v>1318.6945800000001</v>
      </c>
      <c r="H88">
        <v>1371.6295170000001</v>
      </c>
      <c r="I88">
        <v>1398.2070309999999</v>
      </c>
      <c r="J88">
        <v>1441.3955080000001</v>
      </c>
      <c r="K88">
        <v>1479.14563</v>
      </c>
      <c r="L88">
        <v>1512.8122559999999</v>
      </c>
      <c r="M88">
        <v>1544.693115</v>
      </c>
      <c r="N88">
        <v>1576.107178</v>
      </c>
      <c r="O88">
        <v>1605.10022</v>
      </c>
      <c r="P88">
        <v>1637.380371</v>
      </c>
      <c r="Q88">
        <v>1673.9056399999999</v>
      </c>
      <c r="R88">
        <v>1712.3889160000001</v>
      </c>
      <c r="S88">
        <v>1751.836914</v>
      </c>
      <c r="T88">
        <v>1792.904053</v>
      </c>
      <c r="U88">
        <v>1835.575073</v>
      </c>
      <c r="V88">
        <v>1879.7923579999999</v>
      </c>
      <c r="W88">
        <v>1925.0914310000001</v>
      </c>
      <c r="X88">
        <v>1974.80835</v>
      </c>
      <c r="Y88">
        <v>2025.6480710000001</v>
      </c>
      <c r="Z88">
        <v>2077.25</v>
      </c>
      <c r="AA88">
        <v>2127.8544919999999</v>
      </c>
      <c r="AB88">
        <v>2176.2202149999998</v>
      </c>
      <c r="AC88">
        <v>2224.4873050000001</v>
      </c>
      <c r="AD88">
        <v>2273.7250979999999</v>
      </c>
      <c r="AE88">
        <v>2323.9807129999999</v>
      </c>
      <c r="AF88">
        <v>2370.445068</v>
      </c>
      <c r="AG88">
        <v>2417.8759770000001</v>
      </c>
      <c r="AH88">
        <v>2468.829346</v>
      </c>
      <c r="AI88" s="33">
        <v>2.7E-2</v>
      </c>
    </row>
    <row r="89" spans="1:35">
      <c r="A89" t="s">
        <v>425</v>
      </c>
      <c r="B89" t="s">
        <v>3165</v>
      </c>
      <c r="C89" t="s">
        <v>3166</v>
      </c>
      <c r="D89" t="s">
        <v>273</v>
      </c>
      <c r="F89">
        <v>771.93774399999995</v>
      </c>
      <c r="G89">
        <v>826.14868200000001</v>
      </c>
      <c r="H89">
        <v>842.71075399999995</v>
      </c>
      <c r="I89">
        <v>859.41888400000005</v>
      </c>
      <c r="J89">
        <v>885.43933100000004</v>
      </c>
      <c r="K89">
        <v>907.92309599999999</v>
      </c>
      <c r="L89">
        <v>927.74334699999997</v>
      </c>
      <c r="M89">
        <v>946.37817399999994</v>
      </c>
      <c r="N89">
        <v>964.67242399999998</v>
      </c>
      <c r="O89">
        <v>981.38079800000003</v>
      </c>
      <c r="P89">
        <v>1000.152283</v>
      </c>
      <c r="Q89">
        <v>1021.591919</v>
      </c>
      <c r="R89">
        <v>1044.235107</v>
      </c>
      <c r="S89">
        <v>1067.446655</v>
      </c>
      <c r="T89">
        <v>1091.6411129999999</v>
      </c>
      <c r="U89">
        <v>1116.806274</v>
      </c>
      <c r="V89">
        <v>1142.901611</v>
      </c>
      <c r="W89">
        <v>1169.6293949999999</v>
      </c>
      <c r="X89">
        <v>1199.095337</v>
      </c>
      <c r="Y89">
        <v>1229.2064210000001</v>
      </c>
      <c r="Z89">
        <v>1259.730591</v>
      </c>
      <c r="AA89">
        <v>1289.5501710000001</v>
      </c>
      <c r="AB89">
        <v>1317.8781739999999</v>
      </c>
      <c r="AC89">
        <v>1346.071899</v>
      </c>
      <c r="AD89">
        <v>1374.807495</v>
      </c>
      <c r="AE89">
        <v>1404.1118160000001</v>
      </c>
      <c r="AF89">
        <v>1430.9429929999999</v>
      </c>
      <c r="AG89">
        <v>1458.310303</v>
      </c>
      <c r="AH89">
        <v>1487.823486</v>
      </c>
      <c r="AI89" s="33">
        <v>2.4E-2</v>
      </c>
    </row>
    <row r="90" spans="1:35">
      <c r="A90" t="s">
        <v>427</v>
      </c>
      <c r="B90" t="s">
        <v>3167</v>
      </c>
      <c r="C90" t="s">
        <v>3168</v>
      </c>
      <c r="D90" t="s">
        <v>273</v>
      </c>
      <c r="F90">
        <v>291.44287100000003</v>
      </c>
      <c r="G90">
        <v>376.62927200000001</v>
      </c>
      <c r="H90">
        <v>411.21209700000003</v>
      </c>
      <c r="I90">
        <v>418.73281900000001</v>
      </c>
      <c r="J90">
        <v>432.28656000000001</v>
      </c>
      <c r="K90">
        <v>444.44045999999997</v>
      </c>
      <c r="L90">
        <v>455.55230699999998</v>
      </c>
      <c r="M90">
        <v>466.233002</v>
      </c>
      <c r="N90">
        <v>476.83700599999997</v>
      </c>
      <c r="O90">
        <v>486.83163500000001</v>
      </c>
      <c r="P90">
        <v>497.76007099999998</v>
      </c>
      <c r="Q90">
        <v>509.89047199999999</v>
      </c>
      <c r="R90">
        <v>522.60711700000002</v>
      </c>
      <c r="S90">
        <v>535.64209000000005</v>
      </c>
      <c r="T90">
        <v>549.17596400000002</v>
      </c>
      <c r="U90">
        <v>563.20837400000005</v>
      </c>
      <c r="V90">
        <v>577.72729500000003</v>
      </c>
      <c r="W90">
        <v>592.60882600000002</v>
      </c>
      <c r="X90">
        <v>608.78668200000004</v>
      </c>
      <c r="Y90">
        <v>625.353882</v>
      </c>
      <c r="Z90">
        <v>642.214294</v>
      </c>
      <c r="AA90">
        <v>658.88433799999996</v>
      </c>
      <c r="AB90">
        <v>675.01995799999997</v>
      </c>
      <c r="AC90">
        <v>691.21270800000002</v>
      </c>
      <c r="AD90">
        <v>707.76074200000005</v>
      </c>
      <c r="AE90">
        <v>724.68090800000004</v>
      </c>
      <c r="AF90">
        <v>740.63385000000005</v>
      </c>
      <c r="AG90">
        <v>756.94482400000004</v>
      </c>
      <c r="AH90">
        <v>774.33300799999995</v>
      </c>
      <c r="AI90" s="33">
        <v>3.5999999999999997E-2</v>
      </c>
    </row>
    <row r="91" spans="1:35">
      <c r="A91" t="s">
        <v>429</v>
      </c>
      <c r="B91" t="s">
        <v>3169</v>
      </c>
      <c r="C91" t="s">
        <v>3170</v>
      </c>
      <c r="D91" t="s">
        <v>273</v>
      </c>
      <c r="F91">
        <v>109.65400700000001</v>
      </c>
      <c r="G91">
        <v>115.916664</v>
      </c>
      <c r="H91">
        <v>117.706688</v>
      </c>
      <c r="I91">
        <v>120.055336</v>
      </c>
      <c r="J91">
        <v>123.66954800000001</v>
      </c>
      <c r="K91">
        <v>126.78209699999999</v>
      </c>
      <c r="L91">
        <v>129.51651000000001</v>
      </c>
      <c r="M91">
        <v>132.08189400000001</v>
      </c>
      <c r="N91">
        <v>134.59754899999999</v>
      </c>
      <c r="O91">
        <v>136.88784799999999</v>
      </c>
      <c r="P91">
        <v>139.468018</v>
      </c>
      <c r="Q91">
        <v>142.42323300000001</v>
      </c>
      <c r="R91">
        <v>145.54658499999999</v>
      </c>
      <c r="S91">
        <v>148.748322</v>
      </c>
      <c r="T91">
        <v>152.08694499999999</v>
      </c>
      <c r="U91">
        <v>155.56053199999999</v>
      </c>
      <c r="V91">
        <v>159.16329999999999</v>
      </c>
      <c r="W91">
        <v>162.853104</v>
      </c>
      <c r="X91">
        <v>166.926331</v>
      </c>
      <c r="Y91">
        <v>171.087875</v>
      </c>
      <c r="Z91">
        <v>175.30496199999999</v>
      </c>
      <c r="AA91">
        <v>179.41999799999999</v>
      </c>
      <c r="AB91">
        <v>183.322159</v>
      </c>
      <c r="AC91">
        <v>187.20268200000001</v>
      </c>
      <c r="AD91">
        <v>191.156723</v>
      </c>
      <c r="AE91">
        <v>195.187973</v>
      </c>
      <c r="AF91">
        <v>198.86811800000001</v>
      </c>
      <c r="AG91">
        <v>202.62091100000001</v>
      </c>
      <c r="AH91">
        <v>206.672684</v>
      </c>
      <c r="AI91" s="33">
        <v>2.3E-2</v>
      </c>
    </row>
    <row r="92" spans="1:35">
      <c r="A92" t="s">
        <v>358</v>
      </c>
      <c r="B92" t="s">
        <v>3171</v>
      </c>
      <c r="C92" t="s">
        <v>3172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3173</v>
      </c>
      <c r="C93" t="s">
        <v>3174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3175</v>
      </c>
      <c r="C94" t="s">
        <v>3176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3177</v>
      </c>
      <c r="C95" t="s">
        <v>3178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2586</v>
      </c>
      <c r="B96" t="s">
        <v>3179</v>
      </c>
      <c r="C96" t="s">
        <v>3180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3181</v>
      </c>
      <c r="C97" t="s">
        <v>3182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3183</v>
      </c>
      <c r="C98" t="s">
        <v>3184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3185</v>
      </c>
      <c r="C99" t="s">
        <v>3186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2587</v>
      </c>
      <c r="B100" t="s">
        <v>3187</v>
      </c>
      <c r="C100" t="s">
        <v>3188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3189</v>
      </c>
      <c r="C101" t="s">
        <v>3190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3191</v>
      </c>
      <c r="C102" t="s">
        <v>3192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3193</v>
      </c>
      <c r="C103" t="s">
        <v>3194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2588</v>
      </c>
      <c r="B104" t="s">
        <v>3195</v>
      </c>
      <c r="C104" t="s">
        <v>3196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3197</v>
      </c>
      <c r="C105" t="s">
        <v>3198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3199</v>
      </c>
      <c r="C106" t="s">
        <v>3200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3201</v>
      </c>
      <c r="C107" t="s">
        <v>3202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2589</v>
      </c>
      <c r="B108" t="s">
        <v>3203</v>
      </c>
      <c r="C108" t="s">
        <v>3204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3205</v>
      </c>
      <c r="C109" t="s">
        <v>3206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3207</v>
      </c>
      <c r="C110" t="s">
        <v>3208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3209</v>
      </c>
      <c r="C111" t="s">
        <v>3210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2590</v>
      </c>
      <c r="B112" t="s">
        <v>3211</v>
      </c>
      <c r="C112" t="s">
        <v>3212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3213</v>
      </c>
      <c r="C113" t="s">
        <v>3214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3215</v>
      </c>
      <c r="C114" t="s">
        <v>3216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3217</v>
      </c>
      <c r="C115" t="s">
        <v>3218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2591</v>
      </c>
      <c r="B116" t="s">
        <v>3219</v>
      </c>
      <c r="C116" t="s">
        <v>3220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3221</v>
      </c>
      <c r="C117" t="s">
        <v>3222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3223</v>
      </c>
      <c r="C118" t="s">
        <v>3224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3225</v>
      </c>
      <c r="C119" t="s">
        <v>3226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2592</v>
      </c>
      <c r="B120" t="s">
        <v>3227</v>
      </c>
      <c r="C120" t="s">
        <v>3228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3229</v>
      </c>
      <c r="C121" t="s">
        <v>3230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3231</v>
      </c>
      <c r="C122" t="s">
        <v>3232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3233</v>
      </c>
      <c r="C123" t="s">
        <v>3234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3235</v>
      </c>
      <c r="C124" t="s">
        <v>3236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3237</v>
      </c>
      <c r="C125" t="s">
        <v>3238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3239</v>
      </c>
      <c r="C126" t="s">
        <v>3240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3241</v>
      </c>
      <c r="C127" t="s">
        <v>3242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2593</v>
      </c>
      <c r="B128" t="s">
        <v>3243</v>
      </c>
      <c r="C128" t="s">
        <v>3244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3245</v>
      </c>
      <c r="C129" t="s">
        <v>3246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3247</v>
      </c>
      <c r="C130" t="s">
        <v>3248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3249</v>
      </c>
      <c r="C131" t="s">
        <v>3250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2594</v>
      </c>
      <c r="B132" t="s">
        <v>3251</v>
      </c>
      <c r="C132" t="s">
        <v>3252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3253</v>
      </c>
      <c r="C133" t="s">
        <v>3254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3255</v>
      </c>
      <c r="C134" t="s">
        <v>3256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3257</v>
      </c>
      <c r="C135" t="s">
        <v>3258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2595</v>
      </c>
      <c r="B136" t="s">
        <v>3259</v>
      </c>
      <c r="C136" t="s">
        <v>3260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3261</v>
      </c>
      <c r="C137" t="s">
        <v>3262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3263</v>
      </c>
      <c r="C138" t="s">
        <v>3264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3265</v>
      </c>
      <c r="C139" t="s">
        <v>3266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3267</v>
      </c>
      <c r="C140" t="s">
        <v>3268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3269</v>
      </c>
      <c r="C141" t="s">
        <v>3270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3271</v>
      </c>
      <c r="C142" t="s">
        <v>3272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3273</v>
      </c>
      <c r="C143" t="s">
        <v>3274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2596</v>
      </c>
      <c r="B144" t="s">
        <v>3275</v>
      </c>
      <c r="C144" t="s">
        <v>3276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3277</v>
      </c>
      <c r="C145" t="s">
        <v>3278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3279</v>
      </c>
      <c r="C146" t="s">
        <v>3280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3281</v>
      </c>
      <c r="C147" t="s">
        <v>3282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2597</v>
      </c>
      <c r="B148" t="s">
        <v>3283</v>
      </c>
      <c r="C148" t="s">
        <v>3284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3285</v>
      </c>
      <c r="C149" t="s">
        <v>3286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3287</v>
      </c>
      <c r="C150" t="s">
        <v>3288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3289</v>
      </c>
      <c r="C151" t="s">
        <v>3290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2600</v>
      </c>
      <c r="B152" t="s">
        <v>3291</v>
      </c>
      <c r="C152" t="s">
        <v>3292</v>
      </c>
      <c r="D152" t="s">
        <v>273</v>
      </c>
      <c r="F152">
        <v>4373.3583980000003</v>
      </c>
      <c r="G152">
        <v>5169.9628910000001</v>
      </c>
      <c r="H152">
        <v>5715.0043949999999</v>
      </c>
      <c r="I152">
        <v>6088.5405270000001</v>
      </c>
      <c r="J152">
        <v>6524.5698240000002</v>
      </c>
      <c r="K152">
        <v>6818.5986329999996</v>
      </c>
      <c r="L152">
        <v>7089.3911129999997</v>
      </c>
      <c r="M152">
        <v>7327.7304690000001</v>
      </c>
      <c r="N152">
        <v>7568.2431640000004</v>
      </c>
      <c r="O152">
        <v>7808.4252930000002</v>
      </c>
      <c r="P152">
        <v>8054.6464839999999</v>
      </c>
      <c r="Q152">
        <v>8308.7773440000001</v>
      </c>
      <c r="R152">
        <v>8568.890625</v>
      </c>
      <c r="S152">
        <v>8834.2998050000006</v>
      </c>
      <c r="T152">
        <v>9105.2246090000008</v>
      </c>
      <c r="U152">
        <v>9382.2431639999995</v>
      </c>
      <c r="V152">
        <v>9665.4492190000001</v>
      </c>
      <c r="W152">
        <v>9954.8447269999997</v>
      </c>
      <c r="X152">
        <v>10254.576171999999</v>
      </c>
      <c r="Y152">
        <v>10561.241211</v>
      </c>
      <c r="Z152">
        <v>10875.099609000001</v>
      </c>
      <c r="AA152">
        <v>11193.807617</v>
      </c>
      <c r="AB152">
        <v>11515.485352</v>
      </c>
      <c r="AC152">
        <v>11841.494140999999</v>
      </c>
      <c r="AD152">
        <v>12171.000977</v>
      </c>
      <c r="AE152">
        <v>12505.767578000001</v>
      </c>
      <c r="AF152">
        <v>12841.236328000001</v>
      </c>
      <c r="AG152">
        <v>13181.788086</v>
      </c>
      <c r="AH152">
        <v>13529.553711</v>
      </c>
      <c r="AI152" s="33">
        <v>4.1000000000000002E-2</v>
      </c>
    </row>
    <row r="153" spans="1:35">
      <c r="A153" t="s">
        <v>2601</v>
      </c>
      <c r="B153" t="s">
        <v>3293</v>
      </c>
      <c r="C153" t="s">
        <v>3294</v>
      </c>
      <c r="D153" t="s">
        <v>273</v>
      </c>
      <c r="F153">
        <v>2683.0664059999999</v>
      </c>
      <c r="G153">
        <v>3004.8544919999999</v>
      </c>
      <c r="H153">
        <v>3197.3234859999998</v>
      </c>
      <c r="I153">
        <v>3355.3195799999999</v>
      </c>
      <c r="J153">
        <v>3541.7504880000001</v>
      </c>
      <c r="K153">
        <v>3686.3251949999999</v>
      </c>
      <c r="L153">
        <v>3823.263672</v>
      </c>
      <c r="M153">
        <v>3953.641357</v>
      </c>
      <c r="N153">
        <v>4084.9045409999999</v>
      </c>
      <c r="O153">
        <v>4216.0141599999997</v>
      </c>
      <c r="P153">
        <v>4350.7402339999999</v>
      </c>
      <c r="Q153">
        <v>4489.8188479999999</v>
      </c>
      <c r="R153">
        <v>4631.9213870000003</v>
      </c>
      <c r="S153">
        <v>4776.6318359999996</v>
      </c>
      <c r="T153">
        <v>4924.1889650000003</v>
      </c>
      <c r="U153">
        <v>5074.8129879999997</v>
      </c>
      <c r="V153">
        <v>5228.5341799999997</v>
      </c>
      <c r="W153">
        <v>5385.3046880000002</v>
      </c>
      <c r="X153">
        <v>5547.7084960000002</v>
      </c>
      <c r="Y153">
        <v>5713.7412109999996</v>
      </c>
      <c r="Z153">
        <v>5883.419922</v>
      </c>
      <c r="AA153">
        <v>6055.2163090000004</v>
      </c>
      <c r="AB153">
        <v>6227.8398440000001</v>
      </c>
      <c r="AC153">
        <v>6402.0556640000004</v>
      </c>
      <c r="AD153">
        <v>6577.5830079999996</v>
      </c>
      <c r="AE153">
        <v>6755.3154299999997</v>
      </c>
      <c r="AF153">
        <v>6932.2568359999996</v>
      </c>
      <c r="AG153">
        <v>7111.0249020000001</v>
      </c>
      <c r="AH153">
        <v>7292.8154299999997</v>
      </c>
      <c r="AI153" s="33">
        <v>3.5999999999999997E-2</v>
      </c>
    </row>
    <row r="154" spans="1:35">
      <c r="A154" t="s">
        <v>2602</v>
      </c>
      <c r="B154" t="s">
        <v>3295</v>
      </c>
      <c r="C154" t="s">
        <v>3296</v>
      </c>
      <c r="D154" t="s">
        <v>273</v>
      </c>
      <c r="F154">
        <v>1365.956543</v>
      </c>
      <c r="G154">
        <v>1815.0357670000001</v>
      </c>
      <c r="H154">
        <v>2153.5615229999999</v>
      </c>
      <c r="I154">
        <v>2355.1865229999999</v>
      </c>
      <c r="J154">
        <v>2587.2409670000002</v>
      </c>
      <c r="K154">
        <v>2721.5151369999999</v>
      </c>
      <c r="L154">
        <v>2840.6567380000001</v>
      </c>
      <c r="M154">
        <v>2934.0114749999998</v>
      </c>
      <c r="N154">
        <v>3028.594482</v>
      </c>
      <c r="O154">
        <v>3123.0539549999999</v>
      </c>
      <c r="P154">
        <v>3219.4682619999999</v>
      </c>
      <c r="Q154">
        <v>3318.9140619999998</v>
      </c>
      <c r="R154">
        <v>3420.9953609999998</v>
      </c>
      <c r="S154">
        <v>3525.4941410000001</v>
      </c>
      <c r="T154">
        <v>3632.3547359999998</v>
      </c>
      <c r="U154">
        <v>3741.9169919999999</v>
      </c>
      <c r="V154">
        <v>3854.242432</v>
      </c>
      <c r="W154">
        <v>3969.400635</v>
      </c>
      <c r="X154">
        <v>4088.59375</v>
      </c>
      <c r="Y154">
        <v>4210.6938479999999</v>
      </c>
      <c r="Z154">
        <v>4335.9560549999997</v>
      </c>
      <c r="AA154">
        <v>4463.7783200000003</v>
      </c>
      <c r="AB154">
        <v>4593.7543949999999</v>
      </c>
      <c r="AC154">
        <v>4726.3691410000001</v>
      </c>
      <c r="AD154">
        <v>4861.0664059999999</v>
      </c>
      <c r="AE154">
        <v>4998.623047</v>
      </c>
      <c r="AF154">
        <v>5137.919922</v>
      </c>
      <c r="AG154">
        <v>5280.3579099999997</v>
      </c>
      <c r="AH154">
        <v>5426.7143550000001</v>
      </c>
      <c r="AI154" s="33">
        <v>5.0999999999999997E-2</v>
      </c>
    </row>
    <row r="155" spans="1:35">
      <c r="A155" t="s">
        <v>114</v>
      </c>
      <c r="B155" t="s">
        <v>3297</v>
      </c>
      <c r="C155" t="s">
        <v>3298</v>
      </c>
      <c r="D155" t="s">
        <v>273</v>
      </c>
      <c r="F155">
        <v>324.33532700000001</v>
      </c>
      <c r="G155">
        <v>350.07336400000003</v>
      </c>
      <c r="H155">
        <v>364.120026</v>
      </c>
      <c r="I155">
        <v>378.03445399999998</v>
      </c>
      <c r="J155">
        <v>395.578033</v>
      </c>
      <c r="K155">
        <v>410.75762900000001</v>
      </c>
      <c r="L155">
        <v>425.46991000000003</v>
      </c>
      <c r="M155">
        <v>440.07699600000001</v>
      </c>
      <c r="N155">
        <v>454.74368299999998</v>
      </c>
      <c r="O155">
        <v>469.35781900000001</v>
      </c>
      <c r="P155">
        <v>484.437927</v>
      </c>
      <c r="Q155">
        <v>500.04315200000002</v>
      </c>
      <c r="R155">
        <v>515.97430399999996</v>
      </c>
      <c r="S155">
        <v>532.17150900000001</v>
      </c>
      <c r="T155">
        <v>548.67999299999997</v>
      </c>
      <c r="U155">
        <v>565.51330600000006</v>
      </c>
      <c r="V155">
        <v>582.67181400000004</v>
      </c>
      <c r="W155">
        <v>600.14056400000004</v>
      </c>
      <c r="X155">
        <v>618.27233899999999</v>
      </c>
      <c r="Y155">
        <v>636.805115</v>
      </c>
      <c r="Z155">
        <v>655.72302200000001</v>
      </c>
      <c r="AA155">
        <v>674.81280500000003</v>
      </c>
      <c r="AB155">
        <v>693.89184599999999</v>
      </c>
      <c r="AC155">
        <v>713.06927499999995</v>
      </c>
      <c r="AD155">
        <v>732.35162400000002</v>
      </c>
      <c r="AE155">
        <v>751.82739300000003</v>
      </c>
      <c r="AF155">
        <v>771.05914299999995</v>
      </c>
      <c r="AG155">
        <v>790.405396</v>
      </c>
      <c r="AH155">
        <v>810.02429199999995</v>
      </c>
      <c r="AI155" s="33">
        <v>3.3000000000000002E-2</v>
      </c>
    </row>
    <row r="156" spans="1:35">
      <c r="A156" t="s">
        <v>1170</v>
      </c>
    </row>
    <row r="157" spans="1:35">
      <c r="A157" t="s">
        <v>356</v>
      </c>
      <c r="B157" t="s">
        <v>3299</v>
      </c>
      <c r="C157" t="s">
        <v>2847</v>
      </c>
      <c r="D157" t="s">
        <v>270</v>
      </c>
      <c r="F157">
        <v>539.82806400000004</v>
      </c>
      <c r="G157">
        <v>555.09234600000002</v>
      </c>
      <c r="H157">
        <v>305.53488199999998</v>
      </c>
      <c r="I157">
        <v>316.913971</v>
      </c>
      <c r="J157">
        <v>451.549103</v>
      </c>
      <c r="K157">
        <v>437.17156999999997</v>
      </c>
      <c r="L157">
        <v>424.39807100000002</v>
      </c>
      <c r="M157">
        <v>422.99154700000003</v>
      </c>
      <c r="N157">
        <v>427.700378</v>
      </c>
      <c r="O157">
        <v>420.97589099999999</v>
      </c>
      <c r="P157">
        <v>443.511841</v>
      </c>
      <c r="Q157">
        <v>470.30007899999998</v>
      </c>
      <c r="R157">
        <v>484.39742999999999</v>
      </c>
      <c r="S157">
        <v>492.87066700000003</v>
      </c>
      <c r="T157">
        <v>504.97189300000002</v>
      </c>
      <c r="U157">
        <v>517.36242700000003</v>
      </c>
      <c r="V157">
        <v>529.841858</v>
      </c>
      <c r="W157">
        <v>540.26452600000005</v>
      </c>
      <c r="X157">
        <v>568.308899</v>
      </c>
      <c r="Y157">
        <v>580.02075200000002</v>
      </c>
      <c r="Z157">
        <v>590.03417999999999</v>
      </c>
      <c r="AA157">
        <v>591.44189500000005</v>
      </c>
      <c r="AB157">
        <v>586.60906999999997</v>
      </c>
      <c r="AC157">
        <v>593.14941399999998</v>
      </c>
      <c r="AD157">
        <v>605.63720699999999</v>
      </c>
      <c r="AE157">
        <v>618.44281000000001</v>
      </c>
      <c r="AF157">
        <v>606.902649</v>
      </c>
      <c r="AG157">
        <v>619.49468999999999</v>
      </c>
      <c r="AH157">
        <v>645.69683799999996</v>
      </c>
      <c r="AI157" s="33">
        <v>6.0000000000000001E-3</v>
      </c>
    </row>
    <row r="158" spans="1:35">
      <c r="A158" t="s">
        <v>425</v>
      </c>
      <c r="B158" t="s">
        <v>3300</v>
      </c>
      <c r="C158" t="s">
        <v>2847</v>
      </c>
      <c r="D158" t="s">
        <v>270</v>
      </c>
      <c r="F158">
        <v>335.96209700000003</v>
      </c>
      <c r="G158">
        <v>350.69970699999999</v>
      </c>
      <c r="H158">
        <v>185.690369</v>
      </c>
      <c r="I158">
        <v>196.04997299999999</v>
      </c>
      <c r="J158">
        <v>246.66340600000001</v>
      </c>
      <c r="K158">
        <v>236.65374800000001</v>
      </c>
      <c r="L158">
        <v>229.98181199999999</v>
      </c>
      <c r="M158">
        <v>229.74887100000001</v>
      </c>
      <c r="N158">
        <v>232.97377</v>
      </c>
      <c r="O158">
        <v>229.77191199999999</v>
      </c>
      <c r="P158">
        <v>242.927246</v>
      </c>
      <c r="Q158">
        <v>258.209473</v>
      </c>
      <c r="R158">
        <v>266.44482399999998</v>
      </c>
      <c r="S158">
        <v>271.60595699999999</v>
      </c>
      <c r="T158">
        <v>278.63378899999998</v>
      </c>
      <c r="U158">
        <v>285.671875</v>
      </c>
      <c r="V158">
        <v>292.64599600000003</v>
      </c>
      <c r="W158">
        <v>298.43066399999998</v>
      </c>
      <c r="X158">
        <v>313.97265599999997</v>
      </c>
      <c r="Y158">
        <v>320.31494099999998</v>
      </c>
      <c r="Z158">
        <v>325.74658199999999</v>
      </c>
      <c r="AA158">
        <v>326.44201700000002</v>
      </c>
      <c r="AB158">
        <v>323.80484000000001</v>
      </c>
      <c r="AC158">
        <v>327.71261600000003</v>
      </c>
      <c r="AD158">
        <v>334.91836499999999</v>
      </c>
      <c r="AE158">
        <v>342.21521000000001</v>
      </c>
      <c r="AF158">
        <v>335.898438</v>
      </c>
      <c r="AG158">
        <v>342.99148600000001</v>
      </c>
      <c r="AH158">
        <v>357.63232399999998</v>
      </c>
      <c r="AI158" s="33">
        <v>2E-3</v>
      </c>
    </row>
    <row r="159" spans="1:35">
      <c r="A159" t="s">
        <v>427</v>
      </c>
      <c r="B159" t="s">
        <v>3301</v>
      </c>
      <c r="C159" t="s">
        <v>2847</v>
      </c>
      <c r="D159" t="s">
        <v>270</v>
      </c>
      <c r="F159">
        <v>0</v>
      </c>
      <c r="G159">
        <v>39.340881000000003</v>
      </c>
      <c r="H159">
        <v>39.346465999999999</v>
      </c>
      <c r="I159">
        <v>26.152334</v>
      </c>
      <c r="J159">
        <v>78.999954000000002</v>
      </c>
      <c r="K159">
        <v>79.733886999999996</v>
      </c>
      <c r="L159">
        <v>77.084716999999998</v>
      </c>
      <c r="M159">
        <v>75.469238000000004</v>
      </c>
      <c r="N159">
        <v>74.352844000000005</v>
      </c>
      <c r="O159">
        <v>71.735229000000004</v>
      </c>
      <c r="P159">
        <v>72.561401000000004</v>
      </c>
      <c r="Q159">
        <v>73.949241999999998</v>
      </c>
      <c r="R159">
        <v>73.741905000000003</v>
      </c>
      <c r="S159">
        <v>72.919990999999996</v>
      </c>
      <c r="T159">
        <v>72.971892999999994</v>
      </c>
      <c r="U159">
        <v>73.468886999999995</v>
      </c>
      <c r="V159">
        <v>74.349425999999994</v>
      </c>
      <c r="W159">
        <v>75.243515000000002</v>
      </c>
      <c r="X159">
        <v>78.588927999999996</v>
      </c>
      <c r="Y159">
        <v>80.16507</v>
      </c>
      <c r="Z159">
        <v>81.660172000000003</v>
      </c>
      <c r="AA159">
        <v>82.199798999999999</v>
      </c>
      <c r="AB159">
        <v>81.924094999999994</v>
      </c>
      <c r="AC159">
        <v>82.996368000000004</v>
      </c>
      <c r="AD159">
        <v>84.867760000000004</v>
      </c>
      <c r="AE159">
        <v>86.805496000000005</v>
      </c>
      <c r="AF159">
        <v>85.805222000000001</v>
      </c>
      <c r="AG159">
        <v>87.899918</v>
      </c>
      <c r="AH159">
        <v>91.696586999999994</v>
      </c>
      <c r="AI159" t="s">
        <v>112</v>
      </c>
    </row>
    <row r="160" spans="1:35">
      <c r="A160" t="s">
        <v>429</v>
      </c>
      <c r="B160" t="s">
        <v>3302</v>
      </c>
      <c r="C160" t="s">
        <v>2847</v>
      </c>
      <c r="D160" t="s">
        <v>270</v>
      </c>
      <c r="F160">
        <v>203.86596700000001</v>
      </c>
      <c r="G160">
        <v>165.05175800000001</v>
      </c>
      <c r="H160">
        <v>80.498047</v>
      </c>
      <c r="I160">
        <v>94.711669999999998</v>
      </c>
      <c r="J160">
        <v>125.88574199999999</v>
      </c>
      <c r="K160">
        <v>120.783936</v>
      </c>
      <c r="L160">
        <v>117.331543</v>
      </c>
      <c r="M160">
        <v>117.773438</v>
      </c>
      <c r="N160">
        <v>120.373779</v>
      </c>
      <c r="O160">
        <v>119.46875</v>
      </c>
      <c r="P160">
        <v>128.02319299999999</v>
      </c>
      <c r="Q160">
        <v>138.141357</v>
      </c>
      <c r="R160">
        <v>144.21069299999999</v>
      </c>
      <c r="S160">
        <v>148.34472700000001</v>
      </c>
      <c r="T160">
        <v>153.36621099999999</v>
      </c>
      <c r="U160">
        <v>158.22167999999999</v>
      </c>
      <c r="V160">
        <v>162.84643600000001</v>
      </c>
      <c r="W160">
        <v>166.59033199999999</v>
      </c>
      <c r="X160">
        <v>175.74731399999999</v>
      </c>
      <c r="Y160">
        <v>179.54077100000001</v>
      </c>
      <c r="Z160">
        <v>182.627441</v>
      </c>
      <c r="AA160">
        <v>182.800049</v>
      </c>
      <c r="AB160">
        <v>180.88012699999999</v>
      </c>
      <c r="AC160">
        <v>182.44042999999999</v>
      </c>
      <c r="AD160">
        <v>185.85107400000001</v>
      </c>
      <c r="AE160">
        <v>189.42211900000001</v>
      </c>
      <c r="AF160">
        <v>185.19897499999999</v>
      </c>
      <c r="AG160">
        <v>188.60327100000001</v>
      </c>
      <c r="AH160">
        <v>196.36792</v>
      </c>
      <c r="AI160" s="33">
        <v>-1E-3</v>
      </c>
    </row>
    <row r="161" spans="1:35">
      <c r="A161" t="s">
        <v>358</v>
      </c>
      <c r="B161" t="s">
        <v>3303</v>
      </c>
      <c r="C161" t="s">
        <v>2847</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3304</v>
      </c>
      <c r="C162" t="s">
        <v>2847</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3305</v>
      </c>
      <c r="C163" t="s">
        <v>2847</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3306</v>
      </c>
      <c r="C164" t="s">
        <v>2847</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2586</v>
      </c>
      <c r="B165" t="s">
        <v>3307</v>
      </c>
      <c r="C165" t="s">
        <v>2847</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3308</v>
      </c>
      <c r="C166" t="s">
        <v>2847</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3309</v>
      </c>
      <c r="C167" t="s">
        <v>2847</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3310</v>
      </c>
      <c r="C168" t="s">
        <v>2847</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2587</v>
      </c>
      <c r="B169" t="s">
        <v>3311</v>
      </c>
      <c r="C169" t="s">
        <v>2847</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3312</v>
      </c>
      <c r="C170" t="s">
        <v>2847</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3313</v>
      </c>
      <c r="C171" t="s">
        <v>2847</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3314</v>
      </c>
      <c r="C172" t="s">
        <v>2847</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2588</v>
      </c>
      <c r="B173" t="s">
        <v>3315</v>
      </c>
      <c r="C173" t="s">
        <v>2847</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3316</v>
      </c>
      <c r="C174" t="s">
        <v>2847</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3317</v>
      </c>
      <c r="C175" t="s">
        <v>2847</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3318</v>
      </c>
      <c r="C176" t="s">
        <v>2847</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2589</v>
      </c>
      <c r="B177" t="s">
        <v>3319</v>
      </c>
      <c r="C177" t="s">
        <v>2847</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3320</v>
      </c>
      <c r="C178" t="s">
        <v>2847</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3321</v>
      </c>
      <c r="C179" t="s">
        <v>2847</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3322</v>
      </c>
      <c r="C180" t="s">
        <v>2847</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2590</v>
      </c>
      <c r="B181" t="s">
        <v>3323</v>
      </c>
      <c r="C181" t="s">
        <v>2847</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3324</v>
      </c>
      <c r="C182" t="s">
        <v>2847</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3325</v>
      </c>
      <c r="C183" t="s">
        <v>2847</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3326</v>
      </c>
      <c r="C184" t="s">
        <v>2847</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2591</v>
      </c>
      <c r="B185" t="s">
        <v>3327</v>
      </c>
      <c r="C185" t="s">
        <v>2847</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3328</v>
      </c>
      <c r="C186" t="s">
        <v>2847</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3329</v>
      </c>
      <c r="C187" t="s">
        <v>2847</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3330</v>
      </c>
      <c r="C188" t="s">
        <v>2847</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2592</v>
      </c>
      <c r="B189" t="s">
        <v>3331</v>
      </c>
      <c r="C189" t="s">
        <v>2847</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3332</v>
      </c>
      <c r="C190" t="s">
        <v>2847</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3333</v>
      </c>
      <c r="C191" t="s">
        <v>2847</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3334</v>
      </c>
      <c r="C192" t="s">
        <v>2847</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3335</v>
      </c>
      <c r="C193" t="s">
        <v>2847</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3336</v>
      </c>
      <c r="C194" t="s">
        <v>2847</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3337</v>
      </c>
      <c r="C195" t="s">
        <v>2847</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3338</v>
      </c>
      <c r="C196" t="s">
        <v>2847</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2593</v>
      </c>
      <c r="B197" t="s">
        <v>3339</v>
      </c>
      <c r="C197" t="s">
        <v>2847</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3340</v>
      </c>
      <c r="C198" t="s">
        <v>2847</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3341</v>
      </c>
      <c r="C199" t="s">
        <v>2847</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3342</v>
      </c>
      <c r="C200" t="s">
        <v>2847</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2594</v>
      </c>
      <c r="B201" t="s">
        <v>3343</v>
      </c>
      <c r="C201" t="s">
        <v>2847</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3344</v>
      </c>
      <c r="C202" t="s">
        <v>2847</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3345</v>
      </c>
      <c r="C203" t="s">
        <v>2847</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3346</v>
      </c>
      <c r="C204" t="s">
        <v>2847</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2595</v>
      </c>
      <c r="B205" t="s">
        <v>3347</v>
      </c>
      <c r="C205" t="s">
        <v>2847</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3348</v>
      </c>
      <c r="C206" t="s">
        <v>2847</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3349</v>
      </c>
      <c r="C207" t="s">
        <v>2847</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3350</v>
      </c>
      <c r="C208" t="s">
        <v>2847</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3351</v>
      </c>
      <c r="C209" t="s">
        <v>2847</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3352</v>
      </c>
      <c r="C210" t="s">
        <v>2847</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3353</v>
      </c>
      <c r="C211" t="s">
        <v>2847</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3354</v>
      </c>
      <c r="C212" t="s">
        <v>2847</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2596</v>
      </c>
      <c r="B213" t="s">
        <v>3355</v>
      </c>
      <c r="C213" t="s">
        <v>2847</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3356</v>
      </c>
      <c r="C214" t="s">
        <v>2847</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3357</v>
      </c>
      <c r="C215" t="s">
        <v>2847</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3358</v>
      </c>
      <c r="C216" t="s">
        <v>2847</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2597</v>
      </c>
      <c r="B217" t="s">
        <v>3359</v>
      </c>
      <c r="C217" t="s">
        <v>2847</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3360</v>
      </c>
      <c r="C218" t="s">
        <v>2847</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3361</v>
      </c>
      <c r="C219" t="s">
        <v>2847</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3362</v>
      </c>
      <c r="C220" t="s">
        <v>2847</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2600</v>
      </c>
      <c r="B221" t="s">
        <v>3363</v>
      </c>
      <c r="C221" t="s">
        <v>2847</v>
      </c>
      <c r="D221" t="s">
        <v>270</v>
      </c>
      <c r="F221">
        <v>906.95056199999999</v>
      </c>
      <c r="G221">
        <v>996.85913100000005</v>
      </c>
      <c r="H221">
        <v>1625.7919919999999</v>
      </c>
      <c r="I221">
        <v>1460.923096</v>
      </c>
      <c r="J221">
        <v>1850.0029300000001</v>
      </c>
      <c r="K221">
        <v>1563.568115</v>
      </c>
      <c r="L221">
        <v>1614.9377440000001</v>
      </c>
      <c r="M221">
        <v>1656.135376</v>
      </c>
      <c r="N221">
        <v>1773.1915280000001</v>
      </c>
      <c r="O221">
        <v>1857.945068</v>
      </c>
      <c r="P221">
        <v>1983.9666749999999</v>
      </c>
      <c r="Q221">
        <v>2144.2065429999998</v>
      </c>
      <c r="R221">
        <v>2240.9692380000001</v>
      </c>
      <c r="S221">
        <v>2327.3598630000001</v>
      </c>
      <c r="T221">
        <v>2424.4116210000002</v>
      </c>
      <c r="U221">
        <v>2507.361328</v>
      </c>
      <c r="V221">
        <v>2573.2292480000001</v>
      </c>
      <c r="W221">
        <v>2636.7758789999998</v>
      </c>
      <c r="X221">
        <v>2723.3176269999999</v>
      </c>
      <c r="Y221">
        <v>2787.4509280000002</v>
      </c>
      <c r="Z221">
        <v>2849.4340820000002</v>
      </c>
      <c r="AA221">
        <v>2896.6982419999999</v>
      </c>
      <c r="AB221">
        <v>2932.2883299999999</v>
      </c>
      <c r="AC221">
        <v>2974.5251459999999</v>
      </c>
      <c r="AD221">
        <v>3015.3398440000001</v>
      </c>
      <c r="AE221">
        <v>3065.8208009999998</v>
      </c>
      <c r="AF221">
        <v>3091.5336910000001</v>
      </c>
      <c r="AG221">
        <v>3139.7802729999999</v>
      </c>
      <c r="AH221">
        <v>3201.805664</v>
      </c>
      <c r="AI221" s="33">
        <v>4.5999999999999999E-2</v>
      </c>
    </row>
    <row r="222" spans="1:35">
      <c r="A222" t="s">
        <v>2601</v>
      </c>
      <c r="B222" t="s">
        <v>3364</v>
      </c>
      <c r="C222" t="s">
        <v>2847</v>
      </c>
      <c r="D222" t="s">
        <v>270</v>
      </c>
      <c r="F222">
        <v>616.672729</v>
      </c>
      <c r="G222">
        <v>426.46105999999997</v>
      </c>
      <c r="H222">
        <v>874.69982900000002</v>
      </c>
      <c r="I222">
        <v>831.58477800000003</v>
      </c>
      <c r="J222">
        <v>1048.553101</v>
      </c>
      <c r="K222">
        <v>928.03961200000003</v>
      </c>
      <c r="L222">
        <v>963.54064900000003</v>
      </c>
      <c r="M222">
        <v>997.44494599999996</v>
      </c>
      <c r="N222">
        <v>1059.2143550000001</v>
      </c>
      <c r="O222">
        <v>1118.6370850000001</v>
      </c>
      <c r="P222">
        <v>1203.7163089999999</v>
      </c>
      <c r="Q222">
        <v>1312.0664059999999</v>
      </c>
      <c r="R222">
        <v>1361.9140620000001</v>
      </c>
      <c r="S222">
        <v>1414.396362</v>
      </c>
      <c r="T222">
        <v>1469.3861079999999</v>
      </c>
      <c r="U222">
        <v>1511.483643</v>
      </c>
      <c r="V222">
        <v>1546.928345</v>
      </c>
      <c r="W222">
        <v>1581.380005</v>
      </c>
      <c r="X222">
        <v>1631.9600829999999</v>
      </c>
      <c r="Y222">
        <v>1668.1098629999999</v>
      </c>
      <c r="Z222">
        <v>1702.6538089999999</v>
      </c>
      <c r="AA222">
        <v>1729.6116939999999</v>
      </c>
      <c r="AB222">
        <v>1750.1395259999999</v>
      </c>
      <c r="AC222">
        <v>1774.0615230000001</v>
      </c>
      <c r="AD222">
        <v>1797.3645019999999</v>
      </c>
      <c r="AE222">
        <v>1825.147461</v>
      </c>
      <c r="AF222">
        <v>1840.443481</v>
      </c>
      <c r="AG222">
        <v>1868.653198</v>
      </c>
      <c r="AH222">
        <v>1903.7148440000001</v>
      </c>
      <c r="AI222" s="33">
        <v>4.1000000000000002E-2</v>
      </c>
    </row>
    <row r="223" spans="1:35">
      <c r="A223" t="s">
        <v>2602</v>
      </c>
      <c r="B223" t="s">
        <v>3365</v>
      </c>
      <c r="C223" t="s">
        <v>2847</v>
      </c>
      <c r="D223" t="s">
        <v>270</v>
      </c>
      <c r="F223">
        <v>0</v>
      </c>
      <c r="G223">
        <v>43.201999999999998</v>
      </c>
      <c r="H223">
        <v>177.55096399999999</v>
      </c>
      <c r="I223">
        <v>282.45455900000002</v>
      </c>
      <c r="J223">
        <v>393.402649</v>
      </c>
      <c r="K223">
        <v>255.148956</v>
      </c>
      <c r="L223">
        <v>259.25711100000001</v>
      </c>
      <c r="M223">
        <v>240.18159499999999</v>
      </c>
      <c r="N223">
        <v>280.35681199999999</v>
      </c>
      <c r="O223">
        <v>296.151611</v>
      </c>
      <c r="P223">
        <v>316.14837599999998</v>
      </c>
      <c r="Q223">
        <v>346.95846599999999</v>
      </c>
      <c r="R223">
        <v>377.66989100000001</v>
      </c>
      <c r="S223">
        <v>397.88970899999998</v>
      </c>
      <c r="T223">
        <v>425.28283699999997</v>
      </c>
      <c r="U223">
        <v>450.99249300000002</v>
      </c>
      <c r="V223">
        <v>466.56625400000001</v>
      </c>
      <c r="W223">
        <v>481.486603</v>
      </c>
      <c r="X223">
        <v>497.70941199999999</v>
      </c>
      <c r="Y223">
        <v>511.77407799999997</v>
      </c>
      <c r="Z223">
        <v>525.69439699999998</v>
      </c>
      <c r="AA223">
        <v>535.43621800000005</v>
      </c>
      <c r="AB223">
        <v>542.08142099999998</v>
      </c>
      <c r="AC223">
        <v>548.59271200000001</v>
      </c>
      <c r="AD223">
        <v>553.50915499999996</v>
      </c>
      <c r="AE223">
        <v>562.31433100000004</v>
      </c>
      <c r="AF223">
        <v>566.02832000000001</v>
      </c>
      <c r="AG223">
        <v>571.46704099999999</v>
      </c>
      <c r="AH223">
        <v>579.19018600000004</v>
      </c>
      <c r="AI223" t="s">
        <v>112</v>
      </c>
    </row>
    <row r="224" spans="1:35">
      <c r="A224" t="s">
        <v>114</v>
      </c>
      <c r="B224" t="s">
        <v>3366</v>
      </c>
      <c r="C224" t="s">
        <v>2847</v>
      </c>
      <c r="D224" t="s">
        <v>270</v>
      </c>
      <c r="F224">
        <v>290.27792399999998</v>
      </c>
      <c r="G224">
        <v>527.19604500000003</v>
      </c>
      <c r="H224">
        <v>573.54125999999997</v>
      </c>
      <c r="I224">
        <v>346.88357500000001</v>
      </c>
      <c r="J224">
        <v>408.04702800000001</v>
      </c>
      <c r="K224">
        <v>380.37973</v>
      </c>
      <c r="L224">
        <v>392.14038099999999</v>
      </c>
      <c r="M224">
        <v>418.50878899999998</v>
      </c>
      <c r="N224">
        <v>433.62033100000002</v>
      </c>
      <c r="O224">
        <v>443.156677</v>
      </c>
      <c r="P224">
        <v>464.10183699999999</v>
      </c>
      <c r="Q224">
        <v>485.18154900000002</v>
      </c>
      <c r="R224">
        <v>501.38485700000001</v>
      </c>
      <c r="S224">
        <v>515.073486</v>
      </c>
      <c r="T224">
        <v>529.74279799999999</v>
      </c>
      <c r="U224">
        <v>544.88537599999995</v>
      </c>
      <c r="V224">
        <v>559.73529099999996</v>
      </c>
      <c r="W224">
        <v>573.90979000000004</v>
      </c>
      <c r="X224">
        <v>593.64880400000004</v>
      </c>
      <c r="Y224">
        <v>607.56671100000005</v>
      </c>
      <c r="Z224">
        <v>621.08618200000001</v>
      </c>
      <c r="AA224">
        <v>631.65063499999997</v>
      </c>
      <c r="AB224">
        <v>640.06726100000003</v>
      </c>
      <c r="AC224">
        <v>651.87060499999995</v>
      </c>
      <c r="AD224">
        <v>664.46618699999999</v>
      </c>
      <c r="AE224">
        <v>678.35858199999996</v>
      </c>
      <c r="AF224">
        <v>685.06176800000003</v>
      </c>
      <c r="AG224">
        <v>699.65936299999998</v>
      </c>
      <c r="AH224">
        <v>718.90051300000005</v>
      </c>
      <c r="AI224" s="33">
        <v>3.3000000000000002E-2</v>
      </c>
    </row>
    <row r="225" spans="1:35">
      <c r="A225" t="s">
        <v>515</v>
      </c>
    </row>
    <row r="226" spans="1:35">
      <c r="A226" t="s">
        <v>516</v>
      </c>
    </row>
    <row r="227" spans="1:35">
      <c r="A227" t="s">
        <v>425</v>
      </c>
      <c r="B227" t="s">
        <v>3367</v>
      </c>
      <c r="C227" t="s">
        <v>3368</v>
      </c>
      <c r="D227" t="s">
        <v>705</v>
      </c>
      <c r="F227">
        <v>74.871787999999995</v>
      </c>
      <c r="G227">
        <v>74.824341000000004</v>
      </c>
      <c r="H227">
        <v>74.893105000000006</v>
      </c>
      <c r="I227">
        <v>75.436492999999999</v>
      </c>
      <c r="J227">
        <v>76.020233000000005</v>
      </c>
      <c r="K227">
        <v>76.656326000000007</v>
      </c>
      <c r="L227">
        <v>77.285781999999998</v>
      </c>
      <c r="M227">
        <v>77.928229999999999</v>
      </c>
      <c r="N227">
        <v>78.571335000000005</v>
      </c>
      <c r="O227">
        <v>79.214286999999999</v>
      </c>
      <c r="P227">
        <v>79.865455999999995</v>
      </c>
      <c r="Q227">
        <v>80.524315000000001</v>
      </c>
      <c r="R227">
        <v>81.187447000000006</v>
      </c>
      <c r="S227">
        <v>81.854111000000003</v>
      </c>
      <c r="T227">
        <v>82.525481999999997</v>
      </c>
      <c r="U227">
        <v>83.200187999999997</v>
      </c>
      <c r="V227">
        <v>83.878151000000003</v>
      </c>
      <c r="W227">
        <v>84.559555000000003</v>
      </c>
      <c r="X227">
        <v>85.249329000000003</v>
      </c>
      <c r="Y227">
        <v>85.945144999999997</v>
      </c>
      <c r="Z227">
        <v>86.646079999999998</v>
      </c>
      <c r="AA227">
        <v>87.349266</v>
      </c>
      <c r="AB227">
        <v>88.052291999999994</v>
      </c>
      <c r="AC227">
        <v>88.756729000000007</v>
      </c>
      <c r="AD227">
        <v>89.465500000000006</v>
      </c>
      <c r="AE227">
        <v>90.178055000000001</v>
      </c>
      <c r="AF227">
        <v>90.888596000000007</v>
      </c>
      <c r="AG227">
        <v>91.601096999999996</v>
      </c>
      <c r="AH227">
        <v>92.316924999999998</v>
      </c>
      <c r="AI227" s="33">
        <v>8.0000000000000002E-3</v>
      </c>
    </row>
    <row r="228" spans="1:35">
      <c r="A228" t="s">
        <v>427</v>
      </c>
      <c r="B228" t="s">
        <v>3369</v>
      </c>
      <c r="C228" t="s">
        <v>3370</v>
      </c>
      <c r="D228" t="s">
        <v>705</v>
      </c>
      <c r="F228">
        <v>95.571944999999999</v>
      </c>
      <c r="G228">
        <v>96.332038999999995</v>
      </c>
      <c r="H228">
        <v>96.948623999999995</v>
      </c>
      <c r="I228">
        <v>97.558807000000002</v>
      </c>
      <c r="J228">
        <v>98.275374999999997</v>
      </c>
      <c r="K228">
        <v>99.008590999999996</v>
      </c>
      <c r="L228">
        <v>99.751244</v>
      </c>
      <c r="M228">
        <v>100.55965399999999</v>
      </c>
      <c r="N228">
        <v>101.37294</v>
      </c>
      <c r="O228">
        <v>102.194176</v>
      </c>
      <c r="P228">
        <v>103.023178</v>
      </c>
      <c r="Q228">
        <v>103.85791</v>
      </c>
      <c r="R228">
        <v>104.697159</v>
      </c>
      <c r="S228">
        <v>105.54109200000001</v>
      </c>
      <c r="T228">
        <v>106.39093800000001</v>
      </c>
      <c r="U228">
        <v>107.246262</v>
      </c>
      <c r="V228">
        <v>108.107056</v>
      </c>
      <c r="W228">
        <v>108.973328</v>
      </c>
      <c r="X228">
        <v>109.84612300000001</v>
      </c>
      <c r="Y228">
        <v>110.725578</v>
      </c>
      <c r="Z228">
        <v>111.610992</v>
      </c>
      <c r="AA228">
        <v>112.50157900000001</v>
      </c>
      <c r="AB228">
        <v>113.39688099999999</v>
      </c>
      <c r="AC228">
        <v>114.297028</v>
      </c>
      <c r="AD228">
        <v>115.20368999999999</v>
      </c>
      <c r="AE228">
        <v>116.115944</v>
      </c>
      <c r="AF228">
        <v>117.032318</v>
      </c>
      <c r="AG228">
        <v>117.953506</v>
      </c>
      <c r="AH228">
        <v>118.879784</v>
      </c>
      <c r="AI228" s="33">
        <v>8.0000000000000002E-3</v>
      </c>
    </row>
    <row r="229" spans="1:35">
      <c r="A229" t="s">
        <v>429</v>
      </c>
      <c r="B229" t="s">
        <v>3371</v>
      </c>
      <c r="C229" t="s">
        <v>3372</v>
      </c>
      <c r="D229" t="s">
        <v>705</v>
      </c>
      <c r="F229">
        <v>53.707275000000003</v>
      </c>
      <c r="G229">
        <v>54.124397000000002</v>
      </c>
      <c r="H229">
        <v>54.501193999999998</v>
      </c>
      <c r="I229">
        <v>55.015858000000001</v>
      </c>
      <c r="J229">
        <v>55.546393999999999</v>
      </c>
      <c r="K229">
        <v>56.089218000000002</v>
      </c>
      <c r="L229">
        <v>56.636505</v>
      </c>
      <c r="M229">
        <v>57.186931999999999</v>
      </c>
      <c r="N229">
        <v>57.737808000000001</v>
      </c>
      <c r="O229">
        <v>58.291725</v>
      </c>
      <c r="P229">
        <v>58.84272</v>
      </c>
      <c r="Q229">
        <v>59.389740000000003</v>
      </c>
      <c r="R229">
        <v>59.935585000000003</v>
      </c>
      <c r="S229">
        <v>60.481524999999998</v>
      </c>
      <c r="T229">
        <v>61.027172</v>
      </c>
      <c r="U229">
        <v>61.573901999999997</v>
      </c>
      <c r="V229">
        <v>62.121952</v>
      </c>
      <c r="W229">
        <v>62.671875</v>
      </c>
      <c r="X229">
        <v>63.220768</v>
      </c>
      <c r="Y229">
        <v>63.772334999999998</v>
      </c>
      <c r="Z229">
        <v>64.327338999999995</v>
      </c>
      <c r="AA229">
        <v>64.887259999999998</v>
      </c>
      <c r="AB229">
        <v>65.452620999999994</v>
      </c>
      <c r="AC229">
        <v>66.020827999999995</v>
      </c>
      <c r="AD229">
        <v>66.590018999999998</v>
      </c>
      <c r="AE229">
        <v>67.161095000000003</v>
      </c>
      <c r="AF229">
        <v>67.738556000000003</v>
      </c>
      <c r="AG229">
        <v>68.317695999999998</v>
      </c>
      <c r="AH229">
        <v>68.895882</v>
      </c>
      <c r="AI229" s="33">
        <v>8.9999999999999993E-3</v>
      </c>
    </row>
    <row r="230" spans="1:35">
      <c r="A230" t="s">
        <v>520</v>
      </c>
      <c r="B230" t="s">
        <v>3373</v>
      </c>
      <c r="C230" t="s">
        <v>3374</v>
      </c>
      <c r="D230" t="s">
        <v>705</v>
      </c>
      <c r="F230">
        <v>77.863677999999993</v>
      </c>
      <c r="G230">
        <v>78.969109000000003</v>
      </c>
      <c r="H230">
        <v>79.833884999999995</v>
      </c>
      <c r="I230">
        <v>80.652244999999994</v>
      </c>
      <c r="J230">
        <v>81.518805999999998</v>
      </c>
      <c r="K230">
        <v>82.250953999999993</v>
      </c>
      <c r="L230">
        <v>82.956787000000006</v>
      </c>
      <c r="M230">
        <v>83.643555000000006</v>
      </c>
      <c r="N230">
        <v>84.333786000000003</v>
      </c>
      <c r="O230">
        <v>85.026886000000005</v>
      </c>
      <c r="P230">
        <v>85.725502000000006</v>
      </c>
      <c r="Q230">
        <v>86.429732999999999</v>
      </c>
      <c r="R230">
        <v>87.138785999999996</v>
      </c>
      <c r="S230">
        <v>87.852463</v>
      </c>
      <c r="T230">
        <v>88.571342000000001</v>
      </c>
      <c r="U230">
        <v>89.294822999999994</v>
      </c>
      <c r="V230">
        <v>90.022994999999995</v>
      </c>
      <c r="W230">
        <v>90.756118999999998</v>
      </c>
      <c r="X230">
        <v>91.495834000000002</v>
      </c>
      <c r="Y230">
        <v>92.241898000000006</v>
      </c>
      <c r="Z230">
        <v>92.994003000000006</v>
      </c>
      <c r="AA230">
        <v>93.751182999999997</v>
      </c>
      <c r="AB230">
        <v>94.512642</v>
      </c>
      <c r="AC230">
        <v>95.278709000000006</v>
      </c>
      <c r="AD230">
        <v>96.050774000000004</v>
      </c>
      <c r="AE230">
        <v>96.828506000000004</v>
      </c>
      <c r="AF230">
        <v>97.609954999999999</v>
      </c>
      <c r="AG230">
        <v>98.396286000000003</v>
      </c>
      <c r="AH230">
        <v>99.187674999999999</v>
      </c>
      <c r="AI230" s="33">
        <v>8.9999999999999993E-3</v>
      </c>
    </row>
    <row r="231" spans="1:35">
      <c r="A231" t="s">
        <v>522</v>
      </c>
    </row>
    <row r="232" spans="1:35">
      <c r="A232" t="s">
        <v>425</v>
      </c>
      <c r="B232" t="s">
        <v>3375</v>
      </c>
      <c r="C232" t="s">
        <v>3376</v>
      </c>
      <c r="D232" t="s">
        <v>705</v>
      </c>
      <c r="F232">
        <v>69.404342999999997</v>
      </c>
      <c r="G232">
        <v>68.896049000000005</v>
      </c>
      <c r="H232">
        <v>68.664963</v>
      </c>
      <c r="I232">
        <v>68.978972999999996</v>
      </c>
      <c r="J232">
        <v>69.41198</v>
      </c>
      <c r="K232">
        <v>69.844879000000006</v>
      </c>
      <c r="L232">
        <v>70.299651999999995</v>
      </c>
      <c r="M232">
        <v>70.757544999999993</v>
      </c>
      <c r="N232">
        <v>71.246155000000002</v>
      </c>
      <c r="O232">
        <v>71.778351000000001</v>
      </c>
      <c r="P232">
        <v>72.376960999999994</v>
      </c>
      <c r="Q232">
        <v>73.036285000000007</v>
      </c>
      <c r="R232">
        <v>73.733825999999993</v>
      </c>
      <c r="S232">
        <v>74.451248000000007</v>
      </c>
      <c r="T232">
        <v>75.177643000000003</v>
      </c>
      <c r="U232">
        <v>75.912261999999998</v>
      </c>
      <c r="V232">
        <v>76.643364000000005</v>
      </c>
      <c r="W232">
        <v>77.356384000000006</v>
      </c>
      <c r="X232">
        <v>78.085999000000001</v>
      </c>
      <c r="Y232">
        <v>78.821251000000004</v>
      </c>
      <c r="Z232">
        <v>79.550385000000006</v>
      </c>
      <c r="AA232">
        <v>80.277298000000002</v>
      </c>
      <c r="AB232">
        <v>80.981551999999994</v>
      </c>
      <c r="AC232">
        <v>81.683494999999994</v>
      </c>
      <c r="AD232">
        <v>82.374854999999997</v>
      </c>
      <c r="AE232">
        <v>83.057281000000003</v>
      </c>
      <c r="AF232">
        <v>83.716797</v>
      </c>
      <c r="AG232">
        <v>84.360923999999997</v>
      </c>
      <c r="AH232">
        <v>85.003997999999996</v>
      </c>
      <c r="AI232" s="33">
        <v>7.0000000000000001E-3</v>
      </c>
    </row>
    <row r="233" spans="1:35">
      <c r="A233" t="s">
        <v>427</v>
      </c>
      <c r="B233" t="s">
        <v>3377</v>
      </c>
      <c r="C233" t="s">
        <v>3378</v>
      </c>
      <c r="D233" t="s">
        <v>705</v>
      </c>
      <c r="F233">
        <v>89.569159999999997</v>
      </c>
      <c r="G233">
        <v>88.941719000000006</v>
      </c>
      <c r="H233">
        <v>88.895813000000004</v>
      </c>
      <c r="I233">
        <v>89.280991</v>
      </c>
      <c r="J233">
        <v>89.850548000000003</v>
      </c>
      <c r="K233">
        <v>90.167182999999994</v>
      </c>
      <c r="L233">
        <v>90.549835000000002</v>
      </c>
      <c r="M233">
        <v>90.971396999999996</v>
      </c>
      <c r="N233">
        <v>91.452194000000006</v>
      </c>
      <c r="O233">
        <v>91.995994999999994</v>
      </c>
      <c r="P233">
        <v>92.609511999999995</v>
      </c>
      <c r="Q233">
        <v>93.351371999999998</v>
      </c>
      <c r="R233">
        <v>94.211074999999994</v>
      </c>
      <c r="S233">
        <v>95.137580999999997</v>
      </c>
      <c r="T233">
        <v>96.062804999999997</v>
      </c>
      <c r="U233">
        <v>97.001273999999995</v>
      </c>
      <c r="V233">
        <v>97.997681</v>
      </c>
      <c r="W233">
        <v>98.955832999999998</v>
      </c>
      <c r="X233">
        <v>99.916634000000002</v>
      </c>
      <c r="Y233">
        <v>100.885254</v>
      </c>
      <c r="Z233">
        <v>101.86824799999999</v>
      </c>
      <c r="AA233">
        <v>102.885223</v>
      </c>
      <c r="AB233">
        <v>103.902824</v>
      </c>
      <c r="AC233">
        <v>104.904465</v>
      </c>
      <c r="AD233">
        <v>105.871735</v>
      </c>
      <c r="AE233">
        <v>106.843384</v>
      </c>
      <c r="AF233">
        <v>107.801849</v>
      </c>
      <c r="AG233">
        <v>108.739632</v>
      </c>
      <c r="AH233">
        <v>109.640472</v>
      </c>
      <c r="AI233" s="33">
        <v>7.0000000000000001E-3</v>
      </c>
    </row>
    <row r="234" spans="1:35">
      <c r="A234" t="s">
        <v>429</v>
      </c>
      <c r="B234" t="s">
        <v>3379</v>
      </c>
      <c r="C234" t="s">
        <v>3380</v>
      </c>
      <c r="D234" t="s">
        <v>705</v>
      </c>
      <c r="F234">
        <v>52.032425000000003</v>
      </c>
      <c r="G234">
        <v>52.165076999999997</v>
      </c>
      <c r="H234">
        <v>52.284027000000002</v>
      </c>
      <c r="I234">
        <v>52.508457</v>
      </c>
      <c r="J234">
        <v>52.791203000000003</v>
      </c>
      <c r="K234">
        <v>53.091670999999998</v>
      </c>
      <c r="L234">
        <v>53.401657</v>
      </c>
      <c r="M234">
        <v>53.739204000000001</v>
      </c>
      <c r="N234">
        <v>54.101711000000002</v>
      </c>
      <c r="O234">
        <v>54.486503999999996</v>
      </c>
      <c r="P234">
        <v>54.866985</v>
      </c>
      <c r="Q234">
        <v>55.261462999999999</v>
      </c>
      <c r="R234">
        <v>55.646568000000002</v>
      </c>
      <c r="S234">
        <v>56.040295</v>
      </c>
      <c r="T234">
        <v>56.441409999999998</v>
      </c>
      <c r="U234">
        <v>56.852333000000002</v>
      </c>
      <c r="V234">
        <v>57.269852</v>
      </c>
      <c r="W234">
        <v>57.692745000000002</v>
      </c>
      <c r="X234">
        <v>58.13129</v>
      </c>
      <c r="Y234">
        <v>58.588036000000002</v>
      </c>
      <c r="Z234">
        <v>59.045250000000003</v>
      </c>
      <c r="AA234">
        <v>59.514927</v>
      </c>
      <c r="AB234">
        <v>59.982815000000002</v>
      </c>
      <c r="AC234">
        <v>60.458190999999999</v>
      </c>
      <c r="AD234">
        <v>60.936416999999999</v>
      </c>
      <c r="AE234">
        <v>61.416325000000001</v>
      </c>
      <c r="AF234">
        <v>61.901035</v>
      </c>
      <c r="AG234">
        <v>62.388092</v>
      </c>
      <c r="AH234">
        <v>62.880218999999997</v>
      </c>
      <c r="AI234" s="33">
        <v>7.0000000000000001E-3</v>
      </c>
    </row>
    <row r="235" spans="1:35">
      <c r="A235" t="s">
        <v>520</v>
      </c>
      <c r="B235" t="s">
        <v>3381</v>
      </c>
      <c r="C235" t="s">
        <v>3382</v>
      </c>
      <c r="D235" t="s">
        <v>705</v>
      </c>
      <c r="F235">
        <v>72.717087000000006</v>
      </c>
      <c r="G235">
        <v>73.092055999999999</v>
      </c>
      <c r="H235">
        <v>73.501052999999999</v>
      </c>
      <c r="I235">
        <v>74.050392000000002</v>
      </c>
      <c r="J235">
        <v>74.725982999999999</v>
      </c>
      <c r="K235">
        <v>75.178748999999996</v>
      </c>
      <c r="L235">
        <v>75.641334999999998</v>
      </c>
      <c r="M235">
        <v>76.079268999999996</v>
      </c>
      <c r="N235">
        <v>76.557381000000007</v>
      </c>
      <c r="O235">
        <v>77.083327999999995</v>
      </c>
      <c r="P235">
        <v>77.668487999999996</v>
      </c>
      <c r="Q235">
        <v>78.328941</v>
      </c>
      <c r="R235">
        <v>79.046013000000002</v>
      </c>
      <c r="S235">
        <v>79.796111999999994</v>
      </c>
      <c r="T235">
        <v>80.552818000000002</v>
      </c>
      <c r="U235">
        <v>81.320212999999995</v>
      </c>
      <c r="V235">
        <v>82.103263999999996</v>
      </c>
      <c r="W235">
        <v>82.865875000000003</v>
      </c>
      <c r="X235">
        <v>83.641174000000007</v>
      </c>
      <c r="Y235">
        <v>84.424744000000004</v>
      </c>
      <c r="Z235">
        <v>85.209228999999993</v>
      </c>
      <c r="AA235">
        <v>86.004813999999996</v>
      </c>
      <c r="AB235">
        <v>86.788414000000003</v>
      </c>
      <c r="AC235">
        <v>87.568939</v>
      </c>
      <c r="AD235">
        <v>88.334946000000002</v>
      </c>
      <c r="AE235">
        <v>89.098267000000007</v>
      </c>
      <c r="AF235">
        <v>89.847137000000004</v>
      </c>
      <c r="AG235">
        <v>90.582993000000002</v>
      </c>
      <c r="AH235">
        <v>91.310173000000006</v>
      </c>
      <c r="AI235" s="33">
        <v>8.0000000000000002E-3</v>
      </c>
    </row>
    <row r="236" spans="1:35">
      <c r="A236" t="s">
        <v>111</v>
      </c>
    </row>
    <row r="237" spans="1:35">
      <c r="A237" t="s">
        <v>527</v>
      </c>
    </row>
    <row r="238" spans="1:35">
      <c r="A238" t="s">
        <v>356</v>
      </c>
      <c r="B238" t="s">
        <v>3383</v>
      </c>
      <c r="C238" t="s">
        <v>3384</v>
      </c>
      <c r="D238" t="s">
        <v>271</v>
      </c>
      <c r="F238">
        <v>2780.3857419999999</v>
      </c>
      <c r="G238">
        <v>2985.998779</v>
      </c>
      <c r="H238">
        <v>3050.1835940000001</v>
      </c>
      <c r="I238">
        <v>3087.2783199999999</v>
      </c>
      <c r="J238">
        <v>3148.0041500000002</v>
      </c>
      <c r="K238">
        <v>3199.0209960000002</v>
      </c>
      <c r="L238">
        <v>3240.6362300000001</v>
      </c>
      <c r="M238">
        <v>3278.6191410000001</v>
      </c>
      <c r="N238">
        <v>3315.7797850000002</v>
      </c>
      <c r="O238">
        <v>3346.8032229999999</v>
      </c>
      <c r="P238">
        <v>3380.429932</v>
      </c>
      <c r="Q238">
        <v>3416.7407229999999</v>
      </c>
      <c r="R238">
        <v>3452.0932619999999</v>
      </c>
      <c r="S238">
        <v>3492.8710940000001</v>
      </c>
      <c r="T238">
        <v>3539.2446289999998</v>
      </c>
      <c r="U238">
        <v>3590.0666500000002</v>
      </c>
      <c r="V238">
        <v>3642.7983399999998</v>
      </c>
      <c r="W238">
        <v>3698.0114749999998</v>
      </c>
      <c r="X238">
        <v>3759.5502929999998</v>
      </c>
      <c r="Y238">
        <v>3820.4323730000001</v>
      </c>
      <c r="Z238">
        <v>3881.607422</v>
      </c>
      <c r="AA238">
        <v>3939.4052729999999</v>
      </c>
      <c r="AB238">
        <v>3994.4384770000001</v>
      </c>
      <c r="AC238">
        <v>4049.1223140000002</v>
      </c>
      <c r="AD238">
        <v>4102.2680659999996</v>
      </c>
      <c r="AE238">
        <v>4155.2524409999996</v>
      </c>
      <c r="AF238">
        <v>4201.4692379999997</v>
      </c>
      <c r="AG238">
        <v>4247.3369140000004</v>
      </c>
      <c r="AH238">
        <v>4298.4140619999998</v>
      </c>
      <c r="AI238" s="33">
        <v>1.6E-2</v>
      </c>
    </row>
    <row r="239" spans="1:35">
      <c r="A239" t="s">
        <v>358</v>
      </c>
      <c r="B239" t="s">
        <v>3385</v>
      </c>
      <c r="C239" t="s">
        <v>3386</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2586</v>
      </c>
      <c r="B240" t="s">
        <v>3387</v>
      </c>
      <c r="C240" t="s">
        <v>3388</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2587</v>
      </c>
      <c r="B241" t="s">
        <v>3389</v>
      </c>
      <c r="C241" t="s">
        <v>3390</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2588</v>
      </c>
      <c r="B242" t="s">
        <v>3391</v>
      </c>
      <c r="C242" t="s">
        <v>3392</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2589</v>
      </c>
      <c r="B243" t="s">
        <v>3393</v>
      </c>
      <c r="C243" t="s">
        <v>3394</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2590</v>
      </c>
      <c r="B244" t="s">
        <v>3395</v>
      </c>
      <c r="C244" t="s">
        <v>3396</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2591</v>
      </c>
      <c r="B245" t="s">
        <v>3397</v>
      </c>
      <c r="C245" t="s">
        <v>3398</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2592</v>
      </c>
      <c r="B246" t="s">
        <v>3399</v>
      </c>
      <c r="C246" t="s">
        <v>3400</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3401</v>
      </c>
      <c r="C247" t="s">
        <v>3402</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2593</v>
      </c>
      <c r="B248" t="s">
        <v>3403</v>
      </c>
      <c r="C248" t="s">
        <v>3404</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2594</v>
      </c>
      <c r="B249" t="s">
        <v>3405</v>
      </c>
      <c r="C249" t="s">
        <v>3406</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2595</v>
      </c>
      <c r="B250" t="s">
        <v>3407</v>
      </c>
      <c r="C250" t="s">
        <v>3408</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3409</v>
      </c>
      <c r="C251" t="s">
        <v>3410</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2596</v>
      </c>
      <c r="B252" t="s">
        <v>3411</v>
      </c>
      <c r="C252" t="s">
        <v>3412</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2597</v>
      </c>
      <c r="B253" t="s">
        <v>3413</v>
      </c>
      <c r="C253" t="s">
        <v>3414</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3415</v>
      </c>
      <c r="C254" t="s">
        <v>3416</v>
      </c>
      <c r="D254" t="s">
        <v>271</v>
      </c>
      <c r="F254">
        <v>9536.7089840000008</v>
      </c>
      <c r="G254">
        <v>11008.746094</v>
      </c>
      <c r="H254">
        <v>12035.59375</v>
      </c>
      <c r="I254">
        <v>12703.75</v>
      </c>
      <c r="J254">
        <v>13400.489258</v>
      </c>
      <c r="K254">
        <v>13873.705078000001</v>
      </c>
      <c r="L254">
        <v>14293.235352</v>
      </c>
      <c r="M254">
        <v>14652.177734000001</v>
      </c>
      <c r="N254">
        <v>15001.109375</v>
      </c>
      <c r="O254">
        <v>15333.042969</v>
      </c>
      <c r="P254">
        <v>15658.083984000001</v>
      </c>
      <c r="Q254">
        <v>15974.138671999999</v>
      </c>
      <c r="R254">
        <v>16280.897461</v>
      </c>
      <c r="S254">
        <v>16584.244140999999</v>
      </c>
      <c r="T254">
        <v>16890.757812</v>
      </c>
      <c r="U254">
        <v>17200.480468999998</v>
      </c>
      <c r="V254">
        <v>17510.197265999999</v>
      </c>
      <c r="W254">
        <v>17828.513672000001</v>
      </c>
      <c r="X254">
        <v>18155.525390999999</v>
      </c>
      <c r="Y254">
        <v>18484.896484000001</v>
      </c>
      <c r="Z254">
        <v>18818.4375</v>
      </c>
      <c r="AA254">
        <v>19148.699218999998</v>
      </c>
      <c r="AB254">
        <v>19478.533202999999</v>
      </c>
      <c r="AC254">
        <v>19809.248047000001</v>
      </c>
      <c r="AD254">
        <v>20141.835938</v>
      </c>
      <c r="AE254">
        <v>20476.195312</v>
      </c>
      <c r="AF254">
        <v>20807.576172000001</v>
      </c>
      <c r="AG254">
        <v>21142.765625</v>
      </c>
      <c r="AH254">
        <v>21485.925781000002</v>
      </c>
      <c r="AI254" s="33">
        <v>2.9000000000000001E-2</v>
      </c>
    </row>
    <row r="255" spans="1:36">
      <c r="A255" t="s">
        <v>542</v>
      </c>
      <c r="B255" t="s">
        <v>543</v>
      </c>
      <c r="C255" t="s">
        <v>3417</v>
      </c>
      <c r="D255" t="s">
        <v>3418</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3419</v>
      </c>
      <c r="D256" t="s">
        <v>3420</v>
      </c>
      <c r="E256" t="s">
        <v>271</v>
      </c>
      <c r="G256">
        <v>334.448914</v>
      </c>
      <c r="H256">
        <v>336.233856</v>
      </c>
      <c r="I256">
        <v>336.88305700000001</v>
      </c>
      <c r="J256">
        <v>337.39605699999998</v>
      </c>
      <c r="K256">
        <v>337.81036399999999</v>
      </c>
      <c r="L256">
        <v>338.420929</v>
      </c>
      <c r="M256">
        <v>338.85595699999999</v>
      </c>
      <c r="N256">
        <v>339.203552</v>
      </c>
      <c r="O256">
        <v>339.50125100000002</v>
      </c>
      <c r="P256">
        <v>339.69305400000002</v>
      </c>
      <c r="Q256">
        <v>339.82543900000002</v>
      </c>
      <c r="R256">
        <v>339.89245599999998</v>
      </c>
      <c r="S256">
        <v>339.91995200000002</v>
      </c>
      <c r="T256">
        <v>339.93957499999999</v>
      </c>
      <c r="U256">
        <v>340.03930700000001</v>
      </c>
      <c r="V256">
        <v>340.19686899999999</v>
      </c>
      <c r="W256">
        <v>340.36230499999999</v>
      </c>
      <c r="X256">
        <v>340.53506499999997</v>
      </c>
      <c r="Y256">
        <v>340.71450800000002</v>
      </c>
      <c r="Z256">
        <v>340.89984099999998</v>
      </c>
      <c r="AA256">
        <v>341.09039300000001</v>
      </c>
      <c r="AB256">
        <v>341.285797</v>
      </c>
      <c r="AC256">
        <v>341.48556500000001</v>
      </c>
      <c r="AD256">
        <v>341.68927000000002</v>
      </c>
      <c r="AE256">
        <v>341.896545</v>
      </c>
      <c r="AF256">
        <v>342.10681199999999</v>
      </c>
      <c r="AG256">
        <v>342.31976300000002</v>
      </c>
      <c r="AH256">
        <v>342.53500400000001</v>
      </c>
      <c r="AI256">
        <v>342.75219700000002</v>
      </c>
      <c r="AJ256" s="33">
        <v>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10.142459000000001</v>
      </c>
      <c r="E15" s="44">
        <f>'AEO 2023 Table 47 Raw'!H6</f>
        <v>9.2747499999999992</v>
      </c>
      <c r="F15" s="44">
        <f>'AEO 2023 Table 47 Raw'!I6</f>
        <v>8.4057539999999999</v>
      </c>
      <c r="G15" s="44">
        <f>'AEO 2023 Table 47 Raw'!J6</f>
        <v>8.2486560000000004</v>
      </c>
      <c r="H15" s="44">
        <f>'AEO 2023 Table 47 Raw'!K6</f>
        <v>8.1602329999999998</v>
      </c>
      <c r="I15" s="44">
        <f>'AEO 2023 Table 47 Raw'!L6</f>
        <v>8.0481440000000006</v>
      </c>
      <c r="J15" s="44">
        <f>'AEO 2023 Table 47 Raw'!M6</f>
        <v>8.0333609999999993</v>
      </c>
      <c r="K15" s="44">
        <f>'AEO 2023 Table 47 Raw'!N6</f>
        <v>8.0801269999999992</v>
      </c>
      <c r="L15" s="44">
        <f>'AEO 2023 Table 47 Raw'!O6</f>
        <v>8.1381230000000002</v>
      </c>
      <c r="M15" s="44">
        <f>'AEO 2023 Table 47 Raw'!P6</f>
        <v>8.1792320000000007</v>
      </c>
      <c r="N15" s="44">
        <f>'AEO 2023 Table 47 Raw'!Q6</f>
        <v>8.2298100000000005</v>
      </c>
      <c r="O15" s="44">
        <f>'AEO 2023 Table 47 Raw'!R6</f>
        <v>8.1669809999999998</v>
      </c>
      <c r="P15" s="44">
        <f>'AEO 2023 Table 47 Raw'!S6</f>
        <v>8.1865020000000008</v>
      </c>
      <c r="Q15" s="44">
        <f>'AEO 2023 Table 47 Raw'!T6</f>
        <v>8.2670809999999992</v>
      </c>
      <c r="R15" s="44">
        <f>'AEO 2023 Table 47 Raw'!U6</f>
        <v>8.3533279999999994</v>
      </c>
      <c r="S15" s="44">
        <f>'AEO 2023 Table 47 Raw'!V6</f>
        <v>8.4170630000000006</v>
      </c>
      <c r="T15" s="44">
        <f>'AEO 2023 Table 47 Raw'!W6</f>
        <v>8.4968830000000004</v>
      </c>
      <c r="U15" s="44">
        <f>'AEO 2023 Table 47 Raw'!X6</f>
        <v>8.5303240000000002</v>
      </c>
      <c r="V15" s="44">
        <f>'AEO 2023 Table 47 Raw'!Y6</f>
        <v>8.5678230000000006</v>
      </c>
      <c r="W15" s="44">
        <f>'AEO 2023 Table 47 Raw'!Z6</f>
        <v>8.5417389999999997</v>
      </c>
      <c r="X15" s="44">
        <f>'AEO 2023 Table 47 Raw'!AA6</f>
        <v>8.504562</v>
      </c>
      <c r="Y15" s="44">
        <f>'AEO 2023 Table 47 Raw'!AB6</f>
        <v>8.6242680000000007</v>
      </c>
      <c r="Z15" s="44">
        <f>'AEO 2023 Table 47 Raw'!AC6</f>
        <v>8.6349509999999992</v>
      </c>
      <c r="AA15" s="44">
        <f>'AEO 2023 Table 47 Raw'!AD6</f>
        <v>8.6355129999999996</v>
      </c>
      <c r="AB15" s="44">
        <f>'AEO 2023 Table 47 Raw'!AE6</f>
        <v>8.7051449999999999</v>
      </c>
      <c r="AC15" s="44">
        <f>'AEO 2023 Table 47 Raw'!AF6</f>
        <v>8.8329459999999997</v>
      </c>
      <c r="AD15" s="44">
        <f>'AEO 2023 Table 47 Raw'!AG6</f>
        <v>8.8933990000000005</v>
      </c>
      <c r="AE15" s="44">
        <f>'AEO 2023 Table 47 Raw'!AH6</f>
        <v>8.933154</v>
      </c>
      <c r="AF15" s="48">
        <f>'AEO 2023 Table 47 Raw'!AI6</f>
        <v>-1.0999999999999999E-2</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333.105164</v>
      </c>
      <c r="D23" s="28">
        <f>'AEO 2023 Table 47 Raw'!G12</f>
        <v>334.47210699999999</v>
      </c>
      <c r="E23" s="28">
        <f>'AEO 2023 Table 47 Raw'!H12</f>
        <v>336.07922400000001</v>
      </c>
      <c r="F23" s="28">
        <f>'AEO 2023 Table 47 Raw'!I12</f>
        <v>337.73690800000003</v>
      </c>
      <c r="G23" s="28">
        <f>'AEO 2023 Table 47 Raw'!J12</f>
        <v>339.40451000000002</v>
      </c>
      <c r="H23" s="28">
        <f>'AEO 2023 Table 47 Raw'!K12</f>
        <v>341.08764600000001</v>
      </c>
      <c r="I23" s="28">
        <f>'AEO 2023 Table 47 Raw'!L12</f>
        <v>342.780823</v>
      </c>
      <c r="J23" s="28">
        <f>'AEO 2023 Table 47 Raw'!M12</f>
        <v>344.47436499999998</v>
      </c>
      <c r="K23" s="28">
        <f>'AEO 2023 Table 47 Raw'!N12</f>
        <v>346.16894500000001</v>
      </c>
      <c r="L23" s="28">
        <f>'AEO 2023 Table 47 Raw'!O12</f>
        <v>347.834564</v>
      </c>
      <c r="M23" s="28">
        <f>'AEO 2023 Table 47 Raw'!P12</f>
        <v>349.46328699999998</v>
      </c>
      <c r="N23" s="28">
        <f>'AEO 2023 Table 47 Raw'!Q12</f>
        <v>351.054169</v>
      </c>
      <c r="O23" s="28">
        <f>'AEO 2023 Table 47 Raw'!R12</f>
        <v>352.59783900000002</v>
      </c>
      <c r="P23" s="28">
        <f>'AEO 2023 Table 47 Raw'!S12</f>
        <v>354.08975199999998</v>
      </c>
      <c r="Q23" s="28">
        <f>'AEO 2023 Table 47 Raw'!T12</f>
        <v>355.52593999999999</v>
      </c>
      <c r="R23" s="28">
        <f>'AEO 2023 Table 47 Raw'!U12</f>
        <v>356.90637199999998</v>
      </c>
      <c r="S23" s="28">
        <f>'AEO 2023 Table 47 Raw'!V12</f>
        <v>358.23675500000002</v>
      </c>
      <c r="T23" s="28">
        <f>'AEO 2023 Table 47 Raw'!W12</f>
        <v>359.52005000000003</v>
      </c>
      <c r="U23" s="28">
        <f>'AEO 2023 Table 47 Raw'!X12</f>
        <v>360.76068099999998</v>
      </c>
      <c r="V23" s="28">
        <f>'AEO 2023 Table 47 Raw'!Y12</f>
        <v>361.96594199999998</v>
      </c>
      <c r="W23" s="28">
        <f>'AEO 2023 Table 47 Raw'!Z12</f>
        <v>363.143372</v>
      </c>
      <c r="X23" s="28">
        <f>'AEO 2023 Table 47 Raw'!AA12</f>
        <v>364.29699699999998</v>
      </c>
      <c r="Y23" s="28">
        <f>'AEO 2023 Table 47 Raw'!AB12</f>
        <v>365.429688</v>
      </c>
      <c r="Z23" s="28">
        <f>'AEO 2023 Table 47 Raw'!AC12</f>
        <v>366.54235799999998</v>
      </c>
      <c r="AA23" s="28">
        <f>'AEO 2023 Table 47 Raw'!AD12</f>
        <v>367.63687099999999</v>
      </c>
      <c r="AB23" s="28">
        <f>'AEO 2023 Table 47 Raw'!AE12</f>
        <v>368.719696</v>
      </c>
      <c r="AC23" s="28">
        <f>'AEO 2023 Table 47 Raw'!AF12</f>
        <v>369.79351800000001</v>
      </c>
      <c r="AD23" s="28">
        <f>'AEO 2023 Table 47 Raw'!AG12</f>
        <v>370.85867300000001</v>
      </c>
      <c r="AE23" s="28">
        <f>'AEO 2023 Table 47 Raw'!AH12</f>
        <v>371.91851800000001</v>
      </c>
      <c r="AF23" s="46">
        <f>'AEO 2023 Table 47 Raw'!AI12</f>
        <v>4.0000000000000001E-3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2542.7902829999998</v>
      </c>
      <c r="F60" s="25">
        <f>'AEO 2023 Table 47 Raw'!I47</f>
        <v>2703.7697750000002</v>
      </c>
      <c r="G60" s="25">
        <f>'AEO 2023 Table 47 Raw'!J47</f>
        <v>2825.3784179999998</v>
      </c>
      <c r="H60" s="25">
        <f>'AEO 2023 Table 47 Raw'!K47</f>
        <v>2932.955078</v>
      </c>
      <c r="I60" s="25">
        <f>'AEO 2023 Table 47 Raw'!L47</f>
        <v>3039.3686520000001</v>
      </c>
      <c r="J60" s="25">
        <f>'AEO 2023 Table 47 Raw'!M47</f>
        <v>3145.774414</v>
      </c>
      <c r="K60" s="25">
        <f>'AEO 2023 Table 47 Raw'!N47</f>
        <v>3252.5742190000001</v>
      </c>
      <c r="L60" s="25">
        <f>'AEO 2023 Table 47 Raw'!O47</f>
        <v>3359.0742190000001</v>
      </c>
      <c r="M60" s="25">
        <f>'AEO 2023 Table 47 Raw'!P47</f>
        <v>3468.7329100000002</v>
      </c>
      <c r="N60" s="25">
        <f>'AEO 2023 Table 47 Raw'!Q47</f>
        <v>3581.9589839999999</v>
      </c>
      <c r="O60" s="25">
        <f>'AEO 2023 Table 47 Raw'!R47</f>
        <v>3697.4553219999998</v>
      </c>
      <c r="P60" s="25">
        <f>'AEO 2023 Table 47 Raw'!S47</f>
        <v>3814.8364259999998</v>
      </c>
      <c r="Q60" s="25">
        <f>'AEO 2023 Table 47 Raw'!T47</f>
        <v>3934.3928219999998</v>
      </c>
      <c r="R60" s="25">
        <f>'AEO 2023 Table 47 Raw'!U47</f>
        <v>4056.2565920000002</v>
      </c>
      <c r="S60" s="25">
        <f>'AEO 2023 Table 47 Raw'!V47</f>
        <v>4180.4389650000003</v>
      </c>
      <c r="T60" s="25">
        <f>'AEO 2023 Table 47 Raw'!W47</f>
        <v>4306.8422849999997</v>
      </c>
      <c r="U60" s="25">
        <f>'AEO 2023 Table 47 Raw'!X47</f>
        <v>4437.9838870000003</v>
      </c>
      <c r="V60" s="25">
        <f>'AEO 2023 Table 47 Raw'!Y47</f>
        <v>4572.0268550000001</v>
      </c>
      <c r="W60" s="25">
        <f>'AEO 2023 Table 47 Raw'!Z47</f>
        <v>4708.8842770000001</v>
      </c>
      <c r="X60" s="25">
        <f>'AEO 2023 Table 47 Raw'!AA47</f>
        <v>4847.1333009999998</v>
      </c>
      <c r="Y60" s="25">
        <f>'AEO 2023 Table 47 Raw'!AB47</f>
        <v>4985.5385740000002</v>
      </c>
      <c r="Z60" s="25">
        <f>'AEO 2023 Table 47 Raw'!AC47</f>
        <v>5124.7827150000003</v>
      </c>
      <c r="AA60" s="25">
        <f>'AEO 2023 Table 47 Raw'!AD47</f>
        <v>5264.7822269999997</v>
      </c>
      <c r="AB60" s="25">
        <f>'AEO 2023 Table 47 Raw'!AE47</f>
        <v>5406.2084960000002</v>
      </c>
      <c r="AC60" s="25">
        <f>'AEO 2023 Table 47 Raw'!AF47</f>
        <v>5546.2094729999999</v>
      </c>
      <c r="AD60" s="25">
        <f>'AEO 2023 Table 47 Raw'!AG47</f>
        <v>5687.140625</v>
      </c>
      <c r="AE60" s="25">
        <f>'AEO 2023 Table 47 Raw'!AH47</f>
        <v>5830.0366210000002</v>
      </c>
      <c r="AF60" s="46">
        <f>'AEO 2023 Table 47 Raw'!AI47</f>
        <v>3.7999999999999999E-2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413.62600700000002</v>
      </c>
      <c r="H62" s="25">
        <f>'AEO 2023 Table 47 Raw'!K49</f>
        <v>425.43505900000002</v>
      </c>
      <c r="I62" s="25">
        <f>'AEO 2023 Table 47 Raw'!L49</f>
        <v>436.28015099999999</v>
      </c>
      <c r="J62" s="25">
        <f>'AEO 2023 Table 47 Raw'!M49</f>
        <v>446.73272700000001</v>
      </c>
      <c r="K62" s="25">
        <f>'AEO 2023 Table 47 Raw'!N49</f>
        <v>457.12426799999997</v>
      </c>
      <c r="L62" s="25">
        <f>'AEO 2023 Table 47 Raw'!O49</f>
        <v>466.95465100000001</v>
      </c>
      <c r="M62" s="25">
        <f>'AEO 2023 Table 47 Raw'!P49</f>
        <v>477.67077599999999</v>
      </c>
      <c r="N62" s="25">
        <f>'AEO 2023 Table 47 Raw'!Q49</f>
        <v>489.52496300000001</v>
      </c>
      <c r="O62" s="25">
        <f>'AEO 2023 Table 47 Raw'!R49</f>
        <v>501.94116200000002</v>
      </c>
      <c r="P62" s="25">
        <f>'AEO 2023 Table 47 Raw'!S49</f>
        <v>514.66882299999997</v>
      </c>
      <c r="Q62" s="25">
        <f>'AEO 2023 Table 47 Raw'!T49</f>
        <v>527.87792999999999</v>
      </c>
      <c r="R62" s="25">
        <f>'AEO 2023 Table 47 Raw'!U49</f>
        <v>541.56805399999996</v>
      </c>
      <c r="S62" s="25">
        <f>'AEO 2023 Table 47 Raw'!V49</f>
        <v>555.728882</v>
      </c>
      <c r="T62" s="25">
        <f>'AEO 2023 Table 47 Raw'!W49</f>
        <v>570.24444600000004</v>
      </c>
      <c r="U62" s="25">
        <f>'AEO 2023 Table 47 Raw'!X49</f>
        <v>585.99823000000004</v>
      </c>
      <c r="V62" s="25">
        <f>'AEO 2023 Table 47 Raw'!Y49</f>
        <v>602.13622999999995</v>
      </c>
      <c r="W62" s="25">
        <f>'AEO 2023 Table 47 Raw'!Z49</f>
        <v>618.56860400000005</v>
      </c>
      <c r="X62" s="25">
        <f>'AEO 2023 Table 47 Raw'!AA49</f>
        <v>634.84039299999995</v>
      </c>
      <c r="Y62" s="25">
        <f>'AEO 2023 Table 47 Raw'!AB49</f>
        <v>650.62738000000002</v>
      </c>
      <c r="Z62" s="25">
        <f>'AEO 2023 Table 47 Raw'!AC49</f>
        <v>666.48669400000006</v>
      </c>
      <c r="AA62" s="25">
        <f>'AEO 2023 Table 47 Raw'!AD49</f>
        <v>682.69976799999995</v>
      </c>
      <c r="AB62" s="25">
        <f>'AEO 2023 Table 47 Raw'!AE49</f>
        <v>699.28332499999999</v>
      </c>
      <c r="AC62" s="25">
        <f>'AEO 2023 Table 47 Raw'!AF49</f>
        <v>714.97344999999996</v>
      </c>
      <c r="AD62" s="25">
        <f>'AEO 2023 Table 47 Raw'!AG49</f>
        <v>731.02069100000006</v>
      </c>
      <c r="AE62" s="25">
        <f>'AEO 2023 Table 47 Raw'!AH49</f>
        <v>748.10528599999998</v>
      </c>
      <c r="AF62" s="46">
        <f>'AEO 2023 Table 47 Raw'!AI49</f>
        <v>4.1000000000000002E-2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2502.6765140000002</v>
      </c>
      <c r="H79" s="27">
        <f>'AEO 2023 Table 47 Raw'!K65</f>
        <v>2635.7885740000002</v>
      </c>
      <c r="I79" s="27">
        <f>'AEO 2023 Table 47 Raw'!L65</f>
        <v>2751.1904300000001</v>
      </c>
      <c r="J79" s="27">
        <f>'AEO 2023 Table 47 Raw'!M65</f>
        <v>2840.8098140000002</v>
      </c>
      <c r="K79" s="27">
        <f>'AEO 2023 Table 47 Raw'!N65</f>
        <v>2931.647461</v>
      </c>
      <c r="L79" s="27">
        <f>'AEO 2023 Table 47 Raw'!O65</f>
        <v>3022.3195799999999</v>
      </c>
      <c r="M79" s="27">
        <f>'AEO 2023 Table 47 Raw'!P65</f>
        <v>3114.7143550000001</v>
      </c>
      <c r="N79" s="27">
        <f>'AEO 2023 Table 47 Raw'!Q65</f>
        <v>3209.9682619999999</v>
      </c>
      <c r="O79" s="27">
        <f>'AEO 2023 Table 47 Raw'!R65</f>
        <v>3307.7316890000002</v>
      </c>
      <c r="P79" s="27">
        <f>'AEO 2023 Table 47 Raw'!S65</f>
        <v>3407.8103030000002</v>
      </c>
      <c r="Q79" s="27">
        <f>'AEO 2023 Table 47 Raw'!T65</f>
        <v>3510.1430660000001</v>
      </c>
      <c r="R79" s="27">
        <f>'AEO 2023 Table 47 Raw'!U65</f>
        <v>3615.0429690000001</v>
      </c>
      <c r="S79" s="27">
        <f>'AEO 2023 Table 47 Raw'!V65</f>
        <v>3722.5737300000001</v>
      </c>
      <c r="T79" s="27">
        <f>'AEO 2023 Table 47 Raw'!W65</f>
        <v>3832.83374</v>
      </c>
      <c r="U79" s="27">
        <f>'AEO 2023 Table 47 Raw'!X65</f>
        <v>3946.975586</v>
      </c>
      <c r="V79" s="27">
        <f>'AEO 2023 Table 47 Raw'!Y65</f>
        <v>4063.9204100000002</v>
      </c>
      <c r="W79" s="27">
        <f>'AEO 2023 Table 47 Raw'!Z65</f>
        <v>4183.9326170000004</v>
      </c>
      <c r="X79" s="27">
        <f>'AEO 2023 Table 47 Raw'!AA65</f>
        <v>4306.435547</v>
      </c>
      <c r="Y79" s="27">
        <f>'AEO 2023 Table 47 Raw'!AB65</f>
        <v>4431.0527339999999</v>
      </c>
      <c r="Z79" s="27">
        <f>'AEO 2023 Table 47 Raw'!AC65</f>
        <v>4558.2543949999999</v>
      </c>
      <c r="AA79" s="27">
        <f>'AEO 2023 Table 47 Raw'!AD65</f>
        <v>4687.5302730000003</v>
      </c>
      <c r="AB79" s="27">
        <f>'AEO 2023 Table 47 Raw'!AE65</f>
        <v>4819.6059569999998</v>
      </c>
      <c r="AC79" s="27">
        <f>'AEO 2023 Table 47 Raw'!AF65</f>
        <v>4953.4223629999997</v>
      </c>
      <c r="AD79" s="27">
        <f>'AEO 2023 Table 47 Raw'!AG65</f>
        <v>5090.3276370000003</v>
      </c>
      <c r="AE79" s="27">
        <f>'AEO 2023 Table 47 Raw'!AH65</f>
        <v>5231.0712890000004</v>
      </c>
      <c r="AF79" s="46">
        <f>'AEO 2023 Table 47 Raw'!AI65</f>
        <v>5.8999999999999997E-2</v>
      </c>
    </row>
    <row r="80" spans="1:32" ht="15" customHeight="1">
      <c r="A80" s="8" t="s">
        <v>1127</v>
      </c>
      <c r="B80" s="24" t="s">
        <v>1065</v>
      </c>
      <c r="C80" s="27">
        <f>'AEO 2023 Table 47 Raw'!F66</f>
        <v>3092.2739259999998</v>
      </c>
      <c r="D80" s="27">
        <f>'AEO 2023 Table 47 Raw'!G66</f>
        <v>3863.8820799999999</v>
      </c>
      <c r="E80" s="27">
        <f>'AEO 2023 Table 47 Raw'!H66</f>
        <v>4499.0112300000001</v>
      </c>
      <c r="F80" s="27">
        <f>'AEO 2023 Table 47 Raw'!I66</f>
        <v>4974.3354490000002</v>
      </c>
      <c r="G80" s="27">
        <f>'AEO 2023 Table 47 Raw'!J66</f>
        <v>5328.0556640000004</v>
      </c>
      <c r="H80" s="27">
        <f>'AEO 2023 Table 47 Raw'!K66</f>
        <v>5568.7441410000001</v>
      </c>
      <c r="I80" s="27">
        <f>'AEO 2023 Table 47 Raw'!L66</f>
        <v>5790.5595700000003</v>
      </c>
      <c r="J80" s="27">
        <f>'AEO 2023 Table 47 Raw'!M66</f>
        <v>5986.5844729999999</v>
      </c>
      <c r="K80" s="27">
        <f>'AEO 2023 Table 47 Raw'!N66</f>
        <v>6184.2211909999996</v>
      </c>
      <c r="L80" s="27">
        <f>'AEO 2023 Table 47 Raw'!O66</f>
        <v>6381.3935549999997</v>
      </c>
      <c r="M80" s="27">
        <f>'AEO 2023 Table 47 Raw'!P66</f>
        <v>6583.4482420000004</v>
      </c>
      <c r="N80" s="27">
        <f>'AEO 2023 Table 47 Raw'!Q66</f>
        <v>6791.9282229999999</v>
      </c>
      <c r="O80" s="27">
        <f>'AEO 2023 Table 47 Raw'!R66</f>
        <v>7005.1860349999997</v>
      </c>
      <c r="P80" s="27">
        <f>'AEO 2023 Table 47 Raw'!S66</f>
        <v>7222.6469729999999</v>
      </c>
      <c r="Q80" s="27">
        <f>'AEO 2023 Table 47 Raw'!T66</f>
        <v>7444.5361329999996</v>
      </c>
      <c r="R80" s="27">
        <f>'AEO 2023 Table 47 Raw'!U66</f>
        <v>7671.2998049999997</v>
      </c>
      <c r="S80" s="27">
        <f>'AEO 2023 Table 47 Raw'!V66</f>
        <v>7903.0126950000003</v>
      </c>
      <c r="T80" s="27">
        <f>'AEO 2023 Table 47 Raw'!W66</f>
        <v>8139.6757809999999</v>
      </c>
      <c r="U80" s="27">
        <f>'AEO 2023 Table 47 Raw'!X66</f>
        <v>8384.9589840000008</v>
      </c>
      <c r="V80" s="27">
        <f>'AEO 2023 Table 47 Raw'!Y66</f>
        <v>8635.9482420000004</v>
      </c>
      <c r="W80" s="27">
        <f>'AEO 2023 Table 47 Raw'!Z66</f>
        <v>8892.8183590000008</v>
      </c>
      <c r="X80" s="27">
        <f>'AEO 2023 Table 47 Raw'!AA66</f>
        <v>9153.5703119999998</v>
      </c>
      <c r="Y80" s="27">
        <f>'AEO 2023 Table 47 Raw'!AB66</f>
        <v>9416.5908199999994</v>
      </c>
      <c r="Z80" s="27">
        <f>'AEO 2023 Table 47 Raw'!AC66</f>
        <v>9683.0371090000008</v>
      </c>
      <c r="AA80" s="27">
        <f>'AEO 2023 Table 47 Raw'!AD66</f>
        <v>9952.3115230000003</v>
      </c>
      <c r="AB80" s="27">
        <f>'AEO 2023 Table 47 Raw'!AE66</f>
        <v>10225.815430000001</v>
      </c>
      <c r="AC80" s="27">
        <f>'AEO 2023 Table 47 Raw'!AF66</f>
        <v>10499.632812</v>
      </c>
      <c r="AD80" s="27">
        <f>'AEO 2023 Table 47 Raw'!AG66</f>
        <v>10777.465819999999</v>
      </c>
      <c r="AE80" s="27">
        <f>'AEO 2023 Table 47 Raw'!AH66</f>
        <v>11061.107421999999</v>
      </c>
      <c r="AF80" s="46">
        <f>'AEO 2023 Table 47 Raw'!AI66</f>
        <v>4.7E-2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47.902061000000003</v>
      </c>
      <c r="D82" s="27">
        <f>'AEO 2023 Table 47 Raw'!G68</f>
        <v>47.907276000000003</v>
      </c>
      <c r="E82" s="27">
        <f>'AEO 2023 Table 47 Raw'!H68</f>
        <v>48.369796999999998</v>
      </c>
      <c r="F82" s="27">
        <f>'AEO 2023 Table 47 Raw'!I68</f>
        <v>49.413048000000003</v>
      </c>
      <c r="G82" s="27">
        <f>'AEO 2023 Table 47 Raw'!J68</f>
        <v>50.546439999999997</v>
      </c>
      <c r="H82" s="27">
        <f>'AEO 2023 Table 47 Raw'!K68</f>
        <v>51.607967000000002</v>
      </c>
      <c r="I82" s="27">
        <f>'AEO 2023 Table 47 Raw'!L68</f>
        <v>52.621516999999997</v>
      </c>
      <c r="J82" s="27">
        <f>'AEO 2023 Table 47 Raw'!M68</f>
        <v>53.632281999999996</v>
      </c>
      <c r="K82" s="27">
        <f>'AEO 2023 Table 47 Raw'!N68</f>
        <v>54.665523999999998</v>
      </c>
      <c r="L82" s="27">
        <f>'AEO 2023 Table 47 Raw'!O68</f>
        <v>55.672310000000003</v>
      </c>
      <c r="M82" s="27">
        <f>'AEO 2023 Table 47 Raw'!P68</f>
        <v>56.776130999999999</v>
      </c>
      <c r="N82" s="27">
        <f>'AEO 2023 Table 47 Raw'!Q68</f>
        <v>57.996529000000002</v>
      </c>
      <c r="O82" s="27">
        <f>'AEO 2023 Table 47 Raw'!R68</f>
        <v>59.280228000000001</v>
      </c>
      <c r="P82" s="27">
        <f>'AEO 2023 Table 47 Raw'!S68</f>
        <v>60.603127000000001</v>
      </c>
      <c r="Q82" s="27">
        <f>'AEO 2023 Table 47 Raw'!T68</f>
        <v>61.978217999999998</v>
      </c>
      <c r="R82" s="27">
        <f>'AEO 2023 Table 47 Raw'!U68</f>
        <v>63.404021999999998</v>
      </c>
      <c r="S82" s="27">
        <f>'AEO 2023 Table 47 Raw'!V68</f>
        <v>64.878776999999999</v>
      </c>
      <c r="T82" s="27">
        <f>'AEO 2023 Table 47 Raw'!W68</f>
        <v>66.391509999999997</v>
      </c>
      <c r="U82" s="27">
        <f>'AEO 2023 Table 47 Raw'!X68</f>
        <v>68.018478000000002</v>
      </c>
      <c r="V82" s="27">
        <f>'AEO 2023 Table 47 Raw'!Y68</f>
        <v>69.684982000000005</v>
      </c>
      <c r="W82" s="27">
        <f>'AEO 2023 Table 47 Raw'!Z68</f>
        <v>71.383194000000003</v>
      </c>
      <c r="X82" s="27">
        <f>'AEO 2023 Table 47 Raw'!AA68</f>
        <v>73.073547000000005</v>
      </c>
      <c r="Y82" s="27">
        <f>'AEO 2023 Table 47 Raw'!AB68</f>
        <v>74.728012000000007</v>
      </c>
      <c r="Z82" s="27">
        <f>'AEO 2023 Table 47 Raw'!AC68</f>
        <v>76.394699000000003</v>
      </c>
      <c r="AA82" s="27">
        <f>'AEO 2023 Table 47 Raw'!AD68</f>
        <v>78.097831999999997</v>
      </c>
      <c r="AB82" s="27">
        <f>'AEO 2023 Table 47 Raw'!AE68</f>
        <v>79.839195000000004</v>
      </c>
      <c r="AC82" s="27">
        <f>'AEO 2023 Table 47 Raw'!AF68</f>
        <v>81.509917999999999</v>
      </c>
      <c r="AD82" s="27">
        <f>'AEO 2023 Table 47 Raw'!AG68</f>
        <v>83.217888000000002</v>
      </c>
      <c r="AE82" s="27">
        <f>'AEO 2023 Table 47 Raw'!AH68</f>
        <v>85.021918999999997</v>
      </c>
      <c r="AF82" s="46">
        <f>'AEO 2023 Table 47 Raw'!AI68</f>
        <v>2.1000000000000001E-2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33.513634000000003</v>
      </c>
      <c r="D99" s="25">
        <f>'AEO 2023 Table 47 Raw'!G84</f>
        <v>33.778694000000002</v>
      </c>
      <c r="E99" s="25">
        <f>'AEO 2023 Table 47 Raw'!H84</f>
        <v>34.253616000000001</v>
      </c>
      <c r="F99" s="25">
        <f>'AEO 2023 Table 47 Raw'!I84</f>
        <v>34.915016000000001</v>
      </c>
      <c r="G99" s="25">
        <f>'AEO 2023 Table 47 Raw'!J84</f>
        <v>35.602694999999997</v>
      </c>
      <c r="H99" s="25">
        <f>'AEO 2023 Table 47 Raw'!K84</f>
        <v>36.264355000000002</v>
      </c>
      <c r="I99" s="25">
        <f>'AEO 2023 Table 47 Raw'!L84</f>
        <v>36.908974000000001</v>
      </c>
      <c r="J99" s="25">
        <f>'AEO 2023 Table 47 Raw'!M84</f>
        <v>37.552039999999998</v>
      </c>
      <c r="K99" s="25">
        <f>'AEO 2023 Table 47 Raw'!N84</f>
        <v>38.201172</v>
      </c>
      <c r="L99" s="25">
        <f>'AEO 2023 Table 47 Raw'!O84</f>
        <v>38.842517999999998</v>
      </c>
      <c r="M99" s="25">
        <f>'AEO 2023 Table 47 Raw'!P84</f>
        <v>39.513373999999999</v>
      </c>
      <c r="N99" s="25">
        <f>'AEO 2023 Table 47 Raw'!Q84</f>
        <v>40.217587000000002</v>
      </c>
      <c r="O99" s="25">
        <f>'AEO 2023 Table 47 Raw'!R84</f>
        <v>40.939182000000002</v>
      </c>
      <c r="P99" s="25">
        <f>'AEO 2023 Table 47 Raw'!S84</f>
        <v>41.671534999999999</v>
      </c>
      <c r="Q99" s="25">
        <f>'AEO 2023 Table 47 Raw'!T84</f>
        <v>42.418301</v>
      </c>
      <c r="R99" s="25">
        <f>'AEO 2023 Table 47 Raw'!U84</f>
        <v>43.179091999999997</v>
      </c>
      <c r="S99" s="25">
        <f>'AEO 2023 Table 47 Raw'!V84</f>
        <v>43.953125</v>
      </c>
      <c r="T99" s="25">
        <f>'AEO 2023 Table 47 Raw'!W84</f>
        <v>44.738318999999997</v>
      </c>
      <c r="U99" s="25">
        <f>'AEO 2023 Table 47 Raw'!X84</f>
        <v>45.558098000000001</v>
      </c>
      <c r="V99" s="25">
        <f>'AEO 2023 Table 47 Raw'!Y84</f>
        <v>46.389538000000002</v>
      </c>
      <c r="W99" s="25">
        <f>'AEO 2023 Table 47 Raw'!Z84</f>
        <v>47.232078999999999</v>
      </c>
      <c r="X99" s="25">
        <f>'AEO 2023 Table 47 Raw'!AA84</f>
        <v>48.073146999999999</v>
      </c>
      <c r="Y99" s="25">
        <f>'AEO 2023 Table 47 Raw'!AB84</f>
        <v>48.903320000000001</v>
      </c>
      <c r="Z99" s="25">
        <f>'AEO 2023 Table 47 Raw'!AC84</f>
        <v>49.733898000000003</v>
      </c>
      <c r="AA99" s="25">
        <f>'AEO 2023 Table 47 Raw'!AD84</f>
        <v>50.568382</v>
      </c>
      <c r="AB99" s="25">
        <f>'AEO 2023 Table 47 Raw'!AE84</f>
        <v>51.410519000000001</v>
      </c>
      <c r="AC99" s="25">
        <f>'AEO 2023 Table 47 Raw'!AF84</f>
        <v>52.231102</v>
      </c>
      <c r="AD99" s="25">
        <f>'AEO 2023 Table 47 Raw'!AG84</f>
        <v>53.057617</v>
      </c>
      <c r="AE99" s="25">
        <f>'AEO 2023 Table 47 Raw'!AH84</f>
        <v>53.903858</v>
      </c>
      <c r="AF99" s="46">
        <f>'AEO 2023 Table 47 Raw'!AI84</f>
        <v>1.7000000000000001E-2</v>
      </c>
    </row>
    <row r="100" spans="1:32" ht="15" customHeight="1">
      <c r="A100" s="8" t="s">
        <v>1156</v>
      </c>
      <c r="B100" s="24" t="s">
        <v>1157</v>
      </c>
      <c r="C100" s="25">
        <f>'AEO 2023 Table 47 Raw'!F85</f>
        <v>83.779938000000001</v>
      </c>
      <c r="D100" s="25">
        <f>'AEO 2023 Table 47 Raw'!G85</f>
        <v>88.092986999999994</v>
      </c>
      <c r="E100" s="25">
        <f>'AEO 2023 Table 47 Raw'!H85</f>
        <v>92.557388000000003</v>
      </c>
      <c r="F100" s="25">
        <f>'AEO 2023 Table 47 Raw'!I85</f>
        <v>96.939316000000005</v>
      </c>
      <c r="G100" s="25">
        <f>'AEO 2023 Table 47 Raw'!J85</f>
        <v>101.015518</v>
      </c>
      <c r="H100" s="25">
        <f>'AEO 2023 Table 47 Raw'!K85</f>
        <v>104.777252</v>
      </c>
      <c r="I100" s="25">
        <f>'AEO 2023 Table 47 Raw'!L85</f>
        <v>108.290398</v>
      </c>
      <c r="J100" s="25">
        <f>'AEO 2023 Table 47 Raw'!M85</f>
        <v>111.639214</v>
      </c>
      <c r="K100" s="25">
        <f>'AEO 2023 Table 47 Raw'!N85</f>
        <v>114.871689</v>
      </c>
      <c r="L100" s="25">
        <f>'AEO 2023 Table 47 Raw'!O85</f>
        <v>117.961151</v>
      </c>
      <c r="M100" s="25">
        <f>'AEO 2023 Table 47 Raw'!P85</f>
        <v>121.02089700000001</v>
      </c>
      <c r="N100" s="25">
        <f>'AEO 2023 Table 47 Raw'!Q85</f>
        <v>124.10539199999999</v>
      </c>
      <c r="O100" s="25">
        <f>'AEO 2023 Table 47 Raw'!R85</f>
        <v>127.18974300000001</v>
      </c>
      <c r="P100" s="25">
        <f>'AEO 2023 Table 47 Raw'!S85</f>
        <v>130.257172</v>
      </c>
      <c r="Q100" s="25">
        <f>'AEO 2023 Table 47 Raw'!T85</f>
        <v>133.33982800000001</v>
      </c>
      <c r="R100" s="25">
        <f>'AEO 2023 Table 47 Raw'!U85</f>
        <v>136.451324</v>
      </c>
      <c r="S100" s="25">
        <f>'AEO 2023 Table 47 Raw'!V85</f>
        <v>139.589798</v>
      </c>
      <c r="T100" s="25">
        <f>'AEO 2023 Table 47 Raw'!W85</f>
        <v>142.75865200000001</v>
      </c>
      <c r="U100" s="25">
        <f>'AEO 2023 Table 47 Raw'!X85</f>
        <v>146.03379799999999</v>
      </c>
      <c r="V100" s="25">
        <f>'AEO 2023 Table 47 Raw'!Y85</f>
        <v>149.35485800000001</v>
      </c>
      <c r="W100" s="25">
        <f>'AEO 2023 Table 47 Raw'!Z85</f>
        <v>152.72189299999999</v>
      </c>
      <c r="X100" s="25">
        <f>'AEO 2023 Table 47 Raw'!AA85</f>
        <v>156.101089</v>
      </c>
      <c r="Y100" s="25">
        <f>'AEO 2023 Table 47 Raw'!AB85</f>
        <v>159.46650700000001</v>
      </c>
      <c r="Z100" s="25">
        <f>'AEO 2023 Table 47 Raw'!AC85</f>
        <v>162.84936500000001</v>
      </c>
      <c r="AA100" s="25">
        <f>'AEO 2023 Table 47 Raw'!AD85</f>
        <v>166.26097100000001</v>
      </c>
      <c r="AB100" s="25">
        <f>'AEO 2023 Table 47 Raw'!AE85</f>
        <v>169.718323</v>
      </c>
      <c r="AC100" s="25">
        <f>'AEO 2023 Table 47 Raw'!AF85</f>
        <v>173.146683</v>
      </c>
      <c r="AD100" s="25">
        <f>'AEO 2023 Table 47 Raw'!AG85</f>
        <v>176.62879899999999</v>
      </c>
      <c r="AE100" s="25">
        <f>'AEO 2023 Table 47 Raw'!AH85</f>
        <v>180.20695499999999</v>
      </c>
      <c r="AF100" s="46">
        <f>'AEO 2023 Table 47 Raw'!AI85</f>
        <v>2.8000000000000001E-2</v>
      </c>
    </row>
    <row r="101" spans="1:32" ht="15" customHeight="1">
      <c r="A101" s="8" t="s">
        <v>1158</v>
      </c>
      <c r="B101" s="24" t="s">
        <v>1159</v>
      </c>
      <c r="C101" s="25">
        <f>'AEO 2023 Table 47 Raw'!F86</f>
        <v>117.29357899999999</v>
      </c>
      <c r="D101" s="25">
        <f>'AEO 2023 Table 47 Raw'!G86</f>
        <v>121.871674</v>
      </c>
      <c r="E101" s="25">
        <f>'AEO 2023 Table 47 Raw'!H86</f>
        <v>126.81101200000001</v>
      </c>
      <c r="F101" s="25">
        <f>'AEO 2023 Table 47 Raw'!I86</f>
        <v>131.85432399999999</v>
      </c>
      <c r="G101" s="25">
        <f>'AEO 2023 Table 47 Raw'!J86</f>
        <v>136.61823999999999</v>
      </c>
      <c r="H101" s="25">
        <f>'AEO 2023 Table 47 Raw'!K86</f>
        <v>141.04158000000001</v>
      </c>
      <c r="I101" s="25">
        <f>'AEO 2023 Table 47 Raw'!L86</f>
        <v>145.199341</v>
      </c>
      <c r="J101" s="25">
        <f>'AEO 2023 Table 47 Raw'!M86</f>
        <v>149.19122300000001</v>
      </c>
      <c r="K101" s="25">
        <f>'AEO 2023 Table 47 Raw'!N86</f>
        <v>153.07286099999999</v>
      </c>
      <c r="L101" s="25">
        <f>'AEO 2023 Table 47 Raw'!O86</f>
        <v>156.80363500000001</v>
      </c>
      <c r="M101" s="25">
        <f>'AEO 2023 Table 47 Raw'!P86</f>
        <v>160.53428600000001</v>
      </c>
      <c r="N101" s="25">
        <f>'AEO 2023 Table 47 Raw'!Q86</f>
        <v>164.322937</v>
      </c>
      <c r="O101" s="25">
        <f>'AEO 2023 Table 47 Raw'!R86</f>
        <v>168.12893700000001</v>
      </c>
      <c r="P101" s="25">
        <f>'AEO 2023 Table 47 Raw'!S86</f>
        <v>171.92872600000001</v>
      </c>
      <c r="Q101" s="25">
        <f>'AEO 2023 Table 47 Raw'!T86</f>
        <v>175.75810200000001</v>
      </c>
      <c r="R101" s="25">
        <f>'AEO 2023 Table 47 Raw'!U86</f>
        <v>179.63041699999999</v>
      </c>
      <c r="S101" s="25">
        <f>'AEO 2023 Table 47 Raw'!V86</f>
        <v>183.54290800000001</v>
      </c>
      <c r="T101" s="25">
        <f>'AEO 2023 Table 47 Raw'!W86</f>
        <v>187.496948</v>
      </c>
      <c r="U101" s="25">
        <f>'AEO 2023 Table 47 Raw'!X86</f>
        <v>191.591904</v>
      </c>
      <c r="V101" s="25">
        <f>'AEO 2023 Table 47 Raw'!Y86</f>
        <v>195.74438499999999</v>
      </c>
      <c r="W101" s="25">
        <f>'AEO 2023 Table 47 Raw'!Z86</f>
        <v>199.95396400000001</v>
      </c>
      <c r="X101" s="25">
        <f>'AEO 2023 Table 47 Raw'!AA86</f>
        <v>204.17425499999999</v>
      </c>
      <c r="Y101" s="25">
        <f>'AEO 2023 Table 47 Raw'!AB86</f>
        <v>208.36985799999999</v>
      </c>
      <c r="Z101" s="25">
        <f>'AEO 2023 Table 47 Raw'!AC86</f>
        <v>212.58325199999999</v>
      </c>
      <c r="AA101" s="25">
        <f>'AEO 2023 Table 47 Raw'!AD86</f>
        <v>216.82934599999999</v>
      </c>
      <c r="AB101" s="25">
        <f>'AEO 2023 Table 47 Raw'!AE86</f>
        <v>221.12884500000001</v>
      </c>
      <c r="AC101" s="25">
        <f>'AEO 2023 Table 47 Raw'!AF86</f>
        <v>225.37777700000001</v>
      </c>
      <c r="AD101" s="25">
        <f>'AEO 2023 Table 47 Raw'!AG86</f>
        <v>229.68641700000001</v>
      </c>
      <c r="AE101" s="25">
        <f>'AEO 2023 Table 47 Raw'!AH86</f>
        <v>234.110794</v>
      </c>
      <c r="AF101" s="46">
        <f>'AEO 2023 Table 47 Raw'!AI86</f>
        <v>2.5000000000000001E-2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1371.6295170000001</v>
      </c>
      <c r="F103" s="25">
        <f>'AEO 2023 Table 47 Raw'!I88</f>
        <v>1398.2070309999999</v>
      </c>
      <c r="G103" s="25">
        <f>'AEO 2023 Table 47 Raw'!J88</f>
        <v>1441.3955080000001</v>
      </c>
      <c r="H103" s="25">
        <f>'AEO 2023 Table 47 Raw'!K88</f>
        <v>1479.14563</v>
      </c>
      <c r="I103" s="25">
        <f>'AEO 2023 Table 47 Raw'!L88</f>
        <v>1512.8122559999999</v>
      </c>
      <c r="J103" s="25">
        <f>'AEO 2023 Table 47 Raw'!M88</f>
        <v>1544.693115</v>
      </c>
      <c r="K103" s="25">
        <f>'AEO 2023 Table 47 Raw'!N88</f>
        <v>1576.107178</v>
      </c>
      <c r="L103" s="25">
        <f>'AEO 2023 Table 47 Raw'!O88</f>
        <v>1605.10022</v>
      </c>
      <c r="M103" s="25">
        <f>'AEO 2023 Table 47 Raw'!P88</f>
        <v>1637.380371</v>
      </c>
      <c r="N103" s="25">
        <f>'AEO 2023 Table 47 Raw'!Q88</f>
        <v>1673.9056399999999</v>
      </c>
      <c r="O103" s="25">
        <f>'AEO 2023 Table 47 Raw'!R88</f>
        <v>1712.3889160000001</v>
      </c>
      <c r="P103" s="25">
        <f>'AEO 2023 Table 47 Raw'!S88</f>
        <v>1751.836914</v>
      </c>
      <c r="Q103" s="25">
        <f>'AEO 2023 Table 47 Raw'!T88</f>
        <v>1792.904053</v>
      </c>
      <c r="R103" s="25">
        <f>'AEO 2023 Table 47 Raw'!U88</f>
        <v>1835.575073</v>
      </c>
      <c r="S103" s="25">
        <f>'AEO 2023 Table 47 Raw'!V88</f>
        <v>1879.7923579999999</v>
      </c>
      <c r="T103" s="25">
        <f>'AEO 2023 Table 47 Raw'!W88</f>
        <v>1925.0914310000001</v>
      </c>
      <c r="U103" s="25">
        <f>'AEO 2023 Table 47 Raw'!X88</f>
        <v>1974.80835</v>
      </c>
      <c r="V103" s="25">
        <f>'AEO 2023 Table 47 Raw'!Y88</f>
        <v>2025.6480710000001</v>
      </c>
      <c r="W103" s="25">
        <f>'AEO 2023 Table 47 Raw'!Z88</f>
        <v>2077.25</v>
      </c>
      <c r="X103" s="25">
        <f>'AEO 2023 Table 47 Raw'!AA88</f>
        <v>2127.8544919999999</v>
      </c>
      <c r="Y103" s="25">
        <f>'AEO 2023 Table 47 Raw'!AB88</f>
        <v>2176.2202149999998</v>
      </c>
      <c r="Z103" s="25">
        <f>'AEO 2023 Table 47 Raw'!AC88</f>
        <v>2224.4873050000001</v>
      </c>
      <c r="AA103" s="25">
        <f>'AEO 2023 Table 47 Raw'!AD88</f>
        <v>2273.7250979999999</v>
      </c>
      <c r="AB103" s="25">
        <f>'AEO 2023 Table 47 Raw'!AE88</f>
        <v>2323.9807129999999</v>
      </c>
      <c r="AC103" s="25">
        <f>'AEO 2023 Table 47 Raw'!AF88</f>
        <v>2370.445068</v>
      </c>
      <c r="AD103" s="25">
        <f>'AEO 2023 Table 47 Raw'!AG88</f>
        <v>2417.8759770000001</v>
      </c>
      <c r="AE103" s="25">
        <f>'AEO 2023 Table 47 Raw'!AH88</f>
        <v>2468.829346</v>
      </c>
      <c r="AF103" s="46">
        <f>'AEO 2023 Table 47 Raw'!AI88</f>
        <v>2.7E-2</v>
      </c>
    </row>
    <row r="104" spans="1:32" ht="15" customHeight="1">
      <c r="A104" s="8" t="s">
        <v>1164</v>
      </c>
      <c r="B104" s="24" t="s">
        <v>1165</v>
      </c>
      <c r="C104" s="25">
        <f>'AEO 2023 Table 47 Raw'!F89</f>
        <v>771.93774399999995</v>
      </c>
      <c r="D104" s="25">
        <f>'AEO 2023 Table 47 Raw'!G89</f>
        <v>826.14868200000001</v>
      </c>
      <c r="E104" s="25">
        <f>'AEO 2023 Table 47 Raw'!H89</f>
        <v>842.71075399999995</v>
      </c>
      <c r="F104" s="25">
        <f>'AEO 2023 Table 47 Raw'!I89</f>
        <v>859.41888400000005</v>
      </c>
      <c r="G104" s="25">
        <f>'AEO 2023 Table 47 Raw'!J89</f>
        <v>885.43933100000004</v>
      </c>
      <c r="H104" s="25">
        <f>'AEO 2023 Table 47 Raw'!K89</f>
        <v>907.92309599999999</v>
      </c>
      <c r="I104" s="25">
        <f>'AEO 2023 Table 47 Raw'!L89</f>
        <v>927.74334699999997</v>
      </c>
      <c r="J104" s="25">
        <f>'AEO 2023 Table 47 Raw'!M89</f>
        <v>946.37817399999994</v>
      </c>
      <c r="K104" s="25">
        <f>'AEO 2023 Table 47 Raw'!N89</f>
        <v>964.67242399999998</v>
      </c>
      <c r="L104" s="25">
        <f>'AEO 2023 Table 47 Raw'!O89</f>
        <v>981.38079800000003</v>
      </c>
      <c r="M104" s="25">
        <f>'AEO 2023 Table 47 Raw'!P89</f>
        <v>1000.152283</v>
      </c>
      <c r="N104" s="25">
        <f>'AEO 2023 Table 47 Raw'!Q89</f>
        <v>1021.591919</v>
      </c>
      <c r="O104" s="25">
        <f>'AEO 2023 Table 47 Raw'!R89</f>
        <v>1044.235107</v>
      </c>
      <c r="P104" s="25">
        <f>'AEO 2023 Table 47 Raw'!S89</f>
        <v>1067.446655</v>
      </c>
      <c r="Q104" s="25">
        <f>'AEO 2023 Table 47 Raw'!T89</f>
        <v>1091.6411129999999</v>
      </c>
      <c r="R104" s="25">
        <f>'AEO 2023 Table 47 Raw'!U89</f>
        <v>1116.806274</v>
      </c>
      <c r="S104" s="25">
        <f>'AEO 2023 Table 47 Raw'!V89</f>
        <v>1142.901611</v>
      </c>
      <c r="T104" s="25">
        <f>'AEO 2023 Table 47 Raw'!W89</f>
        <v>1169.6293949999999</v>
      </c>
      <c r="U104" s="25">
        <f>'AEO 2023 Table 47 Raw'!X89</f>
        <v>1199.095337</v>
      </c>
      <c r="V104" s="25">
        <f>'AEO 2023 Table 47 Raw'!Y89</f>
        <v>1229.2064210000001</v>
      </c>
      <c r="W104" s="25">
        <f>'AEO 2023 Table 47 Raw'!Z89</f>
        <v>1259.730591</v>
      </c>
      <c r="X104" s="25">
        <f>'AEO 2023 Table 47 Raw'!AA89</f>
        <v>1289.5501710000001</v>
      </c>
      <c r="Y104" s="25">
        <f>'AEO 2023 Table 47 Raw'!AB89</f>
        <v>1317.8781739999999</v>
      </c>
      <c r="Z104" s="25">
        <f>'AEO 2023 Table 47 Raw'!AC89</f>
        <v>1346.071899</v>
      </c>
      <c r="AA104" s="25">
        <f>'AEO 2023 Table 47 Raw'!AD89</f>
        <v>1374.807495</v>
      </c>
      <c r="AB104" s="25">
        <f>'AEO 2023 Table 47 Raw'!AE89</f>
        <v>1404.1118160000001</v>
      </c>
      <c r="AC104" s="25">
        <f>'AEO 2023 Table 47 Raw'!AF89</f>
        <v>1430.9429929999999</v>
      </c>
      <c r="AD104" s="25">
        <f>'AEO 2023 Table 47 Raw'!AG89</f>
        <v>1458.310303</v>
      </c>
      <c r="AE104" s="25">
        <f>'AEO 2023 Table 47 Raw'!AH89</f>
        <v>1487.823486</v>
      </c>
      <c r="AF104" s="46">
        <f>'AEO 2023 Table 47 Raw'!AI89</f>
        <v>2.4E-2</v>
      </c>
    </row>
    <row r="105" spans="1:32" ht="15" customHeight="1">
      <c r="A105" s="8" t="s">
        <v>1166</v>
      </c>
      <c r="B105" s="24" t="s">
        <v>1167</v>
      </c>
      <c r="C105" s="25">
        <f>'AEO 2023 Table 47 Raw'!F90</f>
        <v>291.44287100000003</v>
      </c>
      <c r="D105" s="25">
        <f>'AEO 2023 Table 47 Raw'!G90</f>
        <v>376.62927200000001</v>
      </c>
      <c r="E105" s="25">
        <f>'AEO 2023 Table 47 Raw'!H90</f>
        <v>411.21209700000003</v>
      </c>
      <c r="F105" s="25">
        <f>'AEO 2023 Table 47 Raw'!I90</f>
        <v>418.73281900000001</v>
      </c>
      <c r="G105" s="25">
        <f>'AEO 2023 Table 47 Raw'!J90</f>
        <v>432.28656000000001</v>
      </c>
      <c r="H105" s="25">
        <f>'AEO 2023 Table 47 Raw'!K90</f>
        <v>444.44045999999997</v>
      </c>
      <c r="I105" s="25">
        <f>'AEO 2023 Table 47 Raw'!L90</f>
        <v>455.55230699999998</v>
      </c>
      <c r="J105" s="25">
        <f>'AEO 2023 Table 47 Raw'!M90</f>
        <v>466.233002</v>
      </c>
      <c r="K105" s="25">
        <f>'AEO 2023 Table 47 Raw'!N90</f>
        <v>476.83700599999997</v>
      </c>
      <c r="L105" s="25">
        <f>'AEO 2023 Table 47 Raw'!O90</f>
        <v>486.83163500000001</v>
      </c>
      <c r="M105" s="25">
        <f>'AEO 2023 Table 47 Raw'!P90</f>
        <v>497.76007099999998</v>
      </c>
      <c r="N105" s="25">
        <f>'AEO 2023 Table 47 Raw'!Q90</f>
        <v>509.89047199999999</v>
      </c>
      <c r="O105" s="25">
        <f>'AEO 2023 Table 47 Raw'!R90</f>
        <v>522.60711700000002</v>
      </c>
      <c r="P105" s="25">
        <f>'AEO 2023 Table 47 Raw'!S90</f>
        <v>535.64209000000005</v>
      </c>
      <c r="Q105" s="25">
        <f>'AEO 2023 Table 47 Raw'!T90</f>
        <v>549.17596400000002</v>
      </c>
      <c r="R105" s="25">
        <f>'AEO 2023 Table 47 Raw'!U90</f>
        <v>563.20837400000005</v>
      </c>
      <c r="S105" s="25">
        <f>'AEO 2023 Table 47 Raw'!V90</f>
        <v>577.72729500000003</v>
      </c>
      <c r="T105" s="25">
        <f>'AEO 2023 Table 47 Raw'!W90</f>
        <v>592.60882600000002</v>
      </c>
      <c r="U105" s="25">
        <f>'AEO 2023 Table 47 Raw'!X90</f>
        <v>608.78668200000004</v>
      </c>
      <c r="V105" s="25">
        <f>'AEO 2023 Table 47 Raw'!Y90</f>
        <v>625.353882</v>
      </c>
      <c r="W105" s="25">
        <f>'AEO 2023 Table 47 Raw'!Z90</f>
        <v>642.214294</v>
      </c>
      <c r="X105" s="25">
        <f>'AEO 2023 Table 47 Raw'!AA90</f>
        <v>658.88433799999996</v>
      </c>
      <c r="Y105" s="25">
        <f>'AEO 2023 Table 47 Raw'!AB90</f>
        <v>675.01995799999997</v>
      </c>
      <c r="Z105" s="25">
        <f>'AEO 2023 Table 47 Raw'!AC90</f>
        <v>691.21270800000002</v>
      </c>
      <c r="AA105" s="25">
        <f>'AEO 2023 Table 47 Raw'!AD90</f>
        <v>707.76074200000005</v>
      </c>
      <c r="AB105" s="25">
        <f>'AEO 2023 Table 47 Raw'!AE90</f>
        <v>724.68090800000004</v>
      </c>
      <c r="AC105" s="25">
        <f>'AEO 2023 Table 47 Raw'!AF90</f>
        <v>740.63385000000005</v>
      </c>
      <c r="AD105" s="25">
        <f>'AEO 2023 Table 47 Raw'!AG90</f>
        <v>756.94482400000004</v>
      </c>
      <c r="AE105" s="25">
        <f>'AEO 2023 Table 47 Raw'!AH90</f>
        <v>774.33300799999995</v>
      </c>
      <c r="AF105" s="46">
        <f>'AEO 2023 Table 47 Raw'!AI90</f>
        <v>3.5999999999999997E-2</v>
      </c>
    </row>
    <row r="106" spans="1:32" ht="15" customHeight="1">
      <c r="A106" s="8" t="s">
        <v>1168</v>
      </c>
      <c r="B106" s="24" t="s">
        <v>1169</v>
      </c>
      <c r="C106" s="25">
        <f>'AEO 2023 Table 47 Raw'!F91</f>
        <v>109.65400700000001</v>
      </c>
      <c r="D106" s="25">
        <f>'AEO 2023 Table 47 Raw'!G91</f>
        <v>115.916664</v>
      </c>
      <c r="E106" s="25">
        <f>'AEO 2023 Table 47 Raw'!H91</f>
        <v>117.706688</v>
      </c>
      <c r="F106" s="25">
        <f>'AEO 2023 Table 47 Raw'!I91</f>
        <v>120.055336</v>
      </c>
      <c r="G106" s="25">
        <f>'AEO 2023 Table 47 Raw'!J91</f>
        <v>123.66954800000001</v>
      </c>
      <c r="H106" s="25">
        <f>'AEO 2023 Table 47 Raw'!K91</f>
        <v>126.78209699999999</v>
      </c>
      <c r="I106" s="25">
        <f>'AEO 2023 Table 47 Raw'!L91</f>
        <v>129.51651000000001</v>
      </c>
      <c r="J106" s="25">
        <f>'AEO 2023 Table 47 Raw'!M91</f>
        <v>132.08189400000001</v>
      </c>
      <c r="K106" s="25">
        <f>'AEO 2023 Table 47 Raw'!N91</f>
        <v>134.59754899999999</v>
      </c>
      <c r="L106" s="25">
        <f>'AEO 2023 Table 47 Raw'!O91</f>
        <v>136.88784799999999</v>
      </c>
      <c r="M106" s="25">
        <f>'AEO 2023 Table 47 Raw'!P91</f>
        <v>139.468018</v>
      </c>
      <c r="N106" s="25">
        <f>'AEO 2023 Table 47 Raw'!Q91</f>
        <v>142.42323300000001</v>
      </c>
      <c r="O106" s="25">
        <f>'AEO 2023 Table 47 Raw'!R91</f>
        <v>145.54658499999999</v>
      </c>
      <c r="P106" s="25">
        <f>'AEO 2023 Table 47 Raw'!S91</f>
        <v>148.748322</v>
      </c>
      <c r="Q106" s="25">
        <f>'AEO 2023 Table 47 Raw'!T91</f>
        <v>152.08694499999999</v>
      </c>
      <c r="R106" s="25">
        <f>'AEO 2023 Table 47 Raw'!U91</f>
        <v>155.56053199999999</v>
      </c>
      <c r="S106" s="25">
        <f>'AEO 2023 Table 47 Raw'!V91</f>
        <v>159.16329999999999</v>
      </c>
      <c r="T106" s="25">
        <f>'AEO 2023 Table 47 Raw'!W91</f>
        <v>162.853104</v>
      </c>
      <c r="U106" s="25">
        <f>'AEO 2023 Table 47 Raw'!X91</f>
        <v>166.926331</v>
      </c>
      <c r="V106" s="25">
        <f>'AEO 2023 Table 47 Raw'!Y91</f>
        <v>171.087875</v>
      </c>
      <c r="W106" s="25">
        <f>'AEO 2023 Table 47 Raw'!Z91</f>
        <v>175.30496199999999</v>
      </c>
      <c r="X106" s="25">
        <f>'AEO 2023 Table 47 Raw'!AA91</f>
        <v>179.41999799999999</v>
      </c>
      <c r="Y106" s="25">
        <f>'AEO 2023 Table 47 Raw'!AB91</f>
        <v>183.322159</v>
      </c>
      <c r="Z106" s="25">
        <f>'AEO 2023 Table 47 Raw'!AC91</f>
        <v>187.20268200000001</v>
      </c>
      <c r="AA106" s="25">
        <f>'AEO 2023 Table 47 Raw'!AD91</f>
        <v>191.156723</v>
      </c>
      <c r="AB106" s="25">
        <f>'AEO 2023 Table 47 Raw'!AE91</f>
        <v>195.187973</v>
      </c>
      <c r="AC106" s="25">
        <f>'AEO 2023 Table 47 Raw'!AF91</f>
        <v>198.86811800000001</v>
      </c>
      <c r="AD106" s="25">
        <f>'AEO 2023 Table 47 Raw'!AG91</f>
        <v>202.62091100000001</v>
      </c>
      <c r="AE106" s="25">
        <f>'AEO 2023 Table 47 Raw'!AH91</f>
        <v>206.672684</v>
      </c>
      <c r="AF106" s="46">
        <f>'AEO 2023 Table 47 Raw'!AI91</f>
        <v>2.3E-2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3197.3234859999998</v>
      </c>
      <c r="F170" s="27">
        <f>'AEO 2023 Table 47 Raw'!I153</f>
        <v>3355.3195799999999</v>
      </c>
      <c r="G170" s="27">
        <f>'AEO 2023 Table 47 Raw'!J153</f>
        <v>3541.7504880000001</v>
      </c>
      <c r="H170" s="27">
        <f>'AEO 2023 Table 47 Raw'!K153</f>
        <v>3686.3251949999999</v>
      </c>
      <c r="I170" s="27">
        <f>'AEO 2023 Table 47 Raw'!L153</f>
        <v>3823.263672</v>
      </c>
      <c r="J170" s="27">
        <f>'AEO 2023 Table 47 Raw'!M153</f>
        <v>3953.641357</v>
      </c>
      <c r="K170" s="27">
        <f>'AEO 2023 Table 47 Raw'!N153</f>
        <v>4084.9045409999999</v>
      </c>
      <c r="L170" s="27">
        <f>'AEO 2023 Table 47 Raw'!O153</f>
        <v>4216.0141599999997</v>
      </c>
      <c r="M170" s="27">
        <f>'AEO 2023 Table 47 Raw'!P153</f>
        <v>4350.7402339999999</v>
      </c>
      <c r="N170" s="27">
        <f>'AEO 2023 Table 47 Raw'!Q153</f>
        <v>4489.8188479999999</v>
      </c>
      <c r="O170" s="27">
        <f>'AEO 2023 Table 47 Raw'!R153</f>
        <v>4631.9213870000003</v>
      </c>
      <c r="P170" s="27">
        <f>'AEO 2023 Table 47 Raw'!S153</f>
        <v>4776.6318359999996</v>
      </c>
      <c r="Q170" s="27">
        <f>'AEO 2023 Table 47 Raw'!T153</f>
        <v>4924.1889650000003</v>
      </c>
      <c r="R170" s="27">
        <f>'AEO 2023 Table 47 Raw'!U153</f>
        <v>5074.8129879999997</v>
      </c>
      <c r="S170" s="27">
        <f>'AEO 2023 Table 47 Raw'!V153</f>
        <v>5228.5341799999997</v>
      </c>
      <c r="T170" s="27">
        <f>'AEO 2023 Table 47 Raw'!W153</f>
        <v>5385.3046880000002</v>
      </c>
      <c r="U170" s="27">
        <f>'AEO 2023 Table 47 Raw'!X153</f>
        <v>5547.7084960000002</v>
      </c>
      <c r="V170" s="27">
        <f>'AEO 2023 Table 47 Raw'!Y153</f>
        <v>5713.7412109999996</v>
      </c>
      <c r="W170" s="27">
        <f>'AEO 2023 Table 47 Raw'!Z153</f>
        <v>5883.419922</v>
      </c>
      <c r="X170" s="27">
        <f>'AEO 2023 Table 47 Raw'!AA153</f>
        <v>6055.2163090000004</v>
      </c>
      <c r="Y170" s="27">
        <f>'AEO 2023 Table 47 Raw'!AB153</f>
        <v>6227.8398440000001</v>
      </c>
      <c r="Z170" s="27">
        <f>'AEO 2023 Table 47 Raw'!AC153</f>
        <v>6402.0556640000004</v>
      </c>
      <c r="AA170" s="27">
        <f>'AEO 2023 Table 47 Raw'!AD153</f>
        <v>6577.5830079999996</v>
      </c>
      <c r="AB170" s="27">
        <f>'AEO 2023 Table 47 Raw'!AE153</f>
        <v>6755.3154299999997</v>
      </c>
      <c r="AC170" s="27">
        <f>'AEO 2023 Table 47 Raw'!AF153</f>
        <v>6932.2568359999996</v>
      </c>
      <c r="AD170" s="27">
        <f>'AEO 2023 Table 47 Raw'!AG153</f>
        <v>7111.0249020000001</v>
      </c>
      <c r="AE170" s="27">
        <f>'AEO 2023 Table 47 Raw'!AH153</f>
        <v>7292.8154299999997</v>
      </c>
      <c r="AF170" s="46">
        <f>'AEO 2023 Table 47 Raw'!AI153</f>
        <v>3.5999999999999997E-2</v>
      </c>
    </row>
    <row r="171" spans="1:32" ht="15" customHeight="1">
      <c r="A171" s="8" t="s">
        <v>1233</v>
      </c>
      <c r="B171" s="24" t="s">
        <v>1141</v>
      </c>
      <c r="C171" s="27">
        <f>'AEO 2023 Table 47 Raw'!F154</f>
        <v>1365.956543</v>
      </c>
      <c r="D171" s="27">
        <f>'AEO 2023 Table 47 Raw'!G154</f>
        <v>1815.0357670000001</v>
      </c>
      <c r="E171" s="27">
        <f>'AEO 2023 Table 47 Raw'!H154</f>
        <v>2153.5615229999999</v>
      </c>
      <c r="F171" s="27">
        <f>'AEO 2023 Table 47 Raw'!I154</f>
        <v>2355.1865229999999</v>
      </c>
      <c r="G171" s="27">
        <f>'AEO 2023 Table 47 Raw'!J154</f>
        <v>2587.2409670000002</v>
      </c>
      <c r="H171" s="27">
        <f>'AEO 2023 Table 47 Raw'!K154</f>
        <v>2721.5151369999999</v>
      </c>
      <c r="I171" s="27">
        <f>'AEO 2023 Table 47 Raw'!L154</f>
        <v>2840.6567380000001</v>
      </c>
      <c r="J171" s="27">
        <f>'AEO 2023 Table 47 Raw'!M154</f>
        <v>2934.0114749999998</v>
      </c>
      <c r="K171" s="27">
        <f>'AEO 2023 Table 47 Raw'!N154</f>
        <v>3028.594482</v>
      </c>
      <c r="L171" s="27">
        <f>'AEO 2023 Table 47 Raw'!O154</f>
        <v>3123.0539549999999</v>
      </c>
      <c r="M171" s="27">
        <f>'AEO 2023 Table 47 Raw'!P154</f>
        <v>3219.4682619999999</v>
      </c>
      <c r="N171" s="27">
        <f>'AEO 2023 Table 47 Raw'!Q154</f>
        <v>3318.9140619999998</v>
      </c>
      <c r="O171" s="27">
        <f>'AEO 2023 Table 47 Raw'!R154</f>
        <v>3420.9953609999998</v>
      </c>
      <c r="P171" s="27">
        <f>'AEO 2023 Table 47 Raw'!S154</f>
        <v>3525.4941410000001</v>
      </c>
      <c r="Q171" s="27">
        <f>'AEO 2023 Table 47 Raw'!T154</f>
        <v>3632.3547359999998</v>
      </c>
      <c r="R171" s="27">
        <f>'AEO 2023 Table 47 Raw'!U154</f>
        <v>3741.9169919999999</v>
      </c>
      <c r="S171" s="27">
        <f>'AEO 2023 Table 47 Raw'!V154</f>
        <v>3854.242432</v>
      </c>
      <c r="T171" s="27">
        <f>'AEO 2023 Table 47 Raw'!W154</f>
        <v>3969.400635</v>
      </c>
      <c r="U171" s="27">
        <f>'AEO 2023 Table 47 Raw'!X154</f>
        <v>4088.59375</v>
      </c>
      <c r="V171" s="27">
        <f>'AEO 2023 Table 47 Raw'!Y154</f>
        <v>4210.6938479999999</v>
      </c>
      <c r="W171" s="27">
        <f>'AEO 2023 Table 47 Raw'!Z154</f>
        <v>4335.9560549999997</v>
      </c>
      <c r="X171" s="27">
        <f>'AEO 2023 Table 47 Raw'!AA154</f>
        <v>4463.7783200000003</v>
      </c>
      <c r="Y171" s="27">
        <f>'AEO 2023 Table 47 Raw'!AB154</f>
        <v>4593.7543949999999</v>
      </c>
      <c r="Z171" s="27">
        <f>'AEO 2023 Table 47 Raw'!AC154</f>
        <v>4726.3691410000001</v>
      </c>
      <c r="AA171" s="27">
        <f>'AEO 2023 Table 47 Raw'!AD154</f>
        <v>4861.0664059999999</v>
      </c>
      <c r="AB171" s="27">
        <f>'AEO 2023 Table 47 Raw'!AE154</f>
        <v>4998.623047</v>
      </c>
      <c r="AC171" s="27">
        <f>'AEO 2023 Table 47 Raw'!AF154</f>
        <v>5137.919922</v>
      </c>
      <c r="AD171" s="27">
        <f>'AEO 2023 Table 47 Raw'!AG154</f>
        <v>5280.3579099999997</v>
      </c>
      <c r="AE171" s="27">
        <f>'AEO 2023 Table 47 Raw'!AH154</f>
        <v>5426.7143550000001</v>
      </c>
      <c r="AF171" s="46">
        <f>'AEO 2023 Table 47 Raw'!AI154</f>
        <v>5.0999999999999997E-2</v>
      </c>
    </row>
    <row r="172" spans="1:32" ht="12" customHeight="1">
      <c r="A172" s="8" t="s">
        <v>1234</v>
      </c>
      <c r="B172" s="24" t="s">
        <v>1143</v>
      </c>
      <c r="C172" s="27">
        <f>'AEO 2023 Table 47 Raw'!F155</f>
        <v>324.33532700000001</v>
      </c>
      <c r="D172" s="27">
        <f>'AEO 2023 Table 47 Raw'!G155</f>
        <v>350.07336400000003</v>
      </c>
      <c r="E172" s="27">
        <f>'AEO 2023 Table 47 Raw'!H155</f>
        <v>364.120026</v>
      </c>
      <c r="F172" s="27">
        <f>'AEO 2023 Table 47 Raw'!I155</f>
        <v>378.03445399999998</v>
      </c>
      <c r="G172" s="27">
        <f>'AEO 2023 Table 47 Raw'!J155</f>
        <v>395.578033</v>
      </c>
      <c r="H172" s="27">
        <f>'AEO 2023 Table 47 Raw'!K155</f>
        <v>410.75762900000001</v>
      </c>
      <c r="I172" s="27">
        <f>'AEO 2023 Table 47 Raw'!L155</f>
        <v>425.46991000000003</v>
      </c>
      <c r="J172" s="27">
        <f>'AEO 2023 Table 47 Raw'!M155</f>
        <v>440.07699600000001</v>
      </c>
      <c r="K172" s="27">
        <f>'AEO 2023 Table 47 Raw'!N155</f>
        <v>454.74368299999998</v>
      </c>
      <c r="L172" s="27">
        <f>'AEO 2023 Table 47 Raw'!O155</f>
        <v>469.35781900000001</v>
      </c>
      <c r="M172" s="27">
        <f>'AEO 2023 Table 47 Raw'!P155</f>
        <v>484.437927</v>
      </c>
      <c r="N172" s="27">
        <f>'AEO 2023 Table 47 Raw'!Q155</f>
        <v>500.04315200000002</v>
      </c>
      <c r="O172" s="27">
        <f>'AEO 2023 Table 47 Raw'!R155</f>
        <v>515.97430399999996</v>
      </c>
      <c r="P172" s="27">
        <f>'AEO 2023 Table 47 Raw'!S155</f>
        <v>532.17150900000001</v>
      </c>
      <c r="Q172" s="27">
        <f>'AEO 2023 Table 47 Raw'!T155</f>
        <v>548.67999299999997</v>
      </c>
      <c r="R172" s="27">
        <f>'AEO 2023 Table 47 Raw'!U155</f>
        <v>565.51330600000006</v>
      </c>
      <c r="S172" s="27">
        <f>'AEO 2023 Table 47 Raw'!V155</f>
        <v>582.67181400000004</v>
      </c>
      <c r="T172" s="27">
        <f>'AEO 2023 Table 47 Raw'!W155</f>
        <v>600.14056400000004</v>
      </c>
      <c r="U172" s="27">
        <f>'AEO 2023 Table 47 Raw'!X155</f>
        <v>618.27233899999999</v>
      </c>
      <c r="V172" s="27">
        <f>'AEO 2023 Table 47 Raw'!Y155</f>
        <v>636.805115</v>
      </c>
      <c r="W172" s="27">
        <f>'AEO 2023 Table 47 Raw'!Z155</f>
        <v>655.72302200000001</v>
      </c>
      <c r="X172" s="27">
        <f>'AEO 2023 Table 47 Raw'!AA155</f>
        <v>674.81280500000003</v>
      </c>
      <c r="Y172" s="27">
        <f>'AEO 2023 Table 47 Raw'!AB155</f>
        <v>693.89184599999999</v>
      </c>
      <c r="Z172" s="27">
        <f>'AEO 2023 Table 47 Raw'!AC155</f>
        <v>713.06927499999995</v>
      </c>
      <c r="AA172" s="27">
        <f>'AEO 2023 Table 47 Raw'!AD155</f>
        <v>732.35162400000002</v>
      </c>
      <c r="AB172" s="27">
        <f>'AEO 2023 Table 47 Raw'!AE155</f>
        <v>751.82739300000003</v>
      </c>
      <c r="AC172" s="27">
        <f>'AEO 2023 Table 47 Raw'!AF155</f>
        <v>771.05914299999995</v>
      </c>
      <c r="AD172" s="27">
        <f>'AEO 2023 Table 47 Raw'!AG155</f>
        <v>790.405396</v>
      </c>
      <c r="AE172" s="27">
        <f>'AEO 2023 Table 47 Raw'!AH155</f>
        <v>810.02429199999995</v>
      </c>
      <c r="AF172" s="46">
        <f>'AEO 2023 Table 47 Raw'!AI155</f>
        <v>3.3000000000000002E-2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39.346465999999999</v>
      </c>
      <c r="F177" s="25">
        <f>'AEO 2023 Table 47 Raw'!I159</f>
        <v>26.152334</v>
      </c>
      <c r="G177" s="25">
        <f>'AEO 2023 Table 47 Raw'!J159</f>
        <v>78.999954000000002</v>
      </c>
      <c r="H177" s="25">
        <f>'AEO 2023 Table 47 Raw'!K159</f>
        <v>79.733886999999996</v>
      </c>
      <c r="I177" s="25">
        <f>'AEO 2023 Table 47 Raw'!L159</f>
        <v>77.084716999999998</v>
      </c>
      <c r="J177" s="25">
        <f>'AEO 2023 Table 47 Raw'!M159</f>
        <v>75.469238000000004</v>
      </c>
      <c r="K177" s="25">
        <f>'AEO 2023 Table 47 Raw'!N159</f>
        <v>74.352844000000005</v>
      </c>
      <c r="L177" s="25">
        <f>'AEO 2023 Table 47 Raw'!O159</f>
        <v>71.735229000000004</v>
      </c>
      <c r="M177" s="25">
        <f>'AEO 2023 Table 47 Raw'!P159</f>
        <v>72.561401000000004</v>
      </c>
      <c r="N177" s="25">
        <f>'AEO 2023 Table 47 Raw'!Q159</f>
        <v>73.949241999999998</v>
      </c>
      <c r="O177" s="25">
        <f>'AEO 2023 Table 47 Raw'!R159</f>
        <v>73.741905000000003</v>
      </c>
      <c r="P177" s="25">
        <f>'AEO 2023 Table 47 Raw'!S159</f>
        <v>72.919990999999996</v>
      </c>
      <c r="Q177" s="25">
        <f>'AEO 2023 Table 47 Raw'!T159</f>
        <v>72.971892999999994</v>
      </c>
      <c r="R177" s="25">
        <f>'AEO 2023 Table 47 Raw'!U159</f>
        <v>73.468886999999995</v>
      </c>
      <c r="S177" s="25">
        <f>'AEO 2023 Table 47 Raw'!V159</f>
        <v>74.349425999999994</v>
      </c>
      <c r="T177" s="25">
        <f>'AEO 2023 Table 47 Raw'!W159</f>
        <v>75.243515000000002</v>
      </c>
      <c r="U177" s="25">
        <f>'AEO 2023 Table 47 Raw'!X159</f>
        <v>78.588927999999996</v>
      </c>
      <c r="V177" s="25">
        <f>'AEO 2023 Table 47 Raw'!Y159</f>
        <v>80.16507</v>
      </c>
      <c r="W177" s="25">
        <f>'AEO 2023 Table 47 Raw'!Z159</f>
        <v>81.660172000000003</v>
      </c>
      <c r="X177" s="25">
        <f>'AEO 2023 Table 47 Raw'!AA159</f>
        <v>82.199798999999999</v>
      </c>
      <c r="Y177" s="25">
        <f>'AEO 2023 Table 47 Raw'!AB159</f>
        <v>81.924094999999994</v>
      </c>
      <c r="Z177" s="25">
        <f>'AEO 2023 Table 47 Raw'!AC159</f>
        <v>82.996368000000004</v>
      </c>
      <c r="AA177" s="25">
        <f>'AEO 2023 Table 47 Raw'!AD159</f>
        <v>84.867760000000004</v>
      </c>
      <c r="AB177" s="25">
        <f>'AEO 2023 Table 47 Raw'!AE159</f>
        <v>86.805496000000005</v>
      </c>
      <c r="AC177" s="25">
        <f>'AEO 2023 Table 47 Raw'!AF159</f>
        <v>85.805222000000001</v>
      </c>
      <c r="AD177" s="25">
        <f>'AEO 2023 Table 47 Raw'!AG159</f>
        <v>87.899918</v>
      </c>
      <c r="AE177" s="25">
        <f>'AEO 2023 Table 47 Raw'!AH159</f>
        <v>91.696586999999994</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80.498047</v>
      </c>
      <c r="F178" s="25">
        <f>'AEO 2023 Table 47 Raw'!I160</f>
        <v>94.711669999999998</v>
      </c>
      <c r="G178" s="25">
        <f>'AEO 2023 Table 47 Raw'!J160</f>
        <v>125.88574199999999</v>
      </c>
      <c r="H178" s="25">
        <f>'AEO 2023 Table 47 Raw'!K160</f>
        <v>120.783936</v>
      </c>
      <c r="I178" s="25">
        <f>'AEO 2023 Table 47 Raw'!L160</f>
        <v>117.331543</v>
      </c>
      <c r="J178" s="25">
        <f>'AEO 2023 Table 47 Raw'!M160</f>
        <v>117.773438</v>
      </c>
      <c r="K178" s="25">
        <f>'AEO 2023 Table 47 Raw'!N160</f>
        <v>120.373779</v>
      </c>
      <c r="L178" s="25">
        <f>'AEO 2023 Table 47 Raw'!O160</f>
        <v>119.46875</v>
      </c>
      <c r="M178" s="25">
        <f>'AEO 2023 Table 47 Raw'!P160</f>
        <v>128.02319299999999</v>
      </c>
      <c r="N178" s="25">
        <f>'AEO 2023 Table 47 Raw'!Q160</f>
        <v>138.141357</v>
      </c>
      <c r="O178" s="25">
        <f>'AEO 2023 Table 47 Raw'!R160</f>
        <v>144.21069299999999</v>
      </c>
      <c r="P178" s="25">
        <f>'AEO 2023 Table 47 Raw'!S160</f>
        <v>148.34472700000001</v>
      </c>
      <c r="Q178" s="25">
        <f>'AEO 2023 Table 47 Raw'!T160</f>
        <v>153.36621099999999</v>
      </c>
      <c r="R178" s="25">
        <f>'AEO 2023 Table 47 Raw'!U160</f>
        <v>158.22167999999999</v>
      </c>
      <c r="S178" s="25">
        <f>'AEO 2023 Table 47 Raw'!V160</f>
        <v>162.84643600000001</v>
      </c>
      <c r="T178" s="25">
        <f>'AEO 2023 Table 47 Raw'!W160</f>
        <v>166.59033199999999</v>
      </c>
      <c r="U178" s="25">
        <f>'AEO 2023 Table 47 Raw'!X160</f>
        <v>175.74731399999999</v>
      </c>
      <c r="V178" s="25">
        <f>'AEO 2023 Table 47 Raw'!Y160</f>
        <v>179.54077100000001</v>
      </c>
      <c r="W178" s="25">
        <f>'AEO 2023 Table 47 Raw'!Z160</f>
        <v>182.627441</v>
      </c>
      <c r="X178" s="25">
        <f>'AEO 2023 Table 47 Raw'!AA160</f>
        <v>182.800049</v>
      </c>
      <c r="Y178" s="25">
        <f>'AEO 2023 Table 47 Raw'!AB160</f>
        <v>180.88012699999999</v>
      </c>
      <c r="Z178" s="25">
        <f>'AEO 2023 Table 47 Raw'!AC160</f>
        <v>182.44042999999999</v>
      </c>
      <c r="AA178" s="25">
        <f>'AEO 2023 Table 47 Raw'!AD160</f>
        <v>185.85107400000001</v>
      </c>
      <c r="AB178" s="25">
        <f>'AEO 2023 Table 47 Raw'!AE160</f>
        <v>189.42211900000001</v>
      </c>
      <c r="AC178" s="25">
        <f>'AEO 2023 Table 47 Raw'!AF160</f>
        <v>185.19897499999999</v>
      </c>
      <c r="AD178" s="25">
        <f>'AEO 2023 Table 47 Raw'!AG160</f>
        <v>188.60327100000001</v>
      </c>
      <c r="AE178" s="25">
        <f>'AEO 2023 Table 47 Raw'!AH160</f>
        <v>196.36792</v>
      </c>
      <c r="AF178" s="46">
        <f>'AEO 2023 Table 47 Raw'!AI160</f>
        <v>-1E-3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abSelected="1" workbookViewId="0">
      <selection activeCell="K15" sqref="K15"/>
    </sheetView>
  </sheetViews>
  <sheetFormatPr defaultRowHeight="15"/>
  <sheetData>
    <row r="1" spans="1:35">
      <c r="A1" t="s">
        <v>735</v>
      </c>
    </row>
    <row r="2" spans="1:35">
      <c r="A2" t="s">
        <v>3421</v>
      </c>
    </row>
    <row r="3" spans="1:35">
      <c r="A3" t="s">
        <v>3422</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2580</v>
      </c>
    </row>
    <row r="6" spans="1:35">
      <c r="A6" t="s">
        <v>151</v>
      </c>
    </row>
    <row r="7" spans="1:35">
      <c r="A7" t="s">
        <v>736</v>
      </c>
    </row>
    <row r="8" spans="1:35">
      <c r="A8" t="s">
        <v>200</v>
      </c>
    </row>
    <row r="9" spans="1:35">
      <c r="A9" t="s">
        <v>245</v>
      </c>
      <c r="B9" t="s">
        <v>3423</v>
      </c>
      <c r="C9" t="s">
        <v>3424</v>
      </c>
      <c r="D9" t="s">
        <v>273</v>
      </c>
      <c r="F9">
        <v>54.377921999999998</v>
      </c>
      <c r="G9">
        <v>53.404967999999997</v>
      </c>
      <c r="H9">
        <v>53.266773000000001</v>
      </c>
      <c r="I9">
        <v>53.858500999999997</v>
      </c>
      <c r="J9">
        <v>54.076878000000001</v>
      </c>
      <c r="K9">
        <v>54.209727999999998</v>
      </c>
      <c r="L9">
        <v>54.545361</v>
      </c>
      <c r="M9">
        <v>55.056229000000002</v>
      </c>
      <c r="N9">
        <v>55.808239</v>
      </c>
      <c r="O9">
        <v>56.666297999999998</v>
      </c>
      <c r="P9">
        <v>57.671802999999997</v>
      </c>
      <c r="Q9">
        <v>58.663158000000003</v>
      </c>
      <c r="R9">
        <v>59.793106000000002</v>
      </c>
      <c r="S9">
        <v>60.940486999999997</v>
      </c>
      <c r="T9">
        <v>61.930858999999998</v>
      </c>
      <c r="U9">
        <v>62.977322000000001</v>
      </c>
      <c r="V9">
        <v>64.123360000000005</v>
      </c>
      <c r="W9">
        <v>65.331115999999994</v>
      </c>
      <c r="X9">
        <v>66.666259999999994</v>
      </c>
      <c r="Y9">
        <v>68.126434000000003</v>
      </c>
      <c r="Z9">
        <v>69.601875000000007</v>
      </c>
      <c r="AA9">
        <v>70.882026999999994</v>
      </c>
      <c r="AB9">
        <v>72.125366</v>
      </c>
      <c r="AC9">
        <v>73.327736000000002</v>
      </c>
      <c r="AD9">
        <v>74.919060000000002</v>
      </c>
      <c r="AE9">
        <v>76.442543000000001</v>
      </c>
      <c r="AF9">
        <v>77.963538999999997</v>
      </c>
      <c r="AG9">
        <v>79.468406999999999</v>
      </c>
      <c r="AH9">
        <v>81.325989000000007</v>
      </c>
      <c r="AI9" s="33">
        <v>1.4E-2</v>
      </c>
    </row>
    <row r="10" spans="1:35">
      <c r="A10" t="s">
        <v>737</v>
      </c>
      <c r="B10" t="s">
        <v>3425</v>
      </c>
      <c r="C10" t="s">
        <v>3426</v>
      </c>
      <c r="D10" t="s">
        <v>273</v>
      </c>
      <c r="F10">
        <v>16.839561</v>
      </c>
      <c r="G10">
        <v>17.832806000000001</v>
      </c>
      <c r="H10">
        <v>19.030384000000002</v>
      </c>
      <c r="I10">
        <v>20.432081</v>
      </c>
      <c r="J10">
        <v>21.637259</v>
      </c>
      <c r="K10">
        <v>22.734387999999999</v>
      </c>
      <c r="L10">
        <v>23.832415000000001</v>
      </c>
      <c r="M10">
        <v>24.941134999999999</v>
      </c>
      <c r="N10">
        <v>26.089157</v>
      </c>
      <c r="O10">
        <v>27.211348000000001</v>
      </c>
      <c r="P10">
        <v>28.386458999999999</v>
      </c>
      <c r="Q10">
        <v>29.547127</v>
      </c>
      <c r="R10">
        <v>30.729469000000002</v>
      </c>
      <c r="S10">
        <v>31.876474000000002</v>
      </c>
      <c r="T10">
        <v>32.932327000000001</v>
      </c>
      <c r="U10">
        <v>34.010609000000002</v>
      </c>
      <c r="V10">
        <v>35.113213000000002</v>
      </c>
      <c r="W10">
        <v>36.190083000000001</v>
      </c>
      <c r="X10">
        <v>37.302422</v>
      </c>
      <c r="Y10">
        <v>38.495815</v>
      </c>
      <c r="Z10">
        <v>39.660666999999997</v>
      </c>
      <c r="AA10">
        <v>40.621200999999999</v>
      </c>
      <c r="AB10">
        <v>41.492705999999998</v>
      </c>
      <c r="AC10">
        <v>42.286777000000001</v>
      </c>
      <c r="AD10">
        <v>43.263348000000001</v>
      </c>
      <c r="AE10">
        <v>44.170898000000001</v>
      </c>
      <c r="AF10">
        <v>45.041564999999999</v>
      </c>
      <c r="AG10">
        <v>45.876637000000002</v>
      </c>
      <c r="AH10">
        <v>46.908611000000001</v>
      </c>
      <c r="AI10" s="33">
        <v>3.6999999999999998E-2</v>
      </c>
    </row>
    <row r="11" spans="1:35">
      <c r="A11" t="s">
        <v>252</v>
      </c>
      <c r="B11" t="s">
        <v>3427</v>
      </c>
      <c r="C11" t="s">
        <v>3428</v>
      </c>
      <c r="D11" t="s">
        <v>273</v>
      </c>
      <c r="F11">
        <v>5.8500000000000002E-4</v>
      </c>
      <c r="G11">
        <v>7.7330000000000003E-3</v>
      </c>
      <c r="H11">
        <v>1.5174E-2</v>
      </c>
      <c r="I11">
        <v>2.2449E-2</v>
      </c>
      <c r="J11">
        <v>2.9144E-2</v>
      </c>
      <c r="K11">
        <v>3.5381999999999997E-2</v>
      </c>
      <c r="L11">
        <v>4.1494999999999997E-2</v>
      </c>
      <c r="M11">
        <v>4.7558000000000003E-2</v>
      </c>
      <c r="N11">
        <v>5.3683000000000002E-2</v>
      </c>
      <c r="O11">
        <v>5.9830000000000001E-2</v>
      </c>
      <c r="P11">
        <v>6.6170000000000007E-2</v>
      </c>
      <c r="Q11">
        <v>7.2607000000000005E-2</v>
      </c>
      <c r="R11">
        <v>7.9320000000000002E-2</v>
      </c>
      <c r="S11">
        <v>8.6278999999999995E-2</v>
      </c>
      <c r="T11">
        <v>9.3425999999999995E-2</v>
      </c>
      <c r="U11">
        <v>0.101191</v>
      </c>
      <c r="V11">
        <v>0.109795</v>
      </c>
      <c r="W11">
        <v>0.119278</v>
      </c>
      <c r="X11">
        <v>0.129886</v>
      </c>
      <c r="Y11">
        <v>0.14180499999999999</v>
      </c>
      <c r="Z11">
        <v>0.154809</v>
      </c>
      <c r="AA11">
        <v>0.16831399999999999</v>
      </c>
      <c r="AB11">
        <v>0.18254899999999999</v>
      </c>
      <c r="AC11">
        <v>0.19756299999999999</v>
      </c>
      <c r="AD11">
        <v>0.214615</v>
      </c>
      <c r="AE11">
        <v>0.23233500000000001</v>
      </c>
      <c r="AF11">
        <v>0.25104100000000001</v>
      </c>
      <c r="AG11">
        <v>0.27075700000000003</v>
      </c>
      <c r="AH11">
        <v>0.29271799999999998</v>
      </c>
      <c r="AI11" s="33">
        <v>0.249</v>
      </c>
    </row>
    <row r="12" spans="1:35">
      <c r="A12" t="s">
        <v>261</v>
      </c>
      <c r="B12" t="s">
        <v>3429</v>
      </c>
      <c r="C12" t="s">
        <v>3430</v>
      </c>
      <c r="D12" t="s">
        <v>273</v>
      </c>
      <c r="F12">
        <v>1.5417999999999999E-2</v>
      </c>
      <c r="G12">
        <v>1.4048E-2</v>
      </c>
      <c r="H12">
        <v>1.291E-2</v>
      </c>
      <c r="I12">
        <v>1.1958E-2</v>
      </c>
      <c r="J12">
        <v>1.0992999999999999E-2</v>
      </c>
      <c r="K12">
        <v>1.0094000000000001E-2</v>
      </c>
      <c r="L12">
        <v>9.2910000000000006E-3</v>
      </c>
      <c r="M12">
        <v>8.5679999999999992E-3</v>
      </c>
      <c r="N12">
        <v>7.9220000000000002E-3</v>
      </c>
      <c r="O12">
        <v>7.3340000000000002E-3</v>
      </c>
      <c r="P12">
        <v>6.8069999999999997E-3</v>
      </c>
      <c r="Q12">
        <v>6.28E-3</v>
      </c>
      <c r="R12">
        <v>5.7390000000000002E-3</v>
      </c>
      <c r="S12">
        <v>5.1580000000000003E-3</v>
      </c>
      <c r="T12">
        <v>4.5510000000000004E-3</v>
      </c>
      <c r="U12">
        <v>3.9090000000000001E-3</v>
      </c>
      <c r="V12">
        <v>3.3149999999999998E-3</v>
      </c>
      <c r="W12">
        <v>2.7720000000000002E-3</v>
      </c>
      <c r="X12">
        <v>2.2200000000000002E-3</v>
      </c>
      <c r="Y12">
        <v>1.7849999999999999E-3</v>
      </c>
      <c r="Z12">
        <v>1.4630000000000001E-3</v>
      </c>
      <c r="AA12">
        <v>1.2260000000000001E-3</v>
      </c>
      <c r="AB12">
        <v>1.07E-3</v>
      </c>
      <c r="AC12">
        <v>9.6100000000000005E-4</v>
      </c>
      <c r="AD12">
        <v>8.7900000000000001E-4</v>
      </c>
      <c r="AE12">
        <v>8.25E-4</v>
      </c>
      <c r="AF12">
        <v>7.5500000000000003E-4</v>
      </c>
      <c r="AG12">
        <v>6.7199999999999996E-4</v>
      </c>
      <c r="AH12">
        <v>5.6800000000000004E-4</v>
      </c>
      <c r="AI12" s="33">
        <v>-0.111</v>
      </c>
    </row>
    <row r="13" spans="1:35">
      <c r="A13" t="s">
        <v>738</v>
      </c>
      <c r="B13" t="s">
        <v>3431</v>
      </c>
      <c r="C13" t="s">
        <v>3432</v>
      </c>
      <c r="D13" t="s">
        <v>273</v>
      </c>
      <c r="F13">
        <v>3.8097569999999998</v>
      </c>
      <c r="G13">
        <v>3.78613</v>
      </c>
      <c r="H13">
        <v>3.7979590000000001</v>
      </c>
      <c r="I13">
        <v>3.838012</v>
      </c>
      <c r="J13">
        <v>3.8465229999999999</v>
      </c>
      <c r="K13">
        <v>3.8551760000000002</v>
      </c>
      <c r="L13">
        <v>3.8789410000000002</v>
      </c>
      <c r="M13">
        <v>3.9167209999999999</v>
      </c>
      <c r="N13">
        <v>3.9679199999999999</v>
      </c>
      <c r="O13">
        <v>4.026834</v>
      </c>
      <c r="P13">
        <v>4.0980449999999999</v>
      </c>
      <c r="Q13">
        <v>4.1667560000000003</v>
      </c>
      <c r="R13">
        <v>4.2233159999999996</v>
      </c>
      <c r="S13">
        <v>4.2635990000000001</v>
      </c>
      <c r="T13">
        <v>4.2799870000000002</v>
      </c>
      <c r="U13">
        <v>4.2958290000000003</v>
      </c>
      <c r="V13">
        <v>4.3022289999999996</v>
      </c>
      <c r="W13">
        <v>4.297625</v>
      </c>
      <c r="X13">
        <v>4.3087099999999996</v>
      </c>
      <c r="Y13">
        <v>4.3425219999999998</v>
      </c>
      <c r="Z13">
        <v>4.3881439999999996</v>
      </c>
      <c r="AA13">
        <v>4.4361879999999996</v>
      </c>
      <c r="AB13">
        <v>4.4979630000000004</v>
      </c>
      <c r="AC13">
        <v>4.5596959999999997</v>
      </c>
      <c r="AD13">
        <v>4.6463739999999998</v>
      </c>
      <c r="AE13">
        <v>4.731376</v>
      </c>
      <c r="AF13">
        <v>4.8172569999999997</v>
      </c>
      <c r="AG13">
        <v>4.9003949999999996</v>
      </c>
      <c r="AH13">
        <v>5.0023479999999996</v>
      </c>
      <c r="AI13" s="33">
        <v>0.01</v>
      </c>
    </row>
    <row r="14" spans="1:35">
      <c r="A14" t="s">
        <v>739</v>
      </c>
      <c r="B14" t="s">
        <v>3433</v>
      </c>
      <c r="C14" t="s">
        <v>3434</v>
      </c>
      <c r="D14" t="s">
        <v>273</v>
      </c>
      <c r="F14">
        <v>8.03E-4</v>
      </c>
      <c r="G14">
        <v>7.2999999999999996E-4</v>
      </c>
      <c r="H14">
        <v>6.7299999999999999E-4</v>
      </c>
      <c r="I14">
        <v>6.3100000000000005E-4</v>
      </c>
      <c r="J14">
        <v>5.9500000000000004E-4</v>
      </c>
      <c r="K14">
        <v>5.6599999999999999E-4</v>
      </c>
      <c r="L14">
        <v>5.4600000000000004E-4</v>
      </c>
      <c r="M14">
        <v>5.1500000000000005E-4</v>
      </c>
      <c r="N14">
        <v>4.75E-4</v>
      </c>
      <c r="O14">
        <v>4.37E-4</v>
      </c>
      <c r="P14">
        <v>4.0299999999999998E-4</v>
      </c>
      <c r="Q14">
        <v>3.4000000000000002E-4</v>
      </c>
      <c r="R14">
        <v>2.6899999999999998E-4</v>
      </c>
      <c r="S14">
        <v>2.13E-4</v>
      </c>
      <c r="T14">
        <v>1.6699999999999999E-4</v>
      </c>
      <c r="U14">
        <v>1.3200000000000001E-4</v>
      </c>
      <c r="V14">
        <v>1.03E-4</v>
      </c>
      <c r="W14">
        <v>8.1000000000000004E-5</v>
      </c>
      <c r="X14">
        <v>7.2999999999999999E-5</v>
      </c>
      <c r="Y14">
        <v>7.1000000000000005E-5</v>
      </c>
      <c r="Z14">
        <v>6.9999999999999994E-5</v>
      </c>
      <c r="AA14">
        <v>6.7999999999999999E-5</v>
      </c>
      <c r="AB14">
        <v>5.5000000000000002E-5</v>
      </c>
      <c r="AC14">
        <v>3.8999999999999999E-5</v>
      </c>
      <c r="AD14">
        <v>2.6999999999999999E-5</v>
      </c>
      <c r="AE14">
        <v>1.9000000000000001E-5</v>
      </c>
      <c r="AF14">
        <v>1.4E-5</v>
      </c>
      <c r="AG14">
        <v>1.0000000000000001E-5</v>
      </c>
      <c r="AH14">
        <v>6.9999999999999999E-6</v>
      </c>
      <c r="AI14" s="33">
        <v>-0.157</v>
      </c>
    </row>
    <row r="15" spans="1:35">
      <c r="A15" t="s">
        <v>740</v>
      </c>
      <c r="B15" t="s">
        <v>3435</v>
      </c>
      <c r="C15" t="s">
        <v>3436</v>
      </c>
      <c r="D15" t="s">
        <v>273</v>
      </c>
      <c r="F15">
        <v>0</v>
      </c>
      <c r="G15">
        <v>5.8149999999999999E-3</v>
      </c>
      <c r="H15">
        <v>1.1889E-2</v>
      </c>
      <c r="I15">
        <v>1.8452E-2</v>
      </c>
      <c r="J15">
        <v>2.4943E-2</v>
      </c>
      <c r="K15">
        <v>3.1348000000000001E-2</v>
      </c>
      <c r="L15">
        <v>3.7879999999999997E-2</v>
      </c>
      <c r="M15">
        <v>4.4588999999999997E-2</v>
      </c>
      <c r="N15">
        <v>5.1553000000000002E-2</v>
      </c>
      <c r="O15">
        <v>5.8726E-2</v>
      </c>
      <c r="P15">
        <v>6.6312999999999997E-2</v>
      </c>
      <c r="Q15">
        <v>7.4228000000000002E-2</v>
      </c>
      <c r="R15">
        <v>8.2708000000000004E-2</v>
      </c>
      <c r="S15">
        <v>9.1763999999999998E-2</v>
      </c>
      <c r="T15">
        <v>0.101343</v>
      </c>
      <c r="U15">
        <v>0.111943</v>
      </c>
      <c r="V15">
        <v>0.123862</v>
      </c>
      <c r="W15">
        <v>0.13719700000000001</v>
      </c>
      <c r="X15">
        <v>0.15231500000000001</v>
      </c>
      <c r="Y15">
        <v>0.169457</v>
      </c>
      <c r="Z15">
        <v>0.18823699999999999</v>
      </c>
      <c r="AA15">
        <v>0.207812</v>
      </c>
      <c r="AB15">
        <v>0.22850999999999999</v>
      </c>
      <c r="AC15">
        <v>0.25022</v>
      </c>
      <c r="AD15">
        <v>0.27409499999999998</v>
      </c>
      <c r="AE15">
        <v>0.29842400000000002</v>
      </c>
      <c r="AF15">
        <v>0.323272</v>
      </c>
      <c r="AG15">
        <v>0.34848600000000002</v>
      </c>
      <c r="AH15">
        <v>0.375606</v>
      </c>
      <c r="AI15" t="s">
        <v>112</v>
      </c>
    </row>
    <row r="16" spans="1:35">
      <c r="A16" t="s">
        <v>741</v>
      </c>
      <c r="B16" t="s">
        <v>3437</v>
      </c>
      <c r="C16" t="s">
        <v>3438</v>
      </c>
      <c r="D16" t="s">
        <v>273</v>
      </c>
      <c r="F16">
        <v>0</v>
      </c>
      <c r="G16">
        <v>6.319E-3</v>
      </c>
      <c r="H16">
        <v>1.2792E-2</v>
      </c>
      <c r="I16">
        <v>1.9616999999999999E-2</v>
      </c>
      <c r="J16">
        <v>2.6221999999999999E-2</v>
      </c>
      <c r="K16">
        <v>3.2635999999999998E-2</v>
      </c>
      <c r="L16">
        <v>3.9031000000000003E-2</v>
      </c>
      <c r="M16">
        <v>4.5458999999999999E-2</v>
      </c>
      <c r="N16">
        <v>5.2052000000000001E-2</v>
      </c>
      <c r="O16">
        <v>5.8832000000000002E-2</v>
      </c>
      <c r="P16">
        <v>6.6023999999999999E-2</v>
      </c>
      <c r="Q16">
        <v>7.3631000000000002E-2</v>
      </c>
      <c r="R16">
        <v>8.1943000000000002E-2</v>
      </c>
      <c r="S16">
        <v>9.1026999999999997E-2</v>
      </c>
      <c r="T16">
        <v>0.100868</v>
      </c>
      <c r="U16">
        <v>0.112015</v>
      </c>
      <c r="V16">
        <v>0.124792</v>
      </c>
      <c r="W16">
        <v>0.139345</v>
      </c>
      <c r="X16">
        <v>0.15606900000000001</v>
      </c>
      <c r="Y16">
        <v>0.17525099999999999</v>
      </c>
      <c r="Z16">
        <v>0.19649</v>
      </c>
      <c r="AA16">
        <v>0.21889800000000001</v>
      </c>
      <c r="AB16">
        <v>0.24279500000000001</v>
      </c>
      <c r="AC16">
        <v>0.26798300000000003</v>
      </c>
      <c r="AD16">
        <v>0.29561199999999999</v>
      </c>
      <c r="AE16">
        <v>0.32384400000000002</v>
      </c>
      <c r="AF16">
        <v>0.35265099999999999</v>
      </c>
      <c r="AG16">
        <v>0.38198599999999999</v>
      </c>
      <c r="AH16">
        <v>0.413385</v>
      </c>
      <c r="AI16" t="s">
        <v>112</v>
      </c>
    </row>
    <row r="17" spans="1:35">
      <c r="A17" t="s">
        <v>742</v>
      </c>
      <c r="B17" t="s">
        <v>3439</v>
      </c>
      <c r="C17" t="s">
        <v>3440</v>
      </c>
      <c r="D17" t="s">
        <v>273</v>
      </c>
      <c r="F17">
        <v>0</v>
      </c>
      <c r="G17">
        <v>0</v>
      </c>
      <c r="H17">
        <v>1.9999999999999999E-6</v>
      </c>
      <c r="I17">
        <v>3.9999999999999998E-6</v>
      </c>
      <c r="J17">
        <v>6.0000000000000002E-6</v>
      </c>
      <c r="K17">
        <v>7.9999999999999996E-6</v>
      </c>
      <c r="L17">
        <v>1.0000000000000001E-5</v>
      </c>
      <c r="M17">
        <v>1.2E-5</v>
      </c>
      <c r="N17">
        <v>1.4E-5</v>
      </c>
      <c r="O17">
        <v>1.5999999999999999E-5</v>
      </c>
      <c r="P17">
        <v>1.8E-5</v>
      </c>
      <c r="Q17">
        <v>1.9000000000000001E-5</v>
      </c>
      <c r="R17">
        <v>2.0999999999999999E-5</v>
      </c>
      <c r="S17">
        <v>2.1999999999999999E-5</v>
      </c>
      <c r="T17">
        <v>2.4000000000000001E-5</v>
      </c>
      <c r="U17">
        <v>2.5000000000000001E-5</v>
      </c>
      <c r="V17">
        <v>2.5999999999999998E-5</v>
      </c>
      <c r="W17">
        <v>2.6999999999999999E-5</v>
      </c>
      <c r="X17">
        <v>2.8E-5</v>
      </c>
      <c r="Y17">
        <v>2.9E-5</v>
      </c>
      <c r="Z17">
        <v>3.0000000000000001E-5</v>
      </c>
      <c r="AA17">
        <v>3.1000000000000001E-5</v>
      </c>
      <c r="AB17">
        <v>3.1000000000000001E-5</v>
      </c>
      <c r="AC17">
        <v>3.1000000000000001E-5</v>
      </c>
      <c r="AD17">
        <v>3.1000000000000001E-5</v>
      </c>
      <c r="AE17">
        <v>3.1000000000000001E-5</v>
      </c>
      <c r="AF17">
        <v>3.0000000000000001E-5</v>
      </c>
      <c r="AG17">
        <v>3.0000000000000001E-5</v>
      </c>
      <c r="AH17">
        <v>2.9E-5</v>
      </c>
      <c r="AI17" t="s">
        <v>112</v>
      </c>
    </row>
    <row r="18" spans="1:35">
      <c r="A18" t="s">
        <v>743</v>
      </c>
      <c r="B18" t="s">
        <v>3441</v>
      </c>
      <c r="C18" t="s">
        <v>3442</v>
      </c>
      <c r="D18" t="s">
        <v>273</v>
      </c>
      <c r="F18">
        <v>75.044060000000002</v>
      </c>
      <c r="G18">
        <v>75.058539999999994</v>
      </c>
      <c r="H18">
        <v>76.148514000000006</v>
      </c>
      <c r="I18">
        <v>78.201599000000002</v>
      </c>
      <c r="J18">
        <v>79.652602999999999</v>
      </c>
      <c r="K18">
        <v>80.909401000000003</v>
      </c>
      <c r="L18">
        <v>82.384872000000001</v>
      </c>
      <c r="M18">
        <v>84.060767999999996</v>
      </c>
      <c r="N18">
        <v>86.030815000000004</v>
      </c>
      <c r="O18">
        <v>88.089530999999994</v>
      </c>
      <c r="P18">
        <v>90.361832000000007</v>
      </c>
      <c r="Q18">
        <v>92.604149000000007</v>
      </c>
      <c r="R18">
        <v>94.996016999999995</v>
      </c>
      <c r="S18">
        <v>97.354950000000002</v>
      </c>
      <c r="T18">
        <v>99.443611000000004</v>
      </c>
      <c r="U18">
        <v>101.61282300000001</v>
      </c>
      <c r="V18">
        <v>103.90065</v>
      </c>
      <c r="W18">
        <v>106.2174</v>
      </c>
      <c r="X18">
        <v>108.717735</v>
      </c>
      <c r="Y18">
        <v>111.45313299999999</v>
      </c>
      <c r="Z18">
        <v>114.191795</v>
      </c>
      <c r="AA18">
        <v>116.53568300000001</v>
      </c>
      <c r="AB18">
        <v>118.77093499999999</v>
      </c>
      <c r="AC18">
        <v>120.89108299999999</v>
      </c>
      <c r="AD18">
        <v>123.614075</v>
      </c>
      <c r="AE18">
        <v>126.200058</v>
      </c>
      <c r="AF18">
        <v>128.749832</v>
      </c>
      <c r="AG18">
        <v>131.24745200000001</v>
      </c>
      <c r="AH18">
        <v>134.319107</v>
      </c>
      <c r="AI18" s="33">
        <v>2.1000000000000001E-2</v>
      </c>
    </row>
    <row r="19" spans="1:35">
      <c r="A19" t="s">
        <v>202</v>
      </c>
    </row>
    <row r="20" spans="1:35">
      <c r="A20" t="s">
        <v>245</v>
      </c>
      <c r="B20" t="s">
        <v>3443</v>
      </c>
      <c r="C20" t="s">
        <v>3444</v>
      </c>
      <c r="D20" t="s">
        <v>273</v>
      </c>
      <c r="F20">
        <v>39.553089</v>
      </c>
      <c r="G20">
        <v>39.503216000000002</v>
      </c>
      <c r="H20">
        <v>39.929462000000001</v>
      </c>
      <c r="I20">
        <v>40.936374999999998</v>
      </c>
      <c r="J20">
        <v>41.758965000000003</v>
      </c>
      <c r="K20">
        <v>42.497787000000002</v>
      </c>
      <c r="L20">
        <v>43.243599000000003</v>
      </c>
      <c r="M20">
        <v>43.967402999999997</v>
      </c>
      <c r="N20">
        <v>44.741199000000002</v>
      </c>
      <c r="O20">
        <v>45.489418000000001</v>
      </c>
      <c r="P20">
        <v>46.316482999999998</v>
      </c>
      <c r="Q20">
        <v>47.073414</v>
      </c>
      <c r="R20">
        <v>47.890326999999999</v>
      </c>
      <c r="S20">
        <v>48.736980000000003</v>
      </c>
      <c r="T20">
        <v>49.474818999999997</v>
      </c>
      <c r="U20">
        <v>50.233921000000002</v>
      </c>
      <c r="V20">
        <v>51.013699000000003</v>
      </c>
      <c r="W20">
        <v>51.793247000000001</v>
      </c>
      <c r="X20">
        <v>52.641888000000002</v>
      </c>
      <c r="Y20">
        <v>53.597270999999999</v>
      </c>
      <c r="Z20">
        <v>54.569434999999999</v>
      </c>
      <c r="AA20">
        <v>55.377139999999997</v>
      </c>
      <c r="AB20">
        <v>56.089919999999999</v>
      </c>
      <c r="AC20">
        <v>56.613357999999998</v>
      </c>
      <c r="AD20">
        <v>57.342818999999999</v>
      </c>
      <c r="AE20">
        <v>58.011536</v>
      </c>
      <c r="AF20">
        <v>58.654217000000003</v>
      </c>
      <c r="AG20">
        <v>59.189976000000001</v>
      </c>
      <c r="AH20">
        <v>59.924007000000003</v>
      </c>
      <c r="AI20" s="33">
        <v>1.4999999999999999E-2</v>
      </c>
    </row>
    <row r="21" spans="1:35">
      <c r="A21" t="s">
        <v>737</v>
      </c>
      <c r="B21" t="s">
        <v>3445</v>
      </c>
      <c r="C21" t="s">
        <v>3446</v>
      </c>
      <c r="D21" t="s">
        <v>273</v>
      </c>
      <c r="F21">
        <v>19.485099999999999</v>
      </c>
      <c r="G21">
        <v>19.297105999999999</v>
      </c>
      <c r="H21">
        <v>19.365511000000001</v>
      </c>
      <c r="I21">
        <v>19.663032999999999</v>
      </c>
      <c r="J21">
        <v>19.886734000000001</v>
      </c>
      <c r="K21">
        <v>20.082892999999999</v>
      </c>
      <c r="L21">
        <v>20.317896000000001</v>
      </c>
      <c r="M21">
        <v>20.572424000000002</v>
      </c>
      <c r="N21">
        <v>20.856425999999999</v>
      </c>
      <c r="O21">
        <v>21.130775</v>
      </c>
      <c r="P21">
        <v>21.470300999999999</v>
      </c>
      <c r="Q21">
        <v>21.782108000000001</v>
      </c>
      <c r="R21">
        <v>22.132964999999999</v>
      </c>
      <c r="S21">
        <v>22.490828</v>
      </c>
      <c r="T21">
        <v>22.777369</v>
      </c>
      <c r="U21">
        <v>23.101561</v>
      </c>
      <c r="V21">
        <v>23.39724</v>
      </c>
      <c r="W21">
        <v>23.753081999999999</v>
      </c>
      <c r="X21">
        <v>24.117463999999998</v>
      </c>
      <c r="Y21">
        <v>24.551265999999998</v>
      </c>
      <c r="Z21">
        <v>25.000385000000001</v>
      </c>
      <c r="AA21">
        <v>25.377575</v>
      </c>
      <c r="AB21">
        <v>25.711698999999999</v>
      </c>
      <c r="AC21">
        <v>25.956624999999999</v>
      </c>
      <c r="AD21">
        <v>26.294487</v>
      </c>
      <c r="AE21">
        <v>26.597138999999999</v>
      </c>
      <c r="AF21">
        <v>26.883675</v>
      </c>
      <c r="AG21">
        <v>27.126715000000001</v>
      </c>
      <c r="AH21">
        <v>27.450869000000001</v>
      </c>
      <c r="AI21" s="33">
        <v>1.2E-2</v>
      </c>
    </row>
    <row r="22" spans="1:35">
      <c r="A22" t="s">
        <v>252</v>
      </c>
      <c r="B22" t="s">
        <v>3447</v>
      </c>
      <c r="C22" t="s">
        <v>3448</v>
      </c>
      <c r="D22" t="s">
        <v>273</v>
      </c>
      <c r="F22">
        <v>3.5511000000000001E-2</v>
      </c>
      <c r="G22">
        <v>3.7058000000000001E-2</v>
      </c>
      <c r="H22">
        <v>3.9106000000000002E-2</v>
      </c>
      <c r="I22">
        <v>4.1764999999999997E-2</v>
      </c>
      <c r="J22">
        <v>4.4389999999999999E-2</v>
      </c>
      <c r="K22">
        <v>4.7045999999999998E-2</v>
      </c>
      <c r="L22">
        <v>4.9829999999999999E-2</v>
      </c>
      <c r="M22">
        <v>5.2704000000000001E-2</v>
      </c>
      <c r="N22">
        <v>5.5907999999999999E-2</v>
      </c>
      <c r="O22">
        <v>5.9386000000000001E-2</v>
      </c>
      <c r="P22">
        <v>6.3390000000000002E-2</v>
      </c>
      <c r="Q22">
        <v>6.7954000000000001E-2</v>
      </c>
      <c r="R22">
        <v>7.3149000000000006E-2</v>
      </c>
      <c r="S22">
        <v>7.8476000000000004E-2</v>
      </c>
      <c r="T22">
        <v>8.4098999999999993E-2</v>
      </c>
      <c r="U22">
        <v>9.0343000000000007E-2</v>
      </c>
      <c r="V22">
        <v>9.7319000000000003E-2</v>
      </c>
      <c r="W22">
        <v>0.10514900000000001</v>
      </c>
      <c r="X22">
        <v>0.11396100000000001</v>
      </c>
      <c r="Y22">
        <v>0.123956</v>
      </c>
      <c r="Z22">
        <v>0.13473399999999999</v>
      </c>
      <c r="AA22">
        <v>0.145592</v>
      </c>
      <c r="AB22">
        <v>0.15653500000000001</v>
      </c>
      <c r="AC22">
        <v>0.16706799999999999</v>
      </c>
      <c r="AD22">
        <v>0.178341</v>
      </c>
      <c r="AE22">
        <v>0.189392</v>
      </c>
      <c r="AF22">
        <v>0.20038800000000001</v>
      </c>
      <c r="AG22">
        <v>0.21046699999999999</v>
      </c>
      <c r="AH22">
        <v>0.22132299999999999</v>
      </c>
      <c r="AI22" s="33">
        <v>6.8000000000000005E-2</v>
      </c>
    </row>
    <row r="23" spans="1:35">
      <c r="A23" t="s">
        <v>261</v>
      </c>
      <c r="B23" t="s">
        <v>3449</v>
      </c>
      <c r="C23" t="s">
        <v>3450</v>
      </c>
      <c r="D23" t="s">
        <v>273</v>
      </c>
      <c r="F23">
        <v>4.0708000000000001E-2</v>
      </c>
      <c r="G23">
        <v>3.8906000000000003E-2</v>
      </c>
      <c r="H23">
        <v>3.7319999999999999E-2</v>
      </c>
      <c r="I23">
        <v>3.6000999999999998E-2</v>
      </c>
      <c r="J23">
        <v>3.4394000000000001E-2</v>
      </c>
      <c r="K23">
        <v>3.2668999999999997E-2</v>
      </c>
      <c r="L23">
        <v>3.1043999999999999E-2</v>
      </c>
      <c r="M23">
        <v>2.9378999999999999E-2</v>
      </c>
      <c r="N23">
        <v>2.7688000000000001E-2</v>
      </c>
      <c r="O23">
        <v>2.6044999999999999E-2</v>
      </c>
      <c r="P23">
        <v>2.4531000000000001E-2</v>
      </c>
      <c r="Q23">
        <v>2.3029000000000001E-2</v>
      </c>
      <c r="R23">
        <v>2.1555000000000001E-2</v>
      </c>
      <c r="S23">
        <v>2.0091999999999999E-2</v>
      </c>
      <c r="T23">
        <v>1.8627999999999999E-2</v>
      </c>
      <c r="U23">
        <v>1.7316000000000002E-2</v>
      </c>
      <c r="V23">
        <v>1.6133000000000002E-2</v>
      </c>
      <c r="W23">
        <v>1.5100000000000001E-2</v>
      </c>
      <c r="X23">
        <v>1.4133E-2</v>
      </c>
      <c r="Y23">
        <v>1.3174999999999999E-2</v>
      </c>
      <c r="Z23">
        <v>1.2318000000000001E-2</v>
      </c>
      <c r="AA23">
        <v>1.1303000000000001E-2</v>
      </c>
      <c r="AB23">
        <v>1.026E-2</v>
      </c>
      <c r="AC23">
        <v>9.3710000000000009E-3</v>
      </c>
      <c r="AD23">
        <v>8.6449999999999999E-3</v>
      </c>
      <c r="AE23">
        <v>7.8989999999999998E-3</v>
      </c>
      <c r="AF23">
        <v>7.1510000000000002E-3</v>
      </c>
      <c r="AG23">
        <v>6.4640000000000001E-3</v>
      </c>
      <c r="AH23">
        <v>5.8979999999999996E-3</v>
      </c>
      <c r="AI23" s="33">
        <v>-6.7000000000000004E-2</v>
      </c>
    </row>
    <row r="24" spans="1:35">
      <c r="A24" t="s">
        <v>738</v>
      </c>
      <c r="B24" t="s">
        <v>3451</v>
      </c>
      <c r="C24" t="s">
        <v>3452</v>
      </c>
      <c r="D24" t="s">
        <v>273</v>
      </c>
      <c r="F24">
        <v>0.574631</v>
      </c>
      <c r="G24">
        <v>0.61496399999999996</v>
      </c>
      <c r="H24">
        <v>0.66705300000000001</v>
      </c>
      <c r="I24">
        <v>0.73218099999999997</v>
      </c>
      <c r="J24">
        <v>0.79968499999999998</v>
      </c>
      <c r="K24">
        <v>0.87396200000000002</v>
      </c>
      <c r="L24">
        <v>0.95360800000000001</v>
      </c>
      <c r="M24">
        <v>1.039852</v>
      </c>
      <c r="N24">
        <v>1.1366540000000001</v>
      </c>
      <c r="O24">
        <v>1.243776</v>
      </c>
      <c r="P24">
        <v>1.3645290000000001</v>
      </c>
      <c r="Q24">
        <v>1.496855</v>
      </c>
      <c r="R24">
        <v>1.6470089999999999</v>
      </c>
      <c r="S24">
        <v>1.8107930000000001</v>
      </c>
      <c r="T24">
        <v>1.9766159999999999</v>
      </c>
      <c r="U24">
        <v>2.151716</v>
      </c>
      <c r="V24">
        <v>2.3319809999999999</v>
      </c>
      <c r="W24">
        <v>2.5188090000000001</v>
      </c>
      <c r="X24">
        <v>2.7162130000000002</v>
      </c>
      <c r="Y24">
        <v>2.919934</v>
      </c>
      <c r="Z24">
        <v>3.1252499999999999</v>
      </c>
      <c r="AA24">
        <v>3.3172830000000002</v>
      </c>
      <c r="AB24">
        <v>3.4970669999999999</v>
      </c>
      <c r="AC24">
        <v>3.6569850000000002</v>
      </c>
      <c r="AD24">
        <v>3.8219210000000001</v>
      </c>
      <c r="AE24">
        <v>3.9753440000000002</v>
      </c>
      <c r="AF24">
        <v>4.117915</v>
      </c>
      <c r="AG24">
        <v>4.2491659999999998</v>
      </c>
      <c r="AH24">
        <v>4.3880850000000002</v>
      </c>
      <c r="AI24" s="33">
        <v>7.4999999999999997E-2</v>
      </c>
    </row>
    <row r="25" spans="1:35">
      <c r="A25" t="s">
        <v>739</v>
      </c>
      <c r="B25" t="s">
        <v>3453</v>
      </c>
      <c r="C25" t="s">
        <v>3454</v>
      </c>
      <c r="D25" t="s">
        <v>273</v>
      </c>
      <c r="F25">
        <v>4.7980000000000002E-3</v>
      </c>
      <c r="G25">
        <v>5.7299999999999999E-3</v>
      </c>
      <c r="H25">
        <v>6.515E-3</v>
      </c>
      <c r="I25">
        <v>7.2160000000000002E-3</v>
      </c>
      <c r="J25">
        <v>7.7120000000000001E-3</v>
      </c>
      <c r="K25">
        <v>8.0370000000000007E-3</v>
      </c>
      <c r="L25">
        <v>8.2360000000000003E-3</v>
      </c>
      <c r="M25">
        <v>8.3339999999999994E-3</v>
      </c>
      <c r="N25">
        <v>8.3590000000000001E-3</v>
      </c>
      <c r="O25">
        <v>8.3149999999999995E-3</v>
      </c>
      <c r="P25">
        <v>8.2269999999999999E-3</v>
      </c>
      <c r="Q25">
        <v>8.0859999999999994E-3</v>
      </c>
      <c r="R25">
        <v>7.9059999999999998E-3</v>
      </c>
      <c r="S25">
        <v>7.7039999999999999E-3</v>
      </c>
      <c r="T25">
        <v>7.4200000000000004E-3</v>
      </c>
      <c r="U25">
        <v>7.1060000000000003E-3</v>
      </c>
      <c r="V25">
        <v>6.8469999999999998E-3</v>
      </c>
      <c r="W25">
        <v>6.5789999999999998E-3</v>
      </c>
      <c r="X25">
        <v>6.2760000000000003E-3</v>
      </c>
      <c r="Y25">
        <v>5.986E-3</v>
      </c>
      <c r="Z25">
        <v>5.7060000000000001E-3</v>
      </c>
      <c r="AA25">
        <v>5.4149999999999997E-3</v>
      </c>
      <c r="AB25">
        <v>5.1250000000000002E-3</v>
      </c>
      <c r="AC25">
        <v>4.8399999999999997E-3</v>
      </c>
      <c r="AD25">
        <v>4.5890000000000002E-3</v>
      </c>
      <c r="AE25">
        <v>4.346E-3</v>
      </c>
      <c r="AF25">
        <v>4.1139999999999996E-3</v>
      </c>
      <c r="AG25">
        <v>3.8830000000000002E-3</v>
      </c>
      <c r="AH25">
        <v>3.6800000000000001E-3</v>
      </c>
      <c r="AI25" s="33">
        <v>-8.9999999999999993E-3</v>
      </c>
    </row>
    <row r="26" spans="1:35">
      <c r="A26" t="s">
        <v>740</v>
      </c>
      <c r="B26" t="s">
        <v>3455</v>
      </c>
      <c r="C26" t="s">
        <v>3456</v>
      </c>
      <c r="D26" t="s">
        <v>273</v>
      </c>
      <c r="F26">
        <v>0</v>
      </c>
      <c r="G26">
        <v>0</v>
      </c>
      <c r="H26">
        <v>5.0530000000000002E-3</v>
      </c>
      <c r="I26">
        <v>1.0149E-2</v>
      </c>
      <c r="J26">
        <v>1.4991000000000001E-2</v>
      </c>
      <c r="K26">
        <v>1.9501999999999999E-2</v>
      </c>
      <c r="L26">
        <v>2.3772000000000001E-2</v>
      </c>
      <c r="M26">
        <v>2.7855000000000001E-2</v>
      </c>
      <c r="N26">
        <v>3.1843000000000003E-2</v>
      </c>
      <c r="O26">
        <v>3.5729999999999998E-2</v>
      </c>
      <c r="P26">
        <v>3.9667000000000001E-2</v>
      </c>
      <c r="Q26">
        <v>4.3659000000000003E-2</v>
      </c>
      <c r="R26">
        <v>4.7846E-2</v>
      </c>
      <c r="S26">
        <v>5.2174999999999999E-2</v>
      </c>
      <c r="T26">
        <v>5.6533E-2</v>
      </c>
      <c r="U26">
        <v>6.1085E-2</v>
      </c>
      <c r="V26">
        <v>6.5893999999999994E-2</v>
      </c>
      <c r="W26">
        <v>7.1036000000000002E-2</v>
      </c>
      <c r="X26">
        <v>7.6679999999999998E-2</v>
      </c>
      <c r="Y26">
        <v>8.3015000000000005E-2</v>
      </c>
      <c r="Z26">
        <v>8.9944999999999997E-2</v>
      </c>
      <c r="AA26">
        <v>9.6821000000000004E-2</v>
      </c>
      <c r="AB26">
        <v>0.103923</v>
      </c>
      <c r="AC26">
        <v>0.111031</v>
      </c>
      <c r="AD26">
        <v>0.11895600000000001</v>
      </c>
      <c r="AE26">
        <v>0.12711500000000001</v>
      </c>
      <c r="AF26">
        <v>0.135519</v>
      </c>
      <c r="AG26">
        <v>0.14391200000000001</v>
      </c>
      <c r="AH26">
        <v>0.153003</v>
      </c>
      <c r="AI26" t="s">
        <v>112</v>
      </c>
    </row>
    <row r="27" spans="1:35">
      <c r="A27" t="s">
        <v>741</v>
      </c>
      <c r="B27" t="s">
        <v>3457</v>
      </c>
      <c r="C27" t="s">
        <v>3458</v>
      </c>
      <c r="D27" t="s">
        <v>273</v>
      </c>
      <c r="F27">
        <v>0</v>
      </c>
      <c r="G27">
        <v>0</v>
      </c>
      <c r="H27">
        <v>5.045E-3</v>
      </c>
      <c r="I27">
        <v>9.9609999999999994E-3</v>
      </c>
      <c r="J27">
        <v>1.4514000000000001E-2</v>
      </c>
      <c r="K27">
        <v>1.8706E-2</v>
      </c>
      <c r="L27">
        <v>2.2594E-2</v>
      </c>
      <c r="M27">
        <v>2.6262000000000001E-2</v>
      </c>
      <c r="N27">
        <v>2.9869E-2</v>
      </c>
      <c r="O27">
        <v>3.3474999999999998E-2</v>
      </c>
      <c r="P27">
        <v>3.7241999999999997E-2</v>
      </c>
      <c r="Q27">
        <v>4.1228000000000001E-2</v>
      </c>
      <c r="R27">
        <v>4.5594000000000003E-2</v>
      </c>
      <c r="S27">
        <v>5.0296E-2</v>
      </c>
      <c r="T27">
        <v>5.5277E-2</v>
      </c>
      <c r="U27">
        <v>6.0725000000000001E-2</v>
      </c>
      <c r="V27">
        <v>6.6722000000000004E-2</v>
      </c>
      <c r="W27">
        <v>7.3412000000000005E-2</v>
      </c>
      <c r="X27">
        <v>8.0985000000000001E-2</v>
      </c>
      <c r="Y27">
        <v>8.9701000000000003E-2</v>
      </c>
      <c r="Z27">
        <v>9.9481E-2</v>
      </c>
      <c r="AA27">
        <v>0.109636</v>
      </c>
      <c r="AB27">
        <v>0.12041399999999999</v>
      </c>
      <c r="AC27">
        <v>0.13145399999999999</v>
      </c>
      <c r="AD27">
        <v>0.143678</v>
      </c>
      <c r="AE27">
        <v>0.15640299999999999</v>
      </c>
      <c r="AF27">
        <v>0.169571</v>
      </c>
      <c r="AG27">
        <v>0.18287400000000001</v>
      </c>
      <c r="AH27">
        <v>0.19709199999999999</v>
      </c>
      <c r="AI27" t="s">
        <v>112</v>
      </c>
    </row>
    <row r="28" spans="1:35">
      <c r="A28" t="s">
        <v>742</v>
      </c>
      <c r="B28" t="s">
        <v>3459</v>
      </c>
      <c r="C28" t="s">
        <v>3460</v>
      </c>
      <c r="D28" t="s">
        <v>273</v>
      </c>
      <c r="F28">
        <v>0</v>
      </c>
      <c r="G28">
        <v>0</v>
      </c>
      <c r="H28">
        <v>8.4510000000000002E-3</v>
      </c>
      <c r="I28">
        <v>1.7023E-2</v>
      </c>
      <c r="J28">
        <v>2.5309999999999999E-2</v>
      </c>
      <c r="K28">
        <v>3.3118000000000002E-2</v>
      </c>
      <c r="L28">
        <v>4.0511999999999999E-2</v>
      </c>
      <c r="M28">
        <v>4.7627999999999997E-2</v>
      </c>
      <c r="N28">
        <v>5.4613000000000002E-2</v>
      </c>
      <c r="O28">
        <v>6.1433000000000001E-2</v>
      </c>
      <c r="P28">
        <v>6.8280999999999994E-2</v>
      </c>
      <c r="Q28">
        <v>7.5109999999999996E-2</v>
      </c>
      <c r="R28">
        <v>8.2211999999999993E-2</v>
      </c>
      <c r="S28">
        <v>8.9592000000000005E-2</v>
      </c>
      <c r="T28">
        <v>9.7022999999999998E-2</v>
      </c>
      <c r="U28">
        <v>0.104839</v>
      </c>
      <c r="V28">
        <v>0.11321199999999999</v>
      </c>
      <c r="W28">
        <v>0.122236</v>
      </c>
      <c r="X28">
        <v>0.13228100000000001</v>
      </c>
      <c r="Y28">
        <v>0.14369399999999999</v>
      </c>
      <c r="Z28">
        <v>0.156331</v>
      </c>
      <c r="AA28">
        <v>0.16908699999999999</v>
      </c>
      <c r="AB28">
        <v>0.18242</v>
      </c>
      <c r="AC28">
        <v>0.195912</v>
      </c>
      <c r="AD28">
        <v>0.21099300000000001</v>
      </c>
      <c r="AE28">
        <v>0.22662299999999999</v>
      </c>
      <c r="AF28">
        <v>0.24279200000000001</v>
      </c>
      <c r="AG28">
        <v>0.25900800000000002</v>
      </c>
      <c r="AH28">
        <v>0.27652900000000002</v>
      </c>
      <c r="AI28" t="s">
        <v>112</v>
      </c>
    </row>
    <row r="29" spans="1:35">
      <c r="A29" t="s">
        <v>744</v>
      </c>
      <c r="B29" t="s">
        <v>3461</v>
      </c>
      <c r="C29" t="s">
        <v>3462</v>
      </c>
      <c r="D29" t="s">
        <v>273</v>
      </c>
      <c r="F29">
        <v>59.693745</v>
      </c>
      <c r="G29">
        <v>59.496898999999999</v>
      </c>
      <c r="H29">
        <v>60.063507000000001</v>
      </c>
      <c r="I29">
        <v>61.453628999999999</v>
      </c>
      <c r="J29">
        <v>62.586632000000002</v>
      </c>
      <c r="K29">
        <v>63.613692999999998</v>
      </c>
      <c r="L29">
        <v>64.690933000000001</v>
      </c>
      <c r="M29">
        <v>65.771598999999995</v>
      </c>
      <c r="N29">
        <v>66.942229999999995</v>
      </c>
      <c r="O29">
        <v>68.088226000000006</v>
      </c>
      <c r="P29">
        <v>69.392562999999996</v>
      </c>
      <c r="Q29">
        <v>70.611335999999994</v>
      </c>
      <c r="R29">
        <v>71.948418000000004</v>
      </c>
      <c r="S29">
        <v>73.336731</v>
      </c>
      <c r="T29">
        <v>74.547614999999993</v>
      </c>
      <c r="U29">
        <v>75.828605999999994</v>
      </c>
      <c r="V29">
        <v>77.108977999999993</v>
      </c>
      <c r="W29">
        <v>78.458350999999993</v>
      </c>
      <c r="X29">
        <v>79.899749999999997</v>
      </c>
      <c r="Y29">
        <v>81.527725000000004</v>
      </c>
      <c r="Z29">
        <v>83.193413000000007</v>
      </c>
      <c r="AA29">
        <v>84.609572999999997</v>
      </c>
      <c r="AB29">
        <v>85.877112999999994</v>
      </c>
      <c r="AC29">
        <v>86.846664000000004</v>
      </c>
      <c r="AD29">
        <v>88.124046000000007</v>
      </c>
      <c r="AE29">
        <v>89.295540000000003</v>
      </c>
      <c r="AF29">
        <v>90.415092000000001</v>
      </c>
      <c r="AG29">
        <v>91.372214999999997</v>
      </c>
      <c r="AH29">
        <v>92.620255</v>
      </c>
      <c r="AI29" s="33">
        <v>1.6E-2</v>
      </c>
    </row>
    <row r="30" spans="1:35">
      <c r="A30" t="s">
        <v>745</v>
      </c>
    </row>
    <row r="31" spans="1:35">
      <c r="A31" t="s">
        <v>245</v>
      </c>
      <c r="B31" t="s">
        <v>3463</v>
      </c>
      <c r="C31" t="s">
        <v>3464</v>
      </c>
      <c r="D31" t="s">
        <v>273</v>
      </c>
      <c r="F31">
        <v>184.86199999999999</v>
      </c>
      <c r="G31">
        <v>185.21095299999999</v>
      </c>
      <c r="H31">
        <v>187.66831999999999</v>
      </c>
      <c r="I31">
        <v>192.75402800000001</v>
      </c>
      <c r="J31">
        <v>196.70271299999999</v>
      </c>
      <c r="K31">
        <v>199.71759</v>
      </c>
      <c r="L31">
        <v>202.15026900000001</v>
      </c>
      <c r="M31">
        <v>204.02145400000001</v>
      </c>
      <c r="N31">
        <v>205.74757399999999</v>
      </c>
      <c r="O31">
        <v>207.11309800000001</v>
      </c>
      <c r="P31">
        <v>208.52860999999999</v>
      </c>
      <c r="Q31">
        <v>209.602463</v>
      </c>
      <c r="R31">
        <v>210.945221</v>
      </c>
      <c r="S31">
        <v>212.383545</v>
      </c>
      <c r="T31">
        <v>213.28904700000001</v>
      </c>
      <c r="U31">
        <v>214.27543600000001</v>
      </c>
      <c r="V31">
        <v>215.39480599999999</v>
      </c>
      <c r="W31">
        <v>216.355255</v>
      </c>
      <c r="X31">
        <v>217.472961</v>
      </c>
      <c r="Y31">
        <v>218.959824</v>
      </c>
      <c r="Z31">
        <v>220.566757</v>
      </c>
      <c r="AA31">
        <v>221.34338399999999</v>
      </c>
      <c r="AB31">
        <v>221.629074</v>
      </c>
      <c r="AC31">
        <v>221.101562</v>
      </c>
      <c r="AD31">
        <v>221.26809700000001</v>
      </c>
      <c r="AE31">
        <v>221.050949</v>
      </c>
      <c r="AF31">
        <v>220.65197800000001</v>
      </c>
      <c r="AG31">
        <v>219.81166099999999</v>
      </c>
      <c r="AH31">
        <v>219.64511100000001</v>
      </c>
      <c r="AI31" s="33">
        <v>6.0000000000000001E-3</v>
      </c>
    </row>
    <row r="32" spans="1:35">
      <c r="A32" t="s">
        <v>737</v>
      </c>
      <c r="B32" t="s">
        <v>3465</v>
      </c>
      <c r="C32" t="s">
        <v>3466</v>
      </c>
      <c r="D32" t="s">
        <v>273</v>
      </c>
      <c r="F32">
        <v>0.177816</v>
      </c>
      <c r="G32">
        <v>0.17860899999999999</v>
      </c>
      <c r="H32">
        <v>0.18415100000000001</v>
      </c>
      <c r="I32">
        <v>0.19400300000000001</v>
      </c>
      <c r="J32">
        <v>0.20543700000000001</v>
      </c>
      <c r="K32">
        <v>0.21816099999999999</v>
      </c>
      <c r="L32">
        <v>0.23160600000000001</v>
      </c>
      <c r="M32">
        <v>0.24529899999999999</v>
      </c>
      <c r="N32">
        <v>0.26023299999999999</v>
      </c>
      <c r="O32">
        <v>0.27462199999999998</v>
      </c>
      <c r="P32">
        <v>0.28856599999999999</v>
      </c>
      <c r="Q32">
        <v>0.30156100000000002</v>
      </c>
      <c r="R32">
        <v>0.31403700000000001</v>
      </c>
      <c r="S32">
        <v>0.32545299999999999</v>
      </c>
      <c r="T32">
        <v>0.33433299999999999</v>
      </c>
      <c r="U32">
        <v>0.34216800000000003</v>
      </c>
      <c r="V32">
        <v>0.34898600000000002</v>
      </c>
      <c r="W32">
        <v>0.35505799999999998</v>
      </c>
      <c r="X32">
        <v>0.361315</v>
      </c>
      <c r="Y32">
        <v>0.36785400000000001</v>
      </c>
      <c r="Z32">
        <v>0.37283899999999998</v>
      </c>
      <c r="AA32">
        <v>0.37587599999999999</v>
      </c>
      <c r="AB32">
        <v>0.37884899999999999</v>
      </c>
      <c r="AC32">
        <v>0.38080700000000001</v>
      </c>
      <c r="AD32">
        <v>0.38426199999999999</v>
      </c>
      <c r="AE32">
        <v>0.38722099999999998</v>
      </c>
      <c r="AF32">
        <v>0.38994699999999999</v>
      </c>
      <c r="AG32">
        <v>0.39196399999999998</v>
      </c>
      <c r="AH32">
        <v>0.395206</v>
      </c>
      <c r="AI32" s="33">
        <v>2.9000000000000001E-2</v>
      </c>
    </row>
    <row r="33" spans="1:35">
      <c r="A33" t="s">
        <v>252</v>
      </c>
      <c r="B33" t="s">
        <v>3467</v>
      </c>
      <c r="C33" t="s">
        <v>3468</v>
      </c>
      <c r="D33" t="s">
        <v>273</v>
      </c>
      <c r="F33">
        <v>2.7642E-2</v>
      </c>
      <c r="G33">
        <v>3.0379E-2</v>
      </c>
      <c r="H33">
        <v>3.3355000000000003E-2</v>
      </c>
      <c r="I33">
        <v>3.6614000000000001E-2</v>
      </c>
      <c r="J33">
        <v>3.9504999999999998E-2</v>
      </c>
      <c r="K33">
        <v>4.1944000000000002E-2</v>
      </c>
      <c r="L33">
        <v>4.3929999999999997E-2</v>
      </c>
      <c r="M33">
        <v>4.5404E-2</v>
      </c>
      <c r="N33">
        <v>4.6608999999999998E-2</v>
      </c>
      <c r="O33">
        <v>4.7516000000000003E-2</v>
      </c>
      <c r="P33">
        <v>4.8275999999999999E-2</v>
      </c>
      <c r="Q33">
        <v>4.9009999999999998E-2</v>
      </c>
      <c r="R33">
        <v>4.9924999999999997E-2</v>
      </c>
      <c r="S33">
        <v>5.0903999999999998E-2</v>
      </c>
      <c r="T33">
        <v>5.1677000000000001E-2</v>
      </c>
      <c r="U33">
        <v>5.2419E-2</v>
      </c>
      <c r="V33">
        <v>5.3030000000000001E-2</v>
      </c>
      <c r="W33">
        <v>5.3580000000000003E-2</v>
      </c>
      <c r="X33">
        <v>5.4143999999999998E-2</v>
      </c>
      <c r="Y33">
        <v>5.4878999999999997E-2</v>
      </c>
      <c r="Z33">
        <v>5.5596E-2</v>
      </c>
      <c r="AA33">
        <v>5.6072999999999998E-2</v>
      </c>
      <c r="AB33">
        <v>5.6404000000000003E-2</v>
      </c>
      <c r="AC33">
        <v>5.6513000000000001E-2</v>
      </c>
      <c r="AD33">
        <v>5.6807000000000003E-2</v>
      </c>
      <c r="AE33">
        <v>5.7001000000000003E-2</v>
      </c>
      <c r="AF33">
        <v>5.7162999999999999E-2</v>
      </c>
      <c r="AG33">
        <v>5.7188000000000003E-2</v>
      </c>
      <c r="AH33">
        <v>5.7357999999999999E-2</v>
      </c>
      <c r="AI33" s="33">
        <v>2.5999999999999999E-2</v>
      </c>
    </row>
    <row r="34" spans="1:35">
      <c r="A34" t="s">
        <v>261</v>
      </c>
      <c r="B34" t="s">
        <v>3469</v>
      </c>
      <c r="C34" t="s">
        <v>3470</v>
      </c>
      <c r="D34" t="s">
        <v>273</v>
      </c>
      <c r="F34">
        <v>2.1455150000000001</v>
      </c>
      <c r="G34">
        <v>2.205476</v>
      </c>
      <c r="H34">
        <v>2.278626</v>
      </c>
      <c r="I34">
        <v>2.3635440000000001</v>
      </c>
      <c r="J34">
        <v>2.4127130000000001</v>
      </c>
      <c r="K34">
        <v>2.4256829999999998</v>
      </c>
      <c r="L34">
        <v>2.4074870000000002</v>
      </c>
      <c r="M34">
        <v>2.3654299999999999</v>
      </c>
      <c r="N34">
        <v>2.3091119999999998</v>
      </c>
      <c r="O34">
        <v>2.2491249999999998</v>
      </c>
      <c r="P34">
        <v>2.198817</v>
      </c>
      <c r="Q34">
        <v>2.16065</v>
      </c>
      <c r="R34">
        <v>2.1428479999999999</v>
      </c>
      <c r="S34">
        <v>2.1429610000000001</v>
      </c>
      <c r="T34">
        <v>2.153009</v>
      </c>
      <c r="U34">
        <v>2.1789010000000002</v>
      </c>
      <c r="V34">
        <v>2.2201029999999999</v>
      </c>
      <c r="W34">
        <v>2.2744550000000001</v>
      </c>
      <c r="X34">
        <v>2.346708</v>
      </c>
      <c r="Y34">
        <v>2.438463</v>
      </c>
      <c r="Z34">
        <v>2.542862</v>
      </c>
      <c r="AA34">
        <v>2.6465649999999998</v>
      </c>
      <c r="AB34">
        <v>2.752148</v>
      </c>
      <c r="AC34">
        <v>2.8547090000000002</v>
      </c>
      <c r="AD34">
        <v>2.9740310000000001</v>
      </c>
      <c r="AE34">
        <v>3.0974050000000002</v>
      </c>
      <c r="AF34">
        <v>3.2253120000000002</v>
      </c>
      <c r="AG34">
        <v>3.353672</v>
      </c>
      <c r="AH34">
        <v>3.5015939999999999</v>
      </c>
      <c r="AI34" s="33">
        <v>1.7999999999999999E-2</v>
      </c>
    </row>
    <row r="35" spans="1:35">
      <c r="A35" t="s">
        <v>738</v>
      </c>
      <c r="B35" t="s">
        <v>3471</v>
      </c>
      <c r="C35" t="s">
        <v>3472</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3473</v>
      </c>
      <c r="C36" t="s">
        <v>3474</v>
      </c>
      <c r="D36" t="s">
        <v>273</v>
      </c>
      <c r="F36">
        <v>4.2640000000000004E-3</v>
      </c>
      <c r="G36">
        <v>4.986E-3</v>
      </c>
      <c r="H36">
        <v>5.6559999999999996E-3</v>
      </c>
      <c r="I36">
        <v>6.306E-3</v>
      </c>
      <c r="J36">
        <v>6.8180000000000003E-3</v>
      </c>
      <c r="K36">
        <v>7.2090000000000001E-3</v>
      </c>
      <c r="L36">
        <v>7.4999999999999997E-3</v>
      </c>
      <c r="M36">
        <v>7.6940000000000003E-3</v>
      </c>
      <c r="N36">
        <v>7.803E-3</v>
      </c>
      <c r="O36">
        <v>7.816E-3</v>
      </c>
      <c r="P36">
        <v>7.7530000000000003E-3</v>
      </c>
      <c r="Q36">
        <v>7.5989999999999999E-3</v>
      </c>
      <c r="R36">
        <v>7.3839999999999999E-3</v>
      </c>
      <c r="S36">
        <v>7.1110000000000001E-3</v>
      </c>
      <c r="T36">
        <v>6.7809999999999997E-3</v>
      </c>
      <c r="U36">
        <v>6.4520000000000003E-3</v>
      </c>
      <c r="V36">
        <v>6.1289999999999999E-3</v>
      </c>
      <c r="W36">
        <v>5.7580000000000001E-3</v>
      </c>
      <c r="X36">
        <v>5.3759999999999997E-3</v>
      </c>
      <c r="Y36">
        <v>5.0540000000000003E-3</v>
      </c>
      <c r="Z36">
        <v>4.7889999999999999E-3</v>
      </c>
      <c r="AA36">
        <v>4.5009999999999998E-3</v>
      </c>
      <c r="AB36">
        <v>4.2329999999999998E-3</v>
      </c>
      <c r="AC36">
        <v>3.9760000000000004E-3</v>
      </c>
      <c r="AD36">
        <v>3.754E-3</v>
      </c>
      <c r="AE36">
        <v>3.545E-3</v>
      </c>
      <c r="AF36">
        <v>3.3500000000000001E-3</v>
      </c>
      <c r="AG36">
        <v>3.1649999999999998E-3</v>
      </c>
      <c r="AH36">
        <v>3.0049999999999999E-3</v>
      </c>
      <c r="AI36" s="33">
        <v>-1.2E-2</v>
      </c>
    </row>
    <row r="37" spans="1:35">
      <c r="A37" t="s">
        <v>740</v>
      </c>
      <c r="B37" t="s">
        <v>3475</v>
      </c>
      <c r="C37" t="s">
        <v>3476</v>
      </c>
      <c r="D37" t="s">
        <v>273</v>
      </c>
      <c r="F37">
        <v>0</v>
      </c>
      <c r="G37">
        <v>0</v>
      </c>
      <c r="H37">
        <v>1.302E-3</v>
      </c>
      <c r="I37">
        <v>2.6410000000000001E-3</v>
      </c>
      <c r="J37">
        <v>3.9569999999999996E-3</v>
      </c>
      <c r="K37">
        <v>5.2389999999999997E-3</v>
      </c>
      <c r="L37">
        <v>6.5110000000000003E-3</v>
      </c>
      <c r="M37">
        <v>7.783E-3</v>
      </c>
      <c r="N37">
        <v>9.0740000000000005E-3</v>
      </c>
      <c r="O37">
        <v>1.0368E-2</v>
      </c>
      <c r="P37">
        <v>1.1688E-2</v>
      </c>
      <c r="Q37">
        <v>1.3008E-2</v>
      </c>
      <c r="R37">
        <v>1.4352E-2</v>
      </c>
      <c r="S37">
        <v>1.5682000000000001E-2</v>
      </c>
      <c r="T37">
        <v>1.6951999999999998E-2</v>
      </c>
      <c r="U37">
        <v>1.8206E-2</v>
      </c>
      <c r="V37">
        <v>1.9453999999999999E-2</v>
      </c>
      <c r="W37">
        <v>2.0702000000000002E-2</v>
      </c>
      <c r="X37">
        <v>2.2017999999999999E-2</v>
      </c>
      <c r="Y37">
        <v>2.3466000000000001E-2</v>
      </c>
      <c r="Z37">
        <v>2.5045000000000001E-2</v>
      </c>
      <c r="AA37">
        <v>2.6627000000000001E-2</v>
      </c>
      <c r="AB37">
        <v>2.8232E-2</v>
      </c>
      <c r="AC37">
        <v>2.9857000000000002E-2</v>
      </c>
      <c r="AD37">
        <v>3.1785000000000001E-2</v>
      </c>
      <c r="AE37">
        <v>3.3847000000000002E-2</v>
      </c>
      <c r="AF37">
        <v>3.6065E-2</v>
      </c>
      <c r="AG37">
        <v>3.8392000000000003E-2</v>
      </c>
      <c r="AH37">
        <v>4.1023999999999998E-2</v>
      </c>
      <c r="AI37" t="s">
        <v>112</v>
      </c>
    </row>
    <row r="38" spans="1:35">
      <c r="A38" t="s">
        <v>741</v>
      </c>
      <c r="B38" t="s">
        <v>3477</v>
      </c>
      <c r="C38" t="s">
        <v>3478</v>
      </c>
      <c r="D38" t="s">
        <v>273</v>
      </c>
      <c r="F38">
        <v>0</v>
      </c>
      <c r="G38">
        <v>0</v>
      </c>
      <c r="H38">
        <v>2.9399999999999999E-3</v>
      </c>
      <c r="I38">
        <v>5.8799999999999998E-3</v>
      </c>
      <c r="J38">
        <v>8.7240000000000009E-3</v>
      </c>
      <c r="K38">
        <v>1.1464999999999999E-2</v>
      </c>
      <c r="L38">
        <v>1.4135999999999999E-2</v>
      </c>
      <c r="M38">
        <v>1.6764000000000001E-2</v>
      </c>
      <c r="N38">
        <v>1.9394999999999999E-2</v>
      </c>
      <c r="O38">
        <v>2.2008E-2</v>
      </c>
      <c r="P38">
        <v>2.4638E-2</v>
      </c>
      <c r="Q38">
        <v>2.7237000000000001E-2</v>
      </c>
      <c r="R38">
        <v>2.9843000000000001E-2</v>
      </c>
      <c r="S38">
        <v>3.2390000000000002E-2</v>
      </c>
      <c r="T38">
        <v>3.4769000000000001E-2</v>
      </c>
      <c r="U38">
        <v>3.7073000000000002E-2</v>
      </c>
      <c r="V38">
        <v>3.9322999999999997E-2</v>
      </c>
      <c r="W38">
        <v>4.1541000000000002E-2</v>
      </c>
      <c r="X38">
        <v>4.3852000000000002E-2</v>
      </c>
      <c r="Y38">
        <v>4.6383000000000001E-2</v>
      </c>
      <c r="Z38">
        <v>4.9125000000000002E-2</v>
      </c>
      <c r="AA38">
        <v>5.1802000000000001E-2</v>
      </c>
      <c r="AB38">
        <v>5.4435999999999998E-2</v>
      </c>
      <c r="AC38">
        <v>5.7008000000000003E-2</v>
      </c>
      <c r="AD38">
        <v>6.0046000000000002E-2</v>
      </c>
      <c r="AE38">
        <v>6.3185000000000005E-2</v>
      </c>
      <c r="AF38">
        <v>6.6431000000000004E-2</v>
      </c>
      <c r="AG38">
        <v>6.9689000000000001E-2</v>
      </c>
      <c r="AH38">
        <v>7.3268E-2</v>
      </c>
      <c r="AI38" t="s">
        <v>112</v>
      </c>
    </row>
    <row r="39" spans="1:35">
      <c r="A39" t="s">
        <v>742</v>
      </c>
      <c r="B39" t="s">
        <v>3479</v>
      </c>
      <c r="C39" t="s">
        <v>3480</v>
      </c>
      <c r="D39" t="s">
        <v>273</v>
      </c>
      <c r="F39">
        <v>0</v>
      </c>
      <c r="G39">
        <v>0</v>
      </c>
      <c r="H39">
        <v>7.1009999999999997E-3</v>
      </c>
      <c r="I39">
        <v>1.443E-2</v>
      </c>
      <c r="J39">
        <v>2.1735000000000001E-2</v>
      </c>
      <c r="K39">
        <v>2.8906999999999999E-2</v>
      </c>
      <c r="L39">
        <v>3.6005000000000002E-2</v>
      </c>
      <c r="M39">
        <v>4.3102000000000001E-2</v>
      </c>
      <c r="N39">
        <v>5.0261E-2</v>
      </c>
      <c r="O39">
        <v>5.7371999999999999E-2</v>
      </c>
      <c r="P39">
        <v>6.4498E-2</v>
      </c>
      <c r="Q39">
        <v>7.1455000000000005E-2</v>
      </c>
      <c r="R39">
        <v>7.8353999999999993E-2</v>
      </c>
      <c r="S39">
        <v>8.5029999999999994E-2</v>
      </c>
      <c r="T39">
        <v>9.1155E-2</v>
      </c>
      <c r="U39">
        <v>9.6952999999999998E-2</v>
      </c>
      <c r="V39">
        <v>0.102489</v>
      </c>
      <c r="W39">
        <v>0.10778</v>
      </c>
      <c r="X39">
        <v>0.113123</v>
      </c>
      <c r="Y39">
        <v>0.118812</v>
      </c>
      <c r="Z39">
        <v>0.12481200000000001</v>
      </c>
      <c r="AA39">
        <v>0.13045200000000001</v>
      </c>
      <c r="AB39">
        <v>0.13583700000000001</v>
      </c>
      <c r="AC39">
        <v>0.14099300000000001</v>
      </c>
      <c r="AD39">
        <v>0.147284</v>
      </c>
      <c r="AE39">
        <v>0.153886</v>
      </c>
      <c r="AF39">
        <v>0.16092500000000001</v>
      </c>
      <c r="AG39">
        <v>0.16824600000000001</v>
      </c>
      <c r="AH39">
        <v>0.17674500000000001</v>
      </c>
      <c r="AI39" t="s">
        <v>112</v>
      </c>
    </row>
    <row r="40" spans="1:35">
      <c r="A40" t="s">
        <v>746</v>
      </c>
      <c r="B40" t="s">
        <v>3481</v>
      </c>
      <c r="C40" t="s">
        <v>3482</v>
      </c>
      <c r="D40" t="s">
        <v>273</v>
      </c>
      <c r="F40">
        <v>187.21717799999999</v>
      </c>
      <c r="G40">
        <v>187.630325</v>
      </c>
      <c r="H40">
        <v>190.18113700000001</v>
      </c>
      <c r="I40">
        <v>195.377228</v>
      </c>
      <c r="J40">
        <v>199.40130600000001</v>
      </c>
      <c r="K40">
        <v>202.455994</v>
      </c>
      <c r="L40">
        <v>204.897369</v>
      </c>
      <c r="M40">
        <v>206.75237999999999</v>
      </c>
      <c r="N40">
        <v>208.44966099999999</v>
      </c>
      <c r="O40">
        <v>209.78126499999999</v>
      </c>
      <c r="P40">
        <v>211.172256</v>
      </c>
      <c r="Q40">
        <v>212.23220800000001</v>
      </c>
      <c r="R40">
        <v>213.58132900000001</v>
      </c>
      <c r="S40">
        <v>215.04248000000001</v>
      </c>
      <c r="T40">
        <v>215.97753900000001</v>
      </c>
      <c r="U40">
        <v>217.00753800000001</v>
      </c>
      <c r="V40">
        <v>218.18364</v>
      </c>
      <c r="W40">
        <v>219.21371500000001</v>
      </c>
      <c r="X40">
        <v>220.41909799999999</v>
      </c>
      <c r="Y40">
        <v>222.01391599999999</v>
      </c>
      <c r="Z40">
        <v>223.741119</v>
      </c>
      <c r="AA40">
        <v>224.63420099999999</v>
      </c>
      <c r="AB40">
        <v>225.03831500000001</v>
      </c>
      <c r="AC40">
        <v>224.624619</v>
      </c>
      <c r="AD40">
        <v>224.924622</v>
      </c>
      <c r="AE40">
        <v>224.845596</v>
      </c>
      <c r="AF40">
        <v>224.59056100000001</v>
      </c>
      <c r="AG40">
        <v>223.89295999999999</v>
      </c>
      <c r="AH40">
        <v>223.89231899999999</v>
      </c>
      <c r="AI40" s="33">
        <v>6.0000000000000001E-3</v>
      </c>
    </row>
    <row r="41" spans="1:35">
      <c r="A41" t="s">
        <v>747</v>
      </c>
      <c r="B41" t="s">
        <v>3483</v>
      </c>
      <c r="C41" t="s">
        <v>3484</v>
      </c>
      <c r="D41" t="s">
        <v>273</v>
      </c>
      <c r="F41">
        <v>321.95367399999998</v>
      </c>
      <c r="G41">
        <v>322.18463100000002</v>
      </c>
      <c r="H41">
        <v>326.39175399999999</v>
      </c>
      <c r="I41">
        <v>335.03118899999998</v>
      </c>
      <c r="J41">
        <v>341.63949600000001</v>
      </c>
      <c r="K41">
        <v>346.97711199999998</v>
      </c>
      <c r="L41">
        <v>351.97238199999998</v>
      </c>
      <c r="M41">
        <v>356.58395400000001</v>
      </c>
      <c r="N41">
        <v>361.42166099999997</v>
      </c>
      <c r="O41">
        <v>365.95840500000003</v>
      </c>
      <c r="P41">
        <v>370.92465199999998</v>
      </c>
      <c r="Q41">
        <v>375.44738799999999</v>
      </c>
      <c r="R41">
        <v>380.52478000000002</v>
      </c>
      <c r="S41">
        <v>385.73397799999998</v>
      </c>
      <c r="T41">
        <v>389.96752900000001</v>
      </c>
      <c r="U41">
        <v>394.44729599999999</v>
      </c>
      <c r="V41">
        <v>399.19186400000001</v>
      </c>
      <c r="W41">
        <v>403.88671900000003</v>
      </c>
      <c r="X41">
        <v>409.03466800000001</v>
      </c>
      <c r="Y41">
        <v>414.993134</v>
      </c>
      <c r="Z41">
        <v>421.123718</v>
      </c>
      <c r="AA41">
        <v>425.777985</v>
      </c>
      <c r="AB41">
        <v>429.68490600000001</v>
      </c>
      <c r="AC41">
        <v>432.35998499999999</v>
      </c>
      <c r="AD41">
        <v>436.66082799999998</v>
      </c>
      <c r="AE41">
        <v>440.33822600000002</v>
      </c>
      <c r="AF41">
        <v>443.75198399999999</v>
      </c>
      <c r="AG41">
        <v>446.50903299999999</v>
      </c>
      <c r="AH41">
        <v>450.82745399999999</v>
      </c>
      <c r="AI41" s="33">
        <v>1.2E-2</v>
      </c>
    </row>
    <row r="42" spans="1:35">
      <c r="A42" t="s">
        <v>748</v>
      </c>
    </row>
    <row r="43" spans="1:35">
      <c r="A43" t="s">
        <v>200</v>
      </c>
    </row>
    <row r="44" spans="1:35">
      <c r="A44" t="s">
        <v>245</v>
      </c>
      <c r="B44" t="s">
        <v>3485</v>
      </c>
      <c r="C44" t="s">
        <v>3486</v>
      </c>
      <c r="D44" t="s">
        <v>271</v>
      </c>
      <c r="F44">
        <v>503.12188700000002</v>
      </c>
      <c r="G44">
        <v>486.80950899999999</v>
      </c>
      <c r="H44">
        <v>476.59997600000003</v>
      </c>
      <c r="I44">
        <v>471.50854500000003</v>
      </c>
      <c r="J44">
        <v>462.77368200000001</v>
      </c>
      <c r="K44">
        <v>453.36819500000001</v>
      </c>
      <c r="L44">
        <v>446.450378</v>
      </c>
      <c r="M44">
        <v>441.65475500000002</v>
      </c>
      <c r="N44">
        <v>439.630157</v>
      </c>
      <c r="O44">
        <v>439.24792500000001</v>
      </c>
      <c r="P44">
        <v>440.60461400000003</v>
      </c>
      <c r="Q44">
        <v>442.35644500000001</v>
      </c>
      <c r="R44">
        <v>445.71310399999999</v>
      </c>
      <c r="S44">
        <v>449.653503</v>
      </c>
      <c r="T44">
        <v>452.78793300000001</v>
      </c>
      <c r="U44">
        <v>456.66699199999999</v>
      </c>
      <c r="V44">
        <v>461.58804300000003</v>
      </c>
      <c r="W44">
        <v>467.36889600000001</v>
      </c>
      <c r="X44">
        <v>474.40243500000003</v>
      </c>
      <c r="Y44">
        <v>482.574432</v>
      </c>
      <c r="Z44">
        <v>491.15164199999998</v>
      </c>
      <c r="AA44">
        <v>498.74377399999997</v>
      </c>
      <c r="AB44">
        <v>506.40646400000003</v>
      </c>
      <c r="AC44">
        <v>514.04522699999995</v>
      </c>
      <c r="AD44">
        <v>524.61370799999997</v>
      </c>
      <c r="AE44">
        <v>534.91290300000003</v>
      </c>
      <c r="AF44">
        <v>545.37616000000003</v>
      </c>
      <c r="AG44">
        <v>555.81982400000004</v>
      </c>
      <c r="AH44">
        <v>568.79003899999998</v>
      </c>
      <c r="AI44" s="33">
        <v>4.0000000000000001E-3</v>
      </c>
    </row>
    <row r="45" spans="1:35">
      <c r="A45" t="s">
        <v>737</v>
      </c>
      <c r="B45" t="s">
        <v>3487</v>
      </c>
      <c r="C45" t="s">
        <v>3488</v>
      </c>
      <c r="D45" t="s">
        <v>271</v>
      </c>
      <c r="F45">
        <v>196.34343000000001</v>
      </c>
      <c r="G45">
        <v>202.22486900000001</v>
      </c>
      <c r="H45">
        <v>209.80914300000001</v>
      </c>
      <c r="I45">
        <v>219.007904</v>
      </c>
      <c r="J45">
        <v>225.88317900000001</v>
      </c>
      <c r="K45">
        <v>231.46766700000001</v>
      </c>
      <c r="L45">
        <v>237.242493</v>
      </c>
      <c r="M45">
        <v>243.24903900000001</v>
      </c>
      <c r="N45">
        <v>249.858521</v>
      </c>
      <c r="O45">
        <v>256.40826399999997</v>
      </c>
      <c r="P45">
        <v>263.73992900000002</v>
      </c>
      <c r="Q45">
        <v>271.195404</v>
      </c>
      <c r="R45">
        <v>279.02771000000001</v>
      </c>
      <c r="S45">
        <v>286.66754200000003</v>
      </c>
      <c r="T45">
        <v>293.65441900000002</v>
      </c>
      <c r="U45">
        <v>300.977509</v>
      </c>
      <c r="V45">
        <v>308.56509399999999</v>
      </c>
      <c r="W45">
        <v>316.65512100000001</v>
      </c>
      <c r="X45">
        <v>325.10025000000002</v>
      </c>
      <c r="Y45">
        <v>334.37799100000001</v>
      </c>
      <c r="Z45">
        <v>343.41738900000001</v>
      </c>
      <c r="AA45">
        <v>350.62356599999998</v>
      </c>
      <c r="AB45">
        <v>357.15148900000003</v>
      </c>
      <c r="AC45">
        <v>362.98101800000001</v>
      </c>
      <c r="AD45">
        <v>370.34515399999998</v>
      </c>
      <c r="AE45">
        <v>377.08581500000003</v>
      </c>
      <c r="AF45">
        <v>383.45916699999998</v>
      </c>
      <c r="AG45">
        <v>389.49359099999998</v>
      </c>
      <c r="AH45">
        <v>397.20684799999998</v>
      </c>
      <c r="AI45" s="33">
        <v>2.5000000000000001E-2</v>
      </c>
    </row>
    <row r="46" spans="1:35">
      <c r="A46" t="s">
        <v>252</v>
      </c>
      <c r="B46" t="s">
        <v>3489</v>
      </c>
      <c r="C46" t="s">
        <v>3490</v>
      </c>
      <c r="D46" t="s">
        <v>271</v>
      </c>
      <c r="F46">
        <v>8.8240000000000002E-3</v>
      </c>
      <c r="G46">
        <v>8.0109E-2</v>
      </c>
      <c r="H46">
        <v>0.15337500000000001</v>
      </c>
      <c r="I46">
        <v>0.224217</v>
      </c>
      <c r="J46">
        <v>0.28872900000000001</v>
      </c>
      <c r="K46">
        <v>0.34786299999999998</v>
      </c>
      <c r="L46">
        <v>0.40527000000000002</v>
      </c>
      <c r="M46">
        <v>0.46107999999999999</v>
      </c>
      <c r="N46">
        <v>0.51600999999999997</v>
      </c>
      <c r="O46">
        <v>0.56976499999999997</v>
      </c>
      <c r="P46">
        <v>0.62402800000000003</v>
      </c>
      <c r="Q46">
        <v>0.678149</v>
      </c>
      <c r="R46">
        <v>0.73412699999999997</v>
      </c>
      <c r="S46">
        <v>0.79207399999999994</v>
      </c>
      <c r="T46">
        <v>0.85160999999999998</v>
      </c>
      <c r="U46">
        <v>0.91666199999999998</v>
      </c>
      <c r="V46">
        <v>0.98918399999999995</v>
      </c>
      <c r="W46">
        <v>1.0695110000000001</v>
      </c>
      <c r="X46">
        <v>1.1598360000000001</v>
      </c>
      <c r="Y46">
        <v>1.2617799999999999</v>
      </c>
      <c r="Z46">
        <v>1.373313</v>
      </c>
      <c r="AA46">
        <v>1.4892430000000001</v>
      </c>
      <c r="AB46">
        <v>1.6113249999999999</v>
      </c>
      <c r="AC46">
        <v>1.7400869999999999</v>
      </c>
      <c r="AD46">
        <v>1.8866940000000001</v>
      </c>
      <c r="AE46">
        <v>2.039145</v>
      </c>
      <c r="AF46">
        <v>2.2002869999999999</v>
      </c>
      <c r="AG46">
        <v>2.3703509999999999</v>
      </c>
      <c r="AH46">
        <v>2.5601919999999998</v>
      </c>
      <c r="AI46" s="33">
        <v>0.224</v>
      </c>
    </row>
    <row r="47" spans="1:35">
      <c r="A47" t="s">
        <v>261</v>
      </c>
      <c r="B47" t="s">
        <v>3491</v>
      </c>
      <c r="C47" t="s">
        <v>3492</v>
      </c>
      <c r="D47" t="s">
        <v>271</v>
      </c>
      <c r="F47">
        <v>0.19212199999999999</v>
      </c>
      <c r="G47">
        <v>0.17502499999999999</v>
      </c>
      <c r="H47">
        <v>0.16083500000000001</v>
      </c>
      <c r="I47">
        <v>0.148952</v>
      </c>
      <c r="J47">
        <v>0.13691600000000001</v>
      </c>
      <c r="K47">
        <v>0.12570400000000001</v>
      </c>
      <c r="L47">
        <v>0.115687</v>
      </c>
      <c r="M47">
        <v>0.106667</v>
      </c>
      <c r="N47">
        <v>9.8614999999999994E-2</v>
      </c>
      <c r="O47">
        <v>9.1283000000000003E-2</v>
      </c>
      <c r="P47">
        <v>8.4707000000000005E-2</v>
      </c>
      <c r="Q47">
        <v>7.8093999999999997E-2</v>
      </c>
      <c r="R47">
        <v>7.1252999999999997E-2</v>
      </c>
      <c r="S47">
        <v>6.3839000000000007E-2</v>
      </c>
      <c r="T47">
        <v>5.6133000000000002E-2</v>
      </c>
      <c r="U47">
        <v>4.7997999999999999E-2</v>
      </c>
      <c r="V47">
        <v>4.0524999999999999E-2</v>
      </c>
      <c r="W47">
        <v>3.3771000000000002E-2</v>
      </c>
      <c r="X47">
        <v>2.7023999999999999E-2</v>
      </c>
      <c r="Y47">
        <v>2.1758E-2</v>
      </c>
      <c r="Z47">
        <v>1.7909000000000001E-2</v>
      </c>
      <c r="AA47">
        <v>1.5086E-2</v>
      </c>
      <c r="AB47">
        <v>1.3265000000000001E-2</v>
      </c>
      <c r="AC47">
        <v>1.1989E-2</v>
      </c>
      <c r="AD47">
        <v>1.1006E-2</v>
      </c>
      <c r="AE47">
        <v>1.0303E-2</v>
      </c>
      <c r="AF47">
        <v>9.3819999999999997E-3</v>
      </c>
      <c r="AG47">
        <v>8.3049999999999999E-3</v>
      </c>
      <c r="AH47">
        <v>6.9750000000000003E-3</v>
      </c>
      <c r="AI47" s="33">
        <v>-0.112</v>
      </c>
    </row>
    <row r="48" spans="1:35">
      <c r="A48" t="s">
        <v>738</v>
      </c>
      <c r="B48" t="s">
        <v>3493</v>
      </c>
      <c r="C48" t="s">
        <v>3494</v>
      </c>
      <c r="D48" t="s">
        <v>271</v>
      </c>
      <c r="F48">
        <v>46.124870000000001</v>
      </c>
      <c r="G48">
        <v>45.151637999999998</v>
      </c>
      <c r="H48">
        <v>44.529327000000002</v>
      </c>
      <c r="I48">
        <v>44.192824999999999</v>
      </c>
      <c r="J48">
        <v>43.496428999999999</v>
      </c>
      <c r="K48">
        <v>42.809963000000003</v>
      </c>
      <c r="L48">
        <v>42.350185000000003</v>
      </c>
      <c r="M48">
        <v>42.085605999999999</v>
      </c>
      <c r="N48">
        <v>41.997532</v>
      </c>
      <c r="O48">
        <v>42.019252999999999</v>
      </c>
      <c r="P48">
        <v>42.198708000000003</v>
      </c>
      <c r="Q48">
        <v>42.365219000000003</v>
      </c>
      <c r="R48">
        <v>42.379745</v>
      </c>
      <c r="S48">
        <v>42.207000999999998</v>
      </c>
      <c r="T48">
        <v>41.777149000000001</v>
      </c>
      <c r="U48">
        <v>41.342613</v>
      </c>
      <c r="V48">
        <v>40.789332999999999</v>
      </c>
      <c r="W48">
        <v>40.231242999999999</v>
      </c>
      <c r="X48">
        <v>39.843983000000001</v>
      </c>
      <c r="Y48">
        <v>39.723849999999999</v>
      </c>
      <c r="Z48">
        <v>39.765315999999999</v>
      </c>
      <c r="AA48">
        <v>39.892513000000001</v>
      </c>
      <c r="AB48">
        <v>40.197121000000003</v>
      </c>
      <c r="AC48">
        <v>40.530456999999998</v>
      </c>
      <c r="AD48">
        <v>41.099594000000003</v>
      </c>
      <c r="AE48">
        <v>41.664046999999997</v>
      </c>
      <c r="AF48">
        <v>42.241768</v>
      </c>
      <c r="AG48">
        <v>42.781551</v>
      </c>
      <c r="AH48">
        <v>43.479500000000002</v>
      </c>
      <c r="AI48" s="33">
        <v>-2E-3</v>
      </c>
    </row>
    <row r="49" spans="1:35">
      <c r="A49" t="s">
        <v>739</v>
      </c>
      <c r="B49" t="s">
        <v>3495</v>
      </c>
      <c r="C49" t="s">
        <v>3496</v>
      </c>
      <c r="D49" t="s">
        <v>271</v>
      </c>
      <c r="F49">
        <v>4.6189999999999998E-3</v>
      </c>
      <c r="G49">
        <v>4.1960000000000001E-3</v>
      </c>
      <c r="H49">
        <v>3.8700000000000002E-3</v>
      </c>
      <c r="I49">
        <v>3.6310000000000001E-3</v>
      </c>
      <c r="J49">
        <v>3.4190000000000002E-3</v>
      </c>
      <c r="K49">
        <v>3.2529999999999998E-3</v>
      </c>
      <c r="L49">
        <v>3.1389999999999999E-3</v>
      </c>
      <c r="M49">
        <v>2.9589999999999998E-3</v>
      </c>
      <c r="N49">
        <v>2.7290000000000001E-3</v>
      </c>
      <c r="O49">
        <v>2.5110000000000002E-3</v>
      </c>
      <c r="P49">
        <v>2.3159999999999999E-3</v>
      </c>
      <c r="Q49">
        <v>1.9550000000000001E-3</v>
      </c>
      <c r="R49">
        <v>1.547E-3</v>
      </c>
      <c r="S49">
        <v>1.2229999999999999E-3</v>
      </c>
      <c r="T49">
        <v>9.6199999999999996E-4</v>
      </c>
      <c r="U49">
        <v>7.5600000000000005E-4</v>
      </c>
      <c r="V49">
        <v>5.9500000000000004E-4</v>
      </c>
      <c r="W49">
        <v>4.6700000000000002E-4</v>
      </c>
      <c r="X49">
        <v>4.17E-4</v>
      </c>
      <c r="Y49">
        <v>4.0999999999999999E-4</v>
      </c>
      <c r="Z49">
        <v>4.0299999999999998E-4</v>
      </c>
      <c r="AA49">
        <v>3.9300000000000001E-4</v>
      </c>
      <c r="AB49">
        <v>3.19E-4</v>
      </c>
      <c r="AC49">
        <v>2.24E-4</v>
      </c>
      <c r="AD49">
        <v>1.5799999999999999E-4</v>
      </c>
      <c r="AE49">
        <v>1.11E-4</v>
      </c>
      <c r="AF49">
        <v>7.7999999999999999E-5</v>
      </c>
      <c r="AG49">
        <v>5.5000000000000002E-5</v>
      </c>
      <c r="AH49">
        <v>3.8999999999999999E-5</v>
      </c>
      <c r="AI49" s="33">
        <v>-0.157</v>
      </c>
    </row>
    <row r="50" spans="1:35">
      <c r="A50" t="s">
        <v>740</v>
      </c>
      <c r="B50" t="s">
        <v>3497</v>
      </c>
      <c r="C50" t="s">
        <v>3498</v>
      </c>
      <c r="D50" t="s">
        <v>271</v>
      </c>
      <c r="F50">
        <v>0</v>
      </c>
      <c r="G50">
        <v>3.4841999999999998E-2</v>
      </c>
      <c r="H50">
        <v>7.0244000000000001E-2</v>
      </c>
      <c r="I50">
        <v>0.107903</v>
      </c>
      <c r="J50">
        <v>0.14449799999999999</v>
      </c>
      <c r="K50">
        <v>0.179731</v>
      </c>
      <c r="L50">
        <v>0.21491499999999999</v>
      </c>
      <c r="M50">
        <v>0.24990000000000001</v>
      </c>
      <c r="N50">
        <v>0.284968</v>
      </c>
      <c r="O50">
        <v>0.31980700000000001</v>
      </c>
      <c r="P50">
        <v>0.35550700000000002</v>
      </c>
      <c r="Q50">
        <v>0.39198300000000003</v>
      </c>
      <c r="R50">
        <v>0.43073400000000001</v>
      </c>
      <c r="S50">
        <v>0.47200500000000001</v>
      </c>
      <c r="T50">
        <v>0.51555300000000004</v>
      </c>
      <c r="U50">
        <v>0.56401100000000004</v>
      </c>
      <c r="V50">
        <v>0.61889799999999995</v>
      </c>
      <c r="W50">
        <v>0.68071000000000004</v>
      </c>
      <c r="X50">
        <v>0.75127999999999995</v>
      </c>
      <c r="Y50">
        <v>0.831789</v>
      </c>
      <c r="Z50">
        <v>0.92016500000000001</v>
      </c>
      <c r="AA50">
        <v>1.012281</v>
      </c>
      <c r="AB50">
        <v>1.1097570000000001</v>
      </c>
      <c r="AC50">
        <v>1.2120519999999999</v>
      </c>
      <c r="AD50">
        <v>1.324473</v>
      </c>
      <c r="AE50">
        <v>1.4388479999999999</v>
      </c>
      <c r="AF50">
        <v>1.5555969999999999</v>
      </c>
      <c r="AG50">
        <v>1.6740539999999999</v>
      </c>
      <c r="AH50">
        <v>1.801693</v>
      </c>
      <c r="AI50" t="s">
        <v>112</v>
      </c>
    </row>
    <row r="51" spans="1:35">
      <c r="A51" t="s">
        <v>741</v>
      </c>
      <c r="B51" t="s">
        <v>3499</v>
      </c>
      <c r="C51" t="s">
        <v>3500</v>
      </c>
      <c r="D51" t="s">
        <v>271</v>
      </c>
      <c r="F51">
        <v>0</v>
      </c>
      <c r="G51">
        <v>4.1669999999999999E-2</v>
      </c>
      <c r="H51">
        <v>8.3793000000000006E-2</v>
      </c>
      <c r="I51">
        <v>0.12767500000000001</v>
      </c>
      <c r="J51">
        <v>0.16985900000000001</v>
      </c>
      <c r="K51">
        <v>0.21040800000000001</v>
      </c>
      <c r="L51">
        <v>0.25054399999999999</v>
      </c>
      <c r="M51">
        <v>0.29040899999999997</v>
      </c>
      <c r="N51">
        <v>0.33073200000000003</v>
      </c>
      <c r="O51">
        <v>0.371645</v>
      </c>
      <c r="P51">
        <v>0.41452</v>
      </c>
      <c r="Q51">
        <v>0.45943099999999998</v>
      </c>
      <c r="R51">
        <v>0.50821000000000005</v>
      </c>
      <c r="S51">
        <v>0.56137499999999996</v>
      </c>
      <c r="T51">
        <v>0.61882000000000004</v>
      </c>
      <c r="U51">
        <v>0.68395399999999995</v>
      </c>
      <c r="V51">
        <v>0.75880599999999998</v>
      </c>
      <c r="W51">
        <v>0.84430000000000005</v>
      </c>
      <c r="X51">
        <v>0.94282699999999997</v>
      </c>
      <c r="Y51">
        <v>1.056128</v>
      </c>
      <c r="Z51">
        <v>1.1816789999999999</v>
      </c>
      <c r="AA51">
        <v>1.314155</v>
      </c>
      <c r="AB51">
        <v>1.4555009999999999</v>
      </c>
      <c r="AC51">
        <v>1.6045400000000001</v>
      </c>
      <c r="AD51">
        <v>1.7679879999999999</v>
      </c>
      <c r="AE51">
        <v>1.934917</v>
      </c>
      <c r="AF51">
        <v>2.1054390000000001</v>
      </c>
      <c r="AG51">
        <v>2.278956</v>
      </c>
      <c r="AH51">
        <v>2.4646849999999998</v>
      </c>
      <c r="AI51" t="s">
        <v>112</v>
      </c>
    </row>
    <row r="52" spans="1:35">
      <c r="A52" t="s">
        <v>742</v>
      </c>
      <c r="B52" t="s">
        <v>3501</v>
      </c>
      <c r="C52" t="s">
        <v>3502</v>
      </c>
      <c r="D52" t="s">
        <v>271</v>
      </c>
      <c r="F52">
        <v>0</v>
      </c>
      <c r="G52">
        <v>0</v>
      </c>
      <c r="H52">
        <v>1.4E-5</v>
      </c>
      <c r="I52">
        <v>3.1999999999999999E-5</v>
      </c>
      <c r="J52">
        <v>4.8999999999999998E-5</v>
      </c>
      <c r="K52">
        <v>6.6000000000000005E-5</v>
      </c>
      <c r="L52">
        <v>8.2999999999999998E-5</v>
      </c>
      <c r="M52">
        <v>1E-4</v>
      </c>
      <c r="N52">
        <v>1.17E-4</v>
      </c>
      <c r="O52">
        <v>1.3300000000000001E-4</v>
      </c>
      <c r="P52">
        <v>1.4799999999999999E-4</v>
      </c>
      <c r="Q52">
        <v>1.6200000000000001E-4</v>
      </c>
      <c r="R52">
        <v>1.76E-4</v>
      </c>
      <c r="S52">
        <v>1.8900000000000001E-4</v>
      </c>
      <c r="T52">
        <v>2.0100000000000001E-4</v>
      </c>
      <c r="U52">
        <v>2.1100000000000001E-4</v>
      </c>
      <c r="V52">
        <v>2.2100000000000001E-4</v>
      </c>
      <c r="W52">
        <v>2.31E-4</v>
      </c>
      <c r="X52">
        <v>2.3900000000000001E-4</v>
      </c>
      <c r="Y52">
        <v>2.4800000000000001E-4</v>
      </c>
      <c r="Z52">
        <v>2.5500000000000002E-4</v>
      </c>
      <c r="AA52">
        <v>2.5999999999999998E-4</v>
      </c>
      <c r="AB52">
        <v>2.63E-4</v>
      </c>
      <c r="AC52">
        <v>2.6400000000000002E-4</v>
      </c>
      <c r="AD52">
        <v>2.6499999999999999E-4</v>
      </c>
      <c r="AE52">
        <v>2.63E-4</v>
      </c>
      <c r="AF52">
        <v>2.5900000000000001E-4</v>
      </c>
      <c r="AG52">
        <v>2.5300000000000002E-4</v>
      </c>
      <c r="AH52">
        <v>2.4699999999999999E-4</v>
      </c>
      <c r="AI52" t="s">
        <v>112</v>
      </c>
    </row>
    <row r="53" spans="1:35">
      <c r="A53" t="s">
        <v>743</v>
      </c>
      <c r="B53" t="s">
        <v>3503</v>
      </c>
      <c r="C53" t="s">
        <v>3504</v>
      </c>
      <c r="D53" t="s">
        <v>271</v>
      </c>
      <c r="F53">
        <v>745.79571499999997</v>
      </c>
      <c r="G53">
        <v>734.521973</v>
      </c>
      <c r="H53">
        <v>731.41033900000002</v>
      </c>
      <c r="I53">
        <v>735.32183799999996</v>
      </c>
      <c r="J53">
        <v>732.89685099999997</v>
      </c>
      <c r="K53">
        <v>728.512878</v>
      </c>
      <c r="L53">
        <v>727.03265399999998</v>
      </c>
      <c r="M53">
        <v>728.10022000000004</v>
      </c>
      <c r="N53">
        <v>732.71893299999999</v>
      </c>
      <c r="O53">
        <v>739.03076199999998</v>
      </c>
      <c r="P53">
        <v>748.02429199999995</v>
      </c>
      <c r="Q53">
        <v>757.52655000000004</v>
      </c>
      <c r="R53">
        <v>768.86614999999995</v>
      </c>
      <c r="S53">
        <v>780.41870100000006</v>
      </c>
      <c r="T53">
        <v>790.26275599999997</v>
      </c>
      <c r="U53">
        <v>801.20050000000003</v>
      </c>
      <c r="V53">
        <v>813.35040300000003</v>
      </c>
      <c r="W53">
        <v>826.88397199999997</v>
      </c>
      <c r="X53">
        <v>842.22814900000003</v>
      </c>
      <c r="Y53">
        <v>859.84802200000001</v>
      </c>
      <c r="Z53">
        <v>877.82781999999997</v>
      </c>
      <c r="AA53">
        <v>893.09118699999999</v>
      </c>
      <c r="AB53">
        <v>907.94519000000003</v>
      </c>
      <c r="AC53">
        <v>922.12579300000004</v>
      </c>
      <c r="AD53">
        <v>941.04888900000003</v>
      </c>
      <c r="AE53">
        <v>959.08642599999996</v>
      </c>
      <c r="AF53">
        <v>976.94787599999995</v>
      </c>
      <c r="AG53">
        <v>994.42694100000006</v>
      </c>
      <c r="AH53">
        <v>1016.310425</v>
      </c>
      <c r="AI53" s="33">
        <v>1.0999999999999999E-2</v>
      </c>
    </row>
    <row r="54" spans="1:35">
      <c r="A54" t="s">
        <v>202</v>
      </c>
    </row>
    <row r="55" spans="1:35">
      <c r="A55" t="s">
        <v>245</v>
      </c>
      <c r="B55" t="s">
        <v>3505</v>
      </c>
      <c r="C55" t="s">
        <v>3506</v>
      </c>
      <c r="D55" t="s">
        <v>271</v>
      </c>
      <c r="F55">
        <v>596.72772199999997</v>
      </c>
      <c r="G55">
        <v>585.03680399999996</v>
      </c>
      <c r="H55">
        <v>579.36859100000004</v>
      </c>
      <c r="I55">
        <v>580.605774</v>
      </c>
      <c r="J55">
        <v>578.17010500000004</v>
      </c>
      <c r="K55">
        <v>574.31561299999998</v>
      </c>
      <c r="L55">
        <v>571.38745100000006</v>
      </c>
      <c r="M55">
        <v>568.12994400000002</v>
      </c>
      <c r="N55">
        <v>565.57391399999995</v>
      </c>
      <c r="O55">
        <v>562.85675000000003</v>
      </c>
      <c r="P55">
        <v>561.68725600000005</v>
      </c>
      <c r="Q55">
        <v>560.41198699999995</v>
      </c>
      <c r="R55">
        <v>560.46661400000005</v>
      </c>
      <c r="S55">
        <v>561.50421100000005</v>
      </c>
      <c r="T55">
        <v>562.03637700000002</v>
      </c>
      <c r="U55">
        <v>563.53851299999997</v>
      </c>
      <c r="V55">
        <v>565.84106399999996</v>
      </c>
      <c r="W55">
        <v>568.89282200000002</v>
      </c>
      <c r="X55">
        <v>573.049622</v>
      </c>
      <c r="Y55">
        <v>578.594604</v>
      </c>
      <c r="Z55">
        <v>584.592896</v>
      </c>
      <c r="AA55">
        <v>589.34491000000003</v>
      </c>
      <c r="AB55">
        <v>593.56475799999998</v>
      </c>
      <c r="AC55">
        <v>596.09869400000002</v>
      </c>
      <c r="AD55">
        <v>600.91833499999996</v>
      </c>
      <c r="AE55">
        <v>605.28198199999997</v>
      </c>
      <c r="AF55">
        <v>609.54064900000003</v>
      </c>
      <c r="AG55">
        <v>612.77130099999999</v>
      </c>
      <c r="AH55">
        <v>618.08544900000004</v>
      </c>
      <c r="AI55" s="33">
        <v>1E-3</v>
      </c>
    </row>
    <row r="56" spans="1:35">
      <c r="A56" t="s">
        <v>737</v>
      </c>
      <c r="B56" t="s">
        <v>3507</v>
      </c>
      <c r="C56" t="s">
        <v>3508</v>
      </c>
      <c r="D56" t="s">
        <v>271</v>
      </c>
      <c r="F56">
        <v>361.072205</v>
      </c>
      <c r="G56">
        <v>353.98700000000002</v>
      </c>
      <c r="H56">
        <v>351.11706500000003</v>
      </c>
      <c r="I56">
        <v>351.58245799999997</v>
      </c>
      <c r="J56">
        <v>350.13647500000002</v>
      </c>
      <c r="K56">
        <v>347.83627300000001</v>
      </c>
      <c r="L56">
        <v>346.51376299999998</v>
      </c>
      <c r="M56">
        <v>345.37316900000002</v>
      </c>
      <c r="N56">
        <v>344.57409699999999</v>
      </c>
      <c r="O56">
        <v>343.507721</v>
      </c>
      <c r="P56">
        <v>343.60681199999999</v>
      </c>
      <c r="Q56">
        <v>343.34576399999997</v>
      </c>
      <c r="R56">
        <v>343.89419600000002</v>
      </c>
      <c r="S56">
        <v>344.67407200000002</v>
      </c>
      <c r="T56">
        <v>344.52166699999998</v>
      </c>
      <c r="U56">
        <v>345.26947000000001</v>
      </c>
      <c r="V56">
        <v>345.70135499999998</v>
      </c>
      <c r="W56">
        <v>347.38397200000003</v>
      </c>
      <c r="X56">
        <v>349.26416</v>
      </c>
      <c r="Y56">
        <v>352.36025999999998</v>
      </c>
      <c r="Z56">
        <v>355.84545900000001</v>
      </c>
      <c r="AA56">
        <v>358.58978300000001</v>
      </c>
      <c r="AB56">
        <v>360.98730499999999</v>
      </c>
      <c r="AC56">
        <v>362.28637700000002</v>
      </c>
      <c r="AD56">
        <v>364.97781400000002</v>
      </c>
      <c r="AE56">
        <v>367.25039700000002</v>
      </c>
      <c r="AF56">
        <v>369.44079599999998</v>
      </c>
      <c r="AG56">
        <v>371.16204800000003</v>
      </c>
      <c r="AH56">
        <v>374.02716099999998</v>
      </c>
      <c r="AI56" s="33">
        <v>1E-3</v>
      </c>
    </row>
    <row r="57" spans="1:35">
      <c r="A57" t="s">
        <v>252</v>
      </c>
      <c r="B57" t="s">
        <v>3509</v>
      </c>
      <c r="C57" t="s">
        <v>3510</v>
      </c>
      <c r="D57" t="s">
        <v>271</v>
      </c>
      <c r="F57">
        <v>0.66546000000000005</v>
      </c>
      <c r="G57">
        <v>0.68655900000000003</v>
      </c>
      <c r="H57">
        <v>0.71525499999999997</v>
      </c>
      <c r="I57">
        <v>0.75273900000000005</v>
      </c>
      <c r="J57">
        <v>0.78678899999999996</v>
      </c>
      <c r="K57">
        <v>0.81860699999999997</v>
      </c>
      <c r="L57">
        <v>0.851553</v>
      </c>
      <c r="M57">
        <v>0.88341199999999998</v>
      </c>
      <c r="N57">
        <v>0.91843900000000001</v>
      </c>
      <c r="O57">
        <v>0.95553900000000003</v>
      </c>
      <c r="P57">
        <v>0.99913799999999997</v>
      </c>
      <c r="Q57">
        <v>1.0500750000000001</v>
      </c>
      <c r="R57">
        <v>1.109364</v>
      </c>
      <c r="S57">
        <v>1.1682870000000001</v>
      </c>
      <c r="T57">
        <v>1.2307509999999999</v>
      </c>
      <c r="U57">
        <v>1.3019529999999999</v>
      </c>
      <c r="V57">
        <v>1.3836850000000001</v>
      </c>
      <c r="W57">
        <v>1.477692</v>
      </c>
      <c r="X57">
        <v>1.5859700000000001</v>
      </c>
      <c r="Y57">
        <v>1.7114279999999999</v>
      </c>
      <c r="Z57">
        <v>1.848341</v>
      </c>
      <c r="AA57">
        <v>1.987085</v>
      </c>
      <c r="AB57">
        <v>2.127793</v>
      </c>
      <c r="AC57">
        <v>2.2637659999999999</v>
      </c>
      <c r="AD57">
        <v>2.4104009999999998</v>
      </c>
      <c r="AE57">
        <v>2.554535</v>
      </c>
      <c r="AF57">
        <v>2.6983169999999999</v>
      </c>
      <c r="AG57">
        <v>2.827083</v>
      </c>
      <c r="AH57">
        <v>2.967015</v>
      </c>
      <c r="AI57" s="33">
        <v>5.5E-2</v>
      </c>
    </row>
    <row r="58" spans="1:35">
      <c r="A58" t="s">
        <v>261</v>
      </c>
      <c r="B58" t="s">
        <v>3511</v>
      </c>
      <c r="C58" t="s">
        <v>3512</v>
      </c>
      <c r="D58" t="s">
        <v>271</v>
      </c>
      <c r="F58">
        <v>0.76189399999999996</v>
      </c>
      <c r="G58">
        <v>0.72171700000000005</v>
      </c>
      <c r="H58">
        <v>0.685755</v>
      </c>
      <c r="I58">
        <v>0.65486200000000006</v>
      </c>
      <c r="J58">
        <v>0.61929800000000002</v>
      </c>
      <c r="K58">
        <v>0.58241299999999996</v>
      </c>
      <c r="L58">
        <v>0.54871000000000003</v>
      </c>
      <c r="M58">
        <v>0.51500699999999999</v>
      </c>
      <c r="N58">
        <v>0.48148600000000003</v>
      </c>
      <c r="O58">
        <v>0.44960499999999998</v>
      </c>
      <c r="P58">
        <v>0.42085899999999998</v>
      </c>
      <c r="Q58">
        <v>0.39296399999999998</v>
      </c>
      <c r="R58">
        <v>0.36591299999999999</v>
      </c>
      <c r="S58">
        <v>0.33948499999999998</v>
      </c>
      <c r="T58">
        <v>0.31340200000000001</v>
      </c>
      <c r="U58">
        <v>0.29036699999999999</v>
      </c>
      <c r="V58">
        <v>0.26982600000000001</v>
      </c>
      <c r="W58">
        <v>0.25224400000000002</v>
      </c>
      <c r="X58">
        <v>0.23600099999999999</v>
      </c>
      <c r="Y58">
        <v>0.219775</v>
      </c>
      <c r="Z58">
        <v>0.205424</v>
      </c>
      <c r="AA58">
        <v>0.18786700000000001</v>
      </c>
      <c r="AB58">
        <v>0.16960700000000001</v>
      </c>
      <c r="AC58">
        <v>0.15431300000000001</v>
      </c>
      <c r="AD58">
        <v>0.141983</v>
      </c>
      <c r="AE58">
        <v>0.12909399999999999</v>
      </c>
      <c r="AF58">
        <v>0.11611200000000001</v>
      </c>
      <c r="AG58">
        <v>0.10426100000000001</v>
      </c>
      <c r="AH58">
        <v>9.4589000000000006E-2</v>
      </c>
      <c r="AI58" s="33">
        <v>-7.1999999999999995E-2</v>
      </c>
    </row>
    <row r="59" spans="1:35">
      <c r="A59" t="s">
        <v>738</v>
      </c>
      <c r="B59" t="s">
        <v>3513</v>
      </c>
      <c r="C59" t="s">
        <v>3514</v>
      </c>
      <c r="D59" t="s">
        <v>271</v>
      </c>
      <c r="F59">
        <v>10.446593</v>
      </c>
      <c r="G59">
        <v>11.053027999999999</v>
      </c>
      <c r="H59">
        <v>11.821833</v>
      </c>
      <c r="I59">
        <v>12.760675000000001</v>
      </c>
      <c r="J59">
        <v>13.673845</v>
      </c>
      <c r="K59">
        <v>14.637696</v>
      </c>
      <c r="L59">
        <v>15.678383</v>
      </c>
      <c r="M59">
        <v>16.776968</v>
      </c>
      <c r="N59">
        <v>17.999434000000001</v>
      </c>
      <c r="O59">
        <v>19.331579000000001</v>
      </c>
      <c r="P59">
        <v>20.836824</v>
      </c>
      <c r="Q59">
        <v>22.482915999999999</v>
      </c>
      <c r="R59">
        <v>24.388404999999999</v>
      </c>
      <c r="S59">
        <v>26.474357999999999</v>
      </c>
      <c r="T59">
        <v>28.573488000000001</v>
      </c>
      <c r="U59">
        <v>30.813364</v>
      </c>
      <c r="V59">
        <v>33.130519999999997</v>
      </c>
      <c r="W59">
        <v>35.539360000000002</v>
      </c>
      <c r="X59">
        <v>38.117294000000001</v>
      </c>
      <c r="Y59">
        <v>40.777518999999998</v>
      </c>
      <c r="Z59">
        <v>43.465243999999998</v>
      </c>
      <c r="AA59">
        <v>45.975535999999998</v>
      </c>
      <c r="AB59">
        <v>48.322116999999999</v>
      </c>
      <c r="AC59">
        <v>50.403229000000003</v>
      </c>
      <c r="AD59">
        <v>52.556446000000001</v>
      </c>
      <c r="AE59">
        <v>54.551257999999997</v>
      </c>
      <c r="AF59">
        <v>56.396084000000002</v>
      </c>
      <c r="AG59">
        <v>58.093147000000002</v>
      </c>
      <c r="AH59">
        <v>59.903008</v>
      </c>
      <c r="AI59" s="33">
        <v>6.4000000000000001E-2</v>
      </c>
    </row>
    <row r="60" spans="1:35">
      <c r="A60" t="s">
        <v>739</v>
      </c>
      <c r="B60" t="s">
        <v>3515</v>
      </c>
      <c r="C60" t="s">
        <v>3516</v>
      </c>
      <c r="D60" t="s">
        <v>271</v>
      </c>
      <c r="F60">
        <v>3.8228999999999999E-2</v>
      </c>
      <c r="G60">
        <v>4.5612E-2</v>
      </c>
      <c r="H60">
        <v>5.1651000000000002E-2</v>
      </c>
      <c r="I60">
        <v>5.6855000000000003E-2</v>
      </c>
      <c r="J60">
        <v>6.0289000000000002E-2</v>
      </c>
      <c r="K60">
        <v>6.2296999999999998E-2</v>
      </c>
      <c r="L60">
        <v>6.3356999999999997E-2</v>
      </c>
      <c r="M60">
        <v>6.3606999999999997E-2</v>
      </c>
      <c r="N60">
        <v>6.3289999999999999E-2</v>
      </c>
      <c r="O60">
        <v>6.2453000000000002E-2</v>
      </c>
      <c r="P60">
        <v>6.1329000000000002E-2</v>
      </c>
      <c r="Q60">
        <v>5.9865000000000002E-2</v>
      </c>
      <c r="R60">
        <v>5.8268E-2</v>
      </c>
      <c r="S60">
        <v>5.6510999999999999E-2</v>
      </c>
      <c r="T60">
        <v>5.4119E-2</v>
      </c>
      <c r="U60">
        <v>5.1586E-2</v>
      </c>
      <c r="V60">
        <v>4.9553E-2</v>
      </c>
      <c r="W60">
        <v>4.7494000000000001E-2</v>
      </c>
      <c r="X60">
        <v>4.5162000000000001E-2</v>
      </c>
      <c r="Y60">
        <v>4.2970000000000001E-2</v>
      </c>
      <c r="Z60">
        <v>4.0875000000000002E-2</v>
      </c>
      <c r="AA60">
        <v>3.8727999999999999E-2</v>
      </c>
      <c r="AB60">
        <v>3.6613E-2</v>
      </c>
      <c r="AC60">
        <v>3.4544999999999999E-2</v>
      </c>
      <c r="AD60">
        <v>3.2736000000000001E-2</v>
      </c>
      <c r="AE60">
        <v>3.0987000000000001E-2</v>
      </c>
      <c r="AF60">
        <v>2.9325E-2</v>
      </c>
      <c r="AG60">
        <v>2.7733000000000001E-2</v>
      </c>
      <c r="AH60">
        <v>2.6286E-2</v>
      </c>
      <c r="AI60" s="33">
        <v>-1.2999999999999999E-2</v>
      </c>
    </row>
    <row r="61" spans="1:35">
      <c r="A61" t="s">
        <v>740</v>
      </c>
      <c r="B61" t="s">
        <v>3517</v>
      </c>
      <c r="C61" t="s">
        <v>3518</v>
      </c>
      <c r="D61" t="s">
        <v>271</v>
      </c>
      <c r="F61">
        <v>0</v>
      </c>
      <c r="G61">
        <v>0</v>
      </c>
      <c r="H61">
        <v>4.8154000000000002E-2</v>
      </c>
      <c r="I61">
        <v>9.4977000000000006E-2</v>
      </c>
      <c r="J61">
        <v>0.13855000000000001</v>
      </c>
      <c r="K61">
        <v>0.178008</v>
      </c>
      <c r="L61">
        <v>0.21460399999999999</v>
      </c>
      <c r="M61">
        <v>0.248556</v>
      </c>
      <c r="N61">
        <v>0.28078900000000001</v>
      </c>
      <c r="O61">
        <v>0.31118200000000001</v>
      </c>
      <c r="P61">
        <v>0.34094999999999998</v>
      </c>
      <c r="Q61">
        <v>0.37008000000000002</v>
      </c>
      <c r="R61">
        <v>0.39990700000000001</v>
      </c>
      <c r="S61">
        <v>0.430506</v>
      </c>
      <c r="T61">
        <v>0.46061800000000003</v>
      </c>
      <c r="U61">
        <v>0.491894</v>
      </c>
      <c r="V61">
        <v>0.52518100000000001</v>
      </c>
      <c r="W61">
        <v>0.56104399999999999</v>
      </c>
      <c r="X61">
        <v>0.600854</v>
      </c>
      <c r="Y61">
        <v>0.64608399999999999</v>
      </c>
      <c r="Z61">
        <v>0.69601100000000005</v>
      </c>
      <c r="AA61">
        <v>0.74513300000000005</v>
      </c>
      <c r="AB61">
        <v>0.79614600000000002</v>
      </c>
      <c r="AC61">
        <v>0.84737099999999999</v>
      </c>
      <c r="AD61">
        <v>0.90497799999999995</v>
      </c>
      <c r="AE61">
        <v>0.96445099999999995</v>
      </c>
      <c r="AF61">
        <v>1.025879</v>
      </c>
      <c r="AG61">
        <v>1.087332</v>
      </c>
      <c r="AH61">
        <v>1.154145</v>
      </c>
      <c r="AI61" t="s">
        <v>112</v>
      </c>
    </row>
    <row r="62" spans="1:35">
      <c r="A62" t="s">
        <v>741</v>
      </c>
      <c r="B62" t="s">
        <v>3519</v>
      </c>
      <c r="C62" t="s">
        <v>3520</v>
      </c>
      <c r="D62" t="s">
        <v>271</v>
      </c>
      <c r="F62">
        <v>0</v>
      </c>
      <c r="G62">
        <v>0</v>
      </c>
      <c r="H62">
        <v>6.0092E-2</v>
      </c>
      <c r="I62">
        <v>0.11684600000000001</v>
      </c>
      <c r="J62">
        <v>0.1686</v>
      </c>
      <c r="K62">
        <v>0.21523700000000001</v>
      </c>
      <c r="L62">
        <v>0.25787399999999999</v>
      </c>
      <c r="M62">
        <v>0.29708200000000001</v>
      </c>
      <c r="N62">
        <v>0.33449499999999999</v>
      </c>
      <c r="O62">
        <v>0.370647</v>
      </c>
      <c r="P62">
        <v>0.40715899999999999</v>
      </c>
      <c r="Q62">
        <v>0.44452000000000003</v>
      </c>
      <c r="R62">
        <v>0.48444599999999999</v>
      </c>
      <c r="S62">
        <v>0.52730999999999995</v>
      </c>
      <c r="T62">
        <v>0.57188300000000003</v>
      </c>
      <c r="U62">
        <v>0.62048199999999998</v>
      </c>
      <c r="V62">
        <v>0.67437400000000003</v>
      </c>
      <c r="W62">
        <v>0.73497500000000004</v>
      </c>
      <c r="X62">
        <v>0.80423299999999998</v>
      </c>
      <c r="Y62">
        <v>0.88470099999999996</v>
      </c>
      <c r="Z62">
        <v>0.97561500000000001</v>
      </c>
      <c r="AA62">
        <v>1.0696460000000001</v>
      </c>
      <c r="AB62">
        <v>1.16988</v>
      </c>
      <c r="AC62">
        <v>1.272829</v>
      </c>
      <c r="AD62">
        <v>1.3873740000000001</v>
      </c>
      <c r="AE62">
        <v>1.5068459999999999</v>
      </c>
      <c r="AF62">
        <v>1.6307020000000001</v>
      </c>
      <c r="AG62">
        <v>1.7559629999999999</v>
      </c>
      <c r="AH62">
        <v>1.89012</v>
      </c>
      <c r="AI62" t="s">
        <v>112</v>
      </c>
    </row>
    <row r="63" spans="1:35">
      <c r="A63" t="s">
        <v>742</v>
      </c>
      <c r="B63" t="s">
        <v>3521</v>
      </c>
      <c r="C63" t="s">
        <v>3522</v>
      </c>
      <c r="D63" t="s">
        <v>271</v>
      </c>
      <c r="F63">
        <v>0</v>
      </c>
      <c r="G63">
        <v>0</v>
      </c>
      <c r="H63">
        <v>0.101784</v>
      </c>
      <c r="I63">
        <v>0.205009</v>
      </c>
      <c r="J63">
        <v>0.30481900000000001</v>
      </c>
      <c r="K63">
        <v>0.39884900000000001</v>
      </c>
      <c r="L63">
        <v>0.487902</v>
      </c>
      <c r="M63">
        <v>0.57359499999999997</v>
      </c>
      <c r="N63">
        <v>0.65771599999999997</v>
      </c>
      <c r="O63">
        <v>0.73985000000000001</v>
      </c>
      <c r="P63">
        <v>0.82231699999999996</v>
      </c>
      <c r="Q63">
        <v>0.90456599999999998</v>
      </c>
      <c r="R63">
        <v>0.99009899999999995</v>
      </c>
      <c r="S63">
        <v>1.078967</v>
      </c>
      <c r="T63">
        <v>1.1684619999999999</v>
      </c>
      <c r="U63">
        <v>1.2625900000000001</v>
      </c>
      <c r="V63">
        <v>1.363432</v>
      </c>
      <c r="W63">
        <v>1.472113</v>
      </c>
      <c r="X63">
        <v>1.5930839999999999</v>
      </c>
      <c r="Y63">
        <v>1.7305410000000001</v>
      </c>
      <c r="Z63">
        <v>1.88273</v>
      </c>
      <c r="AA63">
        <v>2.0363560000000001</v>
      </c>
      <c r="AB63">
        <v>2.1969280000000002</v>
      </c>
      <c r="AC63">
        <v>2.3594170000000001</v>
      </c>
      <c r="AD63">
        <v>2.5410409999999999</v>
      </c>
      <c r="AE63">
        <v>2.7292770000000002</v>
      </c>
      <c r="AF63">
        <v>2.923994</v>
      </c>
      <c r="AG63">
        <v>3.1192859999999998</v>
      </c>
      <c r="AH63">
        <v>3.330301</v>
      </c>
      <c r="AI63" t="s">
        <v>112</v>
      </c>
    </row>
    <row r="64" spans="1:35">
      <c r="A64" t="s">
        <v>744</v>
      </c>
      <c r="B64" t="s">
        <v>3523</v>
      </c>
      <c r="C64" t="s">
        <v>3524</v>
      </c>
      <c r="D64" t="s">
        <v>271</v>
      </c>
      <c r="F64">
        <v>969.71234100000004</v>
      </c>
      <c r="G64">
        <v>951.53070100000002</v>
      </c>
      <c r="H64">
        <v>943.97039800000005</v>
      </c>
      <c r="I64">
        <v>946.82971199999997</v>
      </c>
      <c r="J64">
        <v>944.05883800000004</v>
      </c>
      <c r="K64">
        <v>939.04516599999999</v>
      </c>
      <c r="L64">
        <v>936.00354000000004</v>
      </c>
      <c r="M64">
        <v>932.86138900000003</v>
      </c>
      <c r="N64">
        <v>930.88330099999996</v>
      </c>
      <c r="O64">
        <v>928.58581500000003</v>
      </c>
      <c r="P64">
        <v>929.18255599999998</v>
      </c>
      <c r="Q64">
        <v>929.46252400000003</v>
      </c>
      <c r="R64">
        <v>932.15704300000004</v>
      </c>
      <c r="S64">
        <v>936.25366199999996</v>
      </c>
      <c r="T64">
        <v>938.93072500000005</v>
      </c>
      <c r="U64">
        <v>943.64019800000005</v>
      </c>
      <c r="V64">
        <v>948.93920900000001</v>
      </c>
      <c r="W64">
        <v>956.36169400000006</v>
      </c>
      <c r="X64">
        <v>965.29638699999998</v>
      </c>
      <c r="Y64">
        <v>976.96783400000004</v>
      </c>
      <c r="Z64">
        <v>989.55255099999999</v>
      </c>
      <c r="AA64">
        <v>999.97497599999997</v>
      </c>
      <c r="AB64">
        <v>1009.371033</v>
      </c>
      <c r="AC64">
        <v>1015.720703</v>
      </c>
      <c r="AD64">
        <v>1025.871216</v>
      </c>
      <c r="AE64">
        <v>1034.9982910000001</v>
      </c>
      <c r="AF64">
        <v>1043.8020019999999</v>
      </c>
      <c r="AG64">
        <v>1050.9487300000001</v>
      </c>
      <c r="AH64">
        <v>1061.478149</v>
      </c>
      <c r="AI64" s="33">
        <v>3.0000000000000001E-3</v>
      </c>
    </row>
    <row r="65" spans="1:35">
      <c r="A65" t="s">
        <v>745</v>
      </c>
    </row>
    <row r="66" spans="1:35">
      <c r="A66" t="s">
        <v>245</v>
      </c>
      <c r="B66" t="s">
        <v>3525</v>
      </c>
      <c r="C66" t="s">
        <v>3526</v>
      </c>
      <c r="D66" t="s">
        <v>271</v>
      </c>
      <c r="F66">
        <v>4152.4179690000001</v>
      </c>
      <c r="G66">
        <v>4101.5327150000003</v>
      </c>
      <c r="H66">
        <v>4088.080078</v>
      </c>
      <c r="I66">
        <v>4122.2080079999996</v>
      </c>
      <c r="J66">
        <v>4125.9194340000004</v>
      </c>
      <c r="K66">
        <v>4108.8808589999999</v>
      </c>
      <c r="L66">
        <v>4085.5854490000002</v>
      </c>
      <c r="M66">
        <v>4054.2922359999998</v>
      </c>
      <c r="N66">
        <v>4023.2236330000001</v>
      </c>
      <c r="O66">
        <v>3988.5402829999998</v>
      </c>
      <c r="P66">
        <v>3959.366943</v>
      </c>
      <c r="Q66">
        <v>3930.0510250000002</v>
      </c>
      <c r="R66">
        <v>3911.5017090000001</v>
      </c>
      <c r="S66">
        <v>3899.967529</v>
      </c>
      <c r="T66">
        <v>3883.4279790000001</v>
      </c>
      <c r="U66">
        <v>3872.8461910000001</v>
      </c>
      <c r="V66">
        <v>3868.892578</v>
      </c>
      <c r="W66">
        <v>3864.9396969999998</v>
      </c>
      <c r="X66">
        <v>3866.2053219999998</v>
      </c>
      <c r="Y66">
        <v>3875.7028810000002</v>
      </c>
      <c r="Z66">
        <v>3889.773193</v>
      </c>
      <c r="AA66">
        <v>3891.2583009999998</v>
      </c>
      <c r="AB66">
        <v>3886.1533199999999</v>
      </c>
      <c r="AC66">
        <v>3868.3867190000001</v>
      </c>
      <c r="AD66">
        <v>3863.3940429999998</v>
      </c>
      <c r="AE66">
        <v>3852.0737300000001</v>
      </c>
      <c r="AF66">
        <v>3837.9128420000002</v>
      </c>
      <c r="AG66">
        <v>3815.9956050000001</v>
      </c>
      <c r="AH66">
        <v>3805.5014649999998</v>
      </c>
      <c r="AI66" s="33">
        <v>-3.0000000000000001E-3</v>
      </c>
    </row>
    <row r="67" spans="1:35">
      <c r="A67" t="s">
        <v>737</v>
      </c>
      <c r="B67" t="s">
        <v>3527</v>
      </c>
      <c r="C67" t="s">
        <v>3528</v>
      </c>
      <c r="D67" t="s">
        <v>271</v>
      </c>
      <c r="F67">
        <v>3.9676459999999998</v>
      </c>
      <c r="G67">
        <v>3.929586</v>
      </c>
      <c r="H67">
        <v>3.9968880000000002</v>
      </c>
      <c r="I67">
        <v>4.1551419999999997</v>
      </c>
      <c r="J67">
        <v>4.3486000000000002</v>
      </c>
      <c r="K67">
        <v>4.5703019999999999</v>
      </c>
      <c r="L67">
        <v>4.8087739999999997</v>
      </c>
      <c r="M67">
        <v>5.0500090000000002</v>
      </c>
      <c r="N67">
        <v>5.3172059999999997</v>
      </c>
      <c r="O67">
        <v>5.5701900000000002</v>
      </c>
      <c r="P67">
        <v>5.8108199999999997</v>
      </c>
      <c r="Q67">
        <v>6.0297679999999998</v>
      </c>
      <c r="R67">
        <v>6.2367689999999998</v>
      </c>
      <c r="S67">
        <v>6.4214140000000004</v>
      </c>
      <c r="T67">
        <v>6.5539180000000004</v>
      </c>
      <c r="U67">
        <v>6.6663170000000003</v>
      </c>
      <c r="V67">
        <v>6.7590320000000004</v>
      </c>
      <c r="W67">
        <v>6.8370730000000002</v>
      </c>
      <c r="X67">
        <v>6.9189080000000001</v>
      </c>
      <c r="Y67">
        <v>7.0109820000000003</v>
      </c>
      <c r="Z67">
        <v>7.0746539999999998</v>
      </c>
      <c r="AA67">
        <v>7.1011090000000001</v>
      </c>
      <c r="AB67">
        <v>7.1292340000000003</v>
      </c>
      <c r="AC67">
        <v>7.14506</v>
      </c>
      <c r="AD67">
        <v>7.1925340000000002</v>
      </c>
      <c r="AE67">
        <v>7.2338370000000003</v>
      </c>
      <c r="AF67">
        <v>7.2737550000000004</v>
      </c>
      <c r="AG67">
        <v>7.3024529999999999</v>
      </c>
      <c r="AH67">
        <v>7.3552710000000001</v>
      </c>
      <c r="AI67" s="33">
        <v>2.1999999999999999E-2</v>
      </c>
    </row>
    <row r="68" spans="1:35">
      <c r="A68" t="s">
        <v>252</v>
      </c>
      <c r="B68" t="s">
        <v>3529</v>
      </c>
      <c r="C68" t="s">
        <v>3530</v>
      </c>
      <c r="D68" t="s">
        <v>271</v>
      </c>
      <c r="F68">
        <v>0.57086300000000001</v>
      </c>
      <c r="G68">
        <v>0.62815299999999996</v>
      </c>
      <c r="H68">
        <v>0.69067000000000001</v>
      </c>
      <c r="I68">
        <v>0.75838000000000005</v>
      </c>
      <c r="J68">
        <v>0.81725199999999998</v>
      </c>
      <c r="K68">
        <v>0.86482099999999995</v>
      </c>
      <c r="L68">
        <v>0.90180300000000002</v>
      </c>
      <c r="M68">
        <v>0.92632099999999995</v>
      </c>
      <c r="N68">
        <v>0.94357100000000005</v>
      </c>
      <c r="O68">
        <v>0.95312200000000002</v>
      </c>
      <c r="P68">
        <v>0.95855400000000002</v>
      </c>
      <c r="Q68">
        <v>0.96313199999999999</v>
      </c>
      <c r="R68">
        <v>0.97197</v>
      </c>
      <c r="S68">
        <v>0.98309100000000005</v>
      </c>
      <c r="T68">
        <v>0.99075500000000005</v>
      </c>
      <c r="U68">
        <v>0.998305</v>
      </c>
      <c r="V68">
        <v>1.0038009999999999</v>
      </c>
      <c r="W68">
        <v>1.008499</v>
      </c>
      <c r="X68">
        <v>1.013747</v>
      </c>
      <c r="Y68">
        <v>1.022672</v>
      </c>
      <c r="Z68">
        <v>1.032122</v>
      </c>
      <c r="AA68">
        <v>1.0376829999999999</v>
      </c>
      <c r="AB68">
        <v>1.0410889999999999</v>
      </c>
      <c r="AC68">
        <v>1.0408999999999999</v>
      </c>
      <c r="AD68">
        <v>1.0444869999999999</v>
      </c>
      <c r="AE68">
        <v>1.046503</v>
      </c>
      <c r="AF68">
        <v>1.0481290000000001</v>
      </c>
      <c r="AG68">
        <v>1.04708</v>
      </c>
      <c r="AH68">
        <v>1.0483169999999999</v>
      </c>
      <c r="AI68" s="33">
        <v>2.1999999999999999E-2</v>
      </c>
    </row>
    <row r="69" spans="1:35">
      <c r="A69" t="s">
        <v>261</v>
      </c>
      <c r="B69" t="s">
        <v>3531</v>
      </c>
      <c r="C69" t="s">
        <v>3532</v>
      </c>
      <c r="D69" t="s">
        <v>271</v>
      </c>
      <c r="F69">
        <v>50.392262000000002</v>
      </c>
      <c r="G69">
        <v>51.126075999999998</v>
      </c>
      <c r="H69">
        <v>52.019359999999999</v>
      </c>
      <c r="I69">
        <v>53.066307000000002</v>
      </c>
      <c r="J69">
        <v>53.268847999999998</v>
      </c>
      <c r="K69">
        <v>52.686385999999999</v>
      </c>
      <c r="L69">
        <v>51.550533000000001</v>
      </c>
      <c r="M69">
        <v>49.980803999999999</v>
      </c>
      <c r="N69">
        <v>48.182082999999999</v>
      </c>
      <c r="O69">
        <v>46.36224</v>
      </c>
      <c r="P69">
        <v>44.802151000000002</v>
      </c>
      <c r="Q69">
        <v>43.558605</v>
      </c>
      <c r="R69">
        <v>42.777954000000001</v>
      </c>
      <c r="S69">
        <v>42.387473999999997</v>
      </c>
      <c r="T69">
        <v>42.215812999999997</v>
      </c>
      <c r="U69">
        <v>42.377868999999997</v>
      </c>
      <c r="V69">
        <v>42.861350999999999</v>
      </c>
      <c r="W69">
        <v>43.620125000000002</v>
      </c>
      <c r="X69">
        <v>44.744267000000001</v>
      </c>
      <c r="Y69">
        <v>46.263882000000002</v>
      </c>
      <c r="Z69">
        <v>48.038474999999998</v>
      </c>
      <c r="AA69">
        <v>49.812106999999997</v>
      </c>
      <c r="AB69">
        <v>51.633453000000003</v>
      </c>
      <c r="AC69">
        <v>53.405788000000001</v>
      </c>
      <c r="AD69">
        <v>55.489204000000001</v>
      </c>
      <c r="AE69">
        <v>57.647590999999998</v>
      </c>
      <c r="AF69">
        <v>59.874352000000002</v>
      </c>
      <c r="AG69">
        <v>62.092036999999998</v>
      </c>
      <c r="AH69">
        <v>64.658835999999994</v>
      </c>
      <c r="AI69" s="33">
        <v>8.9999999999999993E-3</v>
      </c>
    </row>
    <row r="70" spans="1:35">
      <c r="A70" t="s">
        <v>738</v>
      </c>
      <c r="B70" t="s">
        <v>3533</v>
      </c>
      <c r="C70" t="s">
        <v>3534</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3535</v>
      </c>
      <c r="C71" t="s">
        <v>3536</v>
      </c>
      <c r="D71" t="s">
        <v>271</v>
      </c>
      <c r="F71">
        <v>4.7273999999999997E-2</v>
      </c>
      <c r="G71">
        <v>5.6632000000000002E-2</v>
      </c>
      <c r="H71">
        <v>6.5214999999999995E-2</v>
      </c>
      <c r="I71">
        <v>7.3436000000000001E-2</v>
      </c>
      <c r="J71">
        <v>7.9966999999999996E-2</v>
      </c>
      <c r="K71">
        <v>8.4999000000000005E-2</v>
      </c>
      <c r="L71">
        <v>8.8828000000000004E-2</v>
      </c>
      <c r="M71">
        <v>9.1470999999999997E-2</v>
      </c>
      <c r="N71">
        <v>9.3058000000000002E-2</v>
      </c>
      <c r="O71">
        <v>9.3489000000000003E-2</v>
      </c>
      <c r="P71">
        <v>9.2967999999999995E-2</v>
      </c>
      <c r="Q71">
        <v>9.1324000000000002E-2</v>
      </c>
      <c r="R71">
        <v>8.8872999999999994E-2</v>
      </c>
      <c r="S71">
        <v>8.5649000000000003E-2</v>
      </c>
      <c r="T71">
        <v>8.1739000000000006E-2</v>
      </c>
      <c r="U71">
        <v>7.7798000000000006E-2</v>
      </c>
      <c r="V71">
        <v>7.3847999999999997E-2</v>
      </c>
      <c r="W71">
        <v>6.9286E-2</v>
      </c>
      <c r="X71">
        <v>6.4699000000000007E-2</v>
      </c>
      <c r="Y71">
        <v>6.0769999999999998E-2</v>
      </c>
      <c r="Z71">
        <v>5.7445999999999997E-2</v>
      </c>
      <c r="AA71">
        <v>5.3876E-2</v>
      </c>
      <c r="AB71">
        <v>5.0604999999999997E-2</v>
      </c>
      <c r="AC71">
        <v>4.7494000000000001E-2</v>
      </c>
      <c r="AD71">
        <v>4.4818999999999998E-2</v>
      </c>
      <c r="AE71">
        <v>4.2306999999999997E-2</v>
      </c>
      <c r="AF71">
        <v>3.9971E-2</v>
      </c>
      <c r="AG71">
        <v>3.7763999999999999E-2</v>
      </c>
      <c r="AH71">
        <v>3.5843E-2</v>
      </c>
      <c r="AI71" s="33">
        <v>-0.01</v>
      </c>
    </row>
    <row r="72" spans="1:35">
      <c r="A72" t="s">
        <v>740</v>
      </c>
      <c r="B72" t="s">
        <v>3537</v>
      </c>
      <c r="C72" t="s">
        <v>3538</v>
      </c>
      <c r="D72" t="s">
        <v>271</v>
      </c>
      <c r="F72">
        <v>0</v>
      </c>
      <c r="G72">
        <v>0</v>
      </c>
      <c r="H72">
        <v>0.117313</v>
      </c>
      <c r="I72">
        <v>0.135079</v>
      </c>
      <c r="J72">
        <v>0.15307399999999999</v>
      </c>
      <c r="K72">
        <v>0.17102300000000001</v>
      </c>
      <c r="L72">
        <v>0.18915499999999999</v>
      </c>
      <c r="M72">
        <v>0.206815</v>
      </c>
      <c r="N72">
        <v>0.223917</v>
      </c>
      <c r="O72">
        <v>0.23979500000000001</v>
      </c>
      <c r="P72">
        <v>0.254687</v>
      </c>
      <c r="Q72">
        <v>0.26788400000000001</v>
      </c>
      <c r="R72">
        <v>0.27984799999999999</v>
      </c>
      <c r="S72">
        <v>0.29024699999999998</v>
      </c>
      <c r="T72">
        <v>0.29839900000000003</v>
      </c>
      <c r="U72">
        <v>0.305622</v>
      </c>
      <c r="V72">
        <v>0.31268299999999999</v>
      </c>
      <c r="W72">
        <v>0.32023800000000002</v>
      </c>
      <c r="X72">
        <v>0.32975399999999999</v>
      </c>
      <c r="Y72">
        <v>0.34273500000000001</v>
      </c>
      <c r="Z72">
        <v>0.35975699999999999</v>
      </c>
      <c r="AA72">
        <v>0.37395699999999998</v>
      </c>
      <c r="AB72">
        <v>0.38737100000000002</v>
      </c>
      <c r="AC72">
        <v>0.40364800000000001</v>
      </c>
      <c r="AD72">
        <v>0.428678</v>
      </c>
      <c r="AE72">
        <v>0.453154</v>
      </c>
      <c r="AF72">
        <v>0.47966599999999998</v>
      </c>
      <c r="AG72">
        <v>0.50759900000000002</v>
      </c>
      <c r="AH72">
        <v>0.53951700000000002</v>
      </c>
      <c r="AI72" t="s">
        <v>112</v>
      </c>
    </row>
    <row r="73" spans="1:35">
      <c r="A73" t="s">
        <v>741</v>
      </c>
      <c r="B73" t="s">
        <v>3539</v>
      </c>
      <c r="C73" t="s">
        <v>3540</v>
      </c>
      <c r="D73" t="s">
        <v>271</v>
      </c>
      <c r="F73">
        <v>0</v>
      </c>
      <c r="G73">
        <v>0</v>
      </c>
      <c r="H73">
        <v>0.24918799999999999</v>
      </c>
      <c r="I73">
        <v>0.28407399999999999</v>
      </c>
      <c r="J73">
        <v>0.31913200000000003</v>
      </c>
      <c r="K73">
        <v>0.35401700000000003</v>
      </c>
      <c r="L73">
        <v>0.38875300000000002</v>
      </c>
      <c r="M73">
        <v>0.422095</v>
      </c>
      <c r="N73">
        <v>0.45391799999999999</v>
      </c>
      <c r="O73">
        <v>0.48298799999999997</v>
      </c>
      <c r="P73">
        <v>0.50961000000000001</v>
      </c>
      <c r="Q73">
        <v>0.53228399999999998</v>
      </c>
      <c r="R73">
        <v>0.55187399999999998</v>
      </c>
      <c r="S73">
        <v>0.56769000000000003</v>
      </c>
      <c r="T73">
        <v>0.57848699999999997</v>
      </c>
      <c r="U73">
        <v>0.58694800000000003</v>
      </c>
      <c r="V73">
        <v>0.59462999999999999</v>
      </c>
      <c r="W73">
        <v>0.60281300000000004</v>
      </c>
      <c r="X73">
        <v>0.61446599999999996</v>
      </c>
      <c r="Y73">
        <v>0.63249699999999998</v>
      </c>
      <c r="Z73">
        <v>0.65806600000000004</v>
      </c>
      <c r="AA73">
        <v>0.67679100000000003</v>
      </c>
      <c r="AB73">
        <v>0.69275100000000001</v>
      </c>
      <c r="AC73">
        <v>0.713669</v>
      </c>
      <c r="AD73">
        <v>0.75051599999999996</v>
      </c>
      <c r="AE73">
        <v>0.78378199999999998</v>
      </c>
      <c r="AF73">
        <v>0.81854700000000002</v>
      </c>
      <c r="AG73">
        <v>0.85365100000000005</v>
      </c>
      <c r="AH73">
        <v>0.89285199999999998</v>
      </c>
      <c r="AI73" t="s">
        <v>112</v>
      </c>
    </row>
    <row r="74" spans="1:35">
      <c r="A74" t="s">
        <v>742</v>
      </c>
      <c r="B74" t="s">
        <v>3541</v>
      </c>
      <c r="C74" t="s">
        <v>3542</v>
      </c>
      <c r="D74" t="s">
        <v>271</v>
      </c>
      <c r="F74">
        <v>0</v>
      </c>
      <c r="G74">
        <v>0</v>
      </c>
      <c r="H74">
        <v>0.138711</v>
      </c>
      <c r="I74">
        <v>0.28165099999999998</v>
      </c>
      <c r="J74">
        <v>0.424126</v>
      </c>
      <c r="K74">
        <v>0.56401199999999996</v>
      </c>
      <c r="L74">
        <v>0.70246799999999998</v>
      </c>
      <c r="M74">
        <v>0.84089499999999995</v>
      </c>
      <c r="N74">
        <v>0.98056399999999999</v>
      </c>
      <c r="O74">
        <v>1.1192690000000001</v>
      </c>
      <c r="P74">
        <v>1.25827</v>
      </c>
      <c r="Q74">
        <v>1.393972</v>
      </c>
      <c r="R74">
        <v>1.5284899999999999</v>
      </c>
      <c r="S74">
        <v>1.6586019999999999</v>
      </c>
      <c r="T74">
        <v>1.7778890000000001</v>
      </c>
      <c r="U74">
        <v>1.890682</v>
      </c>
      <c r="V74">
        <v>1.998229</v>
      </c>
      <c r="W74">
        <v>2.1008249999999999</v>
      </c>
      <c r="X74">
        <v>2.204304</v>
      </c>
      <c r="Y74">
        <v>2.3144499999999999</v>
      </c>
      <c r="Z74">
        <v>2.43066</v>
      </c>
      <c r="AA74">
        <v>2.5399240000000001</v>
      </c>
      <c r="AB74">
        <v>2.6442990000000002</v>
      </c>
      <c r="AC74">
        <v>2.7443179999999998</v>
      </c>
      <c r="AD74">
        <v>2.8665099999999999</v>
      </c>
      <c r="AE74">
        <v>2.9947970000000002</v>
      </c>
      <c r="AF74">
        <v>3.1316120000000001</v>
      </c>
      <c r="AG74">
        <v>3.2739500000000001</v>
      </c>
      <c r="AH74">
        <v>3.4391379999999998</v>
      </c>
      <c r="AI74" t="s">
        <v>112</v>
      </c>
    </row>
    <row r="75" spans="1:35">
      <c r="A75" t="s">
        <v>746</v>
      </c>
      <c r="B75" t="s">
        <v>3543</v>
      </c>
      <c r="C75" t="s">
        <v>3544</v>
      </c>
      <c r="D75" t="s">
        <v>271</v>
      </c>
      <c r="F75">
        <v>4207.3974609999996</v>
      </c>
      <c r="G75">
        <v>4157.2734380000002</v>
      </c>
      <c r="H75">
        <v>4145.357422</v>
      </c>
      <c r="I75">
        <v>4180.9619140000004</v>
      </c>
      <c r="J75">
        <v>4185.3291019999997</v>
      </c>
      <c r="K75">
        <v>4168.1777339999999</v>
      </c>
      <c r="L75">
        <v>4144.2148440000001</v>
      </c>
      <c r="M75">
        <v>4111.810547</v>
      </c>
      <c r="N75">
        <v>4079.4179690000001</v>
      </c>
      <c r="O75">
        <v>4043.3623050000001</v>
      </c>
      <c r="P75">
        <v>4013.054932</v>
      </c>
      <c r="Q75">
        <v>3982.8874510000001</v>
      </c>
      <c r="R75">
        <v>3963.936768</v>
      </c>
      <c r="S75">
        <v>3952.3610840000001</v>
      </c>
      <c r="T75">
        <v>3935.9257809999999</v>
      </c>
      <c r="U75">
        <v>3925.750732</v>
      </c>
      <c r="V75">
        <v>3922.4956050000001</v>
      </c>
      <c r="W75">
        <v>3919.499268</v>
      </c>
      <c r="X75">
        <v>3922.0964359999998</v>
      </c>
      <c r="Y75">
        <v>3933.351807</v>
      </c>
      <c r="Z75">
        <v>3949.4240719999998</v>
      </c>
      <c r="AA75">
        <v>3952.8552249999998</v>
      </c>
      <c r="AB75">
        <v>3949.733154</v>
      </c>
      <c r="AC75">
        <v>3933.8879390000002</v>
      </c>
      <c r="AD75">
        <v>3931.2114259999998</v>
      </c>
      <c r="AE75">
        <v>3922.2763669999999</v>
      </c>
      <c r="AF75">
        <v>3910.578125</v>
      </c>
      <c r="AG75">
        <v>3891.1098630000001</v>
      </c>
      <c r="AH75">
        <v>3883.4704590000001</v>
      </c>
      <c r="AI75" s="33">
        <v>-3.0000000000000001E-3</v>
      </c>
    </row>
    <row r="76" spans="1:35">
      <c r="A76" t="s">
        <v>200</v>
      </c>
      <c r="B76" t="s">
        <v>749</v>
      </c>
      <c r="C76" t="s">
        <v>768</v>
      </c>
    </row>
    <row r="77" spans="1:35">
      <c r="A77" t="s">
        <v>245</v>
      </c>
      <c r="B77" t="s">
        <v>3545</v>
      </c>
      <c r="C77" t="s">
        <v>3546</v>
      </c>
      <c r="D77" t="s">
        <v>271</v>
      </c>
      <c r="F77">
        <v>5252.267578</v>
      </c>
      <c r="G77">
        <v>5173.3789059999999</v>
      </c>
      <c r="H77">
        <v>5144.048828</v>
      </c>
      <c r="I77">
        <v>5174.3222660000001</v>
      </c>
      <c r="J77">
        <v>5166.8632809999999</v>
      </c>
      <c r="K77">
        <v>5136.564453</v>
      </c>
      <c r="L77">
        <v>5103.4233400000003</v>
      </c>
      <c r="M77">
        <v>5064.0771480000003</v>
      </c>
      <c r="N77">
        <v>5028.4277339999999</v>
      </c>
      <c r="O77">
        <v>4990.6450199999999</v>
      </c>
      <c r="P77">
        <v>4961.6586909999996</v>
      </c>
      <c r="Q77">
        <v>4932.8193359999996</v>
      </c>
      <c r="R77">
        <v>4917.6816410000001</v>
      </c>
      <c r="S77">
        <v>4911.125</v>
      </c>
      <c r="T77">
        <v>4898.2524409999996</v>
      </c>
      <c r="U77">
        <v>4893.0517579999996</v>
      </c>
      <c r="V77">
        <v>4896.3217770000001</v>
      </c>
      <c r="W77">
        <v>4901.201172</v>
      </c>
      <c r="X77">
        <v>4913.6572269999997</v>
      </c>
      <c r="Y77">
        <v>4936.8720700000003</v>
      </c>
      <c r="Z77">
        <v>4965.517578</v>
      </c>
      <c r="AA77">
        <v>4979.3466799999997</v>
      </c>
      <c r="AB77">
        <v>4986.1245120000003</v>
      </c>
      <c r="AC77">
        <v>4978.5307620000003</v>
      </c>
      <c r="AD77">
        <v>4988.9257809999999</v>
      </c>
      <c r="AE77">
        <v>4992.2685549999997</v>
      </c>
      <c r="AF77">
        <v>4992.8295900000003</v>
      </c>
      <c r="AG77">
        <v>4984.5869140000004</v>
      </c>
      <c r="AH77">
        <v>4992.376953</v>
      </c>
      <c r="AI77" s="33">
        <v>-2E-3</v>
      </c>
    </row>
    <row r="78" spans="1:35">
      <c r="A78" t="s">
        <v>737</v>
      </c>
      <c r="B78" t="s">
        <v>3547</v>
      </c>
      <c r="C78" t="s">
        <v>3548</v>
      </c>
      <c r="D78" t="s">
        <v>271</v>
      </c>
      <c r="F78">
        <v>561.38330099999996</v>
      </c>
      <c r="G78">
        <v>560.14141800000004</v>
      </c>
      <c r="H78">
        <v>564.92309599999999</v>
      </c>
      <c r="I78">
        <v>574.74548300000004</v>
      </c>
      <c r="J78">
        <v>580.36822500000005</v>
      </c>
      <c r="K78">
        <v>583.87426800000003</v>
      </c>
      <c r="L78">
        <v>588.56500200000005</v>
      </c>
      <c r="M78">
        <v>593.67218000000003</v>
      </c>
      <c r="N78">
        <v>599.74981700000001</v>
      </c>
      <c r="O78">
        <v>605.48620600000004</v>
      </c>
      <c r="P78">
        <v>613.15753199999995</v>
      </c>
      <c r="Q78">
        <v>620.57092299999999</v>
      </c>
      <c r="R78">
        <v>629.15863000000002</v>
      </c>
      <c r="S78">
        <v>637.76300000000003</v>
      </c>
      <c r="T78">
        <v>644.72997999999995</v>
      </c>
      <c r="U78">
        <v>652.91326900000001</v>
      </c>
      <c r="V78">
        <v>661.02551300000005</v>
      </c>
      <c r="W78">
        <v>670.87616000000003</v>
      </c>
      <c r="X78">
        <v>681.28326400000003</v>
      </c>
      <c r="Y78">
        <v>693.74926800000003</v>
      </c>
      <c r="Z78">
        <v>706.33746299999996</v>
      </c>
      <c r="AA78">
        <v>716.31451400000003</v>
      </c>
      <c r="AB78">
        <v>725.26800500000002</v>
      </c>
      <c r="AC78">
        <v>732.41247599999997</v>
      </c>
      <c r="AD78">
        <v>742.51550299999997</v>
      </c>
      <c r="AE78">
        <v>751.57000700000003</v>
      </c>
      <c r="AF78">
        <v>760.17370600000004</v>
      </c>
      <c r="AG78">
        <v>767.95806900000002</v>
      </c>
      <c r="AH78">
        <v>778.589294</v>
      </c>
      <c r="AI78" s="33">
        <v>1.2E-2</v>
      </c>
    </row>
    <row r="79" spans="1:35">
      <c r="A79" t="s">
        <v>252</v>
      </c>
      <c r="B79" t="s">
        <v>3549</v>
      </c>
      <c r="C79" t="s">
        <v>3550</v>
      </c>
      <c r="D79" t="s">
        <v>271</v>
      </c>
      <c r="F79">
        <v>1.245147</v>
      </c>
      <c r="G79">
        <v>1.3948210000000001</v>
      </c>
      <c r="H79">
        <v>1.5592999999999999</v>
      </c>
      <c r="I79">
        <v>1.735336</v>
      </c>
      <c r="J79">
        <v>1.892771</v>
      </c>
      <c r="K79">
        <v>2.031291</v>
      </c>
      <c r="L79">
        <v>2.1586259999999999</v>
      </c>
      <c r="M79">
        <v>2.270813</v>
      </c>
      <c r="N79">
        <v>2.3780199999999998</v>
      </c>
      <c r="O79">
        <v>2.4784259999999998</v>
      </c>
      <c r="P79">
        <v>2.5817190000000001</v>
      </c>
      <c r="Q79">
        <v>2.6913559999999999</v>
      </c>
      <c r="R79">
        <v>2.815461</v>
      </c>
      <c r="S79">
        <v>2.9434529999999999</v>
      </c>
      <c r="T79">
        <v>3.0731160000000002</v>
      </c>
      <c r="U79">
        <v>3.21692</v>
      </c>
      <c r="V79">
        <v>3.3766699999999998</v>
      </c>
      <c r="W79">
        <v>3.5557020000000001</v>
      </c>
      <c r="X79">
        <v>3.7595519999999998</v>
      </c>
      <c r="Y79">
        <v>3.9958800000000001</v>
      </c>
      <c r="Z79">
        <v>4.2537750000000001</v>
      </c>
      <c r="AA79">
        <v>4.5140099999999999</v>
      </c>
      <c r="AB79">
        <v>4.780208</v>
      </c>
      <c r="AC79">
        <v>5.044753</v>
      </c>
      <c r="AD79">
        <v>5.3415819999999998</v>
      </c>
      <c r="AE79">
        <v>5.6401830000000004</v>
      </c>
      <c r="AF79">
        <v>5.946733</v>
      </c>
      <c r="AG79">
        <v>6.2445139999999997</v>
      </c>
      <c r="AH79">
        <v>6.5755239999999997</v>
      </c>
      <c r="AI79" s="33">
        <v>6.0999999999999999E-2</v>
      </c>
    </row>
    <row r="80" spans="1:35">
      <c r="A80" t="s">
        <v>261</v>
      </c>
      <c r="B80" t="s">
        <v>3551</v>
      </c>
      <c r="C80" t="s">
        <v>3552</v>
      </c>
      <c r="D80" t="s">
        <v>271</v>
      </c>
      <c r="F80">
        <v>51.346274999999999</v>
      </c>
      <c r="G80">
        <v>52.022820000000003</v>
      </c>
      <c r="H80">
        <v>52.865952</v>
      </c>
      <c r="I80">
        <v>53.870120999999997</v>
      </c>
      <c r="J80">
        <v>54.025063000000003</v>
      </c>
      <c r="K80">
        <v>53.394500999999998</v>
      </c>
      <c r="L80">
        <v>52.214931</v>
      </c>
      <c r="M80">
        <v>50.602477999999998</v>
      </c>
      <c r="N80">
        <v>48.762183999999998</v>
      </c>
      <c r="O80">
        <v>46.903129999999997</v>
      </c>
      <c r="P80">
        <v>45.307715999999999</v>
      </c>
      <c r="Q80">
        <v>44.029662999999999</v>
      </c>
      <c r="R80">
        <v>43.215122000000001</v>
      </c>
      <c r="S80">
        <v>42.790798000000002</v>
      </c>
      <c r="T80">
        <v>42.585346000000001</v>
      </c>
      <c r="U80">
        <v>42.716231999999998</v>
      </c>
      <c r="V80">
        <v>43.171703000000001</v>
      </c>
      <c r="W80">
        <v>43.906139000000003</v>
      </c>
      <c r="X80">
        <v>45.007294000000002</v>
      </c>
      <c r="Y80">
        <v>46.505417000000001</v>
      </c>
      <c r="Z80">
        <v>48.261806</v>
      </c>
      <c r="AA80">
        <v>50.015059999999998</v>
      </c>
      <c r="AB80">
        <v>51.816325999999997</v>
      </c>
      <c r="AC80">
        <v>53.572090000000003</v>
      </c>
      <c r="AD80">
        <v>55.642192999999999</v>
      </c>
      <c r="AE80">
        <v>57.786987000000003</v>
      </c>
      <c r="AF80">
        <v>59.999847000000003</v>
      </c>
      <c r="AG80">
        <v>62.204605000000001</v>
      </c>
      <c r="AH80">
        <v>64.760399000000007</v>
      </c>
      <c r="AI80" s="33">
        <v>8.0000000000000002E-3</v>
      </c>
    </row>
    <row r="81" spans="1:35">
      <c r="A81" t="s">
        <v>738</v>
      </c>
      <c r="B81" t="s">
        <v>3553</v>
      </c>
      <c r="C81" t="s">
        <v>3554</v>
      </c>
      <c r="D81" t="s">
        <v>271</v>
      </c>
      <c r="F81">
        <v>56.571465000000003</v>
      </c>
      <c r="G81">
        <v>56.204666000000003</v>
      </c>
      <c r="H81">
        <v>56.351157999999998</v>
      </c>
      <c r="I81">
        <v>56.953499000000001</v>
      </c>
      <c r="J81">
        <v>57.170273000000002</v>
      </c>
      <c r="K81">
        <v>57.447659000000002</v>
      </c>
      <c r="L81">
        <v>58.028568</v>
      </c>
      <c r="M81">
        <v>58.862572</v>
      </c>
      <c r="N81">
        <v>59.996963999999998</v>
      </c>
      <c r="O81">
        <v>61.350830000000002</v>
      </c>
      <c r="P81">
        <v>63.035530000000001</v>
      </c>
      <c r="Q81">
        <v>64.848136999999994</v>
      </c>
      <c r="R81">
        <v>66.768150000000006</v>
      </c>
      <c r="S81">
        <v>68.681358000000003</v>
      </c>
      <c r="T81">
        <v>70.350639000000001</v>
      </c>
      <c r="U81">
        <v>72.155974999999998</v>
      </c>
      <c r="V81">
        <v>73.919853000000003</v>
      </c>
      <c r="W81">
        <v>75.770599000000004</v>
      </c>
      <c r="X81">
        <v>77.961273000000006</v>
      </c>
      <c r="Y81">
        <v>80.501373000000001</v>
      </c>
      <c r="Z81">
        <v>83.230559999999997</v>
      </c>
      <c r="AA81">
        <v>85.868049999999997</v>
      </c>
      <c r="AB81">
        <v>88.519240999999994</v>
      </c>
      <c r="AC81">
        <v>90.933684999999997</v>
      </c>
      <c r="AD81">
        <v>93.656036</v>
      </c>
      <c r="AE81">
        <v>96.215301999999994</v>
      </c>
      <c r="AF81">
        <v>98.637848000000005</v>
      </c>
      <c r="AG81">
        <v>100.874695</v>
      </c>
      <c r="AH81">
        <v>103.382507</v>
      </c>
      <c r="AI81" s="33">
        <v>2.1999999999999999E-2</v>
      </c>
    </row>
    <row r="82" spans="1:35">
      <c r="A82" t="s">
        <v>739</v>
      </c>
      <c r="B82" t="s">
        <v>3555</v>
      </c>
      <c r="C82" t="s">
        <v>3556</v>
      </c>
      <c r="D82" t="s">
        <v>271</v>
      </c>
      <c r="F82">
        <v>9.0121999999999994E-2</v>
      </c>
      <c r="G82">
        <v>0.10644000000000001</v>
      </c>
      <c r="H82">
        <v>0.120737</v>
      </c>
      <c r="I82">
        <v>0.13392200000000001</v>
      </c>
      <c r="J82">
        <v>0.143675</v>
      </c>
      <c r="K82">
        <v>0.15054899999999999</v>
      </c>
      <c r="L82">
        <v>0.15532399999999999</v>
      </c>
      <c r="M82">
        <v>0.15803800000000001</v>
      </c>
      <c r="N82">
        <v>0.159077</v>
      </c>
      <c r="O82">
        <v>0.15845300000000001</v>
      </c>
      <c r="P82">
        <v>0.156612</v>
      </c>
      <c r="Q82">
        <v>0.153145</v>
      </c>
      <c r="R82">
        <v>0.14868799999999999</v>
      </c>
      <c r="S82">
        <v>0.14338200000000001</v>
      </c>
      <c r="T82">
        <v>0.136819</v>
      </c>
      <c r="U82">
        <v>0.13014100000000001</v>
      </c>
      <c r="V82">
        <v>0.12399499999999999</v>
      </c>
      <c r="W82">
        <v>0.117247</v>
      </c>
      <c r="X82">
        <v>0.110277</v>
      </c>
      <c r="Y82">
        <v>0.10415000000000001</v>
      </c>
      <c r="Z82">
        <v>9.8724000000000006E-2</v>
      </c>
      <c r="AA82">
        <v>9.2996999999999996E-2</v>
      </c>
      <c r="AB82">
        <v>8.7537000000000004E-2</v>
      </c>
      <c r="AC82">
        <v>8.2263000000000003E-2</v>
      </c>
      <c r="AD82">
        <v>7.7712000000000003E-2</v>
      </c>
      <c r="AE82">
        <v>7.3404999999999998E-2</v>
      </c>
      <c r="AF82">
        <v>6.9374000000000005E-2</v>
      </c>
      <c r="AG82">
        <v>6.5551999999999999E-2</v>
      </c>
      <c r="AH82">
        <v>6.2168000000000001E-2</v>
      </c>
      <c r="AI82" s="33">
        <v>-1.2999999999999999E-2</v>
      </c>
    </row>
    <row r="83" spans="1:35">
      <c r="A83" t="s">
        <v>740</v>
      </c>
      <c r="B83" t="s">
        <v>3557</v>
      </c>
      <c r="C83" t="s">
        <v>3558</v>
      </c>
      <c r="D83" t="s">
        <v>271</v>
      </c>
      <c r="F83">
        <v>0</v>
      </c>
      <c r="G83">
        <v>3.4841999999999998E-2</v>
      </c>
      <c r="H83">
        <v>0.235712</v>
      </c>
      <c r="I83">
        <v>0.33795799999999998</v>
      </c>
      <c r="J83">
        <v>0.43612299999999998</v>
      </c>
      <c r="K83">
        <v>0.52876199999999995</v>
      </c>
      <c r="L83">
        <v>0.61867399999999995</v>
      </c>
      <c r="M83">
        <v>0.70527099999999998</v>
      </c>
      <c r="N83">
        <v>0.78967299999999996</v>
      </c>
      <c r="O83">
        <v>0.87078299999999997</v>
      </c>
      <c r="P83">
        <v>0.95114399999999999</v>
      </c>
      <c r="Q83">
        <v>1.0299480000000001</v>
      </c>
      <c r="R83">
        <v>1.1104890000000001</v>
      </c>
      <c r="S83">
        <v>1.1927570000000001</v>
      </c>
      <c r="T83">
        <v>1.2745709999999999</v>
      </c>
      <c r="U83">
        <v>1.3615269999999999</v>
      </c>
      <c r="V83">
        <v>1.4567619999999999</v>
      </c>
      <c r="W83">
        <v>1.561992</v>
      </c>
      <c r="X83">
        <v>1.681888</v>
      </c>
      <c r="Y83">
        <v>1.820608</v>
      </c>
      <c r="Z83">
        <v>1.9759329999999999</v>
      </c>
      <c r="AA83">
        <v>2.1313719999999998</v>
      </c>
      <c r="AB83">
        <v>2.293275</v>
      </c>
      <c r="AC83">
        <v>2.4630709999999998</v>
      </c>
      <c r="AD83">
        <v>2.6581290000000002</v>
      </c>
      <c r="AE83">
        <v>2.8564530000000001</v>
      </c>
      <c r="AF83">
        <v>3.0611419999999998</v>
      </c>
      <c r="AG83">
        <v>3.2689859999999999</v>
      </c>
      <c r="AH83">
        <v>3.4953539999999998</v>
      </c>
      <c r="AI83" t="s">
        <v>112</v>
      </c>
    </row>
    <row r="84" spans="1:35">
      <c r="A84" t="s">
        <v>741</v>
      </c>
      <c r="B84" t="s">
        <v>3559</v>
      </c>
      <c r="C84" t="s">
        <v>3560</v>
      </c>
      <c r="D84" t="s">
        <v>271</v>
      </c>
      <c r="F84">
        <v>0</v>
      </c>
      <c r="G84">
        <v>4.1669999999999999E-2</v>
      </c>
      <c r="H84">
        <v>0.39307399999999998</v>
      </c>
      <c r="I84">
        <v>0.52859500000000004</v>
      </c>
      <c r="J84">
        <v>0.65759100000000004</v>
      </c>
      <c r="K84">
        <v>0.77966100000000005</v>
      </c>
      <c r="L84">
        <v>0.89717100000000005</v>
      </c>
      <c r="M84">
        <v>1.0095860000000001</v>
      </c>
      <c r="N84">
        <v>1.1191450000000001</v>
      </c>
      <c r="O84">
        <v>1.225279</v>
      </c>
      <c r="P84">
        <v>1.3312889999999999</v>
      </c>
      <c r="Q84">
        <v>1.4362349999999999</v>
      </c>
      <c r="R84">
        <v>1.54453</v>
      </c>
      <c r="S84">
        <v>1.6563749999999999</v>
      </c>
      <c r="T84">
        <v>1.76919</v>
      </c>
      <c r="U84">
        <v>1.891383</v>
      </c>
      <c r="V84">
        <v>2.0278100000000001</v>
      </c>
      <c r="W84">
        <v>2.1820879999999998</v>
      </c>
      <c r="X84">
        <v>2.3615270000000002</v>
      </c>
      <c r="Y84">
        <v>2.5733259999999998</v>
      </c>
      <c r="Z84">
        <v>2.8153600000000001</v>
      </c>
      <c r="AA84">
        <v>3.0605910000000001</v>
      </c>
      <c r="AB84">
        <v>3.3181319999999999</v>
      </c>
      <c r="AC84">
        <v>3.5910380000000002</v>
      </c>
      <c r="AD84">
        <v>3.905878</v>
      </c>
      <c r="AE84">
        <v>4.2255440000000002</v>
      </c>
      <c r="AF84">
        <v>4.5546870000000004</v>
      </c>
      <c r="AG84">
        <v>4.8885690000000004</v>
      </c>
      <c r="AH84">
        <v>5.2476570000000002</v>
      </c>
      <c r="AI84" t="s">
        <v>112</v>
      </c>
    </row>
    <row r="85" spans="1:35">
      <c r="A85" t="s">
        <v>742</v>
      </c>
      <c r="B85" t="s">
        <v>3561</v>
      </c>
      <c r="C85" t="s">
        <v>3562</v>
      </c>
      <c r="D85" t="s">
        <v>271</v>
      </c>
      <c r="F85">
        <v>0</v>
      </c>
      <c r="G85">
        <v>0</v>
      </c>
      <c r="H85">
        <v>0.24051</v>
      </c>
      <c r="I85">
        <v>0.48669200000000001</v>
      </c>
      <c r="J85">
        <v>0.728993</v>
      </c>
      <c r="K85">
        <v>0.96292699999999998</v>
      </c>
      <c r="L85">
        <v>1.190453</v>
      </c>
      <c r="M85">
        <v>1.4145909999999999</v>
      </c>
      <c r="N85">
        <v>1.6383970000000001</v>
      </c>
      <c r="O85">
        <v>1.859251</v>
      </c>
      <c r="P85">
        <v>2.0807349999999998</v>
      </c>
      <c r="Q85">
        <v>2.2987000000000002</v>
      </c>
      <c r="R85">
        <v>2.518764</v>
      </c>
      <c r="S85">
        <v>2.7377579999999999</v>
      </c>
      <c r="T85">
        <v>2.9465509999999999</v>
      </c>
      <c r="U85">
        <v>3.153483</v>
      </c>
      <c r="V85">
        <v>3.361882</v>
      </c>
      <c r="W85">
        <v>3.573169</v>
      </c>
      <c r="X85">
        <v>3.7976269999999999</v>
      </c>
      <c r="Y85">
        <v>4.0452380000000003</v>
      </c>
      <c r="Z85">
        <v>4.313644</v>
      </c>
      <c r="AA85">
        <v>4.5765399999999996</v>
      </c>
      <c r="AB85">
        <v>4.8414900000000003</v>
      </c>
      <c r="AC85">
        <v>5.1040000000000001</v>
      </c>
      <c r="AD85">
        <v>5.4078150000000003</v>
      </c>
      <c r="AE85">
        <v>5.7243380000000004</v>
      </c>
      <c r="AF85">
        <v>6.0558649999999998</v>
      </c>
      <c r="AG85">
        <v>6.3934889999999998</v>
      </c>
      <c r="AH85">
        <v>6.7696860000000001</v>
      </c>
      <c r="AI85" t="s">
        <v>112</v>
      </c>
    </row>
    <row r="86" spans="1:35">
      <c r="A86" t="s">
        <v>146</v>
      </c>
      <c r="B86" t="s">
        <v>3563</v>
      </c>
      <c r="C86" t="s">
        <v>3564</v>
      </c>
      <c r="D86" t="s">
        <v>271</v>
      </c>
      <c r="F86">
        <v>5922.9052730000003</v>
      </c>
      <c r="G86">
        <v>5843.3266599999997</v>
      </c>
      <c r="H86">
        <v>5820.7377930000002</v>
      </c>
      <c r="I86">
        <v>5863.1147460000002</v>
      </c>
      <c r="J86">
        <v>5862.2851559999999</v>
      </c>
      <c r="K86">
        <v>5835.7358400000003</v>
      </c>
      <c r="L86">
        <v>5807.251953</v>
      </c>
      <c r="M86">
        <v>5772.7724609999996</v>
      </c>
      <c r="N86">
        <v>5743.0239259999998</v>
      </c>
      <c r="O86">
        <v>5710.9804690000001</v>
      </c>
      <c r="P86">
        <v>5690.2622069999998</v>
      </c>
      <c r="Q86">
        <v>5669.876953</v>
      </c>
      <c r="R86">
        <v>5664.9614259999998</v>
      </c>
      <c r="S86">
        <v>5669.0351559999999</v>
      </c>
      <c r="T86">
        <v>5665.1220700000003</v>
      </c>
      <c r="U86">
        <v>5670.5893550000001</v>
      </c>
      <c r="V86">
        <v>5684.7875979999999</v>
      </c>
      <c r="W86">
        <v>5702.7441410000001</v>
      </c>
      <c r="X86">
        <v>5729.6191410000001</v>
      </c>
      <c r="Y86">
        <v>5770.1630859999996</v>
      </c>
      <c r="Z86">
        <v>5816.8051759999998</v>
      </c>
      <c r="AA86">
        <v>5845.9208980000003</v>
      </c>
      <c r="AB86">
        <v>5867.0458980000003</v>
      </c>
      <c r="AC86">
        <v>5871.7333980000003</v>
      </c>
      <c r="AD86">
        <v>5898.1337890000004</v>
      </c>
      <c r="AE86">
        <v>5916.359375</v>
      </c>
      <c r="AF86">
        <v>5931.330078</v>
      </c>
      <c r="AG86">
        <v>5936.4858400000003</v>
      </c>
      <c r="AH86">
        <v>5961.2617190000001</v>
      </c>
      <c r="AI86" s="33">
        <v>0</v>
      </c>
    </row>
    <row r="87" spans="1:35">
      <c r="A87" t="s">
        <v>750</v>
      </c>
    </row>
    <row r="88" spans="1:35">
      <c r="A88" t="s">
        <v>200</v>
      </c>
    </row>
    <row r="89" spans="1:35">
      <c r="A89" t="s">
        <v>245</v>
      </c>
      <c r="B89" t="s">
        <v>3565</v>
      </c>
      <c r="C89" t="s">
        <v>3566</v>
      </c>
      <c r="D89" t="s">
        <v>769</v>
      </c>
      <c r="F89">
        <v>14.990835000000001</v>
      </c>
      <c r="G89">
        <v>15.215954999999999</v>
      </c>
      <c r="H89">
        <v>15.501675000000001</v>
      </c>
      <c r="I89">
        <v>15.843137</v>
      </c>
      <c r="J89">
        <v>16.207621</v>
      </c>
      <c r="K89">
        <v>16.584522</v>
      </c>
      <c r="L89">
        <v>16.945762999999999</v>
      </c>
      <c r="M89">
        <v>17.290203000000002</v>
      </c>
      <c r="N89">
        <v>17.607094</v>
      </c>
      <c r="O89">
        <v>17.893353000000001</v>
      </c>
      <c r="P89">
        <v>18.154778</v>
      </c>
      <c r="Q89">
        <v>18.393719000000001</v>
      </c>
      <c r="R89">
        <v>18.606831</v>
      </c>
      <c r="S89">
        <v>18.797688999999998</v>
      </c>
      <c r="T89">
        <v>18.970938</v>
      </c>
      <c r="U89">
        <v>19.127621000000001</v>
      </c>
      <c r="V89">
        <v>19.268066000000001</v>
      </c>
      <c r="W89">
        <v>19.388186000000001</v>
      </c>
      <c r="X89">
        <v>19.491070000000001</v>
      </c>
      <c r="Y89">
        <v>19.580666999999998</v>
      </c>
      <c r="Z89">
        <v>19.655394000000001</v>
      </c>
      <c r="AA89">
        <v>19.712187</v>
      </c>
      <c r="AB89">
        <v>19.754456999999999</v>
      </c>
      <c r="AC89">
        <v>19.785339</v>
      </c>
      <c r="AD89">
        <v>19.807480000000002</v>
      </c>
      <c r="AE89">
        <v>19.821138000000001</v>
      </c>
      <c r="AF89">
        <v>19.827680999999998</v>
      </c>
      <c r="AG89">
        <v>19.830653999999999</v>
      </c>
      <c r="AH89">
        <v>19.831402000000001</v>
      </c>
      <c r="AI89" s="33">
        <v>0.01</v>
      </c>
    </row>
    <row r="90" spans="1:35">
      <c r="A90" t="s">
        <v>737</v>
      </c>
      <c r="B90" t="s">
        <v>3567</v>
      </c>
      <c r="C90" t="s">
        <v>3568</v>
      </c>
      <c r="D90" t="s">
        <v>770</v>
      </c>
      <c r="F90">
        <v>10.726826000000001</v>
      </c>
      <c r="G90">
        <v>11.029140999999999</v>
      </c>
      <c r="H90">
        <v>11.34436</v>
      </c>
      <c r="I90">
        <v>11.668338</v>
      </c>
      <c r="J90">
        <v>11.980498000000001</v>
      </c>
      <c r="K90">
        <v>12.284276</v>
      </c>
      <c r="L90">
        <v>12.564116</v>
      </c>
      <c r="M90">
        <v>12.823943999999999</v>
      </c>
      <c r="N90">
        <v>13.059374999999999</v>
      </c>
      <c r="O90">
        <v>13.273173999999999</v>
      </c>
      <c r="P90">
        <v>13.461452</v>
      </c>
      <c r="Q90">
        <v>13.626659</v>
      </c>
      <c r="R90">
        <v>13.774124</v>
      </c>
      <c r="S90">
        <v>13.907482</v>
      </c>
      <c r="T90">
        <v>14.026278</v>
      </c>
      <c r="U90">
        <v>14.133088000000001</v>
      </c>
      <c r="V90">
        <v>14.232480000000001</v>
      </c>
      <c r="W90">
        <v>14.29419</v>
      </c>
      <c r="X90">
        <v>14.350813</v>
      </c>
      <c r="Y90">
        <v>14.399004</v>
      </c>
      <c r="Z90">
        <v>14.444234</v>
      </c>
      <c r="AA90">
        <v>14.490004000000001</v>
      </c>
      <c r="AB90">
        <v>14.53035</v>
      </c>
      <c r="AC90">
        <v>14.570596</v>
      </c>
      <c r="AD90">
        <v>14.610673999999999</v>
      </c>
      <c r="AE90">
        <v>14.650503</v>
      </c>
      <c r="AF90">
        <v>14.690965</v>
      </c>
      <c r="AG90">
        <v>14.731539</v>
      </c>
      <c r="AH90">
        <v>14.770395000000001</v>
      </c>
      <c r="AI90" s="33">
        <v>1.0999999999999999E-2</v>
      </c>
    </row>
    <row r="91" spans="1:35">
      <c r="A91" t="s">
        <v>252</v>
      </c>
      <c r="B91" t="s">
        <v>3569</v>
      </c>
      <c r="C91" t="s">
        <v>3570</v>
      </c>
      <c r="D91" t="s">
        <v>770</v>
      </c>
      <c r="F91">
        <v>8.2871170000000003</v>
      </c>
      <c r="G91">
        <v>12.073014000000001</v>
      </c>
      <c r="H91">
        <v>12.373564999999999</v>
      </c>
      <c r="I91">
        <v>12.522551999999999</v>
      </c>
      <c r="J91">
        <v>12.624458000000001</v>
      </c>
      <c r="K91">
        <v>12.721183999999999</v>
      </c>
      <c r="L91">
        <v>12.805802999999999</v>
      </c>
      <c r="M91">
        <v>12.900369</v>
      </c>
      <c r="N91">
        <v>13.011729000000001</v>
      </c>
      <c r="O91">
        <v>13.133386</v>
      </c>
      <c r="P91">
        <v>13.26215</v>
      </c>
      <c r="Q91">
        <v>13.390916000000001</v>
      </c>
      <c r="R91">
        <v>13.513484999999999</v>
      </c>
      <c r="S91">
        <v>13.623716999999999</v>
      </c>
      <c r="T91">
        <v>13.720984</v>
      </c>
      <c r="U91">
        <v>13.806647</v>
      </c>
      <c r="V91">
        <v>13.882256</v>
      </c>
      <c r="W91">
        <v>13.948655</v>
      </c>
      <c r="X91">
        <v>14.006294</v>
      </c>
      <c r="Y91">
        <v>14.05608</v>
      </c>
      <c r="Z91">
        <v>14.098865999999999</v>
      </c>
      <c r="AA91">
        <v>14.135501</v>
      </c>
      <c r="AB91">
        <v>14.169472000000001</v>
      </c>
      <c r="AC91">
        <v>14.200073</v>
      </c>
      <c r="AD91">
        <v>14.227061000000001</v>
      </c>
      <c r="AE91">
        <v>14.250261</v>
      </c>
      <c r="AF91">
        <v>14.26995</v>
      </c>
      <c r="AG91">
        <v>14.286432</v>
      </c>
      <c r="AH91">
        <v>14.299915</v>
      </c>
      <c r="AI91" s="33">
        <v>0.02</v>
      </c>
    </row>
    <row r="92" spans="1:35">
      <c r="A92" t="s">
        <v>261</v>
      </c>
      <c r="B92" t="s">
        <v>3571</v>
      </c>
      <c r="C92" t="s">
        <v>3572</v>
      </c>
      <c r="D92" t="s">
        <v>770</v>
      </c>
      <c r="F92">
        <v>10.037065</v>
      </c>
      <c r="G92">
        <v>10.038249</v>
      </c>
      <c r="H92">
        <v>10.039482</v>
      </c>
      <c r="I92">
        <v>10.040759</v>
      </c>
      <c r="J92">
        <v>10.042078999999999</v>
      </c>
      <c r="K92">
        <v>10.043437000000001</v>
      </c>
      <c r="L92">
        <v>10.044828000000001</v>
      </c>
      <c r="M92">
        <v>10.046251</v>
      </c>
      <c r="N92">
        <v>10.047701999999999</v>
      </c>
      <c r="O92">
        <v>10.049175999999999</v>
      </c>
      <c r="P92">
        <v>10.050672</v>
      </c>
      <c r="Q92">
        <v>10.057156000000001</v>
      </c>
      <c r="R92">
        <v>10.07352</v>
      </c>
      <c r="S92">
        <v>10.105247</v>
      </c>
      <c r="T92">
        <v>10.140972</v>
      </c>
      <c r="U92">
        <v>10.185601999999999</v>
      </c>
      <c r="V92">
        <v>10.231819</v>
      </c>
      <c r="W92">
        <v>10.265869</v>
      </c>
      <c r="X92">
        <v>10.275093999999999</v>
      </c>
      <c r="Y92">
        <v>10.25789</v>
      </c>
      <c r="Z92">
        <v>10.216536</v>
      </c>
      <c r="AA92">
        <v>10.161300000000001</v>
      </c>
      <c r="AB92">
        <v>10.092753999999999</v>
      </c>
      <c r="AC92">
        <v>10.027177999999999</v>
      </c>
      <c r="AD92">
        <v>9.9940409999999993</v>
      </c>
      <c r="AE92">
        <v>10.014455</v>
      </c>
      <c r="AF92">
        <v>10.061934000000001</v>
      </c>
      <c r="AG92">
        <v>10.114001</v>
      </c>
      <c r="AH92">
        <v>10.188727</v>
      </c>
      <c r="AI92" s="33">
        <v>1E-3</v>
      </c>
    </row>
    <row r="93" spans="1:35">
      <c r="A93" t="s">
        <v>738</v>
      </c>
      <c r="B93" t="s">
        <v>3573</v>
      </c>
      <c r="C93" t="s">
        <v>3574</v>
      </c>
      <c r="D93" t="s">
        <v>770</v>
      </c>
      <c r="F93">
        <v>10.330434</v>
      </c>
      <c r="G93">
        <v>10.487660999999999</v>
      </c>
      <c r="H93">
        <v>10.667453999999999</v>
      </c>
      <c r="I93">
        <v>10.862029</v>
      </c>
      <c r="J93">
        <v>11.060416</v>
      </c>
      <c r="K93">
        <v>11.263056000000001</v>
      </c>
      <c r="L93">
        <v>11.455517</v>
      </c>
      <c r="M93">
        <v>11.639804</v>
      </c>
      <c r="N93">
        <v>11.816689</v>
      </c>
      <c r="O93">
        <v>11.985932999999999</v>
      </c>
      <c r="P93">
        <v>12.146023</v>
      </c>
      <c r="Q93">
        <v>12.301147</v>
      </c>
      <c r="R93">
        <v>12.463839999999999</v>
      </c>
      <c r="S93">
        <v>12.634219</v>
      </c>
      <c r="T93">
        <v>12.813273000000001</v>
      </c>
      <c r="U93">
        <v>12.995879</v>
      </c>
      <c r="V93">
        <v>13.191782999999999</v>
      </c>
      <c r="W93">
        <v>13.360480000000001</v>
      </c>
      <c r="X93">
        <v>13.525121</v>
      </c>
      <c r="Y93">
        <v>13.672477000000001</v>
      </c>
      <c r="Z93">
        <v>13.801698999999999</v>
      </c>
      <c r="AA93">
        <v>13.908338000000001</v>
      </c>
      <c r="AB93">
        <v>13.995150000000001</v>
      </c>
      <c r="AC93">
        <v>14.070546</v>
      </c>
      <c r="AD93">
        <v>14.139468000000001</v>
      </c>
      <c r="AE93">
        <v>14.203091000000001</v>
      </c>
      <c r="AF93">
        <v>14.263104</v>
      </c>
      <c r="AG93">
        <v>14.326207999999999</v>
      </c>
      <c r="AH93">
        <v>14.389507</v>
      </c>
      <c r="AI93" s="33">
        <v>1.2E-2</v>
      </c>
    </row>
    <row r="94" spans="1:35">
      <c r="A94" t="s">
        <v>739</v>
      </c>
      <c r="B94" t="s">
        <v>3575</v>
      </c>
      <c r="C94" t="s">
        <v>3576</v>
      </c>
      <c r="D94" t="s">
        <v>769</v>
      </c>
      <c r="F94">
        <v>24.120540999999999</v>
      </c>
      <c r="G94">
        <v>24.120649</v>
      </c>
      <c r="H94">
        <v>24.120833999999999</v>
      </c>
      <c r="I94">
        <v>24.121075000000001</v>
      </c>
      <c r="J94">
        <v>24.121359000000002</v>
      </c>
      <c r="K94">
        <v>24.121649000000001</v>
      </c>
      <c r="L94">
        <v>24.12191</v>
      </c>
      <c r="M94">
        <v>24.120598000000001</v>
      </c>
      <c r="N94">
        <v>24.120339999999999</v>
      </c>
      <c r="O94">
        <v>24.120311999999998</v>
      </c>
      <c r="P94">
        <v>24.120280999999999</v>
      </c>
      <c r="Q94">
        <v>24.116173</v>
      </c>
      <c r="R94">
        <v>24.116142</v>
      </c>
      <c r="S94">
        <v>24.116114</v>
      </c>
      <c r="T94">
        <v>24.116083</v>
      </c>
      <c r="U94">
        <v>24.116057999999999</v>
      </c>
      <c r="V94">
        <v>24.116029999999999</v>
      </c>
      <c r="W94">
        <v>24.116002999999999</v>
      </c>
      <c r="X94">
        <v>24.121919999999999</v>
      </c>
      <c r="Y94">
        <v>24.121894999999999</v>
      </c>
      <c r="Z94">
        <v>24.121867999999999</v>
      </c>
      <c r="AA94">
        <v>24.121846999999999</v>
      </c>
      <c r="AB94">
        <v>24.121846999999999</v>
      </c>
      <c r="AC94">
        <v>24.121846999999999</v>
      </c>
      <c r="AD94">
        <v>24.121846999999999</v>
      </c>
      <c r="AE94">
        <v>24.121846999999999</v>
      </c>
      <c r="AF94">
        <v>24.121849000000001</v>
      </c>
      <c r="AG94">
        <v>24.121849000000001</v>
      </c>
      <c r="AH94">
        <v>24.121849000000001</v>
      </c>
      <c r="AI94" s="33">
        <v>0</v>
      </c>
    </row>
    <row r="95" spans="1:35">
      <c r="A95" t="s">
        <v>740</v>
      </c>
      <c r="B95" t="s">
        <v>3577</v>
      </c>
      <c r="C95" t="s">
        <v>3578</v>
      </c>
      <c r="D95" t="s">
        <v>769</v>
      </c>
      <c r="F95">
        <v>0</v>
      </c>
      <c r="G95">
        <v>23.149495999999999</v>
      </c>
      <c r="H95">
        <v>23.474466</v>
      </c>
      <c r="I95">
        <v>23.718682999999999</v>
      </c>
      <c r="J95">
        <v>23.942511</v>
      </c>
      <c r="K95">
        <v>24.191782</v>
      </c>
      <c r="L95">
        <v>24.446919999999999</v>
      </c>
      <c r="M95">
        <v>24.747752999999999</v>
      </c>
      <c r="N95">
        <v>25.091801</v>
      </c>
      <c r="O95">
        <v>25.469581999999999</v>
      </c>
      <c r="P95">
        <v>25.871714000000001</v>
      </c>
      <c r="Q95">
        <v>26.264849000000002</v>
      </c>
      <c r="R95">
        <v>26.632507</v>
      </c>
      <c r="S95">
        <v>26.965218</v>
      </c>
      <c r="T95">
        <v>27.264526</v>
      </c>
      <c r="U95">
        <v>27.528759000000001</v>
      </c>
      <c r="V95">
        <v>27.758448000000001</v>
      </c>
      <c r="W95">
        <v>27.954939</v>
      </c>
      <c r="X95">
        <v>28.120123</v>
      </c>
      <c r="Y95">
        <v>28.256834000000001</v>
      </c>
      <c r="Z95">
        <v>28.373726000000001</v>
      </c>
      <c r="AA95">
        <v>28.473815999999999</v>
      </c>
      <c r="AB95">
        <v>28.559759</v>
      </c>
      <c r="AC95">
        <v>28.633671</v>
      </c>
      <c r="AD95">
        <v>28.703531000000002</v>
      </c>
      <c r="AE95">
        <v>28.767012000000001</v>
      </c>
      <c r="AF95">
        <v>28.823587</v>
      </c>
      <c r="AG95">
        <v>28.873049000000002</v>
      </c>
      <c r="AH95">
        <v>28.915295</v>
      </c>
      <c r="AI95" t="s">
        <v>112</v>
      </c>
    </row>
    <row r="96" spans="1:35">
      <c r="A96" t="s">
        <v>741</v>
      </c>
      <c r="B96" t="s">
        <v>3579</v>
      </c>
      <c r="C96" t="s">
        <v>3580</v>
      </c>
      <c r="D96" t="s">
        <v>770</v>
      </c>
      <c r="F96">
        <v>0</v>
      </c>
      <c r="G96">
        <v>18.966097000000001</v>
      </c>
      <c r="H96">
        <v>19.093349</v>
      </c>
      <c r="I96">
        <v>19.216991</v>
      </c>
      <c r="J96">
        <v>19.307984999999999</v>
      </c>
      <c r="K96">
        <v>19.399809000000001</v>
      </c>
      <c r="L96">
        <v>19.484014999999999</v>
      </c>
      <c r="M96">
        <v>19.578009000000002</v>
      </c>
      <c r="N96">
        <v>19.684078</v>
      </c>
      <c r="O96">
        <v>19.798978999999999</v>
      </c>
      <c r="P96">
        <v>19.920964999999999</v>
      </c>
      <c r="Q96">
        <v>20.044674000000001</v>
      </c>
      <c r="R96">
        <v>20.166274999999999</v>
      </c>
      <c r="S96">
        <v>20.280151</v>
      </c>
      <c r="T96">
        <v>20.386680999999999</v>
      </c>
      <c r="U96">
        <v>20.483553000000001</v>
      </c>
      <c r="V96">
        <v>20.568916000000002</v>
      </c>
      <c r="W96">
        <v>20.641998000000001</v>
      </c>
      <c r="X96">
        <v>20.703371000000001</v>
      </c>
      <c r="Y96">
        <v>20.753997999999999</v>
      </c>
      <c r="Z96">
        <v>20.796831000000001</v>
      </c>
      <c r="AA96">
        <v>20.832961999999998</v>
      </c>
      <c r="AB96">
        <v>20.863327000000002</v>
      </c>
      <c r="AC96">
        <v>20.888805000000001</v>
      </c>
      <c r="AD96">
        <v>20.91217</v>
      </c>
      <c r="AE96">
        <v>20.932911000000001</v>
      </c>
      <c r="AF96">
        <v>20.948761000000001</v>
      </c>
      <c r="AG96">
        <v>20.963706999999999</v>
      </c>
      <c r="AH96">
        <v>20.977305999999999</v>
      </c>
      <c r="AI96" t="s">
        <v>112</v>
      </c>
    </row>
    <row r="97" spans="1:35">
      <c r="A97" t="s">
        <v>742</v>
      </c>
      <c r="B97" t="s">
        <v>3581</v>
      </c>
      <c r="C97" t="s">
        <v>3582</v>
      </c>
      <c r="D97" t="s">
        <v>769</v>
      </c>
      <c r="F97">
        <v>0</v>
      </c>
      <c r="G97">
        <v>0</v>
      </c>
      <c r="H97">
        <v>18.589189999999999</v>
      </c>
      <c r="I97">
        <v>17.306456000000001</v>
      </c>
      <c r="J97">
        <v>16.942854000000001</v>
      </c>
      <c r="K97">
        <v>16.758478</v>
      </c>
      <c r="L97">
        <v>16.643823999999999</v>
      </c>
      <c r="M97">
        <v>16.564865000000001</v>
      </c>
      <c r="N97">
        <v>16.507214000000001</v>
      </c>
      <c r="O97">
        <v>16.463528</v>
      </c>
      <c r="P97">
        <v>16.429361</v>
      </c>
      <c r="Q97">
        <v>16.402062999999998</v>
      </c>
      <c r="R97">
        <v>16.379992999999999</v>
      </c>
      <c r="S97">
        <v>16.362051000000001</v>
      </c>
      <c r="T97">
        <v>16.347501999999999</v>
      </c>
      <c r="U97">
        <v>16.335795999999998</v>
      </c>
      <c r="V97">
        <v>16.326485000000002</v>
      </c>
      <c r="W97">
        <v>16.319223000000001</v>
      </c>
      <c r="X97">
        <v>16.313692</v>
      </c>
      <c r="Y97">
        <v>16.309588999999999</v>
      </c>
      <c r="Z97">
        <v>16.306636999999998</v>
      </c>
      <c r="AA97">
        <v>16.301289000000001</v>
      </c>
      <c r="AB97">
        <v>16.296215</v>
      </c>
      <c r="AC97">
        <v>16.291823999999998</v>
      </c>
      <c r="AD97">
        <v>16.28801</v>
      </c>
      <c r="AE97">
        <v>16.279140000000002</v>
      </c>
      <c r="AF97">
        <v>16.272289000000001</v>
      </c>
      <c r="AG97">
        <v>16.266939000000001</v>
      </c>
      <c r="AH97">
        <v>16.262732</v>
      </c>
      <c r="AI97" t="s">
        <v>112</v>
      </c>
    </row>
    <row r="98" spans="1:35">
      <c r="A98" t="s">
        <v>751</v>
      </c>
      <c r="B98" t="s">
        <v>3583</v>
      </c>
      <c r="C98" t="s">
        <v>3584</v>
      </c>
      <c r="F98">
        <v>13.701719000000001</v>
      </c>
      <c r="G98">
        <v>13.894216999999999</v>
      </c>
      <c r="H98">
        <v>14.136442000000001</v>
      </c>
      <c r="I98">
        <v>14.422124999999999</v>
      </c>
      <c r="J98">
        <v>14.721137000000001</v>
      </c>
      <c r="K98">
        <v>15.027723999999999</v>
      </c>
      <c r="L98">
        <v>15.318531999999999</v>
      </c>
      <c r="M98">
        <v>15.593806000000001</v>
      </c>
      <c r="N98">
        <v>15.845774</v>
      </c>
      <c r="O98">
        <v>16.074368</v>
      </c>
      <c r="P98">
        <v>16.278627</v>
      </c>
      <c r="Q98">
        <v>16.460550000000001</v>
      </c>
      <c r="R98">
        <v>16.622513000000001</v>
      </c>
      <c r="S98">
        <v>16.768063999999999</v>
      </c>
      <c r="T98">
        <v>16.897991000000001</v>
      </c>
      <c r="U98">
        <v>17.014025</v>
      </c>
      <c r="V98">
        <v>17.119482000000001</v>
      </c>
      <c r="W98">
        <v>17.197762999999998</v>
      </c>
      <c r="X98">
        <v>17.266209</v>
      </c>
      <c r="Y98">
        <v>17.323574000000001</v>
      </c>
      <c r="Z98">
        <v>17.373553999999999</v>
      </c>
      <c r="AA98">
        <v>17.418198</v>
      </c>
      <c r="AB98">
        <v>17.455126</v>
      </c>
      <c r="AC98">
        <v>17.488147999999999</v>
      </c>
      <c r="AD98">
        <v>17.518072</v>
      </c>
      <c r="AE98">
        <v>17.544567000000001</v>
      </c>
      <c r="AF98">
        <v>17.568826999999999</v>
      </c>
      <c r="AG98">
        <v>17.591992999999999</v>
      </c>
      <c r="AH98">
        <v>17.613199000000002</v>
      </c>
      <c r="AI98" s="33">
        <v>8.9999999999999993E-3</v>
      </c>
    </row>
    <row r="99" spans="1:35">
      <c r="A99" t="s">
        <v>202</v>
      </c>
    </row>
    <row r="100" spans="1:35">
      <c r="A100" t="s">
        <v>245</v>
      </c>
      <c r="B100" t="s">
        <v>3585</v>
      </c>
      <c r="C100" t="s">
        <v>3586</v>
      </c>
      <c r="D100" t="s">
        <v>769</v>
      </c>
      <c r="F100">
        <v>9.1934950000000004</v>
      </c>
      <c r="G100">
        <v>9.3653860000000009</v>
      </c>
      <c r="H100">
        <v>9.5590390000000003</v>
      </c>
      <c r="I100">
        <v>9.779223</v>
      </c>
      <c r="J100">
        <v>10.017757</v>
      </c>
      <c r="K100">
        <v>10.263415999999999</v>
      </c>
      <c r="L100">
        <v>10.497058000000001</v>
      </c>
      <c r="M100">
        <v>10.733942000000001</v>
      </c>
      <c r="N100">
        <v>10.972225999999999</v>
      </c>
      <c r="O100">
        <v>11.209566000000001</v>
      </c>
      <c r="P100">
        <v>11.437139</v>
      </c>
      <c r="Q100">
        <v>11.650501999999999</v>
      </c>
      <c r="R100">
        <v>11.851526</v>
      </c>
      <c r="S100">
        <v>12.038772</v>
      </c>
      <c r="T100">
        <v>12.209453999999999</v>
      </c>
      <c r="U100">
        <v>12.363744000000001</v>
      </c>
      <c r="V100">
        <v>12.50456</v>
      </c>
      <c r="W100">
        <v>12.627564</v>
      </c>
      <c r="X100">
        <v>12.741353999999999</v>
      </c>
      <c r="Y100">
        <v>12.848271</v>
      </c>
      <c r="Z100">
        <v>12.947094999999999</v>
      </c>
      <c r="AA100">
        <v>13.032795999999999</v>
      </c>
      <c r="AB100">
        <v>13.106693999999999</v>
      </c>
      <c r="AC100">
        <v>13.172775</v>
      </c>
      <c r="AD100">
        <v>13.235485000000001</v>
      </c>
      <c r="AE100">
        <v>13.293305999999999</v>
      </c>
      <c r="AF100">
        <v>13.34667</v>
      </c>
      <c r="AG100">
        <v>13.397565999999999</v>
      </c>
      <c r="AH100">
        <v>13.447104</v>
      </c>
      <c r="AI100" s="33">
        <v>1.4E-2</v>
      </c>
    </row>
    <row r="101" spans="1:35">
      <c r="A101" t="s">
        <v>737</v>
      </c>
      <c r="B101" t="s">
        <v>3587</v>
      </c>
      <c r="C101" t="s">
        <v>3588</v>
      </c>
      <c r="D101" t="s">
        <v>770</v>
      </c>
      <c r="F101">
        <v>6.749403</v>
      </c>
      <c r="G101">
        <v>6.8180670000000001</v>
      </c>
      <c r="H101">
        <v>6.8981640000000004</v>
      </c>
      <c r="I101">
        <v>6.9948750000000004</v>
      </c>
      <c r="J101">
        <v>7.1036659999999996</v>
      </c>
      <c r="K101">
        <v>7.2211800000000004</v>
      </c>
      <c r="L101">
        <v>7.333558</v>
      </c>
      <c r="M101">
        <v>7.4499560000000002</v>
      </c>
      <c r="N101">
        <v>7.5703139999999998</v>
      </c>
      <c r="O101">
        <v>7.6937009999999999</v>
      </c>
      <c r="P101">
        <v>7.8150719999999998</v>
      </c>
      <c r="Q101">
        <v>7.934596</v>
      </c>
      <c r="R101">
        <v>8.0495520000000003</v>
      </c>
      <c r="S101">
        <v>8.1611899999999995</v>
      </c>
      <c r="T101">
        <v>8.2688229999999994</v>
      </c>
      <c r="U101">
        <v>8.3683569999999996</v>
      </c>
      <c r="V101">
        <v>8.4648690000000002</v>
      </c>
      <c r="W101">
        <v>8.5519789999999993</v>
      </c>
      <c r="X101">
        <v>8.636431</v>
      </c>
      <c r="Y101">
        <v>8.714518</v>
      </c>
      <c r="Z101">
        <v>8.787032</v>
      </c>
      <c r="AA101">
        <v>8.8513359999999999</v>
      </c>
      <c r="AB101">
        <v>8.9083140000000007</v>
      </c>
      <c r="AC101">
        <v>8.9609349999999992</v>
      </c>
      <c r="AD101">
        <v>9.0106219999999997</v>
      </c>
      <c r="AE101">
        <v>9.0579400000000003</v>
      </c>
      <c r="AF101">
        <v>9.1012419999999992</v>
      </c>
      <c r="AG101">
        <v>9.1409210000000005</v>
      </c>
      <c r="AH101">
        <v>9.1793019999999999</v>
      </c>
      <c r="AI101" s="33">
        <v>1.0999999999999999E-2</v>
      </c>
    </row>
    <row r="102" spans="1:35">
      <c r="A102" t="s">
        <v>252</v>
      </c>
      <c r="B102" t="s">
        <v>3589</v>
      </c>
      <c r="C102" t="s">
        <v>3590</v>
      </c>
      <c r="D102" t="s">
        <v>770</v>
      </c>
      <c r="F102">
        <v>6.674258</v>
      </c>
      <c r="G102">
        <v>6.7507999999999999</v>
      </c>
      <c r="H102">
        <v>6.8380890000000001</v>
      </c>
      <c r="I102">
        <v>6.9394980000000004</v>
      </c>
      <c r="J102">
        <v>7.0563390000000004</v>
      </c>
      <c r="K102">
        <v>7.1879049999999998</v>
      </c>
      <c r="L102">
        <v>7.3187879999999996</v>
      </c>
      <c r="M102">
        <v>7.4617459999999998</v>
      </c>
      <c r="N102">
        <v>7.6134409999999999</v>
      </c>
      <c r="O102">
        <v>7.7730290000000002</v>
      </c>
      <c r="P102">
        <v>7.9350319999999996</v>
      </c>
      <c r="Q102">
        <v>8.0938219999999994</v>
      </c>
      <c r="R102">
        <v>8.2469540000000006</v>
      </c>
      <c r="S102">
        <v>8.4012270000000004</v>
      </c>
      <c r="T102">
        <v>8.5462790000000002</v>
      </c>
      <c r="U102">
        <v>8.6787550000000007</v>
      </c>
      <c r="V102">
        <v>8.7966379999999997</v>
      </c>
      <c r="W102">
        <v>8.8997729999999997</v>
      </c>
      <c r="X102">
        <v>8.9870619999999999</v>
      </c>
      <c r="Y102">
        <v>9.0586929999999999</v>
      </c>
      <c r="Z102">
        <v>9.1170059999999999</v>
      </c>
      <c r="AA102">
        <v>9.1638310000000001</v>
      </c>
      <c r="AB102">
        <v>9.2010769999999997</v>
      </c>
      <c r="AC102">
        <v>9.2303650000000008</v>
      </c>
      <c r="AD102">
        <v>9.2537909999999997</v>
      </c>
      <c r="AE102">
        <v>9.2726980000000001</v>
      </c>
      <c r="AF102">
        <v>9.2882940000000005</v>
      </c>
      <c r="AG102">
        <v>9.3111200000000007</v>
      </c>
      <c r="AH102">
        <v>9.3296259999999993</v>
      </c>
      <c r="AI102" s="33">
        <v>1.2E-2</v>
      </c>
    </row>
    <row r="103" spans="1:35">
      <c r="A103" t="s">
        <v>261</v>
      </c>
      <c r="B103" t="s">
        <v>3591</v>
      </c>
      <c r="C103" t="s">
        <v>3592</v>
      </c>
      <c r="D103" t="s">
        <v>770</v>
      </c>
      <c r="F103">
        <v>6.6825260000000002</v>
      </c>
      <c r="G103">
        <v>6.7422050000000002</v>
      </c>
      <c r="H103">
        <v>6.8065740000000003</v>
      </c>
      <c r="I103">
        <v>6.8756950000000003</v>
      </c>
      <c r="J103">
        <v>6.9461199999999996</v>
      </c>
      <c r="K103">
        <v>7.0156390000000002</v>
      </c>
      <c r="L103">
        <v>7.0760880000000004</v>
      </c>
      <c r="M103">
        <v>7.1347129999999996</v>
      </c>
      <c r="N103">
        <v>7.1923779999999997</v>
      </c>
      <c r="O103">
        <v>7.2450919999999996</v>
      </c>
      <c r="P103">
        <v>7.2902240000000003</v>
      </c>
      <c r="Q103">
        <v>7.3296739999999998</v>
      </c>
      <c r="R103">
        <v>7.3674470000000003</v>
      </c>
      <c r="S103">
        <v>7.4020289999999997</v>
      </c>
      <c r="T103">
        <v>7.4339269999999997</v>
      </c>
      <c r="U103">
        <v>7.4587659999999998</v>
      </c>
      <c r="V103">
        <v>7.478154</v>
      </c>
      <c r="W103">
        <v>7.4870089999999996</v>
      </c>
      <c r="X103">
        <v>7.4900840000000004</v>
      </c>
      <c r="Y103">
        <v>7.4979889999999996</v>
      </c>
      <c r="Z103">
        <v>7.4999989999999999</v>
      </c>
      <c r="AA103">
        <v>7.5250839999999997</v>
      </c>
      <c r="AB103">
        <v>7.5662140000000004</v>
      </c>
      <c r="AC103">
        <v>7.5953299999999997</v>
      </c>
      <c r="AD103">
        <v>7.6156249999999996</v>
      </c>
      <c r="AE103">
        <v>7.6528720000000003</v>
      </c>
      <c r="AF103">
        <v>7.7022640000000004</v>
      </c>
      <c r="AG103">
        <v>7.7538239999999998</v>
      </c>
      <c r="AH103">
        <v>7.7988780000000002</v>
      </c>
      <c r="AI103" s="33">
        <v>6.0000000000000001E-3</v>
      </c>
    </row>
    <row r="104" spans="1:35">
      <c r="A104" t="s">
        <v>738</v>
      </c>
      <c r="B104" t="s">
        <v>3593</v>
      </c>
      <c r="C104" t="s">
        <v>3594</v>
      </c>
      <c r="D104" t="s">
        <v>771</v>
      </c>
      <c r="F104">
        <v>6.8797220000000001</v>
      </c>
      <c r="G104">
        <v>6.9586560000000004</v>
      </c>
      <c r="H104">
        <v>7.0572020000000002</v>
      </c>
      <c r="I104">
        <v>7.1763219999999999</v>
      </c>
      <c r="J104">
        <v>7.3145069999999999</v>
      </c>
      <c r="K104">
        <v>7.4675190000000002</v>
      </c>
      <c r="L104">
        <v>7.6072069999999998</v>
      </c>
      <c r="M104">
        <v>7.7520179999999996</v>
      </c>
      <c r="N104">
        <v>7.8981649999999997</v>
      </c>
      <c r="O104">
        <v>8.0469469999999994</v>
      </c>
      <c r="P104">
        <v>8.1904540000000008</v>
      </c>
      <c r="Q104">
        <v>8.3269110000000008</v>
      </c>
      <c r="R104">
        <v>8.4463489999999997</v>
      </c>
      <c r="S104">
        <v>8.5546019999999992</v>
      </c>
      <c r="T104">
        <v>8.65198</v>
      </c>
      <c r="U104">
        <v>8.7337810000000005</v>
      </c>
      <c r="V104">
        <v>8.803464</v>
      </c>
      <c r="W104">
        <v>8.8642640000000004</v>
      </c>
      <c r="X104">
        <v>8.9124660000000002</v>
      </c>
      <c r="Y104">
        <v>8.9558970000000002</v>
      </c>
      <c r="Z104">
        <v>8.9928880000000007</v>
      </c>
      <c r="AA104">
        <v>9.0242789999999999</v>
      </c>
      <c r="AB104">
        <v>9.0513770000000005</v>
      </c>
      <c r="AC104">
        <v>9.0744710000000008</v>
      </c>
      <c r="AD104">
        <v>9.0952009999999994</v>
      </c>
      <c r="AE104">
        <v>9.1143699999999992</v>
      </c>
      <c r="AF104">
        <v>9.1324039999999993</v>
      </c>
      <c r="AG104">
        <v>9.1481969999999997</v>
      </c>
      <c r="AH104">
        <v>9.1618490000000001</v>
      </c>
      <c r="AI104" s="33">
        <v>0.01</v>
      </c>
    </row>
    <row r="105" spans="1:35">
      <c r="A105" t="s">
        <v>739</v>
      </c>
      <c r="B105" t="s">
        <v>3595</v>
      </c>
      <c r="C105" t="s">
        <v>3596</v>
      </c>
      <c r="D105" t="s">
        <v>770</v>
      </c>
      <c r="F105">
        <v>17.406905999999999</v>
      </c>
      <c r="G105">
        <v>17.424489999999999</v>
      </c>
      <c r="H105">
        <v>17.494842999999999</v>
      </c>
      <c r="I105">
        <v>17.603926000000001</v>
      </c>
      <c r="J105">
        <v>17.742139999999999</v>
      </c>
      <c r="K105">
        <v>17.893787</v>
      </c>
      <c r="L105">
        <v>18.029893999999999</v>
      </c>
      <c r="M105">
        <v>18.173083999999999</v>
      </c>
      <c r="N105">
        <v>18.319595</v>
      </c>
      <c r="O105">
        <v>18.465637000000001</v>
      </c>
      <c r="P105">
        <v>18.605475999999999</v>
      </c>
      <c r="Q105">
        <v>18.734814</v>
      </c>
      <c r="R105">
        <v>18.818671999999999</v>
      </c>
      <c r="S105">
        <v>18.909289999999999</v>
      </c>
      <c r="T105">
        <v>19.016748</v>
      </c>
      <c r="U105">
        <v>19.107136000000001</v>
      </c>
      <c r="V105">
        <v>19.164695999999999</v>
      </c>
      <c r="W105">
        <v>19.21236</v>
      </c>
      <c r="X105">
        <v>19.273861</v>
      </c>
      <c r="Y105">
        <v>19.322462000000002</v>
      </c>
      <c r="Z105">
        <v>19.361764999999998</v>
      </c>
      <c r="AA105">
        <v>19.392637000000001</v>
      </c>
      <c r="AB105">
        <v>19.416283</v>
      </c>
      <c r="AC105">
        <v>19.432621000000001</v>
      </c>
      <c r="AD105">
        <v>19.443100000000001</v>
      </c>
      <c r="AE105">
        <v>19.451758999999999</v>
      </c>
      <c r="AF105">
        <v>19.457160999999999</v>
      </c>
      <c r="AG105">
        <v>19.418168999999999</v>
      </c>
      <c r="AH105">
        <v>19.417147</v>
      </c>
      <c r="AI105" s="33">
        <v>4.0000000000000001E-3</v>
      </c>
    </row>
    <row r="106" spans="1:35">
      <c r="A106" t="s">
        <v>740</v>
      </c>
      <c r="B106" t="s">
        <v>3597</v>
      </c>
      <c r="C106" t="s">
        <v>3598</v>
      </c>
      <c r="D106" t="s">
        <v>770</v>
      </c>
      <c r="F106">
        <v>0</v>
      </c>
      <c r="G106">
        <v>0</v>
      </c>
      <c r="H106">
        <v>14.553691000000001</v>
      </c>
      <c r="I106">
        <v>14.821622</v>
      </c>
      <c r="J106">
        <v>15.007126</v>
      </c>
      <c r="K106">
        <v>15.19548</v>
      </c>
      <c r="L106">
        <v>15.363733</v>
      </c>
      <c r="M106">
        <v>15.543665000000001</v>
      </c>
      <c r="N106">
        <v>15.729125</v>
      </c>
      <c r="O106">
        <v>15.925739999999999</v>
      </c>
      <c r="P106">
        <v>16.136908999999999</v>
      </c>
      <c r="Q106">
        <v>16.362680000000001</v>
      </c>
      <c r="R106">
        <v>16.594393</v>
      </c>
      <c r="S106">
        <v>16.809656</v>
      </c>
      <c r="T106">
        <v>17.023153000000001</v>
      </c>
      <c r="U106">
        <v>17.224139999999998</v>
      </c>
      <c r="V106">
        <v>17.402479</v>
      </c>
      <c r="W106">
        <v>17.561313999999999</v>
      </c>
      <c r="X106">
        <v>17.700619</v>
      </c>
      <c r="Y106">
        <v>17.821435999999999</v>
      </c>
      <c r="Z106">
        <v>17.924122000000001</v>
      </c>
      <c r="AA106">
        <v>18.022455000000001</v>
      </c>
      <c r="AB106">
        <v>18.104928999999998</v>
      </c>
      <c r="AC106">
        <v>18.173780000000001</v>
      </c>
      <c r="AD106">
        <v>18.231612999999999</v>
      </c>
      <c r="AE106">
        <v>18.280743000000001</v>
      </c>
      <c r="AF106">
        <v>18.322285000000001</v>
      </c>
      <c r="AG106">
        <v>18.357400999999999</v>
      </c>
      <c r="AH106">
        <v>18.387255</v>
      </c>
      <c r="AI106" t="s">
        <v>112</v>
      </c>
    </row>
    <row r="107" spans="1:35">
      <c r="A107" t="s">
        <v>741</v>
      </c>
      <c r="B107" t="s">
        <v>3599</v>
      </c>
      <c r="C107" t="s">
        <v>3600</v>
      </c>
      <c r="D107" t="s">
        <v>770</v>
      </c>
      <c r="F107">
        <v>0</v>
      </c>
      <c r="G107">
        <v>0</v>
      </c>
      <c r="H107">
        <v>10.500026999999999</v>
      </c>
      <c r="I107">
        <v>10.662134999999999</v>
      </c>
      <c r="J107">
        <v>10.766852</v>
      </c>
      <c r="K107">
        <v>10.869574999999999</v>
      </c>
      <c r="L107">
        <v>10.958031</v>
      </c>
      <c r="M107">
        <v>11.056156</v>
      </c>
      <c r="N107">
        <v>11.168138000000001</v>
      </c>
      <c r="O107">
        <v>11.295862</v>
      </c>
      <c r="P107">
        <v>11.440035</v>
      </c>
      <c r="Q107">
        <v>11.599959</v>
      </c>
      <c r="R107">
        <v>11.771242000000001</v>
      </c>
      <c r="S107">
        <v>11.929468999999999</v>
      </c>
      <c r="T107">
        <v>12.089021000000001</v>
      </c>
      <c r="U107">
        <v>12.240320000000001</v>
      </c>
      <c r="V107">
        <v>12.374352</v>
      </c>
      <c r="W107">
        <v>12.492483</v>
      </c>
      <c r="X107">
        <v>12.594398</v>
      </c>
      <c r="Y107">
        <v>12.681099</v>
      </c>
      <c r="Z107">
        <v>12.753233</v>
      </c>
      <c r="AA107">
        <v>12.819445</v>
      </c>
      <c r="AB107">
        <v>12.873354000000001</v>
      </c>
      <c r="AC107">
        <v>12.916948</v>
      </c>
      <c r="AD107">
        <v>12.952456</v>
      </c>
      <c r="AE107">
        <v>12.981705</v>
      </c>
      <c r="AF107">
        <v>13.005710000000001</v>
      </c>
      <c r="AG107">
        <v>13.025444999999999</v>
      </c>
      <c r="AH107">
        <v>13.041771000000001</v>
      </c>
      <c r="AI107" t="s">
        <v>112</v>
      </c>
    </row>
    <row r="108" spans="1:35">
      <c r="A108" t="s">
        <v>742</v>
      </c>
      <c r="B108" t="s">
        <v>3601</v>
      </c>
      <c r="C108" t="s">
        <v>3602</v>
      </c>
      <c r="D108" t="s">
        <v>770</v>
      </c>
      <c r="F108">
        <v>0</v>
      </c>
      <c r="G108">
        <v>0</v>
      </c>
      <c r="H108">
        <v>11.516575</v>
      </c>
      <c r="I108">
        <v>11.516745</v>
      </c>
      <c r="J108">
        <v>11.516783</v>
      </c>
      <c r="K108">
        <v>11.516799000000001</v>
      </c>
      <c r="L108">
        <v>11.51681</v>
      </c>
      <c r="M108">
        <v>11.516824</v>
      </c>
      <c r="N108">
        <v>11.516835</v>
      </c>
      <c r="O108">
        <v>11.51685</v>
      </c>
      <c r="P108">
        <v>11.516861</v>
      </c>
      <c r="Q108">
        <v>11.516871999999999</v>
      </c>
      <c r="R108">
        <v>11.516883</v>
      </c>
      <c r="S108">
        <v>11.516890999999999</v>
      </c>
      <c r="T108">
        <v>11.516892</v>
      </c>
      <c r="U108">
        <v>11.516890999999999</v>
      </c>
      <c r="V108">
        <v>11.51689</v>
      </c>
      <c r="W108">
        <v>11.516887000000001</v>
      </c>
      <c r="X108">
        <v>11.516864999999999</v>
      </c>
      <c r="Y108">
        <v>11.516849000000001</v>
      </c>
      <c r="Z108">
        <v>11.516836</v>
      </c>
      <c r="AA108">
        <v>11.516829</v>
      </c>
      <c r="AB108">
        <v>11.516824</v>
      </c>
      <c r="AC108">
        <v>11.516825000000001</v>
      </c>
      <c r="AD108">
        <v>11.516833</v>
      </c>
      <c r="AE108">
        <v>11.516838999999999</v>
      </c>
      <c r="AF108">
        <v>11.51685</v>
      </c>
      <c r="AG108">
        <v>11.516859999999999</v>
      </c>
      <c r="AH108">
        <v>11.516873</v>
      </c>
      <c r="AI108" t="s">
        <v>112</v>
      </c>
    </row>
    <row r="109" spans="1:35">
      <c r="A109" t="s">
        <v>752</v>
      </c>
      <c r="B109" t="s">
        <v>3603</v>
      </c>
      <c r="C109" t="s">
        <v>3604</v>
      </c>
      <c r="F109">
        <v>8.2096049999999998</v>
      </c>
      <c r="G109">
        <v>8.3399470000000004</v>
      </c>
      <c r="H109">
        <v>8.4868579999999998</v>
      </c>
      <c r="I109">
        <v>8.6578119999999998</v>
      </c>
      <c r="J109">
        <v>8.8440110000000001</v>
      </c>
      <c r="K109">
        <v>9.0379690000000004</v>
      </c>
      <c r="L109">
        <v>9.2217610000000008</v>
      </c>
      <c r="M109">
        <v>9.4081639999999993</v>
      </c>
      <c r="N109">
        <v>9.5970479999999991</v>
      </c>
      <c r="O109">
        <v>9.7868729999999999</v>
      </c>
      <c r="P109">
        <v>9.9693989999999992</v>
      </c>
      <c r="Q109">
        <v>10.143357999999999</v>
      </c>
      <c r="R109">
        <v>10.308070000000001</v>
      </c>
      <c r="S109">
        <v>10.464217</v>
      </c>
      <c r="T109">
        <v>10.610582000000001</v>
      </c>
      <c r="U109">
        <v>10.743081999999999</v>
      </c>
      <c r="V109">
        <v>10.868575999999999</v>
      </c>
      <c r="W109">
        <v>10.977418999999999</v>
      </c>
      <c r="X109">
        <v>11.081004</v>
      </c>
      <c r="Y109">
        <v>11.176833999999999</v>
      </c>
      <c r="Z109">
        <v>11.265226</v>
      </c>
      <c r="AA109">
        <v>11.342421</v>
      </c>
      <c r="AB109">
        <v>11.409678</v>
      </c>
      <c r="AC109">
        <v>11.470682999999999</v>
      </c>
      <c r="AD109">
        <v>11.528453000000001</v>
      </c>
      <c r="AE109">
        <v>11.582732999999999</v>
      </c>
      <c r="AF109">
        <v>11.632775000000001</v>
      </c>
      <c r="AG109">
        <v>11.679501999999999</v>
      </c>
      <c r="AH109">
        <v>11.725189</v>
      </c>
      <c r="AI109" s="33">
        <v>1.2999999999999999E-2</v>
      </c>
    </row>
    <row r="110" spans="1:35">
      <c r="A110" t="s">
        <v>745</v>
      </c>
    </row>
    <row r="111" spans="1:35">
      <c r="A111" t="s">
        <v>245</v>
      </c>
      <c r="B111" t="s">
        <v>3605</v>
      </c>
      <c r="C111" t="s">
        <v>3606</v>
      </c>
      <c r="D111" t="s">
        <v>769</v>
      </c>
      <c r="F111">
        <v>6.1747969999999999</v>
      </c>
      <c r="G111">
        <v>6.2632060000000003</v>
      </c>
      <c r="H111">
        <v>6.3671939999999996</v>
      </c>
      <c r="I111">
        <v>6.4855280000000004</v>
      </c>
      <c r="J111">
        <v>6.6123609999999999</v>
      </c>
      <c r="K111">
        <v>6.7414769999999997</v>
      </c>
      <c r="L111">
        <v>6.8624409999999996</v>
      </c>
      <c r="M111">
        <v>6.979355</v>
      </c>
      <c r="N111">
        <v>7.0926869999999997</v>
      </c>
      <c r="O111">
        <v>7.2017689999999996</v>
      </c>
      <c r="P111">
        <v>7.3043100000000001</v>
      </c>
      <c r="Q111">
        <v>7.3965420000000002</v>
      </c>
      <c r="R111">
        <v>7.4789919999999999</v>
      </c>
      <c r="S111">
        <v>7.5518669999999997</v>
      </c>
      <c r="T111">
        <v>7.6157880000000002</v>
      </c>
      <c r="U111">
        <v>7.6710440000000002</v>
      </c>
      <c r="V111">
        <v>7.7177910000000001</v>
      </c>
      <c r="W111">
        <v>7.7585990000000002</v>
      </c>
      <c r="X111">
        <v>7.794365</v>
      </c>
      <c r="Y111">
        <v>7.826638</v>
      </c>
      <c r="Z111">
        <v>7.8539490000000001</v>
      </c>
      <c r="AA111">
        <v>7.8773059999999999</v>
      </c>
      <c r="AB111">
        <v>7.8968829999999999</v>
      </c>
      <c r="AC111">
        <v>7.9136059999999997</v>
      </c>
      <c r="AD111">
        <v>7.9293610000000001</v>
      </c>
      <c r="AE111">
        <v>7.944566</v>
      </c>
      <c r="AF111">
        <v>7.959301</v>
      </c>
      <c r="AG111">
        <v>7.9743969999999997</v>
      </c>
      <c r="AH111">
        <v>7.9901330000000002</v>
      </c>
      <c r="AI111" s="33">
        <v>8.9999999999999993E-3</v>
      </c>
    </row>
    <row r="112" spans="1:35">
      <c r="A112" t="s">
        <v>737</v>
      </c>
      <c r="B112" t="s">
        <v>3607</v>
      </c>
      <c r="C112" t="s">
        <v>3608</v>
      </c>
      <c r="D112" t="s">
        <v>770</v>
      </c>
      <c r="F112">
        <v>5.6052379999999999</v>
      </c>
      <c r="G112">
        <v>5.6847909999999997</v>
      </c>
      <c r="H112">
        <v>5.7624779999999998</v>
      </c>
      <c r="I112">
        <v>5.8394779999999997</v>
      </c>
      <c r="J112">
        <v>5.9084849999999998</v>
      </c>
      <c r="K112">
        <v>5.9700090000000001</v>
      </c>
      <c r="L112">
        <v>6.0235630000000002</v>
      </c>
      <c r="M112">
        <v>6.0749040000000001</v>
      </c>
      <c r="N112">
        <v>6.1208159999999996</v>
      </c>
      <c r="O112">
        <v>6.1658309999999998</v>
      </c>
      <c r="P112">
        <v>6.2105240000000004</v>
      </c>
      <c r="Q112">
        <v>6.2544259999999996</v>
      </c>
      <c r="R112">
        <v>6.2968000000000002</v>
      </c>
      <c r="S112">
        <v>6.3377480000000004</v>
      </c>
      <c r="T112">
        <v>6.3785869999999996</v>
      </c>
      <c r="U112">
        <v>6.4172880000000001</v>
      </c>
      <c r="V112">
        <v>6.4544259999999998</v>
      </c>
      <c r="W112">
        <v>6.490545</v>
      </c>
      <c r="X112">
        <v>6.525417</v>
      </c>
      <c r="Y112">
        <v>6.5548479999999998</v>
      </c>
      <c r="Z112">
        <v>6.5825979999999999</v>
      </c>
      <c r="AA112">
        <v>6.6104329999999996</v>
      </c>
      <c r="AB112">
        <v>6.6356799999999998</v>
      </c>
      <c r="AC112">
        <v>6.654706</v>
      </c>
      <c r="AD112">
        <v>6.6704689999999998</v>
      </c>
      <c r="AE112">
        <v>6.6832690000000001</v>
      </c>
      <c r="AF112">
        <v>6.6932799999999997</v>
      </c>
      <c r="AG112">
        <v>6.7014259999999997</v>
      </c>
      <c r="AH112">
        <v>6.7082430000000004</v>
      </c>
      <c r="AI112" s="33">
        <v>6.0000000000000001E-3</v>
      </c>
    </row>
    <row r="113" spans="1:35">
      <c r="A113" t="s">
        <v>252</v>
      </c>
      <c r="B113" t="s">
        <v>3609</v>
      </c>
      <c r="C113" t="s">
        <v>3610</v>
      </c>
      <c r="D113" t="s">
        <v>770</v>
      </c>
      <c r="F113">
        <v>6.0561600000000002</v>
      </c>
      <c r="G113">
        <v>6.0487520000000004</v>
      </c>
      <c r="H113">
        <v>6.0401889999999998</v>
      </c>
      <c r="I113">
        <v>6.0382020000000001</v>
      </c>
      <c r="J113">
        <v>6.0456240000000001</v>
      </c>
      <c r="K113">
        <v>6.0657069999999997</v>
      </c>
      <c r="L113">
        <v>6.0922409999999996</v>
      </c>
      <c r="M113">
        <v>6.1300109999999997</v>
      </c>
      <c r="N113">
        <v>6.1775140000000004</v>
      </c>
      <c r="O113">
        <v>6.2345689999999996</v>
      </c>
      <c r="P113">
        <v>6.2982610000000001</v>
      </c>
      <c r="Q113">
        <v>6.3635520000000003</v>
      </c>
      <c r="R113">
        <v>6.4230679999999998</v>
      </c>
      <c r="S113">
        <v>6.474634</v>
      </c>
      <c r="T113">
        <v>6.5214509999999999</v>
      </c>
      <c r="U113">
        <v>6.5641210000000001</v>
      </c>
      <c r="V113">
        <v>6.6030139999999999</v>
      </c>
      <c r="W113">
        <v>6.6387349999999996</v>
      </c>
      <c r="X113">
        <v>6.6719460000000002</v>
      </c>
      <c r="Y113">
        <v>6.7016289999999996</v>
      </c>
      <c r="Z113">
        <v>6.7253569999999998</v>
      </c>
      <c r="AA113">
        <v>6.7453620000000001</v>
      </c>
      <c r="AB113">
        <v>6.7619899999999999</v>
      </c>
      <c r="AC113">
        <v>6.775563</v>
      </c>
      <c r="AD113">
        <v>6.7869659999999996</v>
      </c>
      <c r="AE113">
        <v>6.7967089999999999</v>
      </c>
      <c r="AF113">
        <v>6.8051849999999998</v>
      </c>
      <c r="AG113">
        <v>6.8148179999999998</v>
      </c>
      <c r="AH113">
        <v>6.8267569999999997</v>
      </c>
      <c r="AI113" s="33">
        <v>4.0000000000000001E-3</v>
      </c>
    </row>
    <row r="114" spans="1:35">
      <c r="A114" t="s">
        <v>261</v>
      </c>
      <c r="B114" t="s">
        <v>3611</v>
      </c>
      <c r="C114" t="s">
        <v>3612</v>
      </c>
      <c r="D114" t="s">
        <v>769</v>
      </c>
      <c r="F114">
        <v>5.9053300000000002</v>
      </c>
      <c r="G114">
        <v>5.9832380000000001</v>
      </c>
      <c r="H114">
        <v>6.0755340000000002</v>
      </c>
      <c r="I114">
        <v>6.1775399999999996</v>
      </c>
      <c r="J114">
        <v>6.2820010000000002</v>
      </c>
      <c r="K114">
        <v>6.3855130000000004</v>
      </c>
      <c r="L114">
        <v>6.4771809999999999</v>
      </c>
      <c r="M114">
        <v>6.5638329999999998</v>
      </c>
      <c r="N114">
        <v>6.6466760000000003</v>
      </c>
      <c r="O114">
        <v>6.7280360000000003</v>
      </c>
      <c r="P114">
        <v>6.8064390000000001</v>
      </c>
      <c r="Q114">
        <v>6.8790329999999997</v>
      </c>
      <c r="R114">
        <v>6.9465310000000002</v>
      </c>
      <c r="S114">
        <v>7.0103580000000001</v>
      </c>
      <c r="T114">
        <v>7.0710540000000002</v>
      </c>
      <c r="U114">
        <v>7.1274649999999999</v>
      </c>
      <c r="V114">
        <v>7.1785310000000004</v>
      </c>
      <c r="W114">
        <v>7.2240089999999997</v>
      </c>
      <c r="X114">
        <v>7.2635160000000001</v>
      </c>
      <c r="Y114">
        <v>7.2967880000000003</v>
      </c>
      <c r="Z114">
        <v>7.325501</v>
      </c>
      <c r="AA114">
        <v>7.3505900000000004</v>
      </c>
      <c r="AB114">
        <v>7.3724639999999999</v>
      </c>
      <c r="AC114">
        <v>7.3921000000000001</v>
      </c>
      <c r="AD114">
        <v>7.4109299999999996</v>
      </c>
      <c r="AE114">
        <v>7.4286289999999999</v>
      </c>
      <c r="AF114">
        <v>7.4471100000000003</v>
      </c>
      <c r="AG114">
        <v>7.4664440000000001</v>
      </c>
      <c r="AH114">
        <v>7.4857449999999996</v>
      </c>
      <c r="AI114" s="33">
        <v>8.9999999999999993E-3</v>
      </c>
    </row>
    <row r="115" spans="1:35">
      <c r="A115" t="s">
        <v>738</v>
      </c>
      <c r="B115" t="s">
        <v>3613</v>
      </c>
      <c r="C115" t="s">
        <v>3614</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3615</v>
      </c>
      <c r="C116" t="s">
        <v>3616</v>
      </c>
      <c r="D116" t="s">
        <v>769</v>
      </c>
      <c r="F116">
        <v>12.511476999999999</v>
      </c>
      <c r="G116">
        <v>12.210407999999999</v>
      </c>
      <c r="H116">
        <v>12.02997</v>
      </c>
      <c r="I116">
        <v>11.909670999999999</v>
      </c>
      <c r="J116">
        <v>11.824942</v>
      </c>
      <c r="K116">
        <v>11.762688000000001</v>
      </c>
      <c r="L116">
        <v>11.710424</v>
      </c>
      <c r="M116">
        <v>11.666748</v>
      </c>
      <c r="N116">
        <v>11.628939000000001</v>
      </c>
      <c r="O116">
        <v>11.595262999999999</v>
      </c>
      <c r="P116">
        <v>11.565704</v>
      </c>
      <c r="Q116">
        <v>11.540804</v>
      </c>
      <c r="R116">
        <v>11.522271</v>
      </c>
      <c r="S116">
        <v>11.513012</v>
      </c>
      <c r="T116">
        <v>11.503569000000001</v>
      </c>
      <c r="U116">
        <v>11.499316</v>
      </c>
      <c r="V116">
        <v>11.506164999999999</v>
      </c>
      <c r="W116">
        <v>11.517803000000001</v>
      </c>
      <c r="X116">
        <v>11.514317</v>
      </c>
      <c r="Y116">
        <v>11.520991</v>
      </c>
      <c r="Z116">
        <v>11.545816</v>
      </c>
      <c r="AA116">
        <v>11.569521999999999</v>
      </c>
      <c r="AB116">
        <v>11.581771</v>
      </c>
      <c r="AC116">
        <v>11.590642000000001</v>
      </c>
      <c r="AD116">
        <v>11.596666000000001</v>
      </c>
      <c r="AE116">
        <v>11.600580000000001</v>
      </c>
      <c r="AF116">
        <v>11.603172000000001</v>
      </c>
      <c r="AG116">
        <v>11.604941</v>
      </c>
      <c r="AH116">
        <v>11.605985</v>
      </c>
      <c r="AI116" s="33">
        <v>-3.0000000000000001E-3</v>
      </c>
    </row>
    <row r="117" spans="1:35">
      <c r="A117" t="s">
        <v>740</v>
      </c>
      <c r="B117" t="s">
        <v>3617</v>
      </c>
      <c r="C117" t="s">
        <v>3618</v>
      </c>
      <c r="D117" t="s">
        <v>769</v>
      </c>
      <c r="F117">
        <v>0</v>
      </c>
      <c r="G117">
        <v>0</v>
      </c>
      <c r="H117">
        <v>1.5388029999999999</v>
      </c>
      <c r="I117">
        <v>2.71177</v>
      </c>
      <c r="J117">
        <v>3.5853440000000001</v>
      </c>
      <c r="K117">
        <v>4.248443</v>
      </c>
      <c r="L117">
        <v>4.7737360000000004</v>
      </c>
      <c r="M117">
        <v>5.2191280000000004</v>
      </c>
      <c r="N117">
        <v>5.6200910000000004</v>
      </c>
      <c r="O117">
        <v>5.9966699999999999</v>
      </c>
      <c r="P117">
        <v>6.3643890000000001</v>
      </c>
      <c r="Q117">
        <v>6.7345509999999997</v>
      </c>
      <c r="R117">
        <v>7.1120460000000003</v>
      </c>
      <c r="S117">
        <v>7.4923840000000004</v>
      </c>
      <c r="T117">
        <v>7.8773660000000003</v>
      </c>
      <c r="U117">
        <v>8.2589439999999996</v>
      </c>
      <c r="V117">
        <v>8.6242450000000002</v>
      </c>
      <c r="W117">
        <v>8.9587160000000008</v>
      </c>
      <c r="X117">
        <v>9.2504790000000003</v>
      </c>
      <c r="Y117">
        <v>9.4828259999999993</v>
      </c>
      <c r="Z117">
        <v>9.6396870000000003</v>
      </c>
      <c r="AA117">
        <v>9.8571159999999995</v>
      </c>
      <c r="AB117">
        <v>10.087552000000001</v>
      </c>
      <c r="AC117">
        <v>10.236466999999999</v>
      </c>
      <c r="AD117">
        <v>10.260591</v>
      </c>
      <c r="AE117">
        <v>10.335656999999999</v>
      </c>
      <c r="AF117">
        <v>10.403791999999999</v>
      </c>
      <c r="AG117">
        <v>10.465318</v>
      </c>
      <c r="AH117">
        <v>10.520927</v>
      </c>
      <c r="AI117" t="s">
        <v>112</v>
      </c>
    </row>
    <row r="118" spans="1:35">
      <c r="A118" t="s">
        <v>741</v>
      </c>
      <c r="B118" t="s">
        <v>3619</v>
      </c>
      <c r="C118" t="s">
        <v>3620</v>
      </c>
      <c r="D118" t="s">
        <v>770</v>
      </c>
      <c r="F118">
        <v>0</v>
      </c>
      <c r="G118">
        <v>0</v>
      </c>
      <c r="H118">
        <v>1.475822</v>
      </c>
      <c r="I118">
        <v>2.5889449999999998</v>
      </c>
      <c r="J118">
        <v>3.4190909999999999</v>
      </c>
      <c r="K118">
        <v>4.0504110000000004</v>
      </c>
      <c r="L118">
        <v>4.5475789999999998</v>
      </c>
      <c r="M118">
        <v>4.9670300000000003</v>
      </c>
      <c r="N118">
        <v>5.3438160000000003</v>
      </c>
      <c r="O118">
        <v>5.6986280000000002</v>
      </c>
      <c r="P118">
        <v>6.0462499999999997</v>
      </c>
      <c r="Q118">
        <v>6.3991259999999999</v>
      </c>
      <c r="R118">
        <v>6.7624760000000004</v>
      </c>
      <c r="S118">
        <v>7.1347430000000003</v>
      </c>
      <c r="T118">
        <v>7.5151709999999996</v>
      </c>
      <c r="U118">
        <v>7.896515</v>
      </c>
      <c r="V118">
        <v>8.2660420000000006</v>
      </c>
      <c r="W118">
        <v>8.6116399999999995</v>
      </c>
      <c r="X118">
        <v>8.9157580000000003</v>
      </c>
      <c r="Y118">
        <v>9.1589569999999991</v>
      </c>
      <c r="Z118">
        <v>9.3212569999999992</v>
      </c>
      <c r="AA118">
        <v>9.5550639999999998</v>
      </c>
      <c r="AB118">
        <v>9.8076319999999999</v>
      </c>
      <c r="AC118">
        <v>9.9687529999999995</v>
      </c>
      <c r="AD118">
        <v>9.9839040000000008</v>
      </c>
      <c r="AE118">
        <v>10.059386</v>
      </c>
      <c r="AF118">
        <v>10.12664</v>
      </c>
      <c r="AG118">
        <v>10.186145</v>
      </c>
      <c r="AH118">
        <v>10.238721</v>
      </c>
      <c r="AI118" t="s">
        <v>112</v>
      </c>
    </row>
    <row r="119" spans="1:35">
      <c r="A119" t="s">
        <v>742</v>
      </c>
      <c r="B119" t="s">
        <v>3621</v>
      </c>
      <c r="C119" t="s">
        <v>3622</v>
      </c>
      <c r="D119" t="s">
        <v>769</v>
      </c>
      <c r="F119">
        <v>0</v>
      </c>
      <c r="G119">
        <v>0</v>
      </c>
      <c r="H119">
        <v>7.1006330000000002</v>
      </c>
      <c r="I119">
        <v>7.105874</v>
      </c>
      <c r="J119">
        <v>7.1074640000000002</v>
      </c>
      <c r="K119">
        <v>7.1081380000000003</v>
      </c>
      <c r="L119">
        <v>7.1084779999999999</v>
      </c>
      <c r="M119">
        <v>7.1086359999999997</v>
      </c>
      <c r="N119">
        <v>7.108695</v>
      </c>
      <c r="O119">
        <v>7.1087030000000002</v>
      </c>
      <c r="P119">
        <v>7.1086900000000002</v>
      </c>
      <c r="Q119">
        <v>7.108676</v>
      </c>
      <c r="R119">
        <v>7.1086650000000002</v>
      </c>
      <c r="S119">
        <v>7.108663</v>
      </c>
      <c r="T119">
        <v>7.1086710000000002</v>
      </c>
      <c r="U119">
        <v>7.1086869999999998</v>
      </c>
      <c r="V119">
        <v>7.1087100000000003</v>
      </c>
      <c r="W119">
        <v>7.1087449999999999</v>
      </c>
      <c r="X119">
        <v>7.1087939999999996</v>
      </c>
      <c r="Y119">
        <v>7.1088529999999999</v>
      </c>
      <c r="Z119">
        <v>7.108924</v>
      </c>
      <c r="AA119">
        <v>7.1090309999999999</v>
      </c>
      <c r="AB119">
        <v>7.1091600000000001</v>
      </c>
      <c r="AC119">
        <v>7.1092959999999996</v>
      </c>
      <c r="AD119">
        <v>7.109426</v>
      </c>
      <c r="AE119">
        <v>7.109591</v>
      </c>
      <c r="AF119">
        <v>7.1097729999999997</v>
      </c>
      <c r="AG119">
        <v>7.1099670000000001</v>
      </c>
      <c r="AH119">
        <v>7.1101700000000001</v>
      </c>
      <c r="AI119" t="s">
        <v>112</v>
      </c>
    </row>
    <row r="120" spans="1:35">
      <c r="A120" t="s">
        <v>753</v>
      </c>
      <c r="B120" t="s">
        <v>3623</v>
      </c>
      <c r="C120" t="s">
        <v>3624</v>
      </c>
      <c r="F120">
        <v>6.1709569999999996</v>
      </c>
      <c r="G120">
        <v>6.2591210000000004</v>
      </c>
      <c r="H120">
        <v>6.3628260000000001</v>
      </c>
      <c r="I120">
        <v>6.480817</v>
      </c>
      <c r="J120">
        <v>6.6072230000000003</v>
      </c>
      <c r="K120">
        <v>6.7358840000000004</v>
      </c>
      <c r="L120">
        <v>6.8563809999999998</v>
      </c>
      <c r="M120">
        <v>6.9728589999999997</v>
      </c>
      <c r="N120">
        <v>7.0857770000000002</v>
      </c>
      <c r="O120">
        <v>7.1944999999999997</v>
      </c>
      <c r="P120">
        <v>7.2967259999999996</v>
      </c>
      <c r="Q120">
        <v>7.3886839999999996</v>
      </c>
      <c r="R120">
        <v>7.4708930000000002</v>
      </c>
      <c r="S120">
        <v>7.543571</v>
      </c>
      <c r="T120">
        <v>7.6073510000000004</v>
      </c>
      <c r="U120">
        <v>7.6624980000000003</v>
      </c>
      <c r="V120">
        <v>7.7091620000000001</v>
      </c>
      <c r="W120">
        <v>7.7498690000000003</v>
      </c>
      <c r="X120">
        <v>7.7854960000000002</v>
      </c>
      <c r="Y120">
        <v>7.817558</v>
      </c>
      <c r="Z120">
        <v>7.8446559999999996</v>
      </c>
      <c r="AA120">
        <v>7.8678020000000002</v>
      </c>
      <c r="AB120">
        <v>7.8871570000000002</v>
      </c>
      <c r="AC120">
        <v>7.9036410000000004</v>
      </c>
      <c r="AD120">
        <v>7.9191349999999998</v>
      </c>
      <c r="AE120">
        <v>7.9340460000000004</v>
      </c>
      <c r="AF120">
        <v>7.9484830000000004</v>
      </c>
      <c r="AG120">
        <v>7.9632740000000002</v>
      </c>
      <c r="AH120">
        <v>7.9786700000000002</v>
      </c>
      <c r="AI120" s="33">
        <v>8.9999999999999993E-3</v>
      </c>
    </row>
    <row r="121" spans="1:35">
      <c r="A121" t="s">
        <v>754</v>
      </c>
      <c r="B121" t="s">
        <v>3625</v>
      </c>
      <c r="C121" t="s">
        <v>3626</v>
      </c>
      <c r="F121">
        <v>7.4722720000000002</v>
      </c>
      <c r="G121">
        <v>7.5784849999999997</v>
      </c>
      <c r="H121">
        <v>7.7064339999999998</v>
      </c>
      <c r="I121">
        <v>7.8521900000000002</v>
      </c>
      <c r="J121">
        <v>8.0071779999999997</v>
      </c>
      <c r="K121">
        <v>8.1682810000000003</v>
      </c>
      <c r="L121">
        <v>8.3253400000000006</v>
      </c>
      <c r="M121">
        <v>8.4835329999999995</v>
      </c>
      <c r="N121">
        <v>8.641807</v>
      </c>
      <c r="O121">
        <v>8.7979839999999996</v>
      </c>
      <c r="P121">
        <v>8.9482979999999994</v>
      </c>
      <c r="Q121">
        <v>9.088298</v>
      </c>
      <c r="R121">
        <v>9.217454</v>
      </c>
      <c r="S121">
        <v>9.3350559999999998</v>
      </c>
      <c r="T121">
        <v>9.4420330000000003</v>
      </c>
      <c r="U121">
        <v>9.5389520000000001</v>
      </c>
      <c r="V121">
        <v>9.6270760000000006</v>
      </c>
      <c r="W121">
        <v>9.7066409999999994</v>
      </c>
      <c r="X121">
        <v>9.7812169999999998</v>
      </c>
      <c r="Y121">
        <v>9.8509580000000003</v>
      </c>
      <c r="Z121">
        <v>9.9137120000000003</v>
      </c>
      <c r="AA121">
        <v>9.9711590000000001</v>
      </c>
      <c r="AB121">
        <v>10.024575</v>
      </c>
      <c r="AC121">
        <v>10.077360000000001</v>
      </c>
      <c r="AD121">
        <v>10.130658</v>
      </c>
      <c r="AE121">
        <v>10.183225999999999</v>
      </c>
      <c r="AF121">
        <v>10.235033</v>
      </c>
      <c r="AG121">
        <v>10.288399</v>
      </c>
      <c r="AH121">
        <v>10.34334</v>
      </c>
      <c r="AI121" s="33">
        <v>1.2E-2</v>
      </c>
    </row>
    <row r="122" spans="1:35">
      <c r="A122" t="s">
        <v>755</v>
      </c>
    </row>
    <row r="123" spans="1:35">
      <c r="A123" t="s">
        <v>200</v>
      </c>
    </row>
    <row r="124" spans="1:35">
      <c r="A124" t="s">
        <v>245</v>
      </c>
      <c r="B124" t="s">
        <v>3627</v>
      </c>
      <c r="C124" t="s">
        <v>3628</v>
      </c>
      <c r="D124" t="s">
        <v>562</v>
      </c>
      <c r="F124">
        <v>3.0150459999999999</v>
      </c>
      <c r="G124">
        <v>3.0970179999999998</v>
      </c>
      <c r="H124">
        <v>3.185432</v>
      </c>
      <c r="I124">
        <v>3.2793450000000002</v>
      </c>
      <c r="J124">
        <v>3.37113</v>
      </c>
      <c r="K124">
        <v>3.4592939999999999</v>
      </c>
      <c r="L124">
        <v>3.5457100000000001</v>
      </c>
      <c r="M124">
        <v>3.6301199999999998</v>
      </c>
      <c r="N124">
        <v>3.7115969999999998</v>
      </c>
      <c r="O124">
        <v>3.7881740000000002</v>
      </c>
      <c r="P124">
        <v>3.8616869999999999</v>
      </c>
      <c r="Q124">
        <v>3.9279860000000002</v>
      </c>
      <c r="R124">
        <v>3.9916200000000002</v>
      </c>
      <c r="S124">
        <v>4.0526530000000003</v>
      </c>
      <c r="T124">
        <v>4.1136780000000002</v>
      </c>
      <c r="U124">
        <v>4.1746980000000002</v>
      </c>
      <c r="V124">
        <v>4.2367499999999998</v>
      </c>
      <c r="W124">
        <v>4.296964</v>
      </c>
      <c r="X124">
        <v>4.3537819999999998</v>
      </c>
      <c r="Y124">
        <v>4.4117100000000002</v>
      </c>
      <c r="Z124">
        <v>4.469176</v>
      </c>
      <c r="AA124">
        <v>4.5326690000000003</v>
      </c>
      <c r="AB124">
        <v>4.6009719999999996</v>
      </c>
      <c r="AC124">
        <v>4.6679779999999997</v>
      </c>
      <c r="AD124">
        <v>4.733301</v>
      </c>
      <c r="AE124">
        <v>4.800084</v>
      </c>
      <c r="AF124">
        <v>4.8674600000000003</v>
      </c>
      <c r="AG124">
        <v>4.9318590000000002</v>
      </c>
      <c r="AH124">
        <v>4.995851</v>
      </c>
      <c r="AI124" s="33">
        <v>1.7999999999999999E-2</v>
      </c>
    </row>
    <row r="125" spans="1:35">
      <c r="A125" t="s">
        <v>737</v>
      </c>
      <c r="B125" t="s">
        <v>3629</v>
      </c>
      <c r="C125" t="s">
        <v>3630</v>
      </c>
      <c r="D125" t="s">
        <v>562</v>
      </c>
      <c r="F125">
        <v>1.3118160000000001</v>
      </c>
      <c r="G125">
        <v>1.389678</v>
      </c>
      <c r="H125">
        <v>1.4769969999999999</v>
      </c>
      <c r="I125">
        <v>1.572516</v>
      </c>
      <c r="J125">
        <v>1.6698550000000001</v>
      </c>
      <c r="K125">
        <v>1.767137</v>
      </c>
      <c r="L125">
        <v>1.8642099999999999</v>
      </c>
      <c r="M125">
        <v>1.9602539999999999</v>
      </c>
      <c r="N125">
        <v>2.0557129999999999</v>
      </c>
      <c r="O125">
        <v>2.1480260000000002</v>
      </c>
      <c r="P125">
        <v>2.2393909999999999</v>
      </c>
      <c r="Q125">
        <v>2.3273090000000001</v>
      </c>
      <c r="R125">
        <v>2.413602</v>
      </c>
      <c r="S125">
        <v>2.4977109999999998</v>
      </c>
      <c r="T125">
        <v>2.5827580000000001</v>
      </c>
      <c r="U125">
        <v>2.6684030000000001</v>
      </c>
      <c r="V125">
        <v>2.7536770000000002</v>
      </c>
      <c r="W125">
        <v>2.838327</v>
      </c>
      <c r="X125">
        <v>2.9223330000000001</v>
      </c>
      <c r="Y125">
        <v>3.0086689999999998</v>
      </c>
      <c r="Z125">
        <v>3.0926529999999999</v>
      </c>
      <c r="AA125">
        <v>3.1789299999999998</v>
      </c>
      <c r="AB125">
        <v>3.2698510000000001</v>
      </c>
      <c r="AC125">
        <v>3.3621370000000002</v>
      </c>
      <c r="AD125">
        <v>3.4546260000000002</v>
      </c>
      <c r="AE125">
        <v>3.5478999999999998</v>
      </c>
      <c r="AF125">
        <v>3.6403509999999999</v>
      </c>
      <c r="AG125">
        <v>3.729441</v>
      </c>
      <c r="AH125">
        <v>3.816125</v>
      </c>
      <c r="AI125" s="33">
        <v>3.9E-2</v>
      </c>
    </row>
    <row r="126" spans="1:35">
      <c r="A126" t="s">
        <v>252</v>
      </c>
      <c r="B126" t="s">
        <v>3631</v>
      </c>
      <c r="C126" t="s">
        <v>3632</v>
      </c>
      <c r="D126" t="s">
        <v>562</v>
      </c>
      <c r="F126">
        <v>1.18E-4</v>
      </c>
      <c r="G126">
        <v>3.9399999999999998E-4</v>
      </c>
      <c r="H126">
        <v>6.8599999999999998E-4</v>
      </c>
      <c r="I126">
        <v>9.8700000000000003E-4</v>
      </c>
      <c r="J126">
        <v>1.292E-3</v>
      </c>
      <c r="K126">
        <v>1.6019999999999999E-3</v>
      </c>
      <c r="L126">
        <v>1.921E-3</v>
      </c>
      <c r="M126">
        <v>2.251E-3</v>
      </c>
      <c r="N126">
        <v>2.5920000000000001E-3</v>
      </c>
      <c r="O126">
        <v>2.9420000000000002E-3</v>
      </c>
      <c r="P126">
        <v>3.3040000000000001E-3</v>
      </c>
      <c r="Q126">
        <v>3.679E-3</v>
      </c>
      <c r="R126">
        <v>4.058E-3</v>
      </c>
      <c r="S126">
        <v>4.4510000000000001E-3</v>
      </c>
      <c r="T126">
        <v>4.8770000000000003E-3</v>
      </c>
      <c r="U126">
        <v>5.3410000000000003E-3</v>
      </c>
      <c r="V126">
        <v>5.8469999999999998E-3</v>
      </c>
      <c r="W126">
        <v>6.3990000000000002E-3</v>
      </c>
      <c r="X126">
        <v>7.0000000000000001E-3</v>
      </c>
      <c r="Y126">
        <v>7.6519999999999999E-3</v>
      </c>
      <c r="Z126">
        <v>8.3569999999999998E-3</v>
      </c>
      <c r="AA126">
        <v>9.1160000000000008E-3</v>
      </c>
      <c r="AB126">
        <v>9.9369999999999997E-3</v>
      </c>
      <c r="AC126">
        <v>1.0825E-2</v>
      </c>
      <c r="AD126">
        <v>1.1780000000000001E-2</v>
      </c>
      <c r="AE126">
        <v>1.2791E-2</v>
      </c>
      <c r="AF126">
        <v>1.3866E-2</v>
      </c>
      <c r="AG126">
        <v>1.5010000000000001E-2</v>
      </c>
      <c r="AH126">
        <v>1.6219999999999998E-2</v>
      </c>
      <c r="AI126" s="33">
        <v>0.192</v>
      </c>
    </row>
    <row r="127" spans="1:35">
      <c r="A127" t="s">
        <v>261</v>
      </c>
      <c r="B127" t="s">
        <v>3633</v>
      </c>
      <c r="C127" t="s">
        <v>3634</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3635</v>
      </c>
      <c r="C128" t="s">
        <v>3636</v>
      </c>
      <c r="D128" t="s">
        <v>562</v>
      </c>
      <c r="F128">
        <v>0.229376</v>
      </c>
      <c r="G128">
        <v>0.24140700000000001</v>
      </c>
      <c r="H128">
        <v>0.25362299999999999</v>
      </c>
      <c r="I128">
        <v>0.26552100000000001</v>
      </c>
      <c r="J128">
        <v>0.27679399999999998</v>
      </c>
      <c r="K128">
        <v>0.28769899999999998</v>
      </c>
      <c r="L128">
        <v>0.29818899999999998</v>
      </c>
      <c r="M128">
        <v>0.30838599999999999</v>
      </c>
      <c r="N128">
        <v>0.31835400000000003</v>
      </c>
      <c r="O128">
        <v>0.32813799999999999</v>
      </c>
      <c r="P128">
        <v>0.33770600000000001</v>
      </c>
      <c r="Q128">
        <v>0.34718700000000002</v>
      </c>
      <c r="R128">
        <v>0.356603</v>
      </c>
      <c r="S128">
        <v>0.36602800000000002</v>
      </c>
      <c r="T128">
        <v>0.37545699999999999</v>
      </c>
      <c r="U128">
        <v>0.38489899999999999</v>
      </c>
      <c r="V128">
        <v>0.39437100000000003</v>
      </c>
      <c r="W128">
        <v>0.40322799999999998</v>
      </c>
      <c r="X128">
        <v>0.41208099999999998</v>
      </c>
      <c r="Y128">
        <v>0.42093000000000003</v>
      </c>
      <c r="Z128">
        <v>0.42976799999999998</v>
      </c>
      <c r="AA128">
        <v>0.43858599999999998</v>
      </c>
      <c r="AB128">
        <v>0.44631500000000002</v>
      </c>
      <c r="AC128">
        <v>0.45114700000000002</v>
      </c>
      <c r="AD128">
        <v>0.45389099999999999</v>
      </c>
      <c r="AE128">
        <v>0.45515899999999998</v>
      </c>
      <c r="AF128">
        <v>0.45604600000000001</v>
      </c>
      <c r="AG128">
        <v>0.45402999999999999</v>
      </c>
      <c r="AH128">
        <v>0.45125999999999999</v>
      </c>
      <c r="AI128" s="33">
        <v>2.4E-2</v>
      </c>
    </row>
    <row r="129" spans="1:35">
      <c r="A129" t="s">
        <v>739</v>
      </c>
      <c r="B129" t="s">
        <v>3637</v>
      </c>
      <c r="C129" t="s">
        <v>3638</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3639</v>
      </c>
      <c r="C130" t="s">
        <v>3640</v>
      </c>
      <c r="D130" t="s">
        <v>562</v>
      </c>
      <c r="F130">
        <v>0</v>
      </c>
      <c r="G130">
        <v>3.1599999999999998E-4</v>
      </c>
      <c r="H130">
        <v>6.5300000000000004E-4</v>
      </c>
      <c r="I130">
        <v>1.005E-3</v>
      </c>
      <c r="J130">
        <v>1.3630000000000001E-3</v>
      </c>
      <c r="K130">
        <v>1.727E-3</v>
      </c>
      <c r="L130">
        <v>2.1069999999999999E-3</v>
      </c>
      <c r="M130">
        <v>2.5079999999999998E-3</v>
      </c>
      <c r="N130">
        <v>2.931E-3</v>
      </c>
      <c r="O130">
        <v>3.375E-3</v>
      </c>
      <c r="P130">
        <v>3.846E-3</v>
      </c>
      <c r="Q130">
        <v>4.3470000000000002E-3</v>
      </c>
      <c r="R130">
        <v>4.8840000000000003E-3</v>
      </c>
      <c r="S130">
        <v>5.4650000000000002E-3</v>
      </c>
      <c r="T130">
        <v>6.1000000000000004E-3</v>
      </c>
      <c r="U130">
        <v>6.796E-3</v>
      </c>
      <c r="V130">
        <v>7.5640000000000004E-3</v>
      </c>
      <c r="W130">
        <v>8.4130000000000003E-3</v>
      </c>
      <c r="X130">
        <v>9.3480000000000004E-3</v>
      </c>
      <c r="Y130">
        <v>1.0371E-2</v>
      </c>
      <c r="Z130">
        <v>1.1483999999999999E-2</v>
      </c>
      <c r="AA130">
        <v>1.2684000000000001E-2</v>
      </c>
      <c r="AB130">
        <v>1.3974E-2</v>
      </c>
      <c r="AC130">
        <v>1.5357000000000001E-2</v>
      </c>
      <c r="AD130">
        <v>1.6826000000000001E-2</v>
      </c>
      <c r="AE130">
        <v>1.8363000000000001E-2</v>
      </c>
      <c r="AF130">
        <v>1.9959000000000001E-2</v>
      </c>
      <c r="AG130">
        <v>2.1618999999999999E-2</v>
      </c>
      <c r="AH130">
        <v>2.3334000000000001E-2</v>
      </c>
      <c r="AI130" t="s">
        <v>112</v>
      </c>
    </row>
    <row r="131" spans="1:35">
      <c r="A131" t="s">
        <v>741</v>
      </c>
      <c r="B131" t="s">
        <v>3641</v>
      </c>
      <c r="C131" t="s">
        <v>3642</v>
      </c>
      <c r="D131" t="s">
        <v>562</v>
      </c>
      <c r="F131">
        <v>0</v>
      </c>
      <c r="G131">
        <v>3.4299999999999999E-4</v>
      </c>
      <c r="H131">
        <v>7.0200000000000004E-4</v>
      </c>
      <c r="I131">
        <v>1.0690000000000001E-3</v>
      </c>
      <c r="J131">
        <v>1.4319999999999999E-3</v>
      </c>
      <c r="K131">
        <v>1.797E-3</v>
      </c>
      <c r="L131">
        <v>2.1710000000000002E-3</v>
      </c>
      <c r="M131">
        <v>2.5579999999999999E-3</v>
      </c>
      <c r="N131">
        <v>2.9640000000000001E-3</v>
      </c>
      <c r="O131">
        <v>3.3899999999999998E-3</v>
      </c>
      <c r="P131">
        <v>3.8419999999999999E-3</v>
      </c>
      <c r="Q131">
        <v>4.3299999999999996E-3</v>
      </c>
      <c r="R131">
        <v>4.862E-3</v>
      </c>
      <c r="S131">
        <v>5.4469999999999996E-3</v>
      </c>
      <c r="T131">
        <v>6.0959999999999999E-3</v>
      </c>
      <c r="U131">
        <v>6.8199999999999997E-3</v>
      </c>
      <c r="V131">
        <v>7.6319999999999999E-3</v>
      </c>
      <c r="W131">
        <v>8.541E-3</v>
      </c>
      <c r="X131">
        <v>9.5549999999999993E-3</v>
      </c>
      <c r="Y131">
        <v>1.0677000000000001E-2</v>
      </c>
      <c r="Z131">
        <v>1.191E-2</v>
      </c>
      <c r="AA131">
        <v>1.3252E-2</v>
      </c>
      <c r="AB131">
        <v>1.4704999999999999E-2</v>
      </c>
      <c r="AC131">
        <v>1.6268999999999999E-2</v>
      </c>
      <c r="AD131">
        <v>1.7933000000000001E-2</v>
      </c>
      <c r="AE131">
        <v>1.9677E-2</v>
      </c>
      <c r="AF131">
        <v>2.1489999999999999E-2</v>
      </c>
      <c r="AG131">
        <v>2.3379E-2</v>
      </c>
      <c r="AH131">
        <v>2.5329000000000001E-2</v>
      </c>
      <c r="AI131" t="s">
        <v>112</v>
      </c>
    </row>
    <row r="132" spans="1:35">
      <c r="A132" t="s">
        <v>742</v>
      </c>
      <c r="B132" t="s">
        <v>3643</v>
      </c>
      <c r="C132" t="s">
        <v>3644</v>
      </c>
      <c r="D132" t="s">
        <v>562</v>
      </c>
      <c r="F132">
        <v>0</v>
      </c>
      <c r="G132">
        <v>0</v>
      </c>
      <c r="H132">
        <v>0</v>
      </c>
      <c r="I132">
        <v>0</v>
      </c>
      <c r="J132">
        <v>0</v>
      </c>
      <c r="K132">
        <v>0</v>
      </c>
      <c r="L132">
        <v>9.9999999999999995E-7</v>
      </c>
      <c r="M132">
        <v>9.9999999999999995E-7</v>
      </c>
      <c r="N132">
        <v>9.9999999999999995E-7</v>
      </c>
      <c r="O132">
        <v>9.9999999999999995E-7</v>
      </c>
      <c r="P132">
        <v>9.9999999999999995E-7</v>
      </c>
      <c r="Q132">
        <v>9.9999999999999995E-7</v>
      </c>
      <c r="R132">
        <v>9.9999999999999995E-7</v>
      </c>
      <c r="S132">
        <v>9.9999999999999995E-7</v>
      </c>
      <c r="T132">
        <v>9.9999999999999995E-7</v>
      </c>
      <c r="U132">
        <v>1.9999999999999999E-6</v>
      </c>
      <c r="V132">
        <v>1.9999999999999999E-6</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3645</v>
      </c>
      <c r="C133" t="s">
        <v>3646</v>
      </c>
      <c r="D133" t="s">
        <v>562</v>
      </c>
      <c r="F133">
        <v>4.5572359999999996</v>
      </c>
      <c r="G133">
        <v>4.7300329999999997</v>
      </c>
      <c r="H133">
        <v>4.9189619999999996</v>
      </c>
      <c r="I133">
        <v>5.121308</v>
      </c>
      <c r="J133">
        <v>5.3227270000000004</v>
      </c>
      <c r="K133">
        <v>5.520111</v>
      </c>
      <c r="L133">
        <v>5.7151550000000002</v>
      </c>
      <c r="M133">
        <v>5.906917</v>
      </c>
      <c r="N133">
        <v>6.0949809999999998</v>
      </c>
      <c r="O133">
        <v>6.2748619999999997</v>
      </c>
      <c r="P133">
        <v>6.4505850000000002</v>
      </c>
      <c r="Q133">
        <v>6.6156360000000003</v>
      </c>
      <c r="R133">
        <v>6.7764189999999997</v>
      </c>
      <c r="S133">
        <v>6.9325359999999998</v>
      </c>
      <c r="T133">
        <v>7.089728</v>
      </c>
      <c r="U133">
        <v>7.2477099999999997</v>
      </c>
      <c r="V133">
        <v>7.4065719999999997</v>
      </c>
      <c r="W133">
        <v>7.5625929999999997</v>
      </c>
      <c r="X133">
        <v>7.7148089999999998</v>
      </c>
      <c r="Y133">
        <v>7.8707060000000002</v>
      </c>
      <c r="Z133">
        <v>8.0240299999999998</v>
      </c>
      <c r="AA133">
        <v>8.1858979999999999</v>
      </c>
      <c r="AB133">
        <v>8.3563989999999997</v>
      </c>
      <c r="AC133">
        <v>8.5243269999999995</v>
      </c>
      <c r="AD133">
        <v>8.6889389999999995</v>
      </c>
      <c r="AE133">
        <v>8.8545119999999997</v>
      </c>
      <c r="AF133">
        <v>9.0196699999999996</v>
      </c>
      <c r="AG133">
        <v>9.1757790000000004</v>
      </c>
      <c r="AH133">
        <v>9.3284789999999997</v>
      </c>
      <c r="AI133" s="33">
        <v>2.5999999999999999E-2</v>
      </c>
    </row>
    <row r="134" spans="1:35">
      <c r="A134" t="s">
        <v>202</v>
      </c>
    </row>
    <row r="135" spans="1:35">
      <c r="A135" t="s">
        <v>245</v>
      </c>
      <c r="B135" t="s">
        <v>3647</v>
      </c>
      <c r="C135" t="s">
        <v>3648</v>
      </c>
      <c r="D135" t="s">
        <v>562</v>
      </c>
      <c r="F135">
        <v>2.2435559999999999</v>
      </c>
      <c r="G135">
        <v>2.2860680000000002</v>
      </c>
      <c r="H135">
        <v>2.331753</v>
      </c>
      <c r="I135">
        <v>2.384782</v>
      </c>
      <c r="J135">
        <v>2.4412389999999999</v>
      </c>
      <c r="K135">
        <v>2.4962599999999999</v>
      </c>
      <c r="L135">
        <v>2.5481889999999998</v>
      </c>
      <c r="M135">
        <v>2.5956269999999999</v>
      </c>
      <c r="N135">
        <v>2.6412200000000001</v>
      </c>
      <c r="O135">
        <v>2.6826050000000001</v>
      </c>
      <c r="P135">
        <v>2.7216670000000001</v>
      </c>
      <c r="Q135">
        <v>2.7549260000000002</v>
      </c>
      <c r="R135">
        <v>2.7850839999999999</v>
      </c>
      <c r="S135">
        <v>2.8168920000000002</v>
      </c>
      <c r="T135">
        <v>2.8508040000000001</v>
      </c>
      <c r="U135">
        <v>2.8850530000000001</v>
      </c>
      <c r="V135">
        <v>2.9180480000000002</v>
      </c>
      <c r="W135">
        <v>2.9488810000000001</v>
      </c>
      <c r="X135">
        <v>2.9772530000000001</v>
      </c>
      <c r="Y135">
        <v>3.004041</v>
      </c>
      <c r="Z135">
        <v>3.0315150000000002</v>
      </c>
      <c r="AA135">
        <v>3.0643959999999999</v>
      </c>
      <c r="AB135">
        <v>3.100587</v>
      </c>
      <c r="AC135">
        <v>3.1345830000000001</v>
      </c>
      <c r="AD135">
        <v>3.1655769999999999</v>
      </c>
      <c r="AE135">
        <v>3.1963249999999999</v>
      </c>
      <c r="AF135">
        <v>3.2260279999999999</v>
      </c>
      <c r="AG135">
        <v>3.2519439999999999</v>
      </c>
      <c r="AH135">
        <v>3.2744439999999999</v>
      </c>
      <c r="AI135" s="33">
        <v>1.4E-2</v>
      </c>
    </row>
    <row r="136" spans="1:35">
      <c r="A136" t="s">
        <v>737</v>
      </c>
      <c r="B136" t="s">
        <v>3649</v>
      </c>
      <c r="C136" t="s">
        <v>3650</v>
      </c>
      <c r="D136" t="s">
        <v>562</v>
      </c>
      <c r="F136">
        <v>1.502686</v>
      </c>
      <c r="G136">
        <v>1.5105150000000001</v>
      </c>
      <c r="H136">
        <v>1.5238799999999999</v>
      </c>
      <c r="I136">
        <v>1.5449850000000001</v>
      </c>
      <c r="J136">
        <v>1.5702020000000001</v>
      </c>
      <c r="K136">
        <v>1.596646</v>
      </c>
      <c r="L136">
        <v>1.6215539999999999</v>
      </c>
      <c r="M136">
        <v>1.6447369999999999</v>
      </c>
      <c r="N136">
        <v>1.667867</v>
      </c>
      <c r="O136">
        <v>1.6873100000000001</v>
      </c>
      <c r="P136">
        <v>1.706985</v>
      </c>
      <c r="Q136">
        <v>1.7224980000000001</v>
      </c>
      <c r="R136">
        <v>1.736944</v>
      </c>
      <c r="S136">
        <v>1.7542819999999999</v>
      </c>
      <c r="T136">
        <v>1.772397</v>
      </c>
      <c r="U136">
        <v>1.790637</v>
      </c>
      <c r="V136">
        <v>1.8081309999999999</v>
      </c>
      <c r="W136">
        <v>1.8265210000000001</v>
      </c>
      <c r="X136">
        <v>1.842808</v>
      </c>
      <c r="Y136">
        <v>1.8600989999999999</v>
      </c>
      <c r="Z136">
        <v>1.8785019999999999</v>
      </c>
      <c r="AA136">
        <v>1.899351</v>
      </c>
      <c r="AB136">
        <v>1.9211990000000001</v>
      </c>
      <c r="AC136">
        <v>1.9402999999999999</v>
      </c>
      <c r="AD136">
        <v>1.9574290000000001</v>
      </c>
      <c r="AE136">
        <v>1.973454</v>
      </c>
      <c r="AF136">
        <v>1.9883980000000001</v>
      </c>
      <c r="AG136">
        <v>2.0016530000000001</v>
      </c>
      <c r="AH136">
        <v>2.0119720000000001</v>
      </c>
      <c r="AI136" s="33">
        <v>0.01</v>
      </c>
    </row>
    <row r="137" spans="1:35">
      <c r="A137" t="s">
        <v>252</v>
      </c>
      <c r="B137" t="s">
        <v>3651</v>
      </c>
      <c r="C137" t="s">
        <v>3652</v>
      </c>
      <c r="D137" t="s">
        <v>562</v>
      </c>
      <c r="F137">
        <v>2.4919999999999999E-3</v>
      </c>
      <c r="G137">
        <v>2.5140000000000002E-3</v>
      </c>
      <c r="H137">
        <v>2.5769999999999999E-3</v>
      </c>
      <c r="I137">
        <v>2.676E-3</v>
      </c>
      <c r="J137">
        <v>2.807E-3</v>
      </c>
      <c r="K137">
        <v>2.9529999999999999E-3</v>
      </c>
      <c r="L137">
        <v>3.1089999999999998E-3</v>
      </c>
      <c r="M137">
        <v>3.2599999999999999E-3</v>
      </c>
      <c r="N137">
        <v>3.4220000000000001E-3</v>
      </c>
      <c r="O137">
        <v>3.5890000000000002E-3</v>
      </c>
      <c r="P137">
        <v>3.7699999999999999E-3</v>
      </c>
      <c r="Q137">
        <v>3.98E-3</v>
      </c>
      <c r="R137">
        <v>4.1949999999999999E-3</v>
      </c>
      <c r="S137">
        <v>4.424E-3</v>
      </c>
      <c r="T137">
        <v>4.6969999999999998E-3</v>
      </c>
      <c r="U137">
        <v>5.0099999999999997E-3</v>
      </c>
      <c r="V137">
        <v>5.3619999999999996E-3</v>
      </c>
      <c r="W137">
        <v>5.7559999999999998E-3</v>
      </c>
      <c r="X137">
        <v>6.1869999999999998E-3</v>
      </c>
      <c r="Y137">
        <v>6.6579999999999999E-3</v>
      </c>
      <c r="Z137">
        <v>7.1609999999999998E-3</v>
      </c>
      <c r="AA137">
        <v>7.6930000000000002E-3</v>
      </c>
      <c r="AB137">
        <v>8.2450000000000006E-3</v>
      </c>
      <c r="AC137">
        <v>8.8039999999999993E-3</v>
      </c>
      <c r="AD137">
        <v>9.3740000000000004E-3</v>
      </c>
      <c r="AE137">
        <v>9.9539999999999993E-3</v>
      </c>
      <c r="AF137">
        <v>1.0545000000000001E-2</v>
      </c>
      <c r="AG137">
        <v>1.106E-2</v>
      </c>
      <c r="AH137">
        <v>1.1594999999999999E-2</v>
      </c>
      <c r="AI137" s="33">
        <v>5.6000000000000001E-2</v>
      </c>
    </row>
    <row r="138" spans="1:35">
      <c r="A138" t="s">
        <v>261</v>
      </c>
      <c r="B138" t="s">
        <v>3653</v>
      </c>
      <c r="C138" t="s">
        <v>3654</v>
      </c>
      <c r="D138" t="s">
        <v>562</v>
      </c>
      <c r="F138">
        <v>2.434E-3</v>
      </c>
      <c r="G138">
        <v>2.467E-3</v>
      </c>
      <c r="H138">
        <v>2.4880000000000002E-3</v>
      </c>
      <c r="I138">
        <v>2.5000000000000001E-3</v>
      </c>
      <c r="J138">
        <v>2.5010000000000002E-3</v>
      </c>
      <c r="K138">
        <v>2.49E-3</v>
      </c>
      <c r="L138">
        <v>2.4680000000000001E-3</v>
      </c>
      <c r="M138">
        <v>2.4359999999999998E-3</v>
      </c>
      <c r="N138">
        <v>2.3960000000000001E-3</v>
      </c>
      <c r="O138">
        <v>2.3470000000000001E-3</v>
      </c>
      <c r="P138">
        <v>2.2910000000000001E-3</v>
      </c>
      <c r="Q138">
        <v>2.2290000000000001E-3</v>
      </c>
      <c r="R138">
        <v>2.1610000000000002E-3</v>
      </c>
      <c r="S138">
        <v>2.0860000000000002E-3</v>
      </c>
      <c r="T138">
        <v>2E-3</v>
      </c>
      <c r="U138">
        <v>1.913E-3</v>
      </c>
      <c r="V138">
        <v>1.8240000000000001E-3</v>
      </c>
      <c r="W138">
        <v>1.7409999999999999E-3</v>
      </c>
      <c r="X138">
        <v>1.663E-3</v>
      </c>
      <c r="Y138">
        <v>1.572E-3</v>
      </c>
      <c r="Z138">
        <v>1.49E-3</v>
      </c>
      <c r="AA138">
        <v>1.384E-3</v>
      </c>
      <c r="AB138">
        <v>1.2700000000000001E-3</v>
      </c>
      <c r="AC138">
        <v>1.176E-3</v>
      </c>
      <c r="AD138">
        <v>1.0950000000000001E-3</v>
      </c>
      <c r="AE138">
        <v>1.008E-3</v>
      </c>
      <c r="AF138">
        <v>9.1799999999999998E-4</v>
      </c>
      <c r="AG138">
        <v>8.34E-4</v>
      </c>
      <c r="AH138">
        <v>7.6300000000000001E-4</v>
      </c>
      <c r="AI138" s="33">
        <v>-4.1000000000000002E-2</v>
      </c>
    </row>
    <row r="139" spans="1:35">
      <c r="A139" t="s">
        <v>738</v>
      </c>
      <c r="B139" t="s">
        <v>3655</v>
      </c>
      <c r="C139" t="s">
        <v>3656</v>
      </c>
      <c r="D139" t="s">
        <v>562</v>
      </c>
      <c r="F139">
        <v>3.4016999999999999E-2</v>
      </c>
      <c r="G139">
        <v>3.7686999999999998E-2</v>
      </c>
      <c r="H139">
        <v>4.1797000000000001E-2</v>
      </c>
      <c r="I139">
        <v>4.6380999999999999E-2</v>
      </c>
      <c r="J139">
        <v>5.1443000000000003E-2</v>
      </c>
      <c r="K139">
        <v>5.7002999999999998E-2</v>
      </c>
      <c r="L139">
        <v>6.2844999999999998E-2</v>
      </c>
      <c r="M139">
        <v>6.9042999999999993E-2</v>
      </c>
      <c r="N139">
        <v>7.5672000000000003E-2</v>
      </c>
      <c r="O139">
        <v>8.2806000000000005E-2</v>
      </c>
      <c r="P139">
        <v>9.0462000000000001E-2</v>
      </c>
      <c r="Q139">
        <v>9.8799999999999999E-2</v>
      </c>
      <c r="R139">
        <v>0.10787099999999999</v>
      </c>
      <c r="S139">
        <v>0.117725</v>
      </c>
      <c r="T139">
        <v>0.12820500000000001</v>
      </c>
      <c r="U139">
        <v>0.139156</v>
      </c>
      <c r="V139">
        <v>0.15046999999999999</v>
      </c>
      <c r="W139">
        <v>0.16228100000000001</v>
      </c>
      <c r="X139">
        <v>0.17436499999999999</v>
      </c>
      <c r="Y139">
        <v>0.18674299999999999</v>
      </c>
      <c r="Z139">
        <v>0.19930600000000001</v>
      </c>
      <c r="AA139">
        <v>0.211918</v>
      </c>
      <c r="AB139">
        <v>0.22432099999999999</v>
      </c>
      <c r="AC139">
        <v>0.236208</v>
      </c>
      <c r="AD139">
        <v>0.247614</v>
      </c>
      <c r="AE139">
        <v>0.25863399999999998</v>
      </c>
      <c r="AF139">
        <v>0.26908799999999999</v>
      </c>
      <c r="AG139">
        <v>0.27913300000000002</v>
      </c>
      <c r="AH139">
        <v>0.28867700000000002</v>
      </c>
      <c r="AI139" s="33">
        <v>7.9000000000000001E-2</v>
      </c>
    </row>
    <row r="140" spans="1:35">
      <c r="A140" t="s">
        <v>739</v>
      </c>
      <c r="B140" t="s">
        <v>3657</v>
      </c>
      <c r="C140" t="s">
        <v>3658</v>
      </c>
      <c r="D140" t="s">
        <v>562</v>
      </c>
      <c r="F140">
        <v>2.4399999999999999E-4</v>
      </c>
      <c r="G140">
        <v>3.0200000000000002E-4</v>
      </c>
      <c r="H140">
        <v>3.5500000000000001E-4</v>
      </c>
      <c r="I140">
        <v>4.0400000000000001E-4</v>
      </c>
      <c r="J140">
        <v>4.4799999999999999E-4</v>
      </c>
      <c r="K140">
        <v>4.8500000000000003E-4</v>
      </c>
      <c r="L140">
        <v>5.1599999999999997E-4</v>
      </c>
      <c r="M140">
        <v>5.4100000000000003E-4</v>
      </c>
      <c r="N140">
        <v>5.6099999999999998E-4</v>
      </c>
      <c r="O140">
        <v>5.7600000000000001E-4</v>
      </c>
      <c r="P140">
        <v>5.8699999999999996E-4</v>
      </c>
      <c r="Q140">
        <v>5.9400000000000002E-4</v>
      </c>
      <c r="R140">
        <v>5.9699999999999998E-4</v>
      </c>
      <c r="S140">
        <v>5.9800000000000001E-4</v>
      </c>
      <c r="T140">
        <v>5.9500000000000004E-4</v>
      </c>
      <c r="U140">
        <v>5.8900000000000001E-4</v>
      </c>
      <c r="V140">
        <v>5.8100000000000003E-4</v>
      </c>
      <c r="W140">
        <v>5.71E-4</v>
      </c>
      <c r="X140">
        <v>5.5900000000000004E-4</v>
      </c>
      <c r="Y140">
        <v>5.4500000000000002E-4</v>
      </c>
      <c r="Z140">
        <v>5.2899999999999996E-4</v>
      </c>
      <c r="AA140">
        <v>5.13E-4</v>
      </c>
      <c r="AB140">
        <v>4.95E-4</v>
      </c>
      <c r="AC140">
        <v>4.7699999999999999E-4</v>
      </c>
      <c r="AD140">
        <v>4.5800000000000002E-4</v>
      </c>
      <c r="AE140">
        <v>4.4000000000000002E-4</v>
      </c>
      <c r="AF140">
        <v>4.2099999999999999E-4</v>
      </c>
      <c r="AG140">
        <v>4.0099999999999999E-4</v>
      </c>
      <c r="AH140">
        <v>3.8200000000000002E-4</v>
      </c>
      <c r="AI140" s="33">
        <v>1.6E-2</v>
      </c>
    </row>
    <row r="141" spans="1:35">
      <c r="A141" t="s">
        <v>740</v>
      </c>
      <c r="B141" t="s">
        <v>3659</v>
      </c>
      <c r="C141" t="s">
        <v>3660</v>
      </c>
      <c r="D141" t="s">
        <v>562</v>
      </c>
      <c r="F141">
        <v>0</v>
      </c>
      <c r="G141">
        <v>0</v>
      </c>
      <c r="H141">
        <v>2.32E-4</v>
      </c>
      <c r="I141">
        <v>4.8099999999999998E-4</v>
      </c>
      <c r="J141">
        <v>7.36E-4</v>
      </c>
      <c r="K141">
        <v>9.9200000000000004E-4</v>
      </c>
      <c r="L141">
        <v>1.248E-3</v>
      </c>
      <c r="M141">
        <v>1.505E-3</v>
      </c>
      <c r="N141">
        <v>1.7619999999999999E-3</v>
      </c>
      <c r="O141">
        <v>2.0200000000000001E-3</v>
      </c>
      <c r="P141">
        <v>2.2820000000000002E-3</v>
      </c>
      <c r="Q141">
        <v>2.5509999999999999E-3</v>
      </c>
      <c r="R141">
        <v>2.8310000000000002E-3</v>
      </c>
      <c r="S141">
        <v>3.1250000000000002E-3</v>
      </c>
      <c r="T141">
        <v>3.431E-3</v>
      </c>
      <c r="U141">
        <v>3.7499999999999999E-3</v>
      </c>
      <c r="V141">
        <v>4.0829999999999998E-3</v>
      </c>
      <c r="W141">
        <v>4.4339999999999996E-3</v>
      </c>
      <c r="X141">
        <v>4.803E-3</v>
      </c>
      <c r="Y141">
        <v>5.1960000000000001E-3</v>
      </c>
      <c r="Z141">
        <v>5.6140000000000001E-3</v>
      </c>
      <c r="AA141">
        <v>6.0540000000000004E-3</v>
      </c>
      <c r="AB141">
        <v>6.5139999999999998E-3</v>
      </c>
      <c r="AC141">
        <v>6.986E-3</v>
      </c>
      <c r="AD141">
        <v>7.4749999999999999E-3</v>
      </c>
      <c r="AE141">
        <v>7.9819999999999995E-3</v>
      </c>
      <c r="AF141">
        <v>8.5050000000000004E-3</v>
      </c>
      <c r="AG141">
        <v>9.0369999999999999E-3</v>
      </c>
      <c r="AH141">
        <v>9.5759999999999994E-3</v>
      </c>
      <c r="AI141" t="s">
        <v>112</v>
      </c>
    </row>
    <row r="142" spans="1:35">
      <c r="A142" t="s">
        <v>741</v>
      </c>
      <c r="B142" t="s">
        <v>3661</v>
      </c>
      <c r="C142" t="s">
        <v>3662</v>
      </c>
      <c r="D142" t="s">
        <v>562</v>
      </c>
      <c r="F142">
        <v>0</v>
      </c>
      <c r="G142">
        <v>0</v>
      </c>
      <c r="H142">
        <v>2.32E-4</v>
      </c>
      <c r="I142">
        <v>4.7199999999999998E-4</v>
      </c>
      <c r="J142">
        <v>7.1400000000000001E-4</v>
      </c>
      <c r="K142">
        <v>9.5299999999999996E-4</v>
      </c>
      <c r="L142">
        <v>1.189E-3</v>
      </c>
      <c r="M142">
        <v>1.423E-3</v>
      </c>
      <c r="N142">
        <v>1.658E-3</v>
      </c>
      <c r="O142">
        <v>1.8979999999999999E-3</v>
      </c>
      <c r="P142">
        <v>2.147E-3</v>
      </c>
      <c r="Q142">
        <v>2.4109999999999999E-3</v>
      </c>
      <c r="R142">
        <v>2.6940000000000002E-3</v>
      </c>
      <c r="S142">
        <v>3.0000000000000001E-3</v>
      </c>
      <c r="T142">
        <v>3.3310000000000002E-3</v>
      </c>
      <c r="U142">
        <v>3.6879999999999999E-3</v>
      </c>
      <c r="V142">
        <v>4.0740000000000004E-3</v>
      </c>
      <c r="W142">
        <v>4.496E-3</v>
      </c>
      <c r="X142">
        <v>4.9569999999999996E-3</v>
      </c>
      <c r="Y142">
        <v>5.4640000000000001E-3</v>
      </c>
      <c r="Z142">
        <v>6.019E-3</v>
      </c>
      <c r="AA142">
        <v>6.6239999999999997E-3</v>
      </c>
      <c r="AB142">
        <v>7.2719999999999998E-3</v>
      </c>
      <c r="AC142">
        <v>7.9509999999999997E-3</v>
      </c>
      <c r="AD142">
        <v>8.6669999999999994E-3</v>
      </c>
      <c r="AE142">
        <v>9.4210000000000006E-3</v>
      </c>
      <c r="AF142">
        <v>1.0206E-2</v>
      </c>
      <c r="AG142">
        <v>1.1015E-2</v>
      </c>
      <c r="AH142">
        <v>1.1842E-2</v>
      </c>
      <c r="AI142" t="s">
        <v>112</v>
      </c>
    </row>
    <row r="143" spans="1:35">
      <c r="A143" t="s">
        <v>742</v>
      </c>
      <c r="B143" t="s">
        <v>3663</v>
      </c>
      <c r="C143" t="s">
        <v>3664</v>
      </c>
      <c r="D143" t="s">
        <v>562</v>
      </c>
      <c r="F143">
        <v>0</v>
      </c>
      <c r="G143">
        <v>0</v>
      </c>
      <c r="H143">
        <v>3.8900000000000002E-4</v>
      </c>
      <c r="I143">
        <v>8.0699999999999999E-4</v>
      </c>
      <c r="J143">
        <v>1.243E-3</v>
      </c>
      <c r="K143">
        <v>1.684E-3</v>
      </c>
      <c r="L143">
        <v>2.1259999999999999E-3</v>
      </c>
      <c r="M143">
        <v>2.5699999999999998E-3</v>
      </c>
      <c r="N143">
        <v>3.0179999999999998E-3</v>
      </c>
      <c r="O143">
        <v>3.4680000000000002E-3</v>
      </c>
      <c r="P143">
        <v>3.921E-3</v>
      </c>
      <c r="Q143">
        <v>4.3829999999999997E-3</v>
      </c>
      <c r="R143">
        <v>4.8609999999999999E-3</v>
      </c>
      <c r="S143">
        <v>5.3619999999999996E-3</v>
      </c>
      <c r="T143">
        <v>5.8859999999999997E-3</v>
      </c>
      <c r="U143">
        <v>6.4339999999999996E-3</v>
      </c>
      <c r="V143">
        <v>7.0099999999999997E-3</v>
      </c>
      <c r="W143">
        <v>7.6220000000000003E-3</v>
      </c>
      <c r="X143">
        <v>8.2730000000000008E-3</v>
      </c>
      <c r="Y143">
        <v>8.9730000000000001E-3</v>
      </c>
      <c r="Z143">
        <v>9.724E-3</v>
      </c>
      <c r="AA143">
        <v>1.0525E-2</v>
      </c>
      <c r="AB143">
        <v>1.137E-2</v>
      </c>
      <c r="AC143">
        <v>1.2244E-2</v>
      </c>
      <c r="AD143">
        <v>1.3158E-2</v>
      </c>
      <c r="AE143">
        <v>1.4111E-2</v>
      </c>
      <c r="AF143">
        <v>1.5099E-2</v>
      </c>
      <c r="AG143">
        <v>1.6108000000000001E-2</v>
      </c>
      <c r="AH143">
        <v>1.7136999999999999E-2</v>
      </c>
      <c r="AI143" t="s">
        <v>112</v>
      </c>
    </row>
    <row r="144" spans="1:35">
      <c r="A144" t="s">
        <v>744</v>
      </c>
      <c r="B144" t="s">
        <v>3665</v>
      </c>
      <c r="C144" t="s">
        <v>3666</v>
      </c>
      <c r="D144" t="s">
        <v>562</v>
      </c>
      <c r="F144">
        <v>3.7854269999999999</v>
      </c>
      <c r="G144">
        <v>3.8395540000000001</v>
      </c>
      <c r="H144">
        <v>3.9037009999999999</v>
      </c>
      <c r="I144">
        <v>3.9834870000000002</v>
      </c>
      <c r="J144">
        <v>4.0713330000000001</v>
      </c>
      <c r="K144">
        <v>4.1594680000000004</v>
      </c>
      <c r="L144">
        <v>4.2432480000000004</v>
      </c>
      <c r="M144">
        <v>4.321142</v>
      </c>
      <c r="N144">
        <v>4.3975730000000004</v>
      </c>
      <c r="O144">
        <v>4.4666230000000002</v>
      </c>
      <c r="P144">
        <v>4.5341120000000004</v>
      </c>
      <c r="Q144">
        <v>4.5923749999999997</v>
      </c>
      <c r="R144">
        <v>4.6472389999999999</v>
      </c>
      <c r="S144">
        <v>4.7074879999999997</v>
      </c>
      <c r="T144">
        <v>4.7713489999999998</v>
      </c>
      <c r="U144">
        <v>4.8362350000000003</v>
      </c>
      <c r="V144">
        <v>4.8995850000000001</v>
      </c>
      <c r="W144">
        <v>4.9623030000000004</v>
      </c>
      <c r="X144">
        <v>5.0208680000000001</v>
      </c>
      <c r="Y144">
        <v>5.0792929999999998</v>
      </c>
      <c r="Z144">
        <v>5.1398609999999998</v>
      </c>
      <c r="AA144">
        <v>5.2084530000000004</v>
      </c>
      <c r="AB144">
        <v>5.2812710000000003</v>
      </c>
      <c r="AC144">
        <v>5.3487239999999998</v>
      </c>
      <c r="AD144">
        <v>5.4108520000000002</v>
      </c>
      <c r="AE144">
        <v>5.4713250000000002</v>
      </c>
      <c r="AF144">
        <v>5.5292060000000003</v>
      </c>
      <c r="AG144">
        <v>5.5811830000000002</v>
      </c>
      <c r="AH144">
        <v>5.6263870000000002</v>
      </c>
      <c r="AI144" s="33">
        <v>1.4E-2</v>
      </c>
    </row>
    <row r="145" spans="1:35">
      <c r="A145" t="s">
        <v>745</v>
      </c>
    </row>
    <row r="146" spans="1:35">
      <c r="A146" t="s">
        <v>245</v>
      </c>
      <c r="B146" t="s">
        <v>3667</v>
      </c>
      <c r="C146" t="s">
        <v>3668</v>
      </c>
      <c r="D146" t="s">
        <v>562</v>
      </c>
      <c r="F146">
        <v>5.2064019999999998</v>
      </c>
      <c r="G146">
        <v>5.2893290000000004</v>
      </c>
      <c r="H146">
        <v>5.3801360000000003</v>
      </c>
      <c r="I146">
        <v>5.4884709999999997</v>
      </c>
      <c r="J146">
        <v>5.6044470000000004</v>
      </c>
      <c r="K146">
        <v>5.7155779999999998</v>
      </c>
      <c r="L146">
        <v>5.8149300000000004</v>
      </c>
      <c r="M146">
        <v>5.9000029999999999</v>
      </c>
      <c r="N146">
        <v>5.9767570000000001</v>
      </c>
      <c r="O146">
        <v>6.0450179999999998</v>
      </c>
      <c r="P146">
        <v>6.1025390000000002</v>
      </c>
      <c r="Q146">
        <v>6.1485130000000003</v>
      </c>
      <c r="R146">
        <v>6.1832989999999999</v>
      </c>
      <c r="S146">
        <v>6.2208860000000001</v>
      </c>
      <c r="T146">
        <v>6.2635439999999996</v>
      </c>
      <c r="U146">
        <v>6.3044859999999998</v>
      </c>
      <c r="V146">
        <v>6.3421380000000003</v>
      </c>
      <c r="W146">
        <v>6.3701400000000001</v>
      </c>
      <c r="X146">
        <v>6.3903879999999997</v>
      </c>
      <c r="Y146">
        <v>6.3988800000000001</v>
      </c>
      <c r="Z146">
        <v>6.4182920000000001</v>
      </c>
      <c r="AA146">
        <v>6.4423009999999996</v>
      </c>
      <c r="AB146">
        <v>6.4699299999999997</v>
      </c>
      <c r="AC146">
        <v>6.4930940000000001</v>
      </c>
      <c r="AD146">
        <v>6.5070649999999999</v>
      </c>
      <c r="AE146">
        <v>6.5136580000000004</v>
      </c>
      <c r="AF146">
        <v>6.513846</v>
      </c>
      <c r="AG146">
        <v>6.5023280000000003</v>
      </c>
      <c r="AH146">
        <v>6.479349</v>
      </c>
      <c r="AI146" s="33">
        <v>8.0000000000000002E-3</v>
      </c>
    </row>
    <row r="147" spans="1:35">
      <c r="A147" t="s">
        <v>737</v>
      </c>
      <c r="B147" t="s">
        <v>3669</v>
      </c>
      <c r="C147" t="s">
        <v>3670</v>
      </c>
      <c r="D147" t="s">
        <v>562</v>
      </c>
      <c r="F147">
        <v>4.3720000000000002E-2</v>
      </c>
      <c r="G147">
        <v>3.9246000000000003E-2</v>
      </c>
      <c r="H147">
        <v>3.5616000000000002E-2</v>
      </c>
      <c r="I147">
        <v>3.2740999999999999E-2</v>
      </c>
      <c r="J147">
        <v>3.0685E-2</v>
      </c>
      <c r="K147">
        <v>2.9260999999999999E-2</v>
      </c>
      <c r="L147">
        <v>2.8264000000000001E-2</v>
      </c>
      <c r="M147">
        <v>2.7496E-2</v>
      </c>
      <c r="N147">
        <v>2.7009999999999999E-2</v>
      </c>
      <c r="O147">
        <v>2.6616999999999998E-2</v>
      </c>
      <c r="P147">
        <v>2.639E-2</v>
      </c>
      <c r="Q147">
        <v>2.6349999999999998E-2</v>
      </c>
      <c r="R147">
        <v>2.6474999999999999E-2</v>
      </c>
      <c r="S147">
        <v>2.6793000000000001E-2</v>
      </c>
      <c r="T147">
        <v>2.7168999999999999E-2</v>
      </c>
      <c r="U147">
        <v>2.7673E-2</v>
      </c>
      <c r="V147">
        <v>2.8250000000000001E-2</v>
      </c>
      <c r="W147">
        <v>2.8818E-2</v>
      </c>
      <c r="X147">
        <v>2.9329999999999998E-2</v>
      </c>
      <c r="Y147">
        <v>2.9888999999999999E-2</v>
      </c>
      <c r="Z147">
        <v>3.0349999999999999E-2</v>
      </c>
      <c r="AA147">
        <v>3.0766999999999999E-2</v>
      </c>
      <c r="AB147">
        <v>3.1247E-2</v>
      </c>
      <c r="AC147">
        <v>3.1738000000000002E-2</v>
      </c>
      <c r="AD147">
        <v>3.2225999999999998E-2</v>
      </c>
      <c r="AE147">
        <v>3.2697999999999998E-2</v>
      </c>
      <c r="AF147">
        <v>3.3155999999999998E-2</v>
      </c>
      <c r="AG147">
        <v>3.3563000000000003E-2</v>
      </c>
      <c r="AH147">
        <v>3.3926999999999999E-2</v>
      </c>
      <c r="AI147" s="33">
        <v>-8.9999999999999993E-3</v>
      </c>
    </row>
    <row r="148" spans="1:35">
      <c r="A148" t="s">
        <v>252</v>
      </c>
      <c r="B148" t="s">
        <v>3671</v>
      </c>
      <c r="C148" t="s">
        <v>3672</v>
      </c>
      <c r="D148" t="s">
        <v>562</v>
      </c>
      <c r="F148">
        <v>3.2079999999999999E-3</v>
      </c>
      <c r="G148">
        <v>3.1359999999999999E-3</v>
      </c>
      <c r="H148">
        <v>3.0890000000000002E-3</v>
      </c>
      <c r="I148">
        <v>3.0720000000000001E-3</v>
      </c>
      <c r="J148">
        <v>3.1020000000000002E-3</v>
      </c>
      <c r="K148">
        <v>3.1440000000000001E-3</v>
      </c>
      <c r="L148">
        <v>3.1779999999999998E-3</v>
      </c>
      <c r="M148">
        <v>3.1740000000000002E-3</v>
      </c>
      <c r="N148">
        <v>3.1800000000000001E-3</v>
      </c>
      <c r="O148">
        <v>3.1870000000000002E-3</v>
      </c>
      <c r="P148">
        <v>3.189E-3</v>
      </c>
      <c r="Q148">
        <v>3.222E-3</v>
      </c>
      <c r="R148">
        <v>3.277E-3</v>
      </c>
      <c r="S148">
        <v>3.3470000000000001E-3</v>
      </c>
      <c r="T148">
        <v>3.4269999999999999E-3</v>
      </c>
      <c r="U148">
        <v>3.509E-3</v>
      </c>
      <c r="V148">
        <v>3.5929999999999998E-3</v>
      </c>
      <c r="W148">
        <v>3.676E-3</v>
      </c>
      <c r="X148">
        <v>3.7580000000000001E-3</v>
      </c>
      <c r="Y148">
        <v>3.8379999999999998E-3</v>
      </c>
      <c r="Z148">
        <v>3.9139999999999999E-3</v>
      </c>
      <c r="AA148">
        <v>3.9849999999999998E-3</v>
      </c>
      <c r="AB148">
        <v>4.0509999999999999E-3</v>
      </c>
      <c r="AC148">
        <v>4.1099999999999999E-3</v>
      </c>
      <c r="AD148">
        <v>4.163E-3</v>
      </c>
      <c r="AE148">
        <v>4.2110000000000003E-3</v>
      </c>
      <c r="AF148">
        <v>4.2529999999999998E-3</v>
      </c>
      <c r="AG148">
        <v>4.2709999999999996E-3</v>
      </c>
      <c r="AH148">
        <v>4.261E-3</v>
      </c>
      <c r="AI148" s="33">
        <v>0.01</v>
      </c>
    </row>
    <row r="149" spans="1:35">
      <c r="A149" t="s">
        <v>261</v>
      </c>
      <c r="B149" t="s">
        <v>3673</v>
      </c>
      <c r="C149" t="s">
        <v>3674</v>
      </c>
      <c r="D149" t="s">
        <v>562</v>
      </c>
      <c r="F149">
        <v>4.9806000000000003E-2</v>
      </c>
      <c r="G149">
        <v>5.3518999999999997E-2</v>
      </c>
      <c r="H149">
        <v>5.7160000000000002E-2</v>
      </c>
      <c r="I149">
        <v>6.0721999999999998E-2</v>
      </c>
      <c r="J149">
        <v>6.4036999999999997E-2</v>
      </c>
      <c r="K149">
        <v>6.6919999999999993E-2</v>
      </c>
      <c r="L149">
        <v>6.9288000000000002E-2</v>
      </c>
      <c r="M149">
        <v>7.1211999999999998E-2</v>
      </c>
      <c r="N149">
        <v>7.2745000000000004E-2</v>
      </c>
      <c r="O149">
        <v>7.3999999999999996E-2</v>
      </c>
      <c r="P149">
        <v>7.5066999999999995E-2</v>
      </c>
      <c r="Q149">
        <v>7.6025999999999996E-2</v>
      </c>
      <c r="R149">
        <v>7.6951000000000006E-2</v>
      </c>
      <c r="S149">
        <v>7.7909000000000006E-2</v>
      </c>
      <c r="T149">
        <v>7.8895000000000007E-2</v>
      </c>
      <c r="U149">
        <v>7.9916000000000001E-2</v>
      </c>
      <c r="V149">
        <v>8.0989000000000005E-2</v>
      </c>
      <c r="W149">
        <v>8.2147999999999999E-2</v>
      </c>
      <c r="X149">
        <v>8.3418999999999993E-2</v>
      </c>
      <c r="Y149">
        <v>8.4810999999999998E-2</v>
      </c>
      <c r="Z149">
        <v>8.6291999999999994E-2</v>
      </c>
      <c r="AA149">
        <v>8.7779999999999997E-2</v>
      </c>
      <c r="AB149">
        <v>8.9319999999999997E-2</v>
      </c>
      <c r="AC149">
        <v>9.0828000000000006E-2</v>
      </c>
      <c r="AD149">
        <v>9.2265E-2</v>
      </c>
      <c r="AE149">
        <v>9.3726000000000004E-2</v>
      </c>
      <c r="AF149">
        <v>9.5007999999999995E-2</v>
      </c>
      <c r="AG149">
        <v>9.6176999999999999E-2</v>
      </c>
      <c r="AH149">
        <v>9.7342999999999999E-2</v>
      </c>
      <c r="AI149" s="33">
        <v>2.4E-2</v>
      </c>
    </row>
    <row r="150" spans="1:35">
      <c r="A150" t="s">
        <v>738</v>
      </c>
      <c r="B150" t="s">
        <v>3675</v>
      </c>
      <c r="C150" t="s">
        <v>3676</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3677</v>
      </c>
      <c r="C151" t="s">
        <v>3678</v>
      </c>
      <c r="D151" t="s">
        <v>562</v>
      </c>
      <c r="F151">
        <v>2.13E-4</v>
      </c>
      <c r="G151">
        <v>2.5500000000000002E-4</v>
      </c>
      <c r="H151">
        <v>2.9300000000000002E-4</v>
      </c>
      <c r="I151">
        <v>3.28E-4</v>
      </c>
      <c r="J151">
        <v>3.6000000000000002E-4</v>
      </c>
      <c r="K151">
        <v>3.8699999999999997E-4</v>
      </c>
      <c r="L151">
        <v>4.0900000000000002E-4</v>
      </c>
      <c r="M151">
        <v>4.28E-4</v>
      </c>
      <c r="N151">
        <v>4.44E-4</v>
      </c>
      <c r="O151">
        <v>4.5600000000000003E-4</v>
      </c>
      <c r="P151">
        <v>4.6500000000000003E-4</v>
      </c>
      <c r="Q151">
        <v>4.7199999999999998E-4</v>
      </c>
      <c r="R151">
        <v>4.7699999999999999E-4</v>
      </c>
      <c r="S151">
        <v>4.7899999999999999E-4</v>
      </c>
      <c r="T151">
        <v>4.8000000000000001E-4</v>
      </c>
      <c r="U151">
        <v>4.7899999999999999E-4</v>
      </c>
      <c r="V151">
        <v>4.7600000000000002E-4</v>
      </c>
      <c r="W151">
        <v>4.7100000000000001E-4</v>
      </c>
      <c r="X151">
        <v>4.6500000000000003E-4</v>
      </c>
      <c r="Y151">
        <v>4.5800000000000002E-4</v>
      </c>
      <c r="Z151">
        <v>4.4999999999999999E-4</v>
      </c>
      <c r="AA151">
        <v>4.4099999999999999E-4</v>
      </c>
      <c r="AB151">
        <v>4.3100000000000001E-4</v>
      </c>
      <c r="AC151">
        <v>4.2000000000000002E-4</v>
      </c>
      <c r="AD151">
        <v>4.08E-4</v>
      </c>
      <c r="AE151">
        <v>3.97E-4</v>
      </c>
      <c r="AF151">
        <v>3.8400000000000001E-4</v>
      </c>
      <c r="AG151">
        <v>3.7199999999999999E-4</v>
      </c>
      <c r="AH151">
        <v>3.6000000000000002E-4</v>
      </c>
      <c r="AI151" s="33">
        <v>1.9E-2</v>
      </c>
    </row>
    <row r="152" spans="1:35">
      <c r="A152" t="s">
        <v>740</v>
      </c>
      <c r="B152" t="s">
        <v>3679</v>
      </c>
      <c r="C152" t="s">
        <v>3680</v>
      </c>
      <c r="D152" t="s">
        <v>562</v>
      </c>
      <c r="F152">
        <v>0</v>
      </c>
      <c r="G152">
        <v>0</v>
      </c>
      <c r="H152">
        <v>1.2799999999999999E-4</v>
      </c>
      <c r="I152">
        <v>2.63E-4</v>
      </c>
      <c r="J152">
        <v>4.0000000000000002E-4</v>
      </c>
      <c r="K152">
        <v>5.3600000000000002E-4</v>
      </c>
      <c r="L152">
        <v>6.7100000000000005E-4</v>
      </c>
      <c r="M152">
        <v>8.0500000000000005E-4</v>
      </c>
      <c r="N152">
        <v>9.3800000000000003E-4</v>
      </c>
      <c r="O152">
        <v>1.072E-3</v>
      </c>
      <c r="P152">
        <v>1.206E-3</v>
      </c>
      <c r="Q152">
        <v>1.3420000000000001E-3</v>
      </c>
      <c r="R152">
        <v>1.4840000000000001E-3</v>
      </c>
      <c r="S152">
        <v>1.6299999999999999E-3</v>
      </c>
      <c r="T152">
        <v>1.781E-3</v>
      </c>
      <c r="U152">
        <v>1.9369999999999999E-3</v>
      </c>
      <c r="V152">
        <v>2.098E-3</v>
      </c>
      <c r="W152">
        <v>2.2650000000000001E-3</v>
      </c>
      <c r="X152">
        <v>2.4390000000000002E-3</v>
      </c>
      <c r="Y152">
        <v>2.6220000000000002E-3</v>
      </c>
      <c r="Z152">
        <v>2.8159999999999999E-3</v>
      </c>
      <c r="AA152">
        <v>3.0200000000000001E-3</v>
      </c>
      <c r="AB152">
        <v>3.2339999999999999E-3</v>
      </c>
      <c r="AC152">
        <v>3.4550000000000002E-3</v>
      </c>
      <c r="AD152">
        <v>3.6870000000000002E-3</v>
      </c>
      <c r="AE152">
        <v>3.9329999999999999E-3</v>
      </c>
      <c r="AF152">
        <v>4.1929999999999997E-3</v>
      </c>
      <c r="AG152">
        <v>4.4640000000000001E-3</v>
      </c>
      <c r="AH152">
        <v>4.7479999999999996E-3</v>
      </c>
      <c r="AI152" t="s">
        <v>112</v>
      </c>
    </row>
    <row r="153" spans="1:35">
      <c r="A153" t="s">
        <v>741</v>
      </c>
      <c r="B153" t="s">
        <v>3681</v>
      </c>
      <c r="C153" t="s">
        <v>3682</v>
      </c>
      <c r="D153" t="s">
        <v>562</v>
      </c>
      <c r="F153">
        <v>0</v>
      </c>
      <c r="G153">
        <v>0</v>
      </c>
      <c r="H153">
        <v>2.8899999999999998E-4</v>
      </c>
      <c r="I153">
        <v>5.8600000000000004E-4</v>
      </c>
      <c r="J153">
        <v>8.8199999999999997E-4</v>
      </c>
      <c r="K153">
        <v>1.1739999999999999E-3</v>
      </c>
      <c r="L153">
        <v>1.457E-3</v>
      </c>
      <c r="M153">
        <v>1.7340000000000001E-3</v>
      </c>
      <c r="N153">
        <v>2.006E-3</v>
      </c>
      <c r="O153">
        <v>2.2750000000000001E-3</v>
      </c>
      <c r="P153">
        <v>2.5430000000000001E-3</v>
      </c>
      <c r="Q153">
        <v>2.8140000000000001E-3</v>
      </c>
      <c r="R153">
        <v>3.091E-3</v>
      </c>
      <c r="S153">
        <v>3.3760000000000001E-3</v>
      </c>
      <c r="T153">
        <v>3.6679999999999998E-3</v>
      </c>
      <c r="U153">
        <v>3.9659999999999999E-3</v>
      </c>
      <c r="V153">
        <v>4.2709999999999996E-3</v>
      </c>
      <c r="W153">
        <v>4.5840000000000004E-3</v>
      </c>
      <c r="X153">
        <v>4.908E-3</v>
      </c>
      <c r="Y153">
        <v>5.2449999999999997E-3</v>
      </c>
      <c r="Z153">
        <v>5.5970000000000004E-3</v>
      </c>
      <c r="AA153">
        <v>5.9630000000000004E-3</v>
      </c>
      <c r="AB153">
        <v>6.339E-3</v>
      </c>
      <c r="AC153">
        <v>6.7190000000000001E-3</v>
      </c>
      <c r="AD153">
        <v>7.1079999999999997E-3</v>
      </c>
      <c r="AE153">
        <v>7.5059999999999997E-3</v>
      </c>
      <c r="AF153">
        <v>7.9120000000000006E-3</v>
      </c>
      <c r="AG153">
        <v>8.3219999999999995E-3</v>
      </c>
      <c r="AH153">
        <v>8.7340000000000004E-3</v>
      </c>
      <c r="AI153" t="s">
        <v>112</v>
      </c>
    </row>
    <row r="154" spans="1:35">
      <c r="A154" t="s">
        <v>742</v>
      </c>
      <c r="B154" t="s">
        <v>3683</v>
      </c>
      <c r="C154" t="s">
        <v>3684</v>
      </c>
      <c r="D154" t="s">
        <v>562</v>
      </c>
      <c r="F154">
        <v>0</v>
      </c>
      <c r="G154">
        <v>0</v>
      </c>
      <c r="H154">
        <v>4.2400000000000001E-4</v>
      </c>
      <c r="I154">
        <v>8.7299999999999997E-4</v>
      </c>
      <c r="J154">
        <v>1.335E-3</v>
      </c>
      <c r="K154">
        <v>1.7979999999999999E-3</v>
      </c>
      <c r="L154">
        <v>2.2550000000000001E-3</v>
      </c>
      <c r="M154">
        <v>2.709E-3</v>
      </c>
      <c r="N154">
        <v>3.1589999999999999E-3</v>
      </c>
      <c r="O154">
        <v>3.604E-3</v>
      </c>
      <c r="P154">
        <v>4.0439999999999999E-3</v>
      </c>
      <c r="Q154">
        <v>4.483E-3</v>
      </c>
      <c r="R154">
        <v>4.9259999999999998E-3</v>
      </c>
      <c r="S154">
        <v>5.3769999999999998E-3</v>
      </c>
      <c r="T154">
        <v>5.8320000000000004E-3</v>
      </c>
      <c r="U154">
        <v>6.2899999999999996E-3</v>
      </c>
      <c r="V154">
        <v>6.7510000000000001E-3</v>
      </c>
      <c r="W154">
        <v>7.2189999999999997E-3</v>
      </c>
      <c r="X154">
        <v>7.6930000000000002E-3</v>
      </c>
      <c r="Y154">
        <v>8.1779999999999995E-3</v>
      </c>
      <c r="Z154">
        <v>8.6750000000000004E-3</v>
      </c>
      <c r="AA154">
        <v>9.1830000000000002E-3</v>
      </c>
      <c r="AB154">
        <v>9.6989999999999993E-3</v>
      </c>
      <c r="AC154">
        <v>1.0215999999999999E-2</v>
      </c>
      <c r="AD154">
        <v>1.0744999999999999E-2</v>
      </c>
      <c r="AE154">
        <v>1.129E-2</v>
      </c>
      <c r="AF154">
        <v>1.1854E-2</v>
      </c>
      <c r="AG154">
        <v>1.2435E-2</v>
      </c>
      <c r="AH154">
        <v>1.3037E-2</v>
      </c>
      <c r="AI154" t="s">
        <v>112</v>
      </c>
    </row>
    <row r="155" spans="1:35">
      <c r="A155" t="s">
        <v>746</v>
      </c>
      <c r="B155" t="s">
        <v>3685</v>
      </c>
      <c r="C155" t="s">
        <v>3686</v>
      </c>
      <c r="D155" t="s">
        <v>562</v>
      </c>
      <c r="F155">
        <v>5.3033510000000001</v>
      </c>
      <c r="G155">
        <v>5.3854829999999998</v>
      </c>
      <c r="H155">
        <v>5.4771330000000003</v>
      </c>
      <c r="I155">
        <v>5.587059</v>
      </c>
      <c r="J155">
        <v>5.7052490000000002</v>
      </c>
      <c r="K155">
        <v>5.818797</v>
      </c>
      <c r="L155">
        <v>5.9204549999999996</v>
      </c>
      <c r="M155">
        <v>6.0075609999999999</v>
      </c>
      <c r="N155">
        <v>6.0862410000000002</v>
      </c>
      <c r="O155">
        <v>6.1562289999999997</v>
      </c>
      <c r="P155">
        <v>6.2154420000000004</v>
      </c>
      <c r="Q155">
        <v>6.2632250000000003</v>
      </c>
      <c r="R155">
        <v>6.299976</v>
      </c>
      <c r="S155">
        <v>6.3397969999999999</v>
      </c>
      <c r="T155">
        <v>6.3847940000000003</v>
      </c>
      <c r="U155">
        <v>6.4282579999999996</v>
      </c>
      <c r="V155">
        <v>6.4685639999999998</v>
      </c>
      <c r="W155">
        <v>6.4993239999999997</v>
      </c>
      <c r="X155">
        <v>6.5224010000000003</v>
      </c>
      <c r="Y155">
        <v>6.5339210000000003</v>
      </c>
      <c r="Z155">
        <v>6.5563900000000004</v>
      </c>
      <c r="AA155">
        <v>6.5834440000000001</v>
      </c>
      <c r="AB155">
        <v>6.6142580000000004</v>
      </c>
      <c r="AC155">
        <v>6.6405799999999999</v>
      </c>
      <c r="AD155">
        <v>6.6576690000000003</v>
      </c>
      <c r="AE155">
        <v>6.6674199999999999</v>
      </c>
      <c r="AF155">
        <v>6.6706019999999997</v>
      </c>
      <c r="AG155">
        <v>6.6619400000000004</v>
      </c>
      <c r="AH155">
        <v>6.6417619999999999</v>
      </c>
      <c r="AI155" s="33">
        <v>8.0000000000000002E-3</v>
      </c>
    </row>
    <row r="156" spans="1:35">
      <c r="A156" t="s">
        <v>756</v>
      </c>
      <c r="B156" t="s">
        <v>3687</v>
      </c>
      <c r="C156" t="s">
        <v>3688</v>
      </c>
      <c r="D156" t="s">
        <v>562</v>
      </c>
      <c r="F156">
        <v>13.64602</v>
      </c>
      <c r="G156">
        <v>13.955075000000001</v>
      </c>
      <c r="H156">
        <v>14.299804999999999</v>
      </c>
      <c r="I156">
        <v>14.691844</v>
      </c>
      <c r="J156">
        <v>15.099308000000001</v>
      </c>
      <c r="K156">
        <v>15.498371000000001</v>
      </c>
      <c r="L156">
        <v>15.87885</v>
      </c>
      <c r="M156">
        <v>16.235627999999998</v>
      </c>
      <c r="N156">
        <v>16.578810000000001</v>
      </c>
      <c r="O156">
        <v>16.897704999999998</v>
      </c>
      <c r="P156">
        <v>17.200130000000001</v>
      </c>
      <c r="Q156">
        <v>17.471235</v>
      </c>
      <c r="R156">
        <v>17.723637</v>
      </c>
      <c r="S156">
        <v>17.979841</v>
      </c>
      <c r="T156">
        <v>18.245882000000002</v>
      </c>
      <c r="U156">
        <v>18.512197</v>
      </c>
      <c r="V156">
        <v>18.774729000000001</v>
      </c>
      <c r="W156">
        <v>19.024235000000001</v>
      </c>
      <c r="X156">
        <v>19.258075999999999</v>
      </c>
      <c r="Y156">
        <v>19.483929</v>
      </c>
      <c r="Z156">
        <v>19.720296999999999</v>
      </c>
      <c r="AA156">
        <v>19.977782999999999</v>
      </c>
      <c r="AB156">
        <v>20.251912999999998</v>
      </c>
      <c r="AC156">
        <v>20.513636000000002</v>
      </c>
      <c r="AD156">
        <v>20.757422999999999</v>
      </c>
      <c r="AE156">
        <v>20.993265000000001</v>
      </c>
      <c r="AF156">
        <v>21.219486</v>
      </c>
      <c r="AG156">
        <v>21.418886000000001</v>
      </c>
      <c r="AH156">
        <v>21.596630000000001</v>
      </c>
      <c r="AI156" s="33">
        <v>1.7000000000000001E-2</v>
      </c>
    </row>
    <row r="157" spans="1:35">
      <c r="A157" t="s">
        <v>152</v>
      </c>
    </row>
    <row r="158" spans="1:35">
      <c r="A158" t="s">
        <v>750</v>
      </c>
    </row>
    <row r="159" spans="1:35">
      <c r="A159" t="s">
        <v>200</v>
      </c>
    </row>
    <row r="160" spans="1:35">
      <c r="A160" t="s">
        <v>245</v>
      </c>
      <c r="B160" t="s">
        <v>3689</v>
      </c>
      <c r="C160" t="s">
        <v>3690</v>
      </c>
      <c r="D160" t="s">
        <v>769</v>
      </c>
      <c r="F160">
        <v>17.217651</v>
      </c>
      <c r="G160">
        <v>17.743539999999999</v>
      </c>
      <c r="H160">
        <v>18.592414999999999</v>
      </c>
      <c r="I160">
        <v>19.395710000000001</v>
      </c>
      <c r="J160">
        <v>19.931276</v>
      </c>
      <c r="K160">
        <v>20.348300999999999</v>
      </c>
      <c r="L160">
        <v>20.33042</v>
      </c>
      <c r="M160">
        <v>20.345320000000001</v>
      </c>
      <c r="N160">
        <v>20.307219</v>
      </c>
      <c r="O160">
        <v>20.263141999999998</v>
      </c>
      <c r="P160">
        <v>20.206039000000001</v>
      </c>
      <c r="Q160">
        <v>20.142975</v>
      </c>
      <c r="R160">
        <v>20.089319</v>
      </c>
      <c r="S160">
        <v>20.043766000000002</v>
      </c>
      <c r="T160">
        <v>20.001814</v>
      </c>
      <c r="U160">
        <v>19.970648000000001</v>
      </c>
      <c r="V160">
        <v>19.944447</v>
      </c>
      <c r="W160">
        <v>19.922604</v>
      </c>
      <c r="X160">
        <v>19.904499000000001</v>
      </c>
      <c r="Y160">
        <v>19.888629999999999</v>
      </c>
      <c r="Z160">
        <v>19.874727</v>
      </c>
      <c r="AA160">
        <v>19.862386999999998</v>
      </c>
      <c r="AB160">
        <v>19.851793000000001</v>
      </c>
      <c r="AC160">
        <v>19.842119</v>
      </c>
      <c r="AD160">
        <v>19.833535999999999</v>
      </c>
      <c r="AE160">
        <v>19.825973999999999</v>
      </c>
      <c r="AF160">
        <v>19.819669999999999</v>
      </c>
      <c r="AG160">
        <v>19.814406999999999</v>
      </c>
      <c r="AH160">
        <v>19.809941999999999</v>
      </c>
      <c r="AI160" s="33">
        <v>5.0000000000000001E-3</v>
      </c>
    </row>
    <row r="161" spans="1:35">
      <c r="A161" t="s">
        <v>737</v>
      </c>
      <c r="B161" t="s">
        <v>3691</v>
      </c>
      <c r="C161" t="s">
        <v>3692</v>
      </c>
      <c r="D161" t="s">
        <v>770</v>
      </c>
      <c r="F161">
        <v>12.602634</v>
      </c>
      <c r="G161">
        <v>13.424635</v>
      </c>
      <c r="H161">
        <v>13.841100000000001</v>
      </c>
      <c r="I161">
        <v>14.261231</v>
      </c>
      <c r="J161">
        <v>14.555460999999999</v>
      </c>
      <c r="K161">
        <v>14.868546</v>
      </c>
      <c r="L161">
        <v>14.882826</v>
      </c>
      <c r="M161">
        <v>14.965664</v>
      </c>
      <c r="N161">
        <v>15.023236000000001</v>
      </c>
      <c r="O161">
        <v>15.062640999999999</v>
      </c>
      <c r="P161">
        <v>15.061666000000001</v>
      </c>
      <c r="Q161">
        <v>15.051907999999999</v>
      </c>
      <c r="R161">
        <v>15.043290000000001</v>
      </c>
      <c r="S161">
        <v>15.034136</v>
      </c>
      <c r="T161">
        <v>15.022961</v>
      </c>
      <c r="U161">
        <v>15.014969000000001</v>
      </c>
      <c r="V161">
        <v>15.011263</v>
      </c>
      <c r="W161">
        <v>14.493814</v>
      </c>
      <c r="X161">
        <v>14.505928000000001</v>
      </c>
      <c r="Y161">
        <v>14.524761</v>
      </c>
      <c r="Z161">
        <v>14.554202</v>
      </c>
      <c r="AA161">
        <v>14.597749</v>
      </c>
      <c r="AB161">
        <v>14.658590999999999</v>
      </c>
      <c r="AC161">
        <v>14.735889999999999</v>
      </c>
      <c r="AD161">
        <v>14.825008</v>
      </c>
      <c r="AE161">
        <v>14.915418000000001</v>
      </c>
      <c r="AF161">
        <v>15.000633000000001</v>
      </c>
      <c r="AG161">
        <v>15.068341999999999</v>
      </c>
      <c r="AH161">
        <v>15.120145000000001</v>
      </c>
      <c r="AI161" s="33">
        <v>7.0000000000000001E-3</v>
      </c>
    </row>
    <row r="162" spans="1:35">
      <c r="A162" t="s">
        <v>252</v>
      </c>
      <c r="B162" t="s">
        <v>3693</v>
      </c>
      <c r="C162" t="s">
        <v>3694</v>
      </c>
      <c r="D162" t="s">
        <v>770</v>
      </c>
      <c r="F162">
        <v>12.370099</v>
      </c>
      <c r="G162">
        <v>12.423845</v>
      </c>
      <c r="H162">
        <v>12.610690999999999</v>
      </c>
      <c r="I162">
        <v>12.749454</v>
      </c>
      <c r="J162">
        <v>12.856313</v>
      </c>
      <c r="K162">
        <v>13.022105</v>
      </c>
      <c r="L162">
        <v>13.134278999999999</v>
      </c>
      <c r="M162">
        <v>13.339653</v>
      </c>
      <c r="N162">
        <v>13.58755</v>
      </c>
      <c r="O162">
        <v>13.819917999999999</v>
      </c>
      <c r="P162">
        <v>14.041513999999999</v>
      </c>
      <c r="Q162">
        <v>14.207735</v>
      </c>
      <c r="R162">
        <v>14.295724999999999</v>
      </c>
      <c r="S162">
        <v>14.325142</v>
      </c>
      <c r="T162">
        <v>14.342528</v>
      </c>
      <c r="U162">
        <v>14.350509000000001</v>
      </c>
      <c r="V162">
        <v>14.354710000000001</v>
      </c>
      <c r="W162">
        <v>14.355392</v>
      </c>
      <c r="X162">
        <v>14.353672</v>
      </c>
      <c r="Y162">
        <v>14.351977</v>
      </c>
      <c r="Z162">
        <v>14.350488</v>
      </c>
      <c r="AA162">
        <v>14.349432</v>
      </c>
      <c r="AB162">
        <v>14.348528999999999</v>
      </c>
      <c r="AC162">
        <v>14.347543999999999</v>
      </c>
      <c r="AD162">
        <v>14.346909</v>
      </c>
      <c r="AE162">
        <v>14.346321</v>
      </c>
      <c r="AF162">
        <v>14.345942000000001</v>
      </c>
      <c r="AG162">
        <v>14.344935</v>
      </c>
      <c r="AH162">
        <v>14.343893</v>
      </c>
      <c r="AI162" s="33">
        <v>5.0000000000000001E-3</v>
      </c>
    </row>
    <row r="163" spans="1:35">
      <c r="A163" t="s">
        <v>261</v>
      </c>
      <c r="B163" t="s">
        <v>3695</v>
      </c>
      <c r="C163" t="s">
        <v>3696</v>
      </c>
      <c r="D163" t="s">
        <v>770</v>
      </c>
      <c r="F163">
        <v>12.486860999999999</v>
      </c>
      <c r="G163">
        <v>12.486860999999999</v>
      </c>
      <c r="H163">
        <v>12.486863</v>
      </c>
      <c r="I163">
        <v>12.486863</v>
      </c>
      <c r="J163">
        <v>12.486860999999999</v>
      </c>
      <c r="K163">
        <v>12.48686</v>
      </c>
      <c r="L163">
        <v>12.486863</v>
      </c>
      <c r="M163">
        <v>12.486860999999999</v>
      </c>
      <c r="N163">
        <v>12.486863</v>
      </c>
      <c r="O163">
        <v>12.486863</v>
      </c>
      <c r="P163">
        <v>12.486860999999999</v>
      </c>
      <c r="Q163">
        <v>12.486864000000001</v>
      </c>
      <c r="R163">
        <v>12.486863</v>
      </c>
      <c r="S163">
        <v>12.486863</v>
      </c>
      <c r="T163">
        <v>12.486860999999999</v>
      </c>
      <c r="U163">
        <v>12.48686</v>
      </c>
      <c r="V163">
        <v>12.486860999999999</v>
      </c>
      <c r="W163">
        <v>12.48686</v>
      </c>
      <c r="X163">
        <v>12.486860999999999</v>
      </c>
      <c r="Y163">
        <v>12.486860999999999</v>
      </c>
      <c r="Z163">
        <v>12.486860999999999</v>
      </c>
      <c r="AA163">
        <v>12.486860999999999</v>
      </c>
      <c r="AB163">
        <v>12.486864000000001</v>
      </c>
      <c r="AC163">
        <v>12.486864000000001</v>
      </c>
      <c r="AD163">
        <v>12.48686</v>
      </c>
      <c r="AE163">
        <v>12.486863</v>
      </c>
      <c r="AF163">
        <v>12.486860999999999</v>
      </c>
      <c r="AG163">
        <v>12.486864000000001</v>
      </c>
      <c r="AH163">
        <v>12.486864000000001</v>
      </c>
      <c r="AI163" s="33">
        <v>0</v>
      </c>
    </row>
    <row r="164" spans="1:35">
      <c r="A164" t="s">
        <v>738</v>
      </c>
      <c r="B164" t="s">
        <v>3697</v>
      </c>
      <c r="C164" t="s">
        <v>3698</v>
      </c>
      <c r="D164" t="s">
        <v>770</v>
      </c>
      <c r="F164">
        <v>12.856196000000001</v>
      </c>
      <c r="G164">
        <v>13.201336</v>
      </c>
      <c r="H164">
        <v>13.606465</v>
      </c>
      <c r="I164">
        <v>14.01938</v>
      </c>
      <c r="J164">
        <v>14.310397999999999</v>
      </c>
      <c r="K164">
        <v>14.619831</v>
      </c>
      <c r="L164">
        <v>14.6347</v>
      </c>
      <c r="M164">
        <v>14.717373</v>
      </c>
      <c r="N164">
        <v>14.773448999999999</v>
      </c>
      <c r="O164">
        <v>14.809407999999999</v>
      </c>
      <c r="P164">
        <v>14.803754</v>
      </c>
      <c r="Q164">
        <v>14.790592999999999</v>
      </c>
      <c r="R164">
        <v>14.775779999999999</v>
      </c>
      <c r="S164">
        <v>14.762169</v>
      </c>
      <c r="T164">
        <v>14.748624</v>
      </c>
      <c r="U164">
        <v>14.739098</v>
      </c>
      <c r="V164">
        <v>14.735334999999999</v>
      </c>
      <c r="W164">
        <v>14.210787</v>
      </c>
      <c r="X164">
        <v>14.213981</v>
      </c>
      <c r="Y164">
        <v>14.233181</v>
      </c>
      <c r="Z164">
        <v>14.26281</v>
      </c>
      <c r="AA164">
        <v>14.306937</v>
      </c>
      <c r="AB164">
        <v>14.368793999999999</v>
      </c>
      <c r="AC164">
        <v>14.447781000000001</v>
      </c>
      <c r="AD164">
        <v>14.539852</v>
      </c>
      <c r="AE164">
        <v>14.634169999999999</v>
      </c>
      <c r="AF164">
        <v>14.723012000000001</v>
      </c>
      <c r="AG164">
        <v>14.794471</v>
      </c>
      <c r="AH164">
        <v>14.848357</v>
      </c>
      <c r="AI164" s="33">
        <v>5.0000000000000001E-3</v>
      </c>
    </row>
    <row r="165" spans="1:35">
      <c r="A165" t="s">
        <v>739</v>
      </c>
      <c r="B165" t="s">
        <v>3699</v>
      </c>
      <c r="C165" t="s">
        <v>3700</v>
      </c>
      <c r="D165" t="s">
        <v>769</v>
      </c>
      <c r="F165">
        <v>27.219132999999999</v>
      </c>
      <c r="G165">
        <v>27.246203999999999</v>
      </c>
      <c r="H165">
        <v>27.281471</v>
      </c>
      <c r="I165">
        <v>27.325972</v>
      </c>
      <c r="J165">
        <v>27.380209000000001</v>
      </c>
      <c r="K165">
        <v>27.443348</v>
      </c>
      <c r="L165">
        <v>27.474449</v>
      </c>
      <c r="M165">
        <v>27.530366999999998</v>
      </c>
      <c r="N165">
        <v>27.584246</v>
      </c>
      <c r="O165">
        <v>27.634239000000001</v>
      </c>
      <c r="P165">
        <v>27.678339000000001</v>
      </c>
      <c r="Q165">
        <v>27.705252000000002</v>
      </c>
      <c r="R165">
        <v>27.714870000000001</v>
      </c>
      <c r="S165">
        <v>27.722771000000002</v>
      </c>
      <c r="T165">
        <v>27.722719000000001</v>
      </c>
      <c r="U165">
        <v>27.722678999999999</v>
      </c>
      <c r="V165">
        <v>27.722650999999999</v>
      </c>
      <c r="W165">
        <v>27.722624</v>
      </c>
      <c r="X165">
        <v>27.72261</v>
      </c>
      <c r="Y165">
        <v>27.722594999999998</v>
      </c>
      <c r="Z165">
        <v>27.722584000000001</v>
      </c>
      <c r="AA165">
        <v>27.722572</v>
      </c>
      <c r="AB165">
        <v>27.722570000000001</v>
      </c>
      <c r="AC165">
        <v>27.722560999999999</v>
      </c>
      <c r="AD165">
        <v>27.722549000000001</v>
      </c>
      <c r="AE165">
        <v>27.722553000000001</v>
      </c>
      <c r="AF165">
        <v>27.722548</v>
      </c>
      <c r="AG165">
        <v>27.722548</v>
      </c>
      <c r="AH165">
        <v>27.722548</v>
      </c>
      <c r="AI165" s="33">
        <v>1E-3</v>
      </c>
    </row>
    <row r="166" spans="1:35">
      <c r="A166" t="s">
        <v>740</v>
      </c>
      <c r="B166" t="s">
        <v>3701</v>
      </c>
      <c r="C166" t="s">
        <v>3702</v>
      </c>
      <c r="D166" t="s">
        <v>769</v>
      </c>
      <c r="F166">
        <v>0</v>
      </c>
      <c r="G166">
        <v>23.149495999999999</v>
      </c>
      <c r="H166">
        <v>23.788001999999999</v>
      </c>
      <c r="I166">
        <v>24.199081</v>
      </c>
      <c r="J166">
        <v>24.607389000000001</v>
      </c>
      <c r="K166">
        <v>25.169536999999998</v>
      </c>
      <c r="L166">
        <v>25.634039000000001</v>
      </c>
      <c r="M166">
        <v>26.344487999999998</v>
      </c>
      <c r="N166">
        <v>27.118086000000002</v>
      </c>
      <c r="O166">
        <v>27.878599000000001</v>
      </c>
      <c r="P166">
        <v>28.56204</v>
      </c>
      <c r="Q166">
        <v>28.915018</v>
      </c>
      <c r="R166">
        <v>29.064427999999999</v>
      </c>
      <c r="S166">
        <v>29.088709000000001</v>
      </c>
      <c r="T166">
        <v>29.11157</v>
      </c>
      <c r="U166">
        <v>29.114578000000002</v>
      </c>
      <c r="V166">
        <v>29.109179999999999</v>
      </c>
      <c r="W166">
        <v>29.104552999999999</v>
      </c>
      <c r="X166">
        <v>29.101004</v>
      </c>
      <c r="Y166">
        <v>29.097259999999999</v>
      </c>
      <c r="Z166">
        <v>29.093171999999999</v>
      </c>
      <c r="AA166">
        <v>29.089545999999999</v>
      </c>
      <c r="AB166">
        <v>29.086334000000001</v>
      </c>
      <c r="AC166">
        <v>29.083438999999998</v>
      </c>
      <c r="AD166">
        <v>29.080819999999999</v>
      </c>
      <c r="AE166">
        <v>29.078479999999999</v>
      </c>
      <c r="AF166">
        <v>29.076530000000002</v>
      </c>
      <c r="AG166">
        <v>29.074873</v>
      </c>
      <c r="AH166">
        <v>29.073484000000001</v>
      </c>
      <c r="AI166" t="s">
        <v>112</v>
      </c>
    </row>
    <row r="167" spans="1:35">
      <c r="A167" t="s">
        <v>741</v>
      </c>
      <c r="B167" t="s">
        <v>3703</v>
      </c>
      <c r="C167" t="s">
        <v>3704</v>
      </c>
      <c r="D167" t="s">
        <v>770</v>
      </c>
      <c r="F167">
        <v>0</v>
      </c>
      <c r="G167">
        <v>18.966097000000001</v>
      </c>
      <c r="H167">
        <v>19.216753000000001</v>
      </c>
      <c r="I167">
        <v>19.465145</v>
      </c>
      <c r="J167">
        <v>19.586400999999999</v>
      </c>
      <c r="K167">
        <v>19.764672999999998</v>
      </c>
      <c r="L167">
        <v>19.879442000000001</v>
      </c>
      <c r="M167">
        <v>20.078479999999999</v>
      </c>
      <c r="N167">
        <v>20.305223000000002</v>
      </c>
      <c r="O167">
        <v>20.515053000000002</v>
      </c>
      <c r="P167">
        <v>20.707457999999999</v>
      </c>
      <c r="Q167">
        <v>20.843972999999998</v>
      </c>
      <c r="R167">
        <v>20.939378999999999</v>
      </c>
      <c r="S167">
        <v>20.979282000000001</v>
      </c>
      <c r="T167">
        <v>21.019962</v>
      </c>
      <c r="U167">
        <v>21.042321999999999</v>
      </c>
      <c r="V167">
        <v>21.047895</v>
      </c>
      <c r="W167">
        <v>21.044792000000001</v>
      </c>
      <c r="X167">
        <v>21.042622000000001</v>
      </c>
      <c r="Y167">
        <v>21.040222</v>
      </c>
      <c r="Z167">
        <v>21.037877999999999</v>
      </c>
      <c r="AA167">
        <v>21.035820000000001</v>
      </c>
      <c r="AB167">
        <v>21.034040000000001</v>
      </c>
      <c r="AC167">
        <v>21.032565999999999</v>
      </c>
      <c r="AD167">
        <v>21.031777999999999</v>
      </c>
      <c r="AE167">
        <v>21.031548999999998</v>
      </c>
      <c r="AF167">
        <v>21.011638999999999</v>
      </c>
      <c r="AG167">
        <v>21.024725</v>
      </c>
      <c r="AH167">
        <v>21.035187000000001</v>
      </c>
      <c r="AI167" t="s">
        <v>112</v>
      </c>
    </row>
    <row r="168" spans="1:35">
      <c r="A168" t="s">
        <v>742</v>
      </c>
      <c r="B168" t="s">
        <v>3705</v>
      </c>
      <c r="C168" t="s">
        <v>3706</v>
      </c>
      <c r="D168" t="s">
        <v>769</v>
      </c>
      <c r="F168">
        <v>0</v>
      </c>
      <c r="G168">
        <v>0</v>
      </c>
      <c r="H168">
        <v>18.589189999999999</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3707</v>
      </c>
      <c r="C169" t="s">
        <v>3708</v>
      </c>
      <c r="F169">
        <v>15.490830000000001</v>
      </c>
      <c r="G169">
        <v>16.166014000000001</v>
      </c>
      <c r="H169">
        <v>16.849582999999999</v>
      </c>
      <c r="I169">
        <v>17.507883</v>
      </c>
      <c r="J169">
        <v>17.956066</v>
      </c>
      <c r="K169">
        <v>18.344778000000002</v>
      </c>
      <c r="L169">
        <v>18.349646</v>
      </c>
      <c r="M169">
        <v>18.403096999999999</v>
      </c>
      <c r="N169">
        <v>18.413623999999999</v>
      </c>
      <c r="O169">
        <v>18.411595999999999</v>
      </c>
      <c r="P169">
        <v>18.383617000000001</v>
      </c>
      <c r="Q169">
        <v>18.347577999999999</v>
      </c>
      <c r="R169">
        <v>18.316825999999999</v>
      </c>
      <c r="S169">
        <v>18.28998</v>
      </c>
      <c r="T169">
        <v>18.263891000000001</v>
      </c>
      <c r="U169">
        <v>18.245085</v>
      </c>
      <c r="V169">
        <v>18.230626999999998</v>
      </c>
      <c r="W169">
        <v>17.998792999999999</v>
      </c>
      <c r="X169">
        <v>17.995913000000002</v>
      </c>
      <c r="Y169">
        <v>17.996897000000001</v>
      </c>
      <c r="Z169">
        <v>18.003299999999999</v>
      </c>
      <c r="AA169">
        <v>18.016328999999999</v>
      </c>
      <c r="AB169">
        <v>18.037362999999999</v>
      </c>
      <c r="AC169">
        <v>18.065496</v>
      </c>
      <c r="AD169">
        <v>18.098738000000001</v>
      </c>
      <c r="AE169">
        <v>18.132612000000002</v>
      </c>
      <c r="AF169">
        <v>18.164518000000001</v>
      </c>
      <c r="AG169">
        <v>18.189474000000001</v>
      </c>
      <c r="AH169">
        <v>18.208186999999999</v>
      </c>
      <c r="AI169" s="33">
        <v>6.0000000000000001E-3</v>
      </c>
    </row>
    <row r="170" spans="1:35">
      <c r="A170" t="s">
        <v>202</v>
      </c>
    </row>
    <row r="171" spans="1:35">
      <c r="A171" t="s">
        <v>245</v>
      </c>
      <c r="B171" t="s">
        <v>3709</v>
      </c>
      <c r="C171" t="s">
        <v>3710</v>
      </c>
      <c r="D171" t="s">
        <v>769</v>
      </c>
      <c r="F171">
        <v>10.573097000000001</v>
      </c>
      <c r="G171">
        <v>11.142493999999999</v>
      </c>
      <c r="H171">
        <v>11.54974</v>
      </c>
      <c r="I171">
        <v>11.974281</v>
      </c>
      <c r="J171">
        <v>12.416898</v>
      </c>
      <c r="K171">
        <v>12.812033</v>
      </c>
      <c r="L171">
        <v>12.963353</v>
      </c>
      <c r="M171">
        <v>13.276844000000001</v>
      </c>
      <c r="N171">
        <v>13.557993</v>
      </c>
      <c r="O171">
        <v>13.816832</v>
      </c>
      <c r="P171">
        <v>13.943344</v>
      </c>
      <c r="Q171">
        <v>13.918434</v>
      </c>
      <c r="R171">
        <v>13.897385999999999</v>
      </c>
      <c r="S171">
        <v>13.880204000000001</v>
      </c>
      <c r="T171">
        <v>13.866216</v>
      </c>
      <c r="U171">
        <v>13.854955</v>
      </c>
      <c r="V171">
        <v>13.846157</v>
      </c>
      <c r="W171">
        <v>13.760933</v>
      </c>
      <c r="X171">
        <v>13.761806999999999</v>
      </c>
      <c r="Y171">
        <v>13.766439999999999</v>
      </c>
      <c r="Z171">
        <v>13.774627000000001</v>
      </c>
      <c r="AA171">
        <v>13.785672</v>
      </c>
      <c r="AB171">
        <v>13.798144000000001</v>
      </c>
      <c r="AC171">
        <v>13.810119</v>
      </c>
      <c r="AD171">
        <v>13.820081999999999</v>
      </c>
      <c r="AE171">
        <v>13.827681</v>
      </c>
      <c r="AF171">
        <v>13.833121</v>
      </c>
      <c r="AG171">
        <v>13.836765</v>
      </c>
      <c r="AH171">
        <v>13.838279</v>
      </c>
      <c r="AI171" s="33">
        <v>0.01</v>
      </c>
    </row>
    <row r="172" spans="1:35">
      <c r="A172" t="s">
        <v>737</v>
      </c>
      <c r="B172" t="s">
        <v>3711</v>
      </c>
      <c r="C172" t="s">
        <v>3712</v>
      </c>
      <c r="D172" t="s">
        <v>770</v>
      </c>
      <c r="F172">
        <v>7.5891690000000001</v>
      </c>
      <c r="G172">
        <v>7.6535409999999997</v>
      </c>
      <c r="H172">
        <v>7.8744589999999999</v>
      </c>
      <c r="I172">
        <v>8.1243870000000005</v>
      </c>
      <c r="J172">
        <v>8.3932570000000002</v>
      </c>
      <c r="K172">
        <v>8.6554939999999991</v>
      </c>
      <c r="L172">
        <v>8.7363739999999996</v>
      </c>
      <c r="M172">
        <v>8.9406119999999998</v>
      </c>
      <c r="N172">
        <v>9.1202880000000004</v>
      </c>
      <c r="O172">
        <v>9.2877849999999995</v>
      </c>
      <c r="P172">
        <v>9.3991450000000007</v>
      </c>
      <c r="Q172">
        <v>9.4409019999999995</v>
      </c>
      <c r="R172">
        <v>9.4764630000000007</v>
      </c>
      <c r="S172">
        <v>9.4980980000000006</v>
      </c>
      <c r="T172">
        <v>9.5143509999999996</v>
      </c>
      <c r="U172">
        <v>9.5166489999999992</v>
      </c>
      <c r="V172">
        <v>9.5162759999999995</v>
      </c>
      <c r="W172">
        <v>9.5160029999999995</v>
      </c>
      <c r="X172">
        <v>9.5156799999999997</v>
      </c>
      <c r="Y172">
        <v>9.5155320000000003</v>
      </c>
      <c r="Z172">
        <v>9.5154250000000005</v>
      </c>
      <c r="AA172">
        <v>9.5153529999999993</v>
      </c>
      <c r="AB172">
        <v>9.5153060000000007</v>
      </c>
      <c r="AC172">
        <v>9.5152750000000008</v>
      </c>
      <c r="AD172">
        <v>9.5152570000000001</v>
      </c>
      <c r="AE172">
        <v>9.5152459999999994</v>
      </c>
      <c r="AF172">
        <v>9.5152400000000004</v>
      </c>
      <c r="AG172">
        <v>9.5152359999999998</v>
      </c>
      <c r="AH172">
        <v>9.5152249999999992</v>
      </c>
      <c r="AI172" s="33">
        <v>8.0000000000000002E-3</v>
      </c>
    </row>
    <row r="173" spans="1:35">
      <c r="A173" t="s">
        <v>252</v>
      </c>
      <c r="B173" t="s">
        <v>3713</v>
      </c>
      <c r="C173" t="s">
        <v>3714</v>
      </c>
      <c r="D173" t="s">
        <v>770</v>
      </c>
      <c r="F173">
        <v>7.1242470000000004</v>
      </c>
      <c r="G173">
        <v>7.2159599999999999</v>
      </c>
      <c r="H173">
        <v>7.3537499999999998</v>
      </c>
      <c r="I173">
        <v>7.524527</v>
      </c>
      <c r="J173">
        <v>7.7332140000000003</v>
      </c>
      <c r="K173">
        <v>7.9747440000000003</v>
      </c>
      <c r="L173">
        <v>8.1116089999999996</v>
      </c>
      <c r="M173">
        <v>8.3642459999999996</v>
      </c>
      <c r="N173">
        <v>8.6120870000000007</v>
      </c>
      <c r="O173">
        <v>8.8620269999999994</v>
      </c>
      <c r="P173">
        <v>9.0801619999999996</v>
      </c>
      <c r="Q173">
        <v>9.2496189999999991</v>
      </c>
      <c r="R173">
        <v>9.3519550000000002</v>
      </c>
      <c r="S173">
        <v>9.3852709999999995</v>
      </c>
      <c r="T173">
        <v>9.4110800000000001</v>
      </c>
      <c r="U173">
        <v>9.4238780000000002</v>
      </c>
      <c r="V173">
        <v>9.4240980000000008</v>
      </c>
      <c r="W173">
        <v>9.4240359999999992</v>
      </c>
      <c r="X173">
        <v>9.4249150000000004</v>
      </c>
      <c r="Y173">
        <v>9.4247530000000008</v>
      </c>
      <c r="Z173">
        <v>9.4245789999999996</v>
      </c>
      <c r="AA173">
        <v>9.4243679999999994</v>
      </c>
      <c r="AB173">
        <v>9.424137</v>
      </c>
      <c r="AC173">
        <v>9.4239189999999997</v>
      </c>
      <c r="AD173">
        <v>9.4237070000000003</v>
      </c>
      <c r="AE173">
        <v>9.4235380000000006</v>
      </c>
      <c r="AF173">
        <v>9.4233930000000008</v>
      </c>
      <c r="AG173">
        <v>9.4233259999999994</v>
      </c>
      <c r="AH173">
        <v>9.4232999999999993</v>
      </c>
      <c r="AI173" s="33">
        <v>0.01</v>
      </c>
    </row>
    <row r="174" spans="1:35">
      <c r="A174" t="s">
        <v>261</v>
      </c>
      <c r="B174" t="s">
        <v>3715</v>
      </c>
      <c r="C174" t="s">
        <v>3716</v>
      </c>
      <c r="D174" t="s">
        <v>770</v>
      </c>
      <c r="F174">
        <v>7.2923210000000003</v>
      </c>
      <c r="G174">
        <v>7.4882</v>
      </c>
      <c r="H174">
        <v>7.6976959999999996</v>
      </c>
      <c r="I174">
        <v>7.9385579999999996</v>
      </c>
      <c r="J174">
        <v>8.1922090000000001</v>
      </c>
      <c r="K174">
        <v>8.441065</v>
      </c>
      <c r="L174">
        <v>8.5466069999999998</v>
      </c>
      <c r="M174">
        <v>8.7330210000000008</v>
      </c>
      <c r="N174">
        <v>8.8997010000000003</v>
      </c>
      <c r="O174">
        <v>9.0564370000000007</v>
      </c>
      <c r="P174">
        <v>9.1591430000000003</v>
      </c>
      <c r="Q174">
        <v>9.1673639999999992</v>
      </c>
      <c r="R174">
        <v>9.1623660000000005</v>
      </c>
      <c r="S174">
        <v>9.1585169999999998</v>
      </c>
      <c r="T174">
        <v>9.155519</v>
      </c>
      <c r="U174">
        <v>9.1531669999999998</v>
      </c>
      <c r="V174">
        <v>9.1513390000000001</v>
      </c>
      <c r="W174">
        <v>9.1499249999999996</v>
      </c>
      <c r="X174">
        <v>9.1488289999999992</v>
      </c>
      <c r="Y174">
        <v>9.1479560000000006</v>
      </c>
      <c r="Z174">
        <v>9.1472540000000002</v>
      </c>
      <c r="AA174">
        <v>9.1466840000000005</v>
      </c>
      <c r="AB174">
        <v>9.1462199999999996</v>
      </c>
      <c r="AC174">
        <v>9.1458329999999997</v>
      </c>
      <c r="AD174">
        <v>9.1455129999999993</v>
      </c>
      <c r="AE174">
        <v>9.1452449999999992</v>
      </c>
      <c r="AF174">
        <v>9.1450180000000003</v>
      </c>
      <c r="AG174">
        <v>9.1448280000000004</v>
      </c>
      <c r="AH174">
        <v>9.1446609999999993</v>
      </c>
      <c r="AI174" s="33">
        <v>8.0000000000000002E-3</v>
      </c>
    </row>
    <row r="175" spans="1:35">
      <c r="A175" t="s">
        <v>738</v>
      </c>
      <c r="B175" t="s">
        <v>3717</v>
      </c>
      <c r="C175" t="s">
        <v>3718</v>
      </c>
      <c r="D175" t="s">
        <v>771</v>
      </c>
      <c r="F175">
        <v>7.2663000000000002</v>
      </c>
      <c r="G175">
        <v>7.456683</v>
      </c>
      <c r="H175">
        <v>7.6718409999999997</v>
      </c>
      <c r="I175">
        <v>7.9161830000000002</v>
      </c>
      <c r="J175">
        <v>8.1786119999999993</v>
      </c>
      <c r="K175">
        <v>8.4338060000000006</v>
      </c>
      <c r="L175">
        <v>8.5119720000000001</v>
      </c>
      <c r="M175">
        <v>8.7104049999999997</v>
      </c>
      <c r="N175">
        <v>8.8848199999999995</v>
      </c>
      <c r="O175">
        <v>9.0474540000000001</v>
      </c>
      <c r="P175">
        <v>9.1556350000000002</v>
      </c>
      <c r="Q175">
        <v>9.1961460000000006</v>
      </c>
      <c r="R175">
        <v>9.2309049999999999</v>
      </c>
      <c r="S175">
        <v>9.2519089999999995</v>
      </c>
      <c r="T175">
        <v>9.2681439999999995</v>
      </c>
      <c r="U175">
        <v>9.2709550000000007</v>
      </c>
      <c r="V175">
        <v>9.2707200000000007</v>
      </c>
      <c r="W175">
        <v>9.2704710000000006</v>
      </c>
      <c r="X175">
        <v>9.271941</v>
      </c>
      <c r="Y175">
        <v>9.2716569999999994</v>
      </c>
      <c r="Z175">
        <v>9.2713509999999992</v>
      </c>
      <c r="AA175">
        <v>9.2710070000000009</v>
      </c>
      <c r="AB175">
        <v>9.2706379999999999</v>
      </c>
      <c r="AC175">
        <v>9.2702709999999993</v>
      </c>
      <c r="AD175">
        <v>9.2699219999999993</v>
      </c>
      <c r="AE175">
        <v>9.2696109999999994</v>
      </c>
      <c r="AF175">
        <v>9.2693739999999991</v>
      </c>
      <c r="AG175">
        <v>9.2691770000000009</v>
      </c>
      <c r="AH175">
        <v>9.2690660000000005</v>
      </c>
      <c r="AI175" s="33">
        <v>8.9999999999999993E-3</v>
      </c>
    </row>
    <row r="176" spans="1:35">
      <c r="A176" t="s">
        <v>739</v>
      </c>
      <c r="B176" t="s">
        <v>3719</v>
      </c>
      <c r="C176" t="s">
        <v>3720</v>
      </c>
      <c r="D176" t="s">
        <v>770</v>
      </c>
      <c r="F176">
        <v>17.261652000000002</v>
      </c>
      <c r="G176">
        <v>17.508467</v>
      </c>
      <c r="H176">
        <v>17.854610000000001</v>
      </c>
      <c r="I176">
        <v>18.278663999999999</v>
      </c>
      <c r="J176">
        <v>18.793344000000001</v>
      </c>
      <c r="K176">
        <v>19.319139</v>
      </c>
      <c r="L176">
        <v>19.567945000000002</v>
      </c>
      <c r="M176">
        <v>20.089758</v>
      </c>
      <c r="N176">
        <v>20.598054999999999</v>
      </c>
      <c r="O176">
        <v>21.074762</v>
      </c>
      <c r="P176">
        <v>21.406884999999999</v>
      </c>
      <c r="Q176">
        <v>21.551538000000001</v>
      </c>
      <c r="R176">
        <v>21.638024999999999</v>
      </c>
      <c r="S176">
        <v>21.711506</v>
      </c>
      <c r="T176">
        <v>21.767986000000001</v>
      </c>
      <c r="U176">
        <v>21.795807</v>
      </c>
      <c r="V176">
        <v>21.804531000000001</v>
      </c>
      <c r="W176">
        <v>21.806709000000001</v>
      </c>
      <c r="X176">
        <v>21.808482999999999</v>
      </c>
      <c r="Y176">
        <v>21.810379000000001</v>
      </c>
      <c r="Z176">
        <v>21.812373999999998</v>
      </c>
      <c r="AA176">
        <v>21.814484</v>
      </c>
      <c r="AB176">
        <v>21.816739999999999</v>
      </c>
      <c r="AC176">
        <v>21.819148999999999</v>
      </c>
      <c r="AD176">
        <v>21.821650999999999</v>
      </c>
      <c r="AE176">
        <v>21.824223</v>
      </c>
      <c r="AF176">
        <v>21.826868000000001</v>
      </c>
      <c r="AG176">
        <v>21.829542</v>
      </c>
      <c r="AH176">
        <v>21.832288999999999</v>
      </c>
      <c r="AI176" s="33">
        <v>8.0000000000000002E-3</v>
      </c>
    </row>
    <row r="177" spans="1:35">
      <c r="A177" t="s">
        <v>740</v>
      </c>
      <c r="B177" t="s">
        <v>3721</v>
      </c>
      <c r="C177" t="s">
        <v>3722</v>
      </c>
      <c r="D177" t="s">
        <v>770</v>
      </c>
      <c r="F177">
        <v>0</v>
      </c>
      <c r="G177">
        <v>0</v>
      </c>
      <c r="H177">
        <v>14.553691000000001</v>
      </c>
      <c r="I177">
        <v>15.065932999999999</v>
      </c>
      <c r="J177">
        <v>15.339157</v>
      </c>
      <c r="K177">
        <v>15.701034999999999</v>
      </c>
      <c r="L177">
        <v>15.956909</v>
      </c>
      <c r="M177">
        <v>16.324432000000002</v>
      </c>
      <c r="N177">
        <v>16.670871999999999</v>
      </c>
      <c r="O177">
        <v>17.061126999999999</v>
      </c>
      <c r="P177">
        <v>17.476120000000002</v>
      </c>
      <c r="Q177">
        <v>17.879974000000001</v>
      </c>
      <c r="R177">
        <v>18.199883</v>
      </c>
      <c r="S177">
        <v>18.306567999999999</v>
      </c>
      <c r="T177">
        <v>18.518221</v>
      </c>
      <c r="U177">
        <v>18.634644000000002</v>
      </c>
      <c r="V177">
        <v>18.643332000000001</v>
      </c>
      <c r="W177">
        <v>18.650359999999999</v>
      </c>
      <c r="X177">
        <v>18.651443</v>
      </c>
      <c r="Y177">
        <v>18.649961000000001</v>
      </c>
      <c r="Z177">
        <v>18.647998999999999</v>
      </c>
      <c r="AA177">
        <v>18.645728999999999</v>
      </c>
      <c r="AB177">
        <v>18.642036000000001</v>
      </c>
      <c r="AC177">
        <v>18.638145000000002</v>
      </c>
      <c r="AD177">
        <v>18.634743</v>
      </c>
      <c r="AE177">
        <v>18.631834000000001</v>
      </c>
      <c r="AF177">
        <v>18.629380999999999</v>
      </c>
      <c r="AG177">
        <v>18.627316</v>
      </c>
      <c r="AH177">
        <v>18.625547000000001</v>
      </c>
      <c r="AI177" t="s">
        <v>112</v>
      </c>
    </row>
    <row r="178" spans="1:35">
      <c r="A178" t="s">
        <v>741</v>
      </c>
      <c r="B178" t="s">
        <v>3723</v>
      </c>
      <c r="C178" t="s">
        <v>3724</v>
      </c>
      <c r="D178" t="s">
        <v>770</v>
      </c>
      <c r="F178">
        <v>0</v>
      </c>
      <c r="G178">
        <v>0</v>
      </c>
      <c r="H178">
        <v>10.500026999999999</v>
      </c>
      <c r="I178">
        <v>10.814063000000001</v>
      </c>
      <c r="J178">
        <v>10.960167</v>
      </c>
      <c r="K178">
        <v>11.151949999999999</v>
      </c>
      <c r="L178">
        <v>11.278926</v>
      </c>
      <c r="M178">
        <v>11.49431</v>
      </c>
      <c r="N178">
        <v>11.748449000000001</v>
      </c>
      <c r="O178">
        <v>12.034482000000001</v>
      </c>
      <c r="P178">
        <v>12.338096</v>
      </c>
      <c r="Q178">
        <v>12.629768</v>
      </c>
      <c r="R178">
        <v>12.885032000000001</v>
      </c>
      <c r="S178">
        <v>12.94232</v>
      </c>
      <c r="T178">
        <v>13.098865</v>
      </c>
      <c r="U178">
        <v>13.184041000000001</v>
      </c>
      <c r="V178">
        <v>13.192586</v>
      </c>
      <c r="W178">
        <v>13.192933</v>
      </c>
      <c r="X178">
        <v>13.189344999999999</v>
      </c>
      <c r="Y178">
        <v>13.183987</v>
      </c>
      <c r="Z178">
        <v>13.179233</v>
      </c>
      <c r="AA178">
        <v>13.174944</v>
      </c>
      <c r="AB178">
        <v>13.171093000000001</v>
      </c>
      <c r="AC178">
        <v>13.167665</v>
      </c>
      <c r="AD178">
        <v>13.164631999999999</v>
      </c>
      <c r="AE178">
        <v>13.162051999999999</v>
      </c>
      <c r="AF178">
        <v>13.160062999999999</v>
      </c>
      <c r="AG178">
        <v>13.15854</v>
      </c>
      <c r="AH178">
        <v>13.15746</v>
      </c>
      <c r="AI178" t="s">
        <v>112</v>
      </c>
    </row>
    <row r="179" spans="1:35">
      <c r="A179" t="s">
        <v>742</v>
      </c>
      <c r="B179" t="s">
        <v>3725</v>
      </c>
      <c r="C179" t="s">
        <v>3726</v>
      </c>
      <c r="D179" t="s">
        <v>770</v>
      </c>
      <c r="F179">
        <v>0</v>
      </c>
      <c r="G179">
        <v>0</v>
      </c>
      <c r="H179">
        <v>11.516575</v>
      </c>
      <c r="I179">
        <v>11.516894000000001</v>
      </c>
      <c r="J179">
        <v>11.516845999999999</v>
      </c>
      <c r="K179">
        <v>11.51684</v>
      </c>
      <c r="L179">
        <v>11.516857</v>
      </c>
      <c r="M179">
        <v>11.516867</v>
      </c>
      <c r="N179">
        <v>11.51689</v>
      </c>
      <c r="O179">
        <v>11.516914</v>
      </c>
      <c r="P179">
        <v>11.516933</v>
      </c>
      <c r="Q179">
        <v>11.516947999999999</v>
      </c>
      <c r="R179">
        <v>11.516946000000001</v>
      </c>
      <c r="S179">
        <v>11.516945</v>
      </c>
      <c r="T179">
        <v>11.516911</v>
      </c>
      <c r="U179">
        <v>11.516870000000001</v>
      </c>
      <c r="V179">
        <v>11.516867</v>
      </c>
      <c r="W179">
        <v>11.516870000000001</v>
      </c>
      <c r="X179">
        <v>11.516717999999999</v>
      </c>
      <c r="Y179">
        <v>11.516730000000001</v>
      </c>
      <c r="Z179">
        <v>11.516749000000001</v>
      </c>
      <c r="AA179">
        <v>11.516776</v>
      </c>
      <c r="AB179">
        <v>11.516807999999999</v>
      </c>
      <c r="AC179">
        <v>11.516840999999999</v>
      </c>
      <c r="AD179">
        <v>11.516876</v>
      </c>
      <c r="AE179">
        <v>11.516905</v>
      </c>
      <c r="AF179">
        <v>11.516928</v>
      </c>
      <c r="AG179">
        <v>11.516946000000001</v>
      </c>
      <c r="AH179">
        <v>11.516958000000001</v>
      </c>
      <c r="AI179" t="s">
        <v>112</v>
      </c>
    </row>
    <row r="180" spans="1:35">
      <c r="A180" t="s">
        <v>752</v>
      </c>
      <c r="B180" t="s">
        <v>3727</v>
      </c>
      <c r="C180" t="s">
        <v>3728</v>
      </c>
      <c r="F180">
        <v>9.5238949999999996</v>
      </c>
      <c r="G180">
        <v>9.8849850000000004</v>
      </c>
      <c r="H180">
        <v>10.222674</v>
      </c>
      <c r="I180">
        <v>10.583676000000001</v>
      </c>
      <c r="J180">
        <v>10.963661999999999</v>
      </c>
      <c r="K180">
        <v>11.313686000000001</v>
      </c>
      <c r="L180">
        <v>11.440581999999999</v>
      </c>
      <c r="M180">
        <v>11.717052000000001</v>
      </c>
      <c r="N180">
        <v>11.963554999999999</v>
      </c>
      <c r="O180">
        <v>12.191554</v>
      </c>
      <c r="P180">
        <v>12.318054999999999</v>
      </c>
      <c r="Q180">
        <v>12.325619</v>
      </c>
      <c r="R180">
        <v>12.331923</v>
      </c>
      <c r="S180">
        <v>12.333558</v>
      </c>
      <c r="T180">
        <v>12.334254</v>
      </c>
      <c r="U180">
        <v>12.329923000000001</v>
      </c>
      <c r="V180">
        <v>12.325589000000001</v>
      </c>
      <c r="W180">
        <v>12.276833</v>
      </c>
      <c r="X180">
        <v>12.277841</v>
      </c>
      <c r="Y180">
        <v>12.281010999999999</v>
      </c>
      <c r="Z180">
        <v>12.286215</v>
      </c>
      <c r="AA180">
        <v>12.293041000000001</v>
      </c>
      <c r="AB180">
        <v>12.300642</v>
      </c>
      <c r="AC180">
        <v>12.30796</v>
      </c>
      <c r="AD180">
        <v>12.314092</v>
      </c>
      <c r="AE180">
        <v>12.318865000000001</v>
      </c>
      <c r="AF180">
        <v>12.322293</v>
      </c>
      <c r="AG180">
        <v>12.324653</v>
      </c>
      <c r="AH180">
        <v>12.325763</v>
      </c>
      <c r="AI180" s="33">
        <v>8.9999999999999993E-3</v>
      </c>
    </row>
    <row r="181" spans="1:35">
      <c r="A181" t="s">
        <v>745</v>
      </c>
    </row>
    <row r="182" spans="1:35">
      <c r="A182" t="s">
        <v>245</v>
      </c>
      <c r="B182" t="s">
        <v>3729</v>
      </c>
      <c r="C182" t="s">
        <v>3730</v>
      </c>
      <c r="D182" t="s">
        <v>769</v>
      </c>
      <c r="F182">
        <v>6.6741390000000003</v>
      </c>
      <c r="G182">
        <v>6.8852869999999999</v>
      </c>
      <c r="H182">
        <v>7.1005729999999998</v>
      </c>
      <c r="I182">
        <v>7.3025690000000001</v>
      </c>
      <c r="J182">
        <v>7.4924119999999998</v>
      </c>
      <c r="K182">
        <v>7.6607029999999998</v>
      </c>
      <c r="L182">
        <v>7.7293070000000004</v>
      </c>
      <c r="M182">
        <v>7.8368409999999997</v>
      </c>
      <c r="N182">
        <v>7.9475939999999996</v>
      </c>
      <c r="O182">
        <v>8.0509500000000003</v>
      </c>
      <c r="P182">
        <v>8.1119939999999993</v>
      </c>
      <c r="Q182">
        <v>8.1157620000000001</v>
      </c>
      <c r="R182">
        <v>8.1176890000000004</v>
      </c>
      <c r="S182">
        <v>8.1151979999999995</v>
      </c>
      <c r="T182">
        <v>8.1165389999999995</v>
      </c>
      <c r="U182">
        <v>8.1192609999999998</v>
      </c>
      <c r="V182">
        <v>8.1182730000000003</v>
      </c>
      <c r="W182">
        <v>8.1182770000000009</v>
      </c>
      <c r="X182">
        <v>8.1190750000000005</v>
      </c>
      <c r="Y182">
        <v>8.1190610000000003</v>
      </c>
      <c r="Z182">
        <v>8.1192679999999999</v>
      </c>
      <c r="AA182">
        <v>8.1194439999999997</v>
      </c>
      <c r="AB182">
        <v>8.1187120000000004</v>
      </c>
      <c r="AC182">
        <v>8.1190650000000009</v>
      </c>
      <c r="AD182">
        <v>8.1208109999999998</v>
      </c>
      <c r="AE182">
        <v>8.1240020000000008</v>
      </c>
      <c r="AF182">
        <v>8.1258130000000008</v>
      </c>
      <c r="AG182">
        <v>8.1282630000000005</v>
      </c>
      <c r="AH182">
        <v>8.1306809999999992</v>
      </c>
      <c r="AI182" s="33">
        <v>7.0000000000000001E-3</v>
      </c>
    </row>
    <row r="183" spans="1:35">
      <c r="A183" t="s">
        <v>737</v>
      </c>
      <c r="B183" t="s">
        <v>3731</v>
      </c>
      <c r="C183" t="s">
        <v>3732</v>
      </c>
      <c r="D183" t="s">
        <v>770</v>
      </c>
      <c r="F183">
        <v>6.9583950000000003</v>
      </c>
      <c r="G183">
        <v>5.9504239999999999</v>
      </c>
      <c r="H183">
        <v>6.005134</v>
      </c>
      <c r="I183">
        <v>6.0684050000000003</v>
      </c>
      <c r="J183">
        <v>6.1329830000000003</v>
      </c>
      <c r="K183">
        <v>6.2181059999999997</v>
      </c>
      <c r="L183">
        <v>6.2715769999999997</v>
      </c>
      <c r="M183">
        <v>6.358784</v>
      </c>
      <c r="N183">
        <v>6.4440520000000001</v>
      </c>
      <c r="O183">
        <v>6.5304799999999998</v>
      </c>
      <c r="P183">
        <v>6.6112219999999997</v>
      </c>
      <c r="Q183">
        <v>6.6818220000000004</v>
      </c>
      <c r="R183">
        <v>6.723592</v>
      </c>
      <c r="S183">
        <v>6.7498399999999998</v>
      </c>
      <c r="T183">
        <v>6.7770159999999997</v>
      </c>
      <c r="U183">
        <v>6.7857979999999998</v>
      </c>
      <c r="V183">
        <v>6.7913040000000002</v>
      </c>
      <c r="W183">
        <v>6.7959699999999996</v>
      </c>
      <c r="X183">
        <v>6.7958379999999998</v>
      </c>
      <c r="Y183">
        <v>6.7844490000000004</v>
      </c>
      <c r="Z183">
        <v>6.780672</v>
      </c>
      <c r="AA183">
        <v>6.7958350000000003</v>
      </c>
      <c r="AB183">
        <v>6.796017</v>
      </c>
      <c r="AC183">
        <v>6.7932620000000004</v>
      </c>
      <c r="AD183">
        <v>6.7984679999999997</v>
      </c>
      <c r="AE183">
        <v>6.7979430000000001</v>
      </c>
      <c r="AF183">
        <v>6.7937810000000001</v>
      </c>
      <c r="AG183">
        <v>6.7906490000000002</v>
      </c>
      <c r="AH183">
        <v>6.7975719999999997</v>
      </c>
      <c r="AI183" s="33">
        <v>-1E-3</v>
      </c>
    </row>
    <row r="184" spans="1:35">
      <c r="A184" t="s">
        <v>252</v>
      </c>
      <c r="B184" t="s">
        <v>3733</v>
      </c>
      <c r="C184" t="s">
        <v>3734</v>
      </c>
      <c r="D184" t="s">
        <v>770</v>
      </c>
      <c r="F184">
        <v>6.8185469999999997</v>
      </c>
      <c r="G184">
        <v>5.9031209999999996</v>
      </c>
      <c r="H184">
        <v>5.9634130000000001</v>
      </c>
      <c r="I184">
        <v>6.0331700000000001</v>
      </c>
      <c r="J184">
        <v>6.1083460000000001</v>
      </c>
      <c r="K184">
        <v>6.207897</v>
      </c>
      <c r="L184">
        <v>6.2701260000000003</v>
      </c>
      <c r="M184">
        <v>6.3756250000000003</v>
      </c>
      <c r="N184">
        <v>6.4839880000000001</v>
      </c>
      <c r="O184">
        <v>6.5990719999999996</v>
      </c>
      <c r="P184">
        <v>6.7112790000000002</v>
      </c>
      <c r="Q184">
        <v>6.8090140000000003</v>
      </c>
      <c r="R184">
        <v>6.8566349999999998</v>
      </c>
      <c r="S184">
        <v>6.8736839999999999</v>
      </c>
      <c r="T184">
        <v>6.8906239999999999</v>
      </c>
      <c r="U184">
        <v>6.9043419999999998</v>
      </c>
      <c r="V184">
        <v>6.9129259999999997</v>
      </c>
      <c r="W184">
        <v>6.9186649999999998</v>
      </c>
      <c r="X184">
        <v>6.9212790000000002</v>
      </c>
      <c r="Y184">
        <v>6.920058</v>
      </c>
      <c r="Z184">
        <v>6.9198680000000001</v>
      </c>
      <c r="AA184">
        <v>6.9229969999999996</v>
      </c>
      <c r="AB184">
        <v>6.9255110000000002</v>
      </c>
      <c r="AC184">
        <v>6.9280290000000004</v>
      </c>
      <c r="AD184">
        <v>6.932366</v>
      </c>
      <c r="AE184">
        <v>6.937646</v>
      </c>
      <c r="AF184">
        <v>6.9389219999999998</v>
      </c>
      <c r="AG184">
        <v>6.944623</v>
      </c>
      <c r="AH184">
        <v>6.9538460000000004</v>
      </c>
      <c r="AI184" s="33">
        <v>1E-3</v>
      </c>
    </row>
    <row r="185" spans="1:35">
      <c r="A185" t="s">
        <v>261</v>
      </c>
      <c r="B185" t="s">
        <v>3735</v>
      </c>
      <c r="C185" t="s">
        <v>3736</v>
      </c>
      <c r="D185" t="s">
        <v>769</v>
      </c>
      <c r="F185">
        <v>6.2556609999999999</v>
      </c>
      <c r="G185">
        <v>6.4590870000000002</v>
      </c>
      <c r="H185">
        <v>6.678947</v>
      </c>
      <c r="I185">
        <v>6.8701689999999997</v>
      </c>
      <c r="J185">
        <v>7.0300760000000002</v>
      </c>
      <c r="K185">
        <v>7.2049640000000004</v>
      </c>
      <c r="L185">
        <v>7.2520769999999999</v>
      </c>
      <c r="M185">
        <v>7.3519899999999998</v>
      </c>
      <c r="N185">
        <v>7.448499</v>
      </c>
      <c r="O185">
        <v>7.5390329999999999</v>
      </c>
      <c r="P185">
        <v>7.5952029999999997</v>
      </c>
      <c r="Q185">
        <v>7.608498</v>
      </c>
      <c r="R185">
        <v>7.6181320000000001</v>
      </c>
      <c r="S185">
        <v>7.6170689999999999</v>
      </c>
      <c r="T185">
        <v>7.6167129999999998</v>
      </c>
      <c r="U185">
        <v>7.6180880000000002</v>
      </c>
      <c r="V185">
        <v>7.6121049999999997</v>
      </c>
      <c r="W185">
        <v>7.6076620000000004</v>
      </c>
      <c r="X185">
        <v>7.6025960000000001</v>
      </c>
      <c r="Y185">
        <v>7.5944820000000002</v>
      </c>
      <c r="Z185">
        <v>7.5933729999999997</v>
      </c>
      <c r="AA185">
        <v>7.5902719999999997</v>
      </c>
      <c r="AB185">
        <v>7.5900319999999999</v>
      </c>
      <c r="AC185">
        <v>7.5910570000000002</v>
      </c>
      <c r="AD185">
        <v>7.5918900000000002</v>
      </c>
      <c r="AE185">
        <v>7.590198</v>
      </c>
      <c r="AF185">
        <v>7.5892400000000002</v>
      </c>
      <c r="AG185">
        <v>7.5930400000000002</v>
      </c>
      <c r="AH185">
        <v>7.5972299999999997</v>
      </c>
      <c r="AI185" s="33">
        <v>7.0000000000000001E-3</v>
      </c>
    </row>
    <row r="186" spans="1:35">
      <c r="A186" t="s">
        <v>738</v>
      </c>
      <c r="B186" t="s">
        <v>3737</v>
      </c>
      <c r="C186" t="s">
        <v>3738</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3739</v>
      </c>
      <c r="C187" t="s">
        <v>3740</v>
      </c>
      <c r="D187" t="s">
        <v>769</v>
      </c>
      <c r="F187">
        <v>10.834078999999999</v>
      </c>
      <c r="G187">
        <v>10.882472</v>
      </c>
      <c r="H187">
        <v>10.964608</v>
      </c>
      <c r="I187">
        <v>11.0619</v>
      </c>
      <c r="J187">
        <v>11.154653</v>
      </c>
      <c r="K187">
        <v>11.253773000000001</v>
      </c>
      <c r="L187">
        <v>11.297720999999999</v>
      </c>
      <c r="M187">
        <v>11.380940000000001</v>
      </c>
      <c r="N187">
        <v>11.457042</v>
      </c>
      <c r="O187">
        <v>11.509164999999999</v>
      </c>
      <c r="P187">
        <v>11.549106</v>
      </c>
      <c r="Q187">
        <v>11.566107000000001</v>
      </c>
      <c r="R187">
        <v>11.568565</v>
      </c>
      <c r="S187">
        <v>11.569295</v>
      </c>
      <c r="T187">
        <v>11.56964</v>
      </c>
      <c r="U187">
        <v>11.569931</v>
      </c>
      <c r="V187">
        <v>11.567100999999999</v>
      </c>
      <c r="W187">
        <v>11.568184</v>
      </c>
      <c r="X187">
        <v>11.56968</v>
      </c>
      <c r="Y187">
        <v>11.571579</v>
      </c>
      <c r="Z187">
        <v>11.573211000000001</v>
      </c>
      <c r="AA187">
        <v>11.575913</v>
      </c>
      <c r="AB187">
        <v>11.578962000000001</v>
      </c>
      <c r="AC187">
        <v>11.582348</v>
      </c>
      <c r="AD187">
        <v>11.586029</v>
      </c>
      <c r="AE187">
        <v>11.589641</v>
      </c>
      <c r="AF187">
        <v>11.593241000000001</v>
      </c>
      <c r="AG187">
        <v>11.596909999999999</v>
      </c>
      <c r="AH187">
        <v>11.600649000000001</v>
      </c>
      <c r="AI187" s="33">
        <v>2E-3</v>
      </c>
    </row>
    <row r="188" spans="1:35">
      <c r="A188" t="s">
        <v>740</v>
      </c>
      <c r="B188" t="s">
        <v>3741</v>
      </c>
      <c r="C188" t="s">
        <v>3742</v>
      </c>
      <c r="D188" t="s">
        <v>769</v>
      </c>
      <c r="F188">
        <v>0</v>
      </c>
      <c r="G188">
        <v>0</v>
      </c>
      <c r="H188">
        <v>1.5388029999999999</v>
      </c>
      <c r="I188">
        <v>9.1621749999999995</v>
      </c>
      <c r="J188">
        <v>9.2990110000000001</v>
      </c>
      <c r="K188">
        <v>9.4636969999999998</v>
      </c>
      <c r="L188">
        <v>9.5657270000000008</v>
      </c>
      <c r="M188">
        <v>9.7418189999999996</v>
      </c>
      <c r="N188">
        <v>9.952496</v>
      </c>
      <c r="O188">
        <v>10.181148</v>
      </c>
      <c r="P188">
        <v>10.399134</v>
      </c>
      <c r="Q188">
        <v>10.594434</v>
      </c>
      <c r="R188">
        <v>10.755236999999999</v>
      </c>
      <c r="S188">
        <v>10.790565000000001</v>
      </c>
      <c r="T188">
        <v>10.900925000000001</v>
      </c>
      <c r="U188">
        <v>10.975088</v>
      </c>
      <c r="V188">
        <v>10.973473</v>
      </c>
      <c r="W188">
        <v>10.925322</v>
      </c>
      <c r="X188">
        <v>10.930581</v>
      </c>
      <c r="Y188">
        <v>10.934229</v>
      </c>
      <c r="Z188">
        <v>10.939667999999999</v>
      </c>
      <c r="AA188">
        <v>10.946842999999999</v>
      </c>
      <c r="AB188">
        <v>10.955693999999999</v>
      </c>
      <c r="AC188">
        <v>10.965911</v>
      </c>
      <c r="AD188">
        <v>10.977071</v>
      </c>
      <c r="AE188">
        <v>10.988521</v>
      </c>
      <c r="AF188">
        <v>10.999725</v>
      </c>
      <c r="AG188">
        <v>11.010106</v>
      </c>
      <c r="AH188">
        <v>11.019169</v>
      </c>
      <c r="AI188" t="s">
        <v>112</v>
      </c>
    </row>
    <row r="189" spans="1:35">
      <c r="A189" t="s">
        <v>741</v>
      </c>
      <c r="B189" t="s">
        <v>3743</v>
      </c>
      <c r="C189" t="s">
        <v>3744</v>
      </c>
      <c r="D189" t="s">
        <v>770</v>
      </c>
      <c r="F189">
        <v>0</v>
      </c>
      <c r="G189">
        <v>0</v>
      </c>
      <c r="H189">
        <v>1.475822</v>
      </c>
      <c r="I189">
        <v>9.1327920000000002</v>
      </c>
      <c r="J189">
        <v>9.2287040000000005</v>
      </c>
      <c r="K189">
        <v>9.3521830000000001</v>
      </c>
      <c r="L189">
        <v>9.4381900000000005</v>
      </c>
      <c r="M189">
        <v>9.5847390000000008</v>
      </c>
      <c r="N189">
        <v>9.7623499999999996</v>
      </c>
      <c r="O189">
        <v>9.9587959999999995</v>
      </c>
      <c r="P189">
        <v>10.159748</v>
      </c>
      <c r="Q189">
        <v>10.362513</v>
      </c>
      <c r="R189">
        <v>10.537165999999999</v>
      </c>
      <c r="S189">
        <v>10.61772</v>
      </c>
      <c r="T189">
        <v>10.732870999999999</v>
      </c>
      <c r="U189">
        <v>10.812664</v>
      </c>
      <c r="V189">
        <v>10.812665000000001</v>
      </c>
      <c r="W189">
        <v>10.810157999999999</v>
      </c>
      <c r="X189">
        <v>10.808154999999999</v>
      </c>
      <c r="Y189">
        <v>10.806476999999999</v>
      </c>
      <c r="Z189">
        <v>10.805133</v>
      </c>
      <c r="AA189">
        <v>10.803926000000001</v>
      </c>
      <c r="AB189">
        <v>10.802906</v>
      </c>
      <c r="AC189">
        <v>10.802052</v>
      </c>
      <c r="AD189">
        <v>10.801211</v>
      </c>
      <c r="AE189">
        <v>10.800376999999999</v>
      </c>
      <c r="AF189">
        <v>10.79983</v>
      </c>
      <c r="AG189">
        <v>10.799322999999999</v>
      </c>
      <c r="AH189">
        <v>10.799220999999999</v>
      </c>
      <c r="AI189" t="s">
        <v>112</v>
      </c>
    </row>
    <row r="190" spans="1:35">
      <c r="A190" t="s">
        <v>742</v>
      </c>
      <c r="B190" t="s">
        <v>3745</v>
      </c>
      <c r="C190" t="s">
        <v>3746</v>
      </c>
      <c r="D190" t="s">
        <v>769</v>
      </c>
      <c r="F190">
        <v>0</v>
      </c>
      <c r="G190">
        <v>0</v>
      </c>
      <c r="H190">
        <v>7.1006330000000002</v>
      </c>
      <c r="I190">
        <v>7.1107100000000001</v>
      </c>
      <c r="J190">
        <v>7.1104529999999997</v>
      </c>
      <c r="K190">
        <v>7.1101299999999998</v>
      </c>
      <c r="L190">
        <v>7.1098569999999999</v>
      </c>
      <c r="M190">
        <v>7.1094229999999996</v>
      </c>
      <c r="N190">
        <v>7.1089830000000003</v>
      </c>
      <c r="O190">
        <v>7.1086369999999999</v>
      </c>
      <c r="P190">
        <v>7.1083930000000004</v>
      </c>
      <c r="Q190">
        <v>7.1083220000000003</v>
      </c>
      <c r="R190">
        <v>7.1083290000000003</v>
      </c>
      <c r="S190">
        <v>7.1084160000000001</v>
      </c>
      <c r="T190">
        <v>7.108562</v>
      </c>
      <c r="U190">
        <v>7.1087109999999996</v>
      </c>
      <c r="V190">
        <v>7.1088950000000004</v>
      </c>
      <c r="W190">
        <v>7.1091170000000004</v>
      </c>
      <c r="X190">
        <v>7.1093500000000001</v>
      </c>
      <c r="Y190">
        <v>7.109591</v>
      </c>
      <c r="Z190">
        <v>7.1098299999999997</v>
      </c>
      <c r="AA190">
        <v>7.110055</v>
      </c>
      <c r="AB190">
        <v>7.1102930000000004</v>
      </c>
      <c r="AC190">
        <v>7.1105309999999999</v>
      </c>
      <c r="AD190">
        <v>7.1108010000000004</v>
      </c>
      <c r="AE190">
        <v>7.1110720000000001</v>
      </c>
      <c r="AF190">
        <v>7.1113540000000004</v>
      </c>
      <c r="AG190">
        <v>7.1116270000000004</v>
      </c>
      <c r="AH190">
        <v>7.1118990000000002</v>
      </c>
      <c r="AI190" t="s">
        <v>112</v>
      </c>
    </row>
    <row r="191" spans="1:35">
      <c r="A191" t="s">
        <v>753</v>
      </c>
      <c r="B191" t="s">
        <v>3747</v>
      </c>
      <c r="C191" t="s">
        <v>3748</v>
      </c>
      <c r="F191">
        <v>6.6682579999999998</v>
      </c>
      <c r="G191">
        <v>6.8778509999999997</v>
      </c>
      <c r="H191">
        <v>7.0930210000000002</v>
      </c>
      <c r="I191">
        <v>7.2948680000000001</v>
      </c>
      <c r="J191">
        <v>7.4843770000000003</v>
      </c>
      <c r="K191">
        <v>7.6530490000000002</v>
      </c>
      <c r="L191">
        <v>7.7218730000000004</v>
      </c>
      <c r="M191">
        <v>7.8297140000000001</v>
      </c>
      <c r="N191">
        <v>7.9406670000000004</v>
      </c>
      <c r="O191">
        <v>8.0440380000000005</v>
      </c>
      <c r="P191">
        <v>8.1051230000000007</v>
      </c>
      <c r="Q191">
        <v>8.1090420000000005</v>
      </c>
      <c r="R191">
        <v>8.1109639999999992</v>
      </c>
      <c r="S191">
        <v>8.1082990000000006</v>
      </c>
      <c r="T191">
        <v>8.1094039999999996</v>
      </c>
      <c r="U191">
        <v>8.1118290000000002</v>
      </c>
      <c r="V191">
        <v>8.1104669999999999</v>
      </c>
      <c r="W191">
        <v>8.1100840000000005</v>
      </c>
      <c r="X191">
        <v>8.1104149999999997</v>
      </c>
      <c r="Y191">
        <v>8.1098839999999992</v>
      </c>
      <c r="Z191">
        <v>8.1096880000000002</v>
      </c>
      <c r="AA191">
        <v>8.1094729999999995</v>
      </c>
      <c r="AB191">
        <v>8.1083689999999997</v>
      </c>
      <c r="AC191">
        <v>8.1082999999999998</v>
      </c>
      <c r="AD191">
        <v>8.1095819999999996</v>
      </c>
      <c r="AE191">
        <v>8.1121780000000001</v>
      </c>
      <c r="AF191">
        <v>8.113372</v>
      </c>
      <c r="AG191">
        <v>8.1152759999999997</v>
      </c>
      <c r="AH191">
        <v>8.1171410000000002</v>
      </c>
      <c r="AI191" s="33">
        <v>7.0000000000000001E-3</v>
      </c>
    </row>
    <row r="192" spans="1:35">
      <c r="A192" t="s">
        <v>754</v>
      </c>
      <c r="B192" t="s">
        <v>3749</v>
      </c>
      <c r="C192" t="s">
        <v>3750</v>
      </c>
      <c r="F192">
        <v>7.9135229999999996</v>
      </c>
      <c r="G192">
        <v>8.2055950000000006</v>
      </c>
      <c r="H192">
        <v>8.5156510000000001</v>
      </c>
      <c r="I192">
        <v>8.7853779999999997</v>
      </c>
      <c r="J192">
        <v>9.0212900000000005</v>
      </c>
      <c r="K192">
        <v>9.2530239999999999</v>
      </c>
      <c r="L192">
        <v>9.3707639999999994</v>
      </c>
      <c r="M192">
        <v>9.5408439999999999</v>
      </c>
      <c r="N192">
        <v>9.7007750000000001</v>
      </c>
      <c r="O192">
        <v>9.8474590000000006</v>
      </c>
      <c r="P192">
        <v>9.9430409999999991</v>
      </c>
      <c r="Q192">
        <v>9.9692450000000008</v>
      </c>
      <c r="R192">
        <v>9.9867120000000007</v>
      </c>
      <c r="S192">
        <v>9.996518</v>
      </c>
      <c r="T192">
        <v>10.018623</v>
      </c>
      <c r="U192">
        <v>10.048577</v>
      </c>
      <c r="V192">
        <v>10.078951999999999</v>
      </c>
      <c r="W192">
        <v>10.082231999999999</v>
      </c>
      <c r="X192">
        <v>10.107737</v>
      </c>
      <c r="Y192">
        <v>10.125928999999999</v>
      </c>
      <c r="Z192">
        <v>10.14667</v>
      </c>
      <c r="AA192">
        <v>10.171115</v>
      </c>
      <c r="AB192">
        <v>10.209707</v>
      </c>
      <c r="AC192">
        <v>10.268991</v>
      </c>
      <c r="AD192">
        <v>10.316623</v>
      </c>
      <c r="AE192">
        <v>10.349854000000001</v>
      </c>
      <c r="AF192">
        <v>10.3841</v>
      </c>
      <c r="AG192">
        <v>10.4331</v>
      </c>
      <c r="AH192">
        <v>10.475618000000001</v>
      </c>
      <c r="AI192" s="33">
        <v>0.01</v>
      </c>
    </row>
    <row r="193" spans="1:35">
      <c r="A193" t="s">
        <v>757</v>
      </c>
    </row>
    <row r="194" spans="1:35">
      <c r="A194" t="s">
        <v>200</v>
      </c>
    </row>
    <row r="195" spans="1:35">
      <c r="A195" t="s">
        <v>245</v>
      </c>
      <c r="B195" t="s">
        <v>3751</v>
      </c>
      <c r="C195" t="s">
        <v>3752</v>
      </c>
      <c r="D195" t="s">
        <v>772</v>
      </c>
      <c r="F195">
        <v>136.26898199999999</v>
      </c>
      <c r="G195">
        <v>142.54289199999999</v>
      </c>
      <c r="H195">
        <v>153.27462800000001</v>
      </c>
      <c r="I195">
        <v>162.85627700000001</v>
      </c>
      <c r="J195">
        <v>164.92326399999999</v>
      </c>
      <c r="K195">
        <v>165.89260899999999</v>
      </c>
      <c r="L195">
        <v>168.694321</v>
      </c>
      <c r="M195">
        <v>171.544601</v>
      </c>
      <c r="N195">
        <v>173.20906099999999</v>
      </c>
      <c r="O195">
        <v>173.30987500000001</v>
      </c>
      <c r="P195">
        <v>173.92546100000001</v>
      </c>
      <c r="Q195">
        <v>175.48126199999999</v>
      </c>
      <c r="R195">
        <v>177.679214</v>
      </c>
      <c r="S195">
        <v>180.69828799999999</v>
      </c>
      <c r="T195">
        <v>184.03530900000001</v>
      </c>
      <c r="U195">
        <v>187.37243699999999</v>
      </c>
      <c r="V195">
        <v>191.32351700000001</v>
      </c>
      <c r="W195">
        <v>195.21931499999999</v>
      </c>
      <c r="X195">
        <v>198.43248</v>
      </c>
      <c r="Y195">
        <v>201.13980100000001</v>
      </c>
      <c r="Z195">
        <v>203.732483</v>
      </c>
      <c r="AA195">
        <v>205.83317600000001</v>
      </c>
      <c r="AB195">
        <v>208.876114</v>
      </c>
      <c r="AC195">
        <v>212.718369</v>
      </c>
      <c r="AD195">
        <v>216.72283899999999</v>
      </c>
      <c r="AE195">
        <v>218.81779499999999</v>
      </c>
      <c r="AF195">
        <v>221.22891200000001</v>
      </c>
      <c r="AG195">
        <v>224.957123</v>
      </c>
      <c r="AH195">
        <v>228.639252</v>
      </c>
      <c r="AI195" s="33">
        <v>1.9E-2</v>
      </c>
    </row>
    <row r="196" spans="1:35">
      <c r="A196" t="s">
        <v>737</v>
      </c>
      <c r="B196" t="s">
        <v>3753</v>
      </c>
      <c r="C196" t="s">
        <v>3754</v>
      </c>
      <c r="D196" t="s">
        <v>772</v>
      </c>
      <c r="F196">
        <v>103.216835</v>
      </c>
      <c r="G196">
        <v>106.83008599999999</v>
      </c>
      <c r="H196">
        <v>113.762413</v>
      </c>
      <c r="I196">
        <v>119.802635</v>
      </c>
      <c r="J196">
        <v>120.337563</v>
      </c>
      <c r="K196">
        <v>120.143417</v>
      </c>
      <c r="L196">
        <v>121.338486</v>
      </c>
      <c r="M196">
        <v>122.616562</v>
      </c>
      <c r="N196">
        <v>123.09612300000001</v>
      </c>
      <c r="O196">
        <v>122.52005</v>
      </c>
      <c r="P196">
        <v>122.362488</v>
      </c>
      <c r="Q196">
        <v>122.91141500000001</v>
      </c>
      <c r="R196">
        <v>123.946564</v>
      </c>
      <c r="S196">
        <v>125.58427399999999</v>
      </c>
      <c r="T196">
        <v>127.46772</v>
      </c>
      <c r="U196">
        <v>129.37370300000001</v>
      </c>
      <c r="V196">
        <v>131.72331199999999</v>
      </c>
      <c r="W196">
        <v>134.05233799999999</v>
      </c>
      <c r="X196">
        <v>135.93035900000001</v>
      </c>
      <c r="Y196">
        <v>137.48033100000001</v>
      </c>
      <c r="Z196">
        <v>138.97004699999999</v>
      </c>
      <c r="AA196">
        <v>140.14170799999999</v>
      </c>
      <c r="AB196">
        <v>141.97071800000001</v>
      </c>
      <c r="AC196">
        <v>144.35578899999999</v>
      </c>
      <c r="AD196">
        <v>146.86187699999999</v>
      </c>
      <c r="AE196">
        <v>148.08587600000001</v>
      </c>
      <c r="AF196">
        <v>149.53625500000001</v>
      </c>
      <c r="AG196">
        <v>151.887238</v>
      </c>
      <c r="AH196">
        <v>154.215698</v>
      </c>
      <c r="AI196" s="33">
        <v>1.4E-2</v>
      </c>
    </row>
    <row r="197" spans="1:35">
      <c r="A197" t="s">
        <v>252</v>
      </c>
      <c r="B197" t="s">
        <v>3755</v>
      </c>
      <c r="C197" t="s">
        <v>3756</v>
      </c>
      <c r="D197" t="s">
        <v>772</v>
      </c>
      <c r="F197">
        <v>0</v>
      </c>
      <c r="G197">
        <v>0.27828199999999997</v>
      </c>
      <c r="H197">
        <v>0.29389599999999999</v>
      </c>
      <c r="I197">
        <v>0.303892</v>
      </c>
      <c r="J197">
        <v>0.30780200000000002</v>
      </c>
      <c r="K197">
        <v>0.31232599999999999</v>
      </c>
      <c r="L197">
        <v>0.32251099999999999</v>
      </c>
      <c r="M197">
        <v>0.33373599999999998</v>
      </c>
      <c r="N197">
        <v>0.34584599999999999</v>
      </c>
      <c r="O197">
        <v>0.35686699999999999</v>
      </c>
      <c r="P197">
        <v>0.36960199999999999</v>
      </c>
      <c r="Q197">
        <v>0.38509399999999999</v>
      </c>
      <c r="R197">
        <v>0.403779</v>
      </c>
      <c r="S197">
        <v>0.42703099999999999</v>
      </c>
      <c r="T197">
        <v>0.45638699999999999</v>
      </c>
      <c r="U197">
        <v>0.49142599999999997</v>
      </c>
      <c r="V197">
        <v>0.53396299999999997</v>
      </c>
      <c r="W197">
        <v>0.58241299999999996</v>
      </c>
      <c r="X197">
        <v>0.63319300000000001</v>
      </c>
      <c r="Y197">
        <v>0.68766400000000005</v>
      </c>
      <c r="Z197">
        <v>0.74453400000000003</v>
      </c>
      <c r="AA197">
        <v>0.80365900000000001</v>
      </c>
      <c r="AB197">
        <v>0.87171500000000002</v>
      </c>
      <c r="AC197">
        <v>0.94378600000000001</v>
      </c>
      <c r="AD197">
        <v>1.0184120000000001</v>
      </c>
      <c r="AE197">
        <v>1.0821780000000001</v>
      </c>
      <c r="AF197">
        <v>1.153378</v>
      </c>
      <c r="AG197">
        <v>1.2313449999999999</v>
      </c>
      <c r="AH197">
        <v>1.307485</v>
      </c>
      <c r="AI197" t="s">
        <v>112</v>
      </c>
    </row>
    <row r="198" spans="1:35">
      <c r="A198" t="s">
        <v>261</v>
      </c>
      <c r="B198" t="s">
        <v>3757</v>
      </c>
      <c r="C198" t="s">
        <v>3758</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3759</v>
      </c>
      <c r="C199" t="s">
        <v>3760</v>
      </c>
      <c r="D199" t="s">
        <v>772</v>
      </c>
      <c r="F199">
        <v>12.637157999999999</v>
      </c>
      <c r="G199">
        <v>12.920439999999999</v>
      </c>
      <c r="H199">
        <v>13.286030999999999</v>
      </c>
      <c r="I199">
        <v>13.157624</v>
      </c>
      <c r="J199">
        <v>12.730919</v>
      </c>
      <c r="K199">
        <v>12.573295</v>
      </c>
      <c r="L199">
        <v>12.377383999999999</v>
      </c>
      <c r="M199">
        <v>12.315016</v>
      </c>
      <c r="N199">
        <v>12.323634999999999</v>
      </c>
      <c r="O199">
        <v>12.383849</v>
      </c>
      <c r="P199">
        <v>12.420154999999999</v>
      </c>
      <c r="Q199">
        <v>12.58971</v>
      </c>
      <c r="R199">
        <v>12.786986000000001</v>
      </c>
      <c r="S199">
        <v>13.059811</v>
      </c>
      <c r="T199">
        <v>13.331974000000001</v>
      </c>
      <c r="U199">
        <v>13.613239</v>
      </c>
      <c r="V199">
        <v>13.914203000000001</v>
      </c>
      <c r="W199">
        <v>13.569297000000001</v>
      </c>
      <c r="X199">
        <v>13.835602</v>
      </c>
      <c r="Y199">
        <v>14.100764</v>
      </c>
      <c r="Z199">
        <v>14.357244</v>
      </c>
      <c r="AA199">
        <v>14.602486000000001</v>
      </c>
      <c r="AB199">
        <v>14.927106</v>
      </c>
      <c r="AC199">
        <v>15.274035</v>
      </c>
      <c r="AD199">
        <v>15.595929999999999</v>
      </c>
      <c r="AE199">
        <v>15.822748000000001</v>
      </c>
      <c r="AF199">
        <v>16.027607</v>
      </c>
      <c r="AG199">
        <v>16.393618</v>
      </c>
      <c r="AH199">
        <v>16.623695000000001</v>
      </c>
      <c r="AI199" s="33">
        <v>0.01</v>
      </c>
    </row>
    <row r="200" spans="1:35">
      <c r="A200" t="s">
        <v>739</v>
      </c>
      <c r="B200" t="s">
        <v>3761</v>
      </c>
      <c r="C200" t="s">
        <v>3762</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3763</v>
      </c>
      <c r="C201" t="s">
        <v>3764</v>
      </c>
      <c r="D201" t="s">
        <v>772</v>
      </c>
      <c r="F201">
        <v>0</v>
      </c>
      <c r="G201">
        <v>0.31597999999999998</v>
      </c>
      <c r="H201">
        <v>0.336534</v>
      </c>
      <c r="I201">
        <v>0.352852</v>
      </c>
      <c r="J201">
        <v>0.35754900000000001</v>
      </c>
      <c r="K201">
        <v>0.36415599999999998</v>
      </c>
      <c r="L201">
        <v>0.381104</v>
      </c>
      <c r="M201">
        <v>0.40274799999999999</v>
      </c>
      <c r="N201">
        <v>0.42597499999999999</v>
      </c>
      <c r="O201">
        <v>0.44881700000000002</v>
      </c>
      <c r="P201">
        <v>0.47655700000000001</v>
      </c>
      <c r="Q201">
        <v>0.50907800000000003</v>
      </c>
      <c r="R201">
        <v>0.547624</v>
      </c>
      <c r="S201">
        <v>0.59465400000000002</v>
      </c>
      <c r="T201">
        <v>0.65105999999999997</v>
      </c>
      <c r="U201">
        <v>0.71620399999999995</v>
      </c>
      <c r="V201">
        <v>0.79289500000000002</v>
      </c>
      <c r="W201">
        <v>0.87858400000000003</v>
      </c>
      <c r="X201">
        <v>0.96908499999999997</v>
      </c>
      <c r="Y201">
        <v>1.0629189999999999</v>
      </c>
      <c r="Z201">
        <v>1.159381</v>
      </c>
      <c r="AA201">
        <v>1.2536849999999999</v>
      </c>
      <c r="AB201">
        <v>1.3521909999999999</v>
      </c>
      <c r="AC201">
        <v>1.4526760000000001</v>
      </c>
      <c r="AD201">
        <v>1.549717</v>
      </c>
      <c r="AE201">
        <v>1.626706</v>
      </c>
      <c r="AF201">
        <v>1.6989240000000001</v>
      </c>
      <c r="AG201">
        <v>1.774451</v>
      </c>
      <c r="AH201">
        <v>1.8433310000000001</v>
      </c>
      <c r="AI201" t="s">
        <v>112</v>
      </c>
    </row>
    <row r="202" spans="1:35">
      <c r="A202" t="s">
        <v>741</v>
      </c>
      <c r="B202" t="s">
        <v>3765</v>
      </c>
      <c r="C202" t="s">
        <v>3766</v>
      </c>
      <c r="D202" t="s">
        <v>772</v>
      </c>
      <c r="F202">
        <v>0</v>
      </c>
      <c r="G202">
        <v>0.34334799999999999</v>
      </c>
      <c r="H202">
        <v>0.35874200000000001</v>
      </c>
      <c r="I202">
        <v>0.36654599999999998</v>
      </c>
      <c r="J202">
        <v>0.36367300000000002</v>
      </c>
      <c r="K202">
        <v>0.365313</v>
      </c>
      <c r="L202">
        <v>0.37483</v>
      </c>
      <c r="M202">
        <v>0.38933400000000001</v>
      </c>
      <c r="N202">
        <v>0.40824700000000003</v>
      </c>
      <c r="O202">
        <v>0.430699</v>
      </c>
      <c r="P202">
        <v>0.45893699999999998</v>
      </c>
      <c r="Q202">
        <v>0.496419</v>
      </c>
      <c r="R202">
        <v>0.54221299999999995</v>
      </c>
      <c r="S202">
        <v>0.59876700000000005</v>
      </c>
      <c r="T202">
        <v>0.66625199999999996</v>
      </c>
      <c r="U202">
        <v>0.74486200000000002</v>
      </c>
      <c r="V202">
        <v>0.836229</v>
      </c>
      <c r="W202">
        <v>0.93917200000000001</v>
      </c>
      <c r="X202">
        <v>1.0482039999999999</v>
      </c>
      <c r="Y202">
        <v>1.162712</v>
      </c>
      <c r="Z202">
        <v>1.2802119999999999</v>
      </c>
      <c r="AA202">
        <v>1.39581</v>
      </c>
      <c r="AB202">
        <v>1.5156780000000001</v>
      </c>
      <c r="AC202">
        <v>1.634641</v>
      </c>
      <c r="AD202">
        <v>1.7461960000000001</v>
      </c>
      <c r="AE202">
        <v>1.8362560000000001</v>
      </c>
      <c r="AF202">
        <v>1.916528</v>
      </c>
      <c r="AG202">
        <v>2.006974</v>
      </c>
      <c r="AH202">
        <v>2.0828000000000002</v>
      </c>
      <c r="AI202" t="s">
        <v>112</v>
      </c>
    </row>
    <row r="203" spans="1:35">
      <c r="A203" t="s">
        <v>742</v>
      </c>
      <c r="B203" t="s">
        <v>3767</v>
      </c>
      <c r="C203" t="s">
        <v>3768</v>
      </c>
      <c r="D203" t="s">
        <v>772</v>
      </c>
      <c r="F203">
        <v>0</v>
      </c>
      <c r="G203">
        <v>0</v>
      </c>
      <c r="H203">
        <v>1.05E-4</v>
      </c>
      <c r="I203">
        <v>1.11E-4</v>
      </c>
      <c r="J203">
        <v>1.12E-4</v>
      </c>
      <c r="K203">
        <v>1.12E-4</v>
      </c>
      <c r="L203">
        <v>1.13E-4</v>
      </c>
      <c r="M203">
        <v>1.1400000000000001E-4</v>
      </c>
      <c r="N203">
        <v>1.1400000000000001E-4</v>
      </c>
      <c r="O203">
        <v>1.13E-4</v>
      </c>
      <c r="P203">
        <v>1.12E-4</v>
      </c>
      <c r="Q203">
        <v>1.11E-4</v>
      </c>
      <c r="R203">
        <v>1.11E-4</v>
      </c>
      <c r="S203">
        <v>1.11E-4</v>
      </c>
      <c r="T203">
        <v>1.1E-4</v>
      </c>
      <c r="U203">
        <v>1.0900000000000001E-4</v>
      </c>
      <c r="V203">
        <v>1.07E-4</v>
      </c>
      <c r="W203">
        <v>1.05E-4</v>
      </c>
      <c r="X203">
        <v>1.02E-4</v>
      </c>
      <c r="Y203">
        <v>9.7999999999999997E-5</v>
      </c>
      <c r="Z203">
        <v>9.2999999999999997E-5</v>
      </c>
      <c r="AA203">
        <v>8.7000000000000001E-5</v>
      </c>
      <c r="AB203">
        <v>8.1000000000000004E-5</v>
      </c>
      <c r="AC203">
        <v>7.4999999999999993E-5</v>
      </c>
      <c r="AD203">
        <v>6.8999999999999997E-5</v>
      </c>
      <c r="AE203">
        <v>6.2000000000000003E-5</v>
      </c>
      <c r="AF203">
        <v>5.5000000000000002E-5</v>
      </c>
      <c r="AG203">
        <v>4.8000000000000001E-5</v>
      </c>
      <c r="AH203">
        <v>4.1999999999999998E-5</v>
      </c>
      <c r="AI203" t="s">
        <v>112</v>
      </c>
    </row>
    <row r="204" spans="1:35">
      <c r="A204" t="s">
        <v>743</v>
      </c>
      <c r="B204" t="s">
        <v>3769</v>
      </c>
      <c r="C204" t="s">
        <v>3770</v>
      </c>
      <c r="D204" t="s">
        <v>772</v>
      </c>
      <c r="F204">
        <v>252.12297100000001</v>
      </c>
      <c r="G204">
        <v>263.23104899999998</v>
      </c>
      <c r="H204">
        <v>281.31237800000002</v>
      </c>
      <c r="I204">
        <v>296.83999599999999</v>
      </c>
      <c r="J204">
        <v>299.02087399999999</v>
      </c>
      <c r="K204">
        <v>299.65124500000002</v>
      </c>
      <c r="L204">
        <v>303.48873900000001</v>
      </c>
      <c r="M204">
        <v>307.602081</v>
      </c>
      <c r="N204">
        <v>309.80892899999998</v>
      </c>
      <c r="O204">
        <v>309.450287</v>
      </c>
      <c r="P204">
        <v>310.01333599999998</v>
      </c>
      <c r="Q204">
        <v>312.373108</v>
      </c>
      <c r="R204">
        <v>315.90649400000001</v>
      </c>
      <c r="S204">
        <v>320.96295199999997</v>
      </c>
      <c r="T204">
        <v>326.608856</v>
      </c>
      <c r="U204">
        <v>332.31191999999999</v>
      </c>
      <c r="V204">
        <v>339.12423699999999</v>
      </c>
      <c r="W204">
        <v>345.241241</v>
      </c>
      <c r="X204">
        <v>350.84903000000003</v>
      </c>
      <c r="Y204">
        <v>355.634277</v>
      </c>
      <c r="Z204">
        <v>360.243988</v>
      </c>
      <c r="AA204">
        <v>364.03064000000001</v>
      </c>
      <c r="AB204">
        <v>369.51357999999999</v>
      </c>
      <c r="AC204">
        <v>376.37939499999999</v>
      </c>
      <c r="AD204">
        <v>383.495026</v>
      </c>
      <c r="AE204">
        <v>387.27166699999998</v>
      </c>
      <c r="AF204">
        <v>391.56161500000002</v>
      </c>
      <c r="AG204">
        <v>398.25076300000001</v>
      </c>
      <c r="AH204">
        <v>404.712311</v>
      </c>
      <c r="AI204" s="33">
        <v>1.7000000000000001E-2</v>
      </c>
    </row>
    <row r="205" spans="1:35">
      <c r="A205" t="s">
        <v>202</v>
      </c>
    </row>
    <row r="206" spans="1:35">
      <c r="A206" t="s">
        <v>245</v>
      </c>
      <c r="B206" t="s">
        <v>3771</v>
      </c>
      <c r="C206" t="s">
        <v>3772</v>
      </c>
      <c r="D206" t="s">
        <v>772</v>
      </c>
      <c r="F206">
        <v>108.134682</v>
      </c>
      <c r="G206">
        <v>111.81521600000001</v>
      </c>
      <c r="H206">
        <v>116.385727</v>
      </c>
      <c r="I206">
        <v>124.53990899999999</v>
      </c>
      <c r="J206">
        <v>129.08847</v>
      </c>
      <c r="K206">
        <v>129.792664</v>
      </c>
      <c r="L206">
        <v>128.820221</v>
      </c>
      <c r="M206">
        <v>128.37335200000001</v>
      </c>
      <c r="N206">
        <v>127.972992</v>
      </c>
      <c r="O206">
        <v>126.803535</v>
      </c>
      <c r="P206">
        <v>125.888229</v>
      </c>
      <c r="Q206">
        <v>126.00003100000001</v>
      </c>
      <c r="R206">
        <v>127.44297</v>
      </c>
      <c r="S206">
        <v>129.88284300000001</v>
      </c>
      <c r="T206">
        <v>131.42529300000001</v>
      </c>
      <c r="U206">
        <v>132.113754</v>
      </c>
      <c r="V206">
        <v>132.813568</v>
      </c>
      <c r="W206">
        <v>133.947372</v>
      </c>
      <c r="X206">
        <v>135.07110599999999</v>
      </c>
      <c r="Y206">
        <v>136.73924299999999</v>
      </c>
      <c r="Z206">
        <v>138.15283199999999</v>
      </c>
      <c r="AA206">
        <v>138.87013200000001</v>
      </c>
      <c r="AB206">
        <v>138.48576399999999</v>
      </c>
      <c r="AC206">
        <v>136.41751099999999</v>
      </c>
      <c r="AD206">
        <v>136.12655599999999</v>
      </c>
      <c r="AE206">
        <v>136.40597500000001</v>
      </c>
      <c r="AF206">
        <v>136.61831699999999</v>
      </c>
      <c r="AG206">
        <v>135.963516</v>
      </c>
      <c r="AH206">
        <v>135.98126199999999</v>
      </c>
      <c r="AI206" s="33">
        <v>8.0000000000000002E-3</v>
      </c>
    </row>
    <row r="207" spans="1:35">
      <c r="A207" t="s">
        <v>737</v>
      </c>
      <c r="B207" t="s">
        <v>3773</v>
      </c>
      <c r="C207" t="s">
        <v>3774</v>
      </c>
      <c r="D207" t="s">
        <v>772</v>
      </c>
      <c r="F207">
        <v>68.724449000000007</v>
      </c>
      <c r="G207">
        <v>70.705757000000006</v>
      </c>
      <c r="H207">
        <v>73.255257</v>
      </c>
      <c r="I207">
        <v>78.053627000000006</v>
      </c>
      <c r="J207">
        <v>80.587249999999997</v>
      </c>
      <c r="K207">
        <v>80.734618999999995</v>
      </c>
      <c r="L207">
        <v>79.863868999999994</v>
      </c>
      <c r="M207">
        <v>79.343872000000005</v>
      </c>
      <c r="N207">
        <v>78.874236999999994</v>
      </c>
      <c r="O207">
        <v>77.951462000000006</v>
      </c>
      <c r="P207">
        <v>77.204750000000004</v>
      </c>
      <c r="Q207">
        <v>77.104240000000004</v>
      </c>
      <c r="R207">
        <v>77.830237999999994</v>
      </c>
      <c r="S207">
        <v>79.173362999999995</v>
      </c>
      <c r="T207">
        <v>79.977158000000003</v>
      </c>
      <c r="U207">
        <v>80.270142000000007</v>
      </c>
      <c r="V207">
        <v>80.579078999999993</v>
      </c>
      <c r="W207">
        <v>81.159308999999993</v>
      </c>
      <c r="X207">
        <v>81.740516999999997</v>
      </c>
      <c r="Y207">
        <v>82.657379000000006</v>
      </c>
      <c r="Z207">
        <v>83.425940999999995</v>
      </c>
      <c r="AA207">
        <v>83.779747</v>
      </c>
      <c r="AB207">
        <v>83.475173999999996</v>
      </c>
      <c r="AC207">
        <v>82.162666000000002</v>
      </c>
      <c r="AD207">
        <v>81.927017000000006</v>
      </c>
      <c r="AE207">
        <v>82.039458999999994</v>
      </c>
      <c r="AF207">
        <v>82.115768000000003</v>
      </c>
      <c r="AG207">
        <v>81.675040999999993</v>
      </c>
      <c r="AH207">
        <v>81.642204000000007</v>
      </c>
      <c r="AI207" s="33">
        <v>6.0000000000000001E-3</v>
      </c>
    </row>
    <row r="208" spans="1:35">
      <c r="A208" t="s">
        <v>252</v>
      </c>
      <c r="B208" t="s">
        <v>3775</v>
      </c>
      <c r="C208" t="s">
        <v>3776</v>
      </c>
      <c r="D208" t="s">
        <v>772</v>
      </c>
      <c r="F208">
        <v>0.19011400000000001</v>
      </c>
      <c r="G208">
        <v>0.196247</v>
      </c>
      <c r="H208">
        <v>0.206596</v>
      </c>
      <c r="I208">
        <v>0.221053</v>
      </c>
      <c r="J208">
        <v>0.23438300000000001</v>
      </c>
      <c r="K208">
        <v>0.24303</v>
      </c>
      <c r="L208">
        <v>0.24821199999999999</v>
      </c>
      <c r="M208">
        <v>0.254747</v>
      </c>
      <c r="N208">
        <v>0.26346599999999998</v>
      </c>
      <c r="O208">
        <v>0.27349400000000001</v>
      </c>
      <c r="P208">
        <v>0.28676200000000002</v>
      </c>
      <c r="Q208">
        <v>0.306176</v>
      </c>
      <c r="R208">
        <v>0.33055400000000001</v>
      </c>
      <c r="S208">
        <v>0.35961500000000002</v>
      </c>
      <c r="T208">
        <v>0.39119300000000001</v>
      </c>
      <c r="U208">
        <v>0.42433199999999999</v>
      </c>
      <c r="V208">
        <v>0.46041300000000002</v>
      </c>
      <c r="W208">
        <v>0.50352699999999995</v>
      </c>
      <c r="X208">
        <v>0.54399399999999998</v>
      </c>
      <c r="Y208">
        <v>0.58709199999999995</v>
      </c>
      <c r="Z208">
        <v>0.62685500000000005</v>
      </c>
      <c r="AA208">
        <v>0.66196900000000003</v>
      </c>
      <c r="AB208">
        <v>0.69101599999999996</v>
      </c>
      <c r="AC208">
        <v>0.70654300000000003</v>
      </c>
      <c r="AD208">
        <v>0.72813099999999997</v>
      </c>
      <c r="AE208">
        <v>0.74856199999999995</v>
      </c>
      <c r="AF208">
        <v>0.77151700000000001</v>
      </c>
      <c r="AG208">
        <v>0.78815100000000005</v>
      </c>
      <c r="AH208">
        <v>0.80682100000000001</v>
      </c>
      <c r="AI208" s="33">
        <v>5.2999999999999999E-2</v>
      </c>
    </row>
    <row r="209" spans="1:35">
      <c r="A209" t="s">
        <v>261</v>
      </c>
      <c r="B209" t="s">
        <v>3777</v>
      </c>
      <c r="C209" t="s">
        <v>3778</v>
      </c>
      <c r="D209" t="s">
        <v>772</v>
      </c>
      <c r="F209">
        <v>8.8603000000000001E-2</v>
      </c>
      <c r="G209">
        <v>8.0065999999999998E-2</v>
      </c>
      <c r="H209">
        <v>7.3113999999999998E-2</v>
      </c>
      <c r="I209">
        <v>6.7951999999999999E-2</v>
      </c>
      <c r="J209">
        <v>6.1141000000000001E-2</v>
      </c>
      <c r="K209">
        <v>5.3293E-2</v>
      </c>
      <c r="L209">
        <v>4.5747999999999997E-2</v>
      </c>
      <c r="M209">
        <v>3.9357000000000003E-2</v>
      </c>
      <c r="N209">
        <v>3.3797000000000001E-2</v>
      </c>
      <c r="O209">
        <v>2.8773E-2</v>
      </c>
      <c r="P209">
        <v>2.4464E-2</v>
      </c>
      <c r="Q209">
        <v>2.0899999999999998E-2</v>
      </c>
      <c r="R209">
        <v>1.7972999999999999E-2</v>
      </c>
      <c r="S209">
        <v>1.5518000000000001E-2</v>
      </c>
      <c r="T209">
        <v>1.3256E-2</v>
      </c>
      <c r="U209">
        <v>1.1214E-2</v>
      </c>
      <c r="V209">
        <v>9.4570000000000001E-3</v>
      </c>
      <c r="W209">
        <v>7.9850000000000008E-3</v>
      </c>
      <c r="X209">
        <v>6.7200000000000003E-3</v>
      </c>
      <c r="Y209">
        <v>5.6639999999999998E-3</v>
      </c>
      <c r="Z209">
        <v>4.7540000000000004E-3</v>
      </c>
      <c r="AA209">
        <v>3.9620000000000002E-3</v>
      </c>
      <c r="AB209">
        <v>3.2699999999999999E-3</v>
      </c>
      <c r="AC209">
        <v>2.6610000000000002E-3</v>
      </c>
      <c r="AD209">
        <v>2.1909999999999998E-3</v>
      </c>
      <c r="AE209">
        <v>1.8109999999999999E-3</v>
      </c>
      <c r="AF209">
        <v>1.495E-3</v>
      </c>
      <c r="AG209">
        <v>1.225E-3</v>
      </c>
      <c r="AH209">
        <v>1.008E-3</v>
      </c>
      <c r="AI209" s="33">
        <v>-0.14799999999999999</v>
      </c>
    </row>
    <row r="210" spans="1:35">
      <c r="A210" t="s">
        <v>738</v>
      </c>
      <c r="B210" t="s">
        <v>3779</v>
      </c>
      <c r="C210" t="s">
        <v>3780</v>
      </c>
      <c r="D210" t="s">
        <v>772</v>
      </c>
      <c r="F210">
        <v>3.4169299999999998</v>
      </c>
      <c r="G210">
        <v>3.9444750000000002</v>
      </c>
      <c r="H210">
        <v>4.4544980000000001</v>
      </c>
      <c r="I210">
        <v>5.00664</v>
      </c>
      <c r="J210">
        <v>5.5699379999999996</v>
      </c>
      <c r="K210">
        <v>6.1610610000000001</v>
      </c>
      <c r="L210">
        <v>6.5435569999999998</v>
      </c>
      <c r="M210">
        <v>7.008159</v>
      </c>
      <c r="N210">
        <v>7.555542</v>
      </c>
      <c r="O210">
        <v>8.1860710000000001</v>
      </c>
      <c r="P210">
        <v>8.8405389999999997</v>
      </c>
      <c r="Q210">
        <v>9.6646029999999996</v>
      </c>
      <c r="R210">
        <v>10.549025</v>
      </c>
      <c r="S210">
        <v>11.49244</v>
      </c>
      <c r="T210">
        <v>12.290981</v>
      </c>
      <c r="U210">
        <v>12.945978999999999</v>
      </c>
      <c r="V210">
        <v>13.503874</v>
      </c>
      <c r="W210">
        <v>14.211667</v>
      </c>
      <c r="X210">
        <v>14.707927</v>
      </c>
      <c r="Y210">
        <v>15.242435</v>
      </c>
      <c r="Z210">
        <v>15.683189</v>
      </c>
      <c r="AA210">
        <v>16.002958</v>
      </c>
      <c r="AB210">
        <v>16.141186000000001</v>
      </c>
      <c r="AC210">
        <v>15.975619999999999</v>
      </c>
      <c r="AD210">
        <v>15.927471000000001</v>
      </c>
      <c r="AE210">
        <v>15.976191999999999</v>
      </c>
      <c r="AF210">
        <v>15.960269</v>
      </c>
      <c r="AG210">
        <v>15.940581999999999</v>
      </c>
      <c r="AH210">
        <v>15.855905999999999</v>
      </c>
      <c r="AI210" s="33">
        <v>5.6000000000000001E-2</v>
      </c>
    </row>
    <row r="211" spans="1:35">
      <c r="A211" t="s">
        <v>739</v>
      </c>
      <c r="B211" t="s">
        <v>3781</v>
      </c>
      <c r="C211" t="s">
        <v>3782</v>
      </c>
      <c r="D211" t="s">
        <v>772</v>
      </c>
      <c r="F211">
        <v>6.5061999999999995E-2</v>
      </c>
      <c r="G211">
        <v>5.9114E-2</v>
      </c>
      <c r="H211">
        <v>5.3955999999999997E-2</v>
      </c>
      <c r="I211">
        <v>5.0326999999999997E-2</v>
      </c>
      <c r="J211">
        <v>4.5450999999999998E-2</v>
      </c>
      <c r="K211">
        <v>3.9760999999999998E-2</v>
      </c>
      <c r="L211">
        <v>3.4269000000000001E-2</v>
      </c>
      <c r="M211">
        <v>2.9611999999999999E-2</v>
      </c>
      <c r="N211">
        <v>2.555E-2</v>
      </c>
      <c r="O211">
        <v>2.1859E-2</v>
      </c>
      <c r="P211">
        <v>1.8679000000000001E-2</v>
      </c>
      <c r="Q211">
        <v>1.6039999999999999E-2</v>
      </c>
      <c r="R211">
        <v>1.3866E-2</v>
      </c>
      <c r="S211">
        <v>1.2036E-2</v>
      </c>
      <c r="T211">
        <v>1.0337000000000001E-2</v>
      </c>
      <c r="U211">
        <v>8.7930000000000005E-3</v>
      </c>
      <c r="V211">
        <v>7.4580000000000002E-3</v>
      </c>
      <c r="W211">
        <v>6.3330000000000001E-3</v>
      </c>
      <c r="X211">
        <v>5.3619999999999996E-3</v>
      </c>
      <c r="Y211">
        <v>4.5469999999999998E-3</v>
      </c>
      <c r="Z211">
        <v>3.8400000000000001E-3</v>
      </c>
      <c r="AA211">
        <v>3.2209999999999999E-3</v>
      </c>
      <c r="AB211">
        <v>2.6749999999999999E-3</v>
      </c>
      <c r="AC211">
        <v>2.1919999999999999E-3</v>
      </c>
      <c r="AD211">
        <v>1.817E-3</v>
      </c>
      <c r="AE211">
        <v>1.511E-3</v>
      </c>
      <c r="AF211">
        <v>1.255E-3</v>
      </c>
      <c r="AG211">
        <v>1.036E-3</v>
      </c>
      <c r="AH211">
        <v>8.5800000000000004E-4</v>
      </c>
      <c r="AI211" s="33">
        <v>-0.14299999999999999</v>
      </c>
    </row>
    <row r="212" spans="1:35">
      <c r="A212" t="s">
        <v>740</v>
      </c>
      <c r="B212" t="s">
        <v>3783</v>
      </c>
      <c r="C212" t="s">
        <v>3784</v>
      </c>
      <c r="D212" t="s">
        <v>772</v>
      </c>
      <c r="F212">
        <v>0</v>
      </c>
      <c r="G212">
        <v>0</v>
      </c>
      <c r="H212">
        <v>0.232437</v>
      </c>
      <c r="I212">
        <v>0.24858</v>
      </c>
      <c r="J212">
        <v>0.25526100000000002</v>
      </c>
      <c r="K212">
        <v>0.25640200000000002</v>
      </c>
      <c r="L212">
        <v>0.25701200000000002</v>
      </c>
      <c r="M212">
        <v>0.258328</v>
      </c>
      <c r="N212">
        <v>0.26080300000000001</v>
      </c>
      <c r="O212">
        <v>0.26346799999999998</v>
      </c>
      <c r="P212">
        <v>0.26965099999999997</v>
      </c>
      <c r="Q212">
        <v>0.28111700000000001</v>
      </c>
      <c r="R212">
        <v>0.29630600000000001</v>
      </c>
      <c r="S212">
        <v>0.31383100000000003</v>
      </c>
      <c r="T212">
        <v>0.332899</v>
      </c>
      <c r="U212">
        <v>0.351549</v>
      </c>
      <c r="V212">
        <v>0.37180200000000002</v>
      </c>
      <c r="W212">
        <v>0.397615</v>
      </c>
      <c r="X212">
        <v>0.42489199999999999</v>
      </c>
      <c r="Y212">
        <v>0.45678999999999997</v>
      </c>
      <c r="Z212">
        <v>0.49043500000000001</v>
      </c>
      <c r="AA212">
        <v>0.52354000000000001</v>
      </c>
      <c r="AB212">
        <v>0.55338500000000002</v>
      </c>
      <c r="AC212">
        <v>0.57593700000000003</v>
      </c>
      <c r="AD212">
        <v>0.60474499999999998</v>
      </c>
      <c r="AE212">
        <v>0.63458700000000001</v>
      </c>
      <c r="AF212">
        <v>0.66227000000000003</v>
      </c>
      <c r="AG212">
        <v>0.68326699999999996</v>
      </c>
      <c r="AH212">
        <v>0.70492100000000002</v>
      </c>
      <c r="AI212" t="s">
        <v>112</v>
      </c>
    </row>
    <row r="213" spans="1:35">
      <c r="A213" t="s">
        <v>741</v>
      </c>
      <c r="B213" t="s">
        <v>3785</v>
      </c>
      <c r="C213" t="s">
        <v>3786</v>
      </c>
      <c r="D213" t="s">
        <v>772</v>
      </c>
      <c r="F213">
        <v>0</v>
      </c>
      <c r="G213">
        <v>0</v>
      </c>
      <c r="H213">
        <v>0.232074</v>
      </c>
      <c r="I213">
        <v>0.24024200000000001</v>
      </c>
      <c r="J213">
        <v>0.24129700000000001</v>
      </c>
      <c r="K213">
        <v>0.23999400000000001</v>
      </c>
      <c r="L213">
        <v>0.23674600000000001</v>
      </c>
      <c r="M213">
        <v>0.23550299999999999</v>
      </c>
      <c r="N213">
        <v>0.23872599999999999</v>
      </c>
      <c r="O213">
        <v>0.24534300000000001</v>
      </c>
      <c r="P213">
        <v>0.25642799999999999</v>
      </c>
      <c r="Q213">
        <v>0.27512700000000001</v>
      </c>
      <c r="R213">
        <v>0.298875</v>
      </c>
      <c r="S213">
        <v>0.32525799999999999</v>
      </c>
      <c r="T213">
        <v>0.355933</v>
      </c>
      <c r="U213">
        <v>0.38799299999999998</v>
      </c>
      <c r="V213">
        <v>0.42286499999999999</v>
      </c>
      <c r="W213">
        <v>0.46681</v>
      </c>
      <c r="X213">
        <v>0.51356800000000002</v>
      </c>
      <c r="Y213">
        <v>0.56816999999999995</v>
      </c>
      <c r="Z213">
        <v>0.62617699999999998</v>
      </c>
      <c r="AA213">
        <v>0.68462699999999999</v>
      </c>
      <c r="AB213">
        <v>0.73908099999999999</v>
      </c>
      <c r="AC213">
        <v>0.781941</v>
      </c>
      <c r="AD213">
        <v>0.83104299999999998</v>
      </c>
      <c r="AE213">
        <v>0.88186200000000003</v>
      </c>
      <c r="AF213">
        <v>0.927705</v>
      </c>
      <c r="AG213">
        <v>0.966082</v>
      </c>
      <c r="AH213">
        <v>1.0005710000000001</v>
      </c>
      <c r="AI213" t="s">
        <v>112</v>
      </c>
    </row>
    <row r="214" spans="1:35">
      <c r="A214" t="s">
        <v>742</v>
      </c>
      <c r="B214" t="s">
        <v>3787</v>
      </c>
      <c r="C214" t="s">
        <v>3788</v>
      </c>
      <c r="D214" t="s">
        <v>772</v>
      </c>
      <c r="F214">
        <v>0</v>
      </c>
      <c r="G214">
        <v>0</v>
      </c>
      <c r="H214">
        <v>0.38877800000000001</v>
      </c>
      <c r="I214">
        <v>0.41792600000000002</v>
      </c>
      <c r="J214">
        <v>0.43589600000000001</v>
      </c>
      <c r="K214">
        <v>0.441884</v>
      </c>
      <c r="L214">
        <v>0.44323000000000001</v>
      </c>
      <c r="M214">
        <v>0.44763700000000001</v>
      </c>
      <c r="N214">
        <v>0.45374700000000001</v>
      </c>
      <c r="O214">
        <v>0.45893299999999998</v>
      </c>
      <c r="P214">
        <v>0.46714800000000001</v>
      </c>
      <c r="Q214">
        <v>0.48179699999999998</v>
      </c>
      <c r="R214">
        <v>0.50492300000000001</v>
      </c>
      <c r="S214">
        <v>0.536331</v>
      </c>
      <c r="T214">
        <v>0.56906699999999999</v>
      </c>
      <c r="U214">
        <v>0.60342499999999999</v>
      </c>
      <c r="V214">
        <v>0.64343399999999995</v>
      </c>
      <c r="W214">
        <v>0.69155699999999998</v>
      </c>
      <c r="X214">
        <v>0.74581500000000001</v>
      </c>
      <c r="Y214">
        <v>0.80918599999999996</v>
      </c>
      <c r="Z214">
        <v>0.87660800000000005</v>
      </c>
      <c r="AA214">
        <v>0.94367999999999996</v>
      </c>
      <c r="AB214">
        <v>1.005064</v>
      </c>
      <c r="AC214">
        <v>1.0530759999999999</v>
      </c>
      <c r="AD214">
        <v>1.1120650000000001</v>
      </c>
      <c r="AE214">
        <v>1.17258</v>
      </c>
      <c r="AF214">
        <v>1.2284200000000001</v>
      </c>
      <c r="AG214">
        <v>1.271204</v>
      </c>
      <c r="AH214">
        <v>1.314546</v>
      </c>
      <c r="AI214" t="s">
        <v>112</v>
      </c>
    </row>
    <row r="215" spans="1:35">
      <c r="A215" t="s">
        <v>744</v>
      </c>
      <c r="B215" t="s">
        <v>3789</v>
      </c>
      <c r="C215" t="s">
        <v>3790</v>
      </c>
      <c r="D215" t="s">
        <v>772</v>
      </c>
      <c r="F215">
        <v>180.619843</v>
      </c>
      <c r="G215">
        <v>186.800873</v>
      </c>
      <c r="H215">
        <v>195.28242499999999</v>
      </c>
      <c r="I215">
        <v>208.846237</v>
      </c>
      <c r="J215">
        <v>216.51907299999999</v>
      </c>
      <c r="K215">
        <v>217.96266199999999</v>
      </c>
      <c r="L215">
        <v>216.492874</v>
      </c>
      <c r="M215">
        <v>215.990601</v>
      </c>
      <c r="N215">
        <v>215.67884799999999</v>
      </c>
      <c r="O215">
        <v>214.23297099999999</v>
      </c>
      <c r="P215">
        <v>213.256653</v>
      </c>
      <c r="Q215">
        <v>214.150024</v>
      </c>
      <c r="R215">
        <v>217.284729</v>
      </c>
      <c r="S215">
        <v>222.111221</v>
      </c>
      <c r="T215">
        <v>225.36613500000001</v>
      </c>
      <c r="U215">
        <v>227.117188</v>
      </c>
      <c r="V215">
        <v>228.81196600000001</v>
      </c>
      <c r="W215">
        <v>231.39218099999999</v>
      </c>
      <c r="X215">
        <v>233.75988799999999</v>
      </c>
      <c r="Y215">
        <v>237.07051100000001</v>
      </c>
      <c r="Z215">
        <v>239.89065600000001</v>
      </c>
      <c r="AA215">
        <v>241.47383099999999</v>
      </c>
      <c r="AB215">
        <v>241.09660299999999</v>
      </c>
      <c r="AC215">
        <v>237.67813100000001</v>
      </c>
      <c r="AD215">
        <v>237.26104699999999</v>
      </c>
      <c r="AE215">
        <v>237.86251799999999</v>
      </c>
      <c r="AF215">
        <v>238.28701799999999</v>
      </c>
      <c r="AG215">
        <v>237.2901</v>
      </c>
      <c r="AH215">
        <v>237.30810500000001</v>
      </c>
      <c r="AI215" s="33">
        <v>0.01</v>
      </c>
    </row>
    <row r="216" spans="1:35">
      <c r="A216" t="s">
        <v>745</v>
      </c>
    </row>
    <row r="217" spans="1:35">
      <c r="A217" t="s">
        <v>245</v>
      </c>
      <c r="B217" t="s">
        <v>3791</v>
      </c>
      <c r="C217" t="s">
        <v>3792</v>
      </c>
      <c r="D217" t="s">
        <v>772</v>
      </c>
      <c r="F217">
        <v>273.15377799999999</v>
      </c>
      <c r="G217">
        <v>277.52368200000001</v>
      </c>
      <c r="H217">
        <v>284.07730099999998</v>
      </c>
      <c r="I217">
        <v>298.58691399999998</v>
      </c>
      <c r="J217">
        <v>304.39813199999998</v>
      </c>
      <c r="K217">
        <v>301.50289900000001</v>
      </c>
      <c r="L217">
        <v>294.81304899999998</v>
      </c>
      <c r="M217">
        <v>289.61544800000001</v>
      </c>
      <c r="N217">
        <v>284.815338</v>
      </c>
      <c r="O217">
        <v>278.58670000000001</v>
      </c>
      <c r="P217">
        <v>273.08978300000001</v>
      </c>
      <c r="Q217">
        <v>270.07183800000001</v>
      </c>
      <c r="R217">
        <v>269.89505000000003</v>
      </c>
      <c r="S217">
        <v>271.75878899999998</v>
      </c>
      <c r="T217">
        <v>271.66439800000001</v>
      </c>
      <c r="U217">
        <v>269.77371199999999</v>
      </c>
      <c r="V217">
        <v>267.85656699999998</v>
      </c>
      <c r="W217">
        <v>267.00842299999999</v>
      </c>
      <c r="X217">
        <v>265.92065400000001</v>
      </c>
      <c r="Y217">
        <v>265.92044099999998</v>
      </c>
      <c r="Z217">
        <v>265.37521400000003</v>
      </c>
      <c r="AA217">
        <v>263.49749800000001</v>
      </c>
      <c r="AB217">
        <v>259.543091</v>
      </c>
      <c r="AC217">
        <v>252.43696600000001</v>
      </c>
      <c r="AD217">
        <v>248.64854399999999</v>
      </c>
      <c r="AE217">
        <v>245.986557</v>
      </c>
      <c r="AF217">
        <v>243.18789699999999</v>
      </c>
      <c r="AG217">
        <v>239.01400799999999</v>
      </c>
      <c r="AH217">
        <v>235.93746899999999</v>
      </c>
      <c r="AI217" s="33">
        <v>-5.0000000000000001E-3</v>
      </c>
    </row>
    <row r="218" spans="1:35">
      <c r="A218" t="s">
        <v>737</v>
      </c>
      <c r="B218" t="s">
        <v>3793</v>
      </c>
      <c r="C218" t="s">
        <v>3794</v>
      </c>
      <c r="D218" t="s">
        <v>772</v>
      </c>
      <c r="F218">
        <v>1.4683170000000001</v>
      </c>
      <c r="G218">
        <v>1.4764079999999999</v>
      </c>
      <c r="H218">
        <v>1.4980199999999999</v>
      </c>
      <c r="I218">
        <v>1.562791</v>
      </c>
      <c r="J218">
        <v>1.5831299999999999</v>
      </c>
      <c r="K218">
        <v>1.5596719999999999</v>
      </c>
      <c r="L218">
        <v>1.5181450000000001</v>
      </c>
      <c r="M218">
        <v>1.485662</v>
      </c>
      <c r="N218">
        <v>1.4563010000000001</v>
      </c>
      <c r="O218">
        <v>1.42056</v>
      </c>
      <c r="P218">
        <v>1.3893059999999999</v>
      </c>
      <c r="Q218">
        <v>1.371267</v>
      </c>
      <c r="R218">
        <v>1.3681190000000001</v>
      </c>
      <c r="S218">
        <v>1.3756569999999999</v>
      </c>
      <c r="T218">
        <v>1.373575</v>
      </c>
      <c r="U218">
        <v>1.362662</v>
      </c>
      <c r="V218">
        <v>1.351861</v>
      </c>
      <c r="W218">
        <v>1.3466290000000001</v>
      </c>
      <c r="X218">
        <v>1.340346</v>
      </c>
      <c r="Y218">
        <v>1.3396840000000001</v>
      </c>
      <c r="Z218">
        <v>1.3363769999999999</v>
      </c>
      <c r="AA218">
        <v>1.326452</v>
      </c>
      <c r="AB218">
        <v>1.3061560000000001</v>
      </c>
      <c r="AC218">
        <v>1.2700739999999999</v>
      </c>
      <c r="AD218">
        <v>1.2507569999999999</v>
      </c>
      <c r="AE218">
        <v>1.237147</v>
      </c>
      <c r="AF218">
        <v>1.2228889999999999</v>
      </c>
      <c r="AG218">
        <v>1.201743</v>
      </c>
      <c r="AH218">
        <v>1.186142</v>
      </c>
      <c r="AI218" s="33">
        <v>-8.0000000000000002E-3</v>
      </c>
    </row>
    <row r="219" spans="1:35">
      <c r="A219" t="s">
        <v>252</v>
      </c>
      <c r="B219" t="s">
        <v>3795</v>
      </c>
      <c r="C219" t="s">
        <v>3796</v>
      </c>
      <c r="D219" t="s">
        <v>772</v>
      </c>
      <c r="F219">
        <v>0.17300699999999999</v>
      </c>
      <c r="G219">
        <v>0.173182</v>
      </c>
      <c r="H219">
        <v>0.176736</v>
      </c>
      <c r="I219">
        <v>0.18357899999999999</v>
      </c>
      <c r="J219">
        <v>0.18712100000000001</v>
      </c>
      <c r="K219">
        <v>0.18560099999999999</v>
      </c>
      <c r="L219">
        <v>0.18098</v>
      </c>
      <c r="M219">
        <v>0.17680899999999999</v>
      </c>
      <c r="N219">
        <v>0.17282900000000001</v>
      </c>
      <c r="O219">
        <v>0.168374</v>
      </c>
      <c r="P219">
        <v>0.164433</v>
      </c>
      <c r="Q219">
        <v>0.162327</v>
      </c>
      <c r="R219">
        <v>0.16148299999999999</v>
      </c>
      <c r="S219">
        <v>0.16176699999999999</v>
      </c>
      <c r="T219">
        <v>0.161355</v>
      </c>
      <c r="U219">
        <v>0.16020599999999999</v>
      </c>
      <c r="V219">
        <v>0.15920999999999999</v>
      </c>
      <c r="W219">
        <v>0.15887200000000001</v>
      </c>
      <c r="X219">
        <v>0.15807399999999999</v>
      </c>
      <c r="Y219">
        <v>0.157857</v>
      </c>
      <c r="Z219">
        <v>0.15701699999999999</v>
      </c>
      <c r="AA219">
        <v>0.15550900000000001</v>
      </c>
      <c r="AB219">
        <v>0.15310699999999999</v>
      </c>
      <c r="AC219">
        <v>0.14863299999999999</v>
      </c>
      <c r="AD219">
        <v>0.14621700000000001</v>
      </c>
      <c r="AE219">
        <v>0.144348</v>
      </c>
      <c r="AF219">
        <v>0.14313699999999999</v>
      </c>
      <c r="AG219">
        <v>0.141323</v>
      </c>
      <c r="AH219">
        <v>0.14024700000000001</v>
      </c>
      <c r="AI219" s="33">
        <v>-7.0000000000000001E-3</v>
      </c>
    </row>
    <row r="220" spans="1:35">
      <c r="A220" t="s">
        <v>261</v>
      </c>
      <c r="B220" t="s">
        <v>3797</v>
      </c>
      <c r="C220" t="s">
        <v>3798</v>
      </c>
      <c r="D220" t="s">
        <v>772</v>
      </c>
      <c r="F220">
        <v>4.320125</v>
      </c>
      <c r="G220">
        <v>4.055383</v>
      </c>
      <c r="H220">
        <v>4.0641509999999998</v>
      </c>
      <c r="I220">
        <v>4.072711</v>
      </c>
      <c r="J220">
        <v>3.9175469999999999</v>
      </c>
      <c r="K220">
        <v>3.5853799999999998</v>
      </c>
      <c r="L220">
        <v>3.1732309999999999</v>
      </c>
      <c r="M220">
        <v>2.8377560000000002</v>
      </c>
      <c r="N220">
        <v>2.555933</v>
      </c>
      <c r="O220">
        <v>2.3915760000000001</v>
      </c>
      <c r="P220">
        <v>2.3152949999999999</v>
      </c>
      <c r="Q220">
        <v>2.3180010000000002</v>
      </c>
      <c r="R220">
        <v>2.3923649999999999</v>
      </c>
      <c r="S220">
        <v>2.5307590000000002</v>
      </c>
      <c r="T220">
        <v>2.664577</v>
      </c>
      <c r="U220">
        <v>2.796192</v>
      </c>
      <c r="V220">
        <v>2.9438629999999999</v>
      </c>
      <c r="W220">
        <v>3.1085720000000001</v>
      </c>
      <c r="X220">
        <v>3.2888920000000001</v>
      </c>
      <c r="Y220">
        <v>3.4777309999999999</v>
      </c>
      <c r="Z220">
        <v>3.6561889999999999</v>
      </c>
      <c r="AA220">
        <v>3.8074089999999998</v>
      </c>
      <c r="AB220">
        <v>3.9333680000000002</v>
      </c>
      <c r="AC220">
        <v>4.0259770000000001</v>
      </c>
      <c r="AD220">
        <v>4.1715910000000003</v>
      </c>
      <c r="AE220">
        <v>4.3508599999999999</v>
      </c>
      <c r="AF220">
        <v>4.5396799999999997</v>
      </c>
      <c r="AG220">
        <v>4.7033889999999996</v>
      </c>
      <c r="AH220">
        <v>4.8947440000000002</v>
      </c>
      <c r="AI220" s="33">
        <v>4.0000000000000001E-3</v>
      </c>
    </row>
    <row r="221" spans="1:35">
      <c r="A221" t="s">
        <v>738</v>
      </c>
      <c r="B221" t="s">
        <v>3799</v>
      </c>
      <c r="C221" t="s">
        <v>3800</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3801</v>
      </c>
      <c r="C222" t="s">
        <v>3802</v>
      </c>
      <c r="D222" t="s">
        <v>772</v>
      </c>
      <c r="F222">
        <v>4.6861E-2</v>
      </c>
      <c r="G222">
        <v>4.2173000000000002E-2</v>
      </c>
      <c r="H222">
        <v>3.8322000000000002E-2</v>
      </c>
      <c r="I222">
        <v>3.5657000000000001E-2</v>
      </c>
      <c r="J222">
        <v>3.2189000000000002E-2</v>
      </c>
      <c r="K222">
        <v>2.8250000000000001E-2</v>
      </c>
      <c r="L222">
        <v>2.4490999999999999E-2</v>
      </c>
      <c r="M222">
        <v>2.1343000000000001E-2</v>
      </c>
      <c r="N222">
        <v>1.8631000000000002E-2</v>
      </c>
      <c r="O222">
        <v>1.6182999999999999E-2</v>
      </c>
      <c r="P222">
        <v>1.409E-2</v>
      </c>
      <c r="Q222">
        <v>1.2375000000000001E-2</v>
      </c>
      <c r="R222">
        <v>1.098E-2</v>
      </c>
      <c r="S222">
        <v>9.8119999999999995E-3</v>
      </c>
      <c r="T222">
        <v>8.6990000000000001E-3</v>
      </c>
      <c r="U222">
        <v>7.6569999999999997E-3</v>
      </c>
      <c r="V222">
        <v>6.7330000000000003E-3</v>
      </c>
      <c r="W222">
        <v>5.94E-3</v>
      </c>
      <c r="X222">
        <v>5.2300000000000003E-3</v>
      </c>
      <c r="Y222">
        <v>4.62E-3</v>
      </c>
      <c r="Z222">
        <v>4.0689999999999997E-3</v>
      </c>
      <c r="AA222">
        <v>3.5620000000000001E-3</v>
      </c>
      <c r="AB222">
        <v>3.091E-3</v>
      </c>
      <c r="AC222">
        <v>2.6450000000000002E-3</v>
      </c>
      <c r="AD222">
        <v>2.2899999999999999E-3</v>
      </c>
      <c r="AE222">
        <v>1.9889999999999999E-3</v>
      </c>
      <c r="AF222">
        <v>1.725E-3</v>
      </c>
      <c r="AG222">
        <v>1.485E-3</v>
      </c>
      <c r="AH222">
        <v>1.2819999999999999E-3</v>
      </c>
      <c r="AI222" s="33">
        <v>-0.121</v>
      </c>
    </row>
    <row r="223" spans="1:35">
      <c r="A223" t="s">
        <v>740</v>
      </c>
      <c r="B223" t="s">
        <v>3803</v>
      </c>
      <c r="C223" t="s">
        <v>3804</v>
      </c>
      <c r="D223" t="s">
        <v>772</v>
      </c>
      <c r="F223">
        <v>0</v>
      </c>
      <c r="G223">
        <v>0</v>
      </c>
      <c r="H223">
        <v>0.12792400000000001</v>
      </c>
      <c r="I223">
        <v>0.135131</v>
      </c>
      <c r="J223">
        <v>0.13708200000000001</v>
      </c>
      <c r="K223">
        <v>0.13606299999999999</v>
      </c>
      <c r="L223">
        <v>0.13480200000000001</v>
      </c>
      <c r="M223">
        <v>0.13413900000000001</v>
      </c>
      <c r="N223">
        <v>0.13456099999999999</v>
      </c>
      <c r="O223">
        <v>0.13502800000000001</v>
      </c>
      <c r="P223">
        <v>0.13696700000000001</v>
      </c>
      <c r="Q223">
        <v>0.141314</v>
      </c>
      <c r="R223">
        <v>0.14741099999999999</v>
      </c>
      <c r="S223">
        <v>0.15434</v>
      </c>
      <c r="T223">
        <v>0.16194</v>
      </c>
      <c r="U223">
        <v>0.16916999999999999</v>
      </c>
      <c r="V223">
        <v>0.17669699999999999</v>
      </c>
      <c r="W223">
        <v>0.18564600000000001</v>
      </c>
      <c r="X223">
        <v>0.196211</v>
      </c>
      <c r="Y223">
        <v>0.20904400000000001</v>
      </c>
      <c r="Z223">
        <v>0.22301199999999999</v>
      </c>
      <c r="AA223">
        <v>0.23739399999999999</v>
      </c>
      <c r="AB223">
        <v>0.25126300000000001</v>
      </c>
      <c r="AC223">
        <v>0.26294200000000001</v>
      </c>
      <c r="AD223">
        <v>0.27879199999999998</v>
      </c>
      <c r="AE223">
        <v>0.296711</v>
      </c>
      <c r="AF223">
        <v>0.31516499999999997</v>
      </c>
      <c r="AG223">
        <v>0.33205800000000002</v>
      </c>
      <c r="AH223">
        <v>0.350331</v>
      </c>
      <c r="AI223" t="s">
        <v>112</v>
      </c>
    </row>
    <row r="224" spans="1:35">
      <c r="A224" t="s">
        <v>741</v>
      </c>
      <c r="B224" t="s">
        <v>3805</v>
      </c>
      <c r="C224" t="s">
        <v>3806</v>
      </c>
      <c r="D224" t="s">
        <v>772</v>
      </c>
      <c r="F224">
        <v>0</v>
      </c>
      <c r="G224">
        <v>0</v>
      </c>
      <c r="H224">
        <v>0.28900300000000001</v>
      </c>
      <c r="I224">
        <v>0.29680600000000001</v>
      </c>
      <c r="J224">
        <v>0.29661300000000002</v>
      </c>
      <c r="K224">
        <v>0.29133399999999998</v>
      </c>
      <c r="L224">
        <v>0.28345300000000001</v>
      </c>
      <c r="M224">
        <v>0.27752399999999999</v>
      </c>
      <c r="N224">
        <v>0.27465400000000001</v>
      </c>
      <c r="O224">
        <v>0.27315499999999998</v>
      </c>
      <c r="P224">
        <v>0.27421800000000002</v>
      </c>
      <c r="Q224">
        <v>0.28061799999999998</v>
      </c>
      <c r="R224">
        <v>0.29042699999999999</v>
      </c>
      <c r="S224">
        <v>0.302564</v>
      </c>
      <c r="T224">
        <v>0.314828</v>
      </c>
      <c r="U224">
        <v>0.32640999999999998</v>
      </c>
      <c r="V224">
        <v>0.33831899999999998</v>
      </c>
      <c r="W224">
        <v>0.35373599999999999</v>
      </c>
      <c r="X224">
        <v>0.37080200000000002</v>
      </c>
      <c r="Y224">
        <v>0.39172699999999999</v>
      </c>
      <c r="Z224">
        <v>0.41371599999999997</v>
      </c>
      <c r="AA224">
        <v>0.43523200000000001</v>
      </c>
      <c r="AB224">
        <v>0.45410800000000001</v>
      </c>
      <c r="AC224">
        <v>0.46660299999999999</v>
      </c>
      <c r="AD224">
        <v>0.48385600000000001</v>
      </c>
      <c r="AE224">
        <v>0.50272700000000003</v>
      </c>
      <c r="AF224">
        <v>0.51961900000000005</v>
      </c>
      <c r="AG224">
        <v>0.53269</v>
      </c>
      <c r="AH224">
        <v>0.54466400000000004</v>
      </c>
      <c r="AI224" t="s">
        <v>112</v>
      </c>
    </row>
    <row r="225" spans="1:35">
      <c r="A225" t="s">
        <v>742</v>
      </c>
      <c r="B225" t="s">
        <v>3807</v>
      </c>
      <c r="C225" t="s">
        <v>3808</v>
      </c>
      <c r="D225" t="s">
        <v>772</v>
      </c>
      <c r="F225">
        <v>0</v>
      </c>
      <c r="G225">
        <v>0</v>
      </c>
      <c r="H225">
        <v>0.42407299999999998</v>
      </c>
      <c r="I225">
        <v>0.44926899999999997</v>
      </c>
      <c r="J225">
        <v>0.462117</v>
      </c>
      <c r="K225">
        <v>0.46234700000000001</v>
      </c>
      <c r="L225">
        <v>0.45723000000000003</v>
      </c>
      <c r="M225">
        <v>0.45490900000000001</v>
      </c>
      <c r="N225">
        <v>0.45377800000000001</v>
      </c>
      <c r="O225">
        <v>0.450965</v>
      </c>
      <c r="P225">
        <v>0.44996799999999998</v>
      </c>
      <c r="Q225">
        <v>0.45384400000000003</v>
      </c>
      <c r="R225">
        <v>0.46355099999999999</v>
      </c>
      <c r="S225">
        <v>0.47813299999999997</v>
      </c>
      <c r="T225">
        <v>0.49080699999999999</v>
      </c>
      <c r="U225">
        <v>0.50175899999999996</v>
      </c>
      <c r="V225">
        <v>0.51424199999999998</v>
      </c>
      <c r="W225">
        <v>0.53057900000000002</v>
      </c>
      <c r="X225">
        <v>0.54846700000000004</v>
      </c>
      <c r="Y225">
        <v>0.57088300000000003</v>
      </c>
      <c r="Z225">
        <v>0.59465999999999997</v>
      </c>
      <c r="AA225">
        <v>0.61799599999999999</v>
      </c>
      <c r="AB225">
        <v>0.638795</v>
      </c>
      <c r="AC225">
        <v>0.65361199999999997</v>
      </c>
      <c r="AD225">
        <v>0.67881400000000003</v>
      </c>
      <c r="AE225">
        <v>0.70949099999999998</v>
      </c>
      <c r="AF225">
        <v>0.74232200000000004</v>
      </c>
      <c r="AG225">
        <v>0.77319199999999999</v>
      </c>
      <c r="AH225">
        <v>0.80967999999999996</v>
      </c>
      <c r="AI225" t="s">
        <v>112</v>
      </c>
    </row>
    <row r="226" spans="1:35">
      <c r="A226" t="s">
        <v>746</v>
      </c>
      <c r="B226" t="s">
        <v>3809</v>
      </c>
      <c r="C226" t="s">
        <v>3810</v>
      </c>
      <c r="D226" t="s">
        <v>772</v>
      </c>
      <c r="F226">
        <v>279.16204800000003</v>
      </c>
      <c r="G226">
        <v>283.27081299999998</v>
      </c>
      <c r="H226">
        <v>290.69549599999999</v>
      </c>
      <c r="I226">
        <v>305.32284499999997</v>
      </c>
      <c r="J226">
        <v>311.01391599999999</v>
      </c>
      <c r="K226">
        <v>307.75149499999998</v>
      </c>
      <c r="L226">
        <v>300.58538800000002</v>
      </c>
      <c r="M226">
        <v>295.00366200000002</v>
      </c>
      <c r="N226">
        <v>289.88201900000001</v>
      </c>
      <c r="O226">
        <v>283.44259599999998</v>
      </c>
      <c r="P226">
        <v>277.83401500000002</v>
      </c>
      <c r="Q226">
        <v>274.81161500000002</v>
      </c>
      <c r="R226">
        <v>274.729309</v>
      </c>
      <c r="S226">
        <v>276.77191199999999</v>
      </c>
      <c r="T226">
        <v>276.84023999999999</v>
      </c>
      <c r="U226">
        <v>275.09777800000001</v>
      </c>
      <c r="V226">
        <v>273.347534</v>
      </c>
      <c r="W226">
        <v>272.69842499999999</v>
      </c>
      <c r="X226">
        <v>271.82861300000002</v>
      </c>
      <c r="Y226">
        <v>272.07189899999997</v>
      </c>
      <c r="Z226">
        <v>271.76025399999997</v>
      </c>
      <c r="AA226">
        <v>270.08102400000001</v>
      </c>
      <c r="AB226">
        <v>266.28298999999998</v>
      </c>
      <c r="AC226">
        <v>259.267426</v>
      </c>
      <c r="AD226">
        <v>255.66085799999999</v>
      </c>
      <c r="AE226">
        <v>253.22985800000001</v>
      </c>
      <c r="AF226">
        <v>250.67242400000001</v>
      </c>
      <c r="AG226">
        <v>246.69989000000001</v>
      </c>
      <c r="AH226">
        <v>243.86457799999999</v>
      </c>
      <c r="AI226" s="33">
        <v>-5.0000000000000001E-3</v>
      </c>
    </row>
    <row r="227" spans="1:35">
      <c r="A227" t="s">
        <v>758</v>
      </c>
      <c r="B227" t="s">
        <v>3811</v>
      </c>
      <c r="C227" t="s">
        <v>3812</v>
      </c>
      <c r="D227" t="s">
        <v>772</v>
      </c>
      <c r="F227">
        <v>711.90508999999997</v>
      </c>
      <c r="G227">
        <v>733.30261199999995</v>
      </c>
      <c r="H227">
        <v>767.29028300000004</v>
      </c>
      <c r="I227">
        <v>811.00921600000004</v>
      </c>
      <c r="J227">
        <v>826.55389400000001</v>
      </c>
      <c r="K227">
        <v>825.36554000000001</v>
      </c>
      <c r="L227">
        <v>820.566956</v>
      </c>
      <c r="M227">
        <v>818.59613000000002</v>
      </c>
      <c r="N227">
        <v>815.36993399999994</v>
      </c>
      <c r="O227">
        <v>807.12567100000001</v>
      </c>
      <c r="P227">
        <v>801.103882</v>
      </c>
      <c r="Q227">
        <v>801.334656</v>
      </c>
      <c r="R227">
        <v>807.92059300000005</v>
      </c>
      <c r="S227">
        <v>819.84600799999998</v>
      </c>
      <c r="T227">
        <v>828.81518600000004</v>
      </c>
      <c r="U227">
        <v>834.52697799999999</v>
      </c>
      <c r="V227">
        <v>841.28356900000006</v>
      </c>
      <c r="W227">
        <v>849.33166500000004</v>
      </c>
      <c r="X227">
        <v>856.43762200000003</v>
      </c>
      <c r="Y227">
        <v>864.776794</v>
      </c>
      <c r="Z227">
        <v>871.89489700000001</v>
      </c>
      <c r="AA227">
        <v>875.58569299999999</v>
      </c>
      <c r="AB227">
        <v>876.89324999999997</v>
      </c>
      <c r="AC227">
        <v>873.32513400000005</v>
      </c>
      <c r="AD227">
        <v>876.41705300000001</v>
      </c>
      <c r="AE227">
        <v>878.36407499999996</v>
      </c>
      <c r="AF227">
        <v>880.52099599999997</v>
      </c>
      <c r="AG227">
        <v>882.240723</v>
      </c>
      <c r="AH227">
        <v>885.88488800000005</v>
      </c>
      <c r="AI227" s="33">
        <v>8.0000000000000002E-3</v>
      </c>
    </row>
    <row r="228" spans="1:35">
      <c r="A228" t="s">
        <v>153</v>
      </c>
    </row>
    <row r="229" spans="1:35">
      <c r="A229" t="s">
        <v>759</v>
      </c>
      <c r="B229" t="s">
        <v>3813</v>
      </c>
      <c r="C229" t="s">
        <v>3814</v>
      </c>
      <c r="D229" t="s">
        <v>773</v>
      </c>
      <c r="F229">
        <v>1615.9882809999999</v>
      </c>
      <c r="G229">
        <v>1617.5349120000001</v>
      </c>
      <c r="H229">
        <v>1674.080078</v>
      </c>
      <c r="I229">
        <v>1607.64978</v>
      </c>
      <c r="J229">
        <v>1559.5419919999999</v>
      </c>
      <c r="K229">
        <v>1521.3396</v>
      </c>
      <c r="L229">
        <v>1511.7768550000001</v>
      </c>
      <c r="M229">
        <v>1554.446533</v>
      </c>
      <c r="N229">
        <v>1555.367432</v>
      </c>
      <c r="O229">
        <v>1572.5593260000001</v>
      </c>
      <c r="P229">
        <v>1596.240967</v>
      </c>
      <c r="Q229">
        <v>1609.656616</v>
      </c>
      <c r="R229">
        <v>1613.0500489999999</v>
      </c>
      <c r="S229">
        <v>1631.7198490000001</v>
      </c>
      <c r="T229">
        <v>1637.687866</v>
      </c>
      <c r="U229">
        <v>1645.1391599999999</v>
      </c>
      <c r="V229">
        <v>1656.608643</v>
      </c>
      <c r="W229">
        <v>1666.8948969999999</v>
      </c>
      <c r="X229">
        <v>1672.8961179999999</v>
      </c>
      <c r="Y229">
        <v>1689.8201899999999</v>
      </c>
      <c r="Z229">
        <v>1706.8557129999999</v>
      </c>
      <c r="AA229">
        <v>1716.546875</v>
      </c>
      <c r="AB229">
        <v>1723.487427</v>
      </c>
      <c r="AC229">
        <v>1727.6503909999999</v>
      </c>
      <c r="AD229">
        <v>1736.838013</v>
      </c>
      <c r="AE229">
        <v>1740.3691409999999</v>
      </c>
      <c r="AF229">
        <v>1745.3679199999999</v>
      </c>
      <c r="AG229">
        <v>1752.495361</v>
      </c>
      <c r="AH229">
        <v>1764.116211</v>
      </c>
      <c r="AI229" s="33">
        <v>3.0000000000000001E-3</v>
      </c>
    </row>
    <row r="230" spans="1:35">
      <c r="A230" t="s">
        <v>760</v>
      </c>
      <c r="B230" t="s">
        <v>3815</v>
      </c>
      <c r="C230" t="s">
        <v>3816</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3817</v>
      </c>
      <c r="C232" t="s">
        <v>3818</v>
      </c>
      <c r="D232" t="s">
        <v>271</v>
      </c>
      <c r="F232">
        <v>479.52932700000002</v>
      </c>
      <c r="G232">
        <v>478.95480300000003</v>
      </c>
      <c r="H232">
        <v>494.630585</v>
      </c>
      <c r="I232">
        <v>473.98010299999999</v>
      </c>
      <c r="J232">
        <v>458.62286399999999</v>
      </c>
      <c r="K232">
        <v>446.02294899999998</v>
      </c>
      <c r="L232">
        <v>441.645264</v>
      </c>
      <c r="M232">
        <v>452.27099600000003</v>
      </c>
      <c r="N232">
        <v>450.47958399999999</v>
      </c>
      <c r="O232">
        <v>453.15878300000003</v>
      </c>
      <c r="P232">
        <v>457.20062300000001</v>
      </c>
      <c r="Q232">
        <v>457.79376200000002</v>
      </c>
      <c r="R232">
        <v>455.06732199999999</v>
      </c>
      <c r="S232">
        <v>456.17022700000001</v>
      </c>
      <c r="T232">
        <v>453.239777</v>
      </c>
      <c r="U232">
        <v>450.27377300000001</v>
      </c>
      <c r="V232">
        <v>447.95257600000002</v>
      </c>
      <c r="W232">
        <v>444.85571299999998</v>
      </c>
      <c r="X232">
        <v>440.18881199999998</v>
      </c>
      <c r="Y232">
        <v>437.954926</v>
      </c>
      <c r="Z232">
        <v>435.27508499999999</v>
      </c>
      <c r="AA232">
        <v>430.28845200000001</v>
      </c>
      <c r="AB232">
        <v>424.23602299999999</v>
      </c>
      <c r="AC232">
        <v>417.16570999999999</v>
      </c>
      <c r="AD232">
        <v>410.98223899999999</v>
      </c>
      <c r="AE232">
        <v>401.94354199999998</v>
      </c>
      <c r="AF232">
        <v>393.432953</v>
      </c>
      <c r="AG232">
        <v>385.56768799999998</v>
      </c>
      <c r="AH232">
        <v>378.81817599999999</v>
      </c>
      <c r="AI232" s="33">
        <v>-8.0000000000000002E-3</v>
      </c>
    </row>
    <row r="233" spans="1:35">
      <c r="A233" t="s">
        <v>236</v>
      </c>
      <c r="B233" t="s">
        <v>3819</v>
      </c>
      <c r="C233" t="s">
        <v>3820</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3821</v>
      </c>
      <c r="C234" t="s">
        <v>3822</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3823</v>
      </c>
      <c r="C235" t="s">
        <v>3824</v>
      </c>
      <c r="D235" t="s">
        <v>271</v>
      </c>
      <c r="F235">
        <v>0.51373100000000005</v>
      </c>
      <c r="G235">
        <v>1.0411109999999999</v>
      </c>
      <c r="H235">
        <v>1.6210629999999999</v>
      </c>
      <c r="I235">
        <v>2.0770469999999999</v>
      </c>
      <c r="J235">
        <v>2.7017359999999999</v>
      </c>
      <c r="K235">
        <v>3.5266099999999998</v>
      </c>
      <c r="L235">
        <v>4.6076290000000002</v>
      </c>
      <c r="M235">
        <v>6.0935790000000001</v>
      </c>
      <c r="N235">
        <v>7.6729770000000004</v>
      </c>
      <c r="O235">
        <v>9.5695250000000005</v>
      </c>
      <c r="P235">
        <v>12.000885</v>
      </c>
      <c r="Q235">
        <v>14.85233</v>
      </c>
      <c r="R235">
        <v>18.075877999999999</v>
      </c>
      <c r="S235">
        <v>21.944604999999999</v>
      </c>
      <c r="T235">
        <v>26.117847000000001</v>
      </c>
      <c r="U235">
        <v>30.757248000000001</v>
      </c>
      <c r="V235">
        <v>35.921306999999999</v>
      </c>
      <c r="W235">
        <v>41.509349999999998</v>
      </c>
      <c r="X235">
        <v>47.412703999999998</v>
      </c>
      <c r="Y235">
        <v>54.060299000000001</v>
      </c>
      <c r="Z235">
        <v>61.176276999999999</v>
      </c>
      <c r="AA235">
        <v>68.455321999999995</v>
      </c>
      <c r="AB235">
        <v>75.996391000000003</v>
      </c>
      <c r="AC235">
        <v>83.746253999999993</v>
      </c>
      <c r="AD235">
        <v>92.062781999999999</v>
      </c>
      <c r="AE235">
        <v>101.59272799999999</v>
      </c>
      <c r="AF235">
        <v>111.017273</v>
      </c>
      <c r="AG235">
        <v>120.408562</v>
      </c>
      <c r="AH235">
        <v>129.97610499999999</v>
      </c>
      <c r="AI235" s="33">
        <v>0.219</v>
      </c>
    </row>
    <row r="236" spans="1:35">
      <c r="A236" t="s">
        <v>154</v>
      </c>
    </row>
    <row r="237" spans="1:35">
      <c r="A237" t="s">
        <v>764</v>
      </c>
      <c r="B237" t="s">
        <v>3825</v>
      </c>
      <c r="C237" t="s">
        <v>3826</v>
      </c>
      <c r="D237" t="s">
        <v>773</v>
      </c>
      <c r="F237">
        <v>444.89965799999999</v>
      </c>
      <c r="G237">
        <v>452.719269</v>
      </c>
      <c r="H237">
        <v>456.82601899999997</v>
      </c>
      <c r="I237">
        <v>462.35171500000001</v>
      </c>
      <c r="J237">
        <v>463.92306500000001</v>
      </c>
      <c r="K237">
        <v>464.16470299999997</v>
      </c>
      <c r="L237">
        <v>464.20428500000003</v>
      </c>
      <c r="M237">
        <v>463.39263899999997</v>
      </c>
      <c r="N237">
        <v>463.34793100000002</v>
      </c>
      <c r="O237">
        <v>462.86303700000002</v>
      </c>
      <c r="P237">
        <v>462.76669299999998</v>
      </c>
      <c r="Q237">
        <v>462.35064699999998</v>
      </c>
      <c r="R237">
        <v>462.62976099999997</v>
      </c>
      <c r="S237">
        <v>462.45660400000003</v>
      </c>
      <c r="T237">
        <v>461.21481299999999</v>
      </c>
      <c r="U237">
        <v>460.36090100000001</v>
      </c>
      <c r="V237">
        <v>459.522919</v>
      </c>
      <c r="W237">
        <v>459.08380099999999</v>
      </c>
      <c r="X237">
        <v>458.91177399999998</v>
      </c>
      <c r="Y237">
        <v>459.46804800000001</v>
      </c>
      <c r="Z237">
        <v>460.52829000000003</v>
      </c>
      <c r="AA237">
        <v>460.049103</v>
      </c>
      <c r="AB237">
        <v>458.47790500000002</v>
      </c>
      <c r="AC237">
        <v>456.060608</v>
      </c>
      <c r="AD237">
        <v>454.71167000000003</v>
      </c>
      <c r="AE237">
        <v>452.76034499999997</v>
      </c>
      <c r="AF237">
        <v>450.34072900000001</v>
      </c>
      <c r="AG237">
        <v>447.59710699999999</v>
      </c>
      <c r="AH237">
        <v>446.40902699999998</v>
      </c>
      <c r="AI237" s="33">
        <v>0</v>
      </c>
    </row>
    <row r="238" spans="1:35">
      <c r="A238" t="s">
        <v>760</v>
      </c>
      <c r="B238" t="s">
        <v>3827</v>
      </c>
      <c r="C238" t="s">
        <v>3828</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3829</v>
      </c>
      <c r="C240" t="s">
        <v>3830</v>
      </c>
      <c r="D240" t="s">
        <v>271</v>
      </c>
      <c r="F240">
        <v>95.724982999999995</v>
      </c>
      <c r="G240">
        <v>96.908752000000007</v>
      </c>
      <c r="H240">
        <v>97.402794</v>
      </c>
      <c r="I240">
        <v>98.241866999999999</v>
      </c>
      <c r="J240">
        <v>98.265593999999993</v>
      </c>
      <c r="K240">
        <v>97.984161</v>
      </c>
      <c r="L240">
        <v>97.659392999999994</v>
      </c>
      <c r="M240">
        <v>97.148926000000003</v>
      </c>
      <c r="N240">
        <v>96.804123000000004</v>
      </c>
      <c r="O240">
        <v>96.371407000000005</v>
      </c>
      <c r="P240">
        <v>96.015915000000007</v>
      </c>
      <c r="Q240">
        <v>95.587845000000002</v>
      </c>
      <c r="R240">
        <v>95.297439999999995</v>
      </c>
      <c r="S240">
        <v>94.934128000000001</v>
      </c>
      <c r="T240">
        <v>94.350571000000002</v>
      </c>
      <c r="U240">
        <v>93.842010000000002</v>
      </c>
      <c r="V240">
        <v>93.348174999999998</v>
      </c>
      <c r="W240">
        <v>92.937622000000005</v>
      </c>
      <c r="X240">
        <v>92.523453000000003</v>
      </c>
      <c r="Y240">
        <v>92.173676</v>
      </c>
      <c r="Z240">
        <v>91.918823000000003</v>
      </c>
      <c r="AA240">
        <v>91.351639000000006</v>
      </c>
      <c r="AB240">
        <v>90.567909</v>
      </c>
      <c r="AC240">
        <v>89.612244000000004</v>
      </c>
      <c r="AD240">
        <v>88.865455999999995</v>
      </c>
      <c r="AE240">
        <v>87.989852999999997</v>
      </c>
      <c r="AF240">
        <v>87.030724000000006</v>
      </c>
      <c r="AG240">
        <v>86.001839000000004</v>
      </c>
      <c r="AH240">
        <v>85.258728000000005</v>
      </c>
      <c r="AI240" s="33">
        <v>-4.0000000000000001E-3</v>
      </c>
    </row>
    <row r="241" spans="1:35">
      <c r="A241" t="s">
        <v>236</v>
      </c>
      <c r="B241" t="s">
        <v>3831</v>
      </c>
      <c r="C241" t="s">
        <v>3832</v>
      </c>
      <c r="D241" t="s">
        <v>271</v>
      </c>
      <c r="F241">
        <v>1.876296</v>
      </c>
      <c r="G241">
        <v>1.8174399999999999</v>
      </c>
      <c r="H241">
        <v>1.7454419999999999</v>
      </c>
      <c r="I241">
        <v>1.6789700000000001</v>
      </c>
      <c r="J241">
        <v>1.606395</v>
      </c>
      <c r="K241">
        <v>1.5255570000000001</v>
      </c>
      <c r="L241">
        <v>1.4456279999999999</v>
      </c>
      <c r="M241">
        <v>1.364255</v>
      </c>
      <c r="N241">
        <v>1.2813270000000001</v>
      </c>
      <c r="O241">
        <v>1.1940059999999999</v>
      </c>
      <c r="P241">
        <v>1.110457</v>
      </c>
      <c r="Q241">
        <v>1.024394</v>
      </c>
      <c r="R241">
        <v>0.94293099999999996</v>
      </c>
      <c r="S241">
        <v>0.86351800000000001</v>
      </c>
      <c r="T241">
        <v>0.79346300000000003</v>
      </c>
      <c r="U241">
        <v>0.71825899999999998</v>
      </c>
      <c r="V241">
        <v>0.63331300000000001</v>
      </c>
      <c r="W241">
        <v>0.54329400000000005</v>
      </c>
      <c r="X241">
        <v>0.46333099999999999</v>
      </c>
      <c r="Y241">
        <v>0.46210200000000001</v>
      </c>
      <c r="Z241">
        <v>0.46138200000000001</v>
      </c>
      <c r="AA241">
        <v>0.45912399999999998</v>
      </c>
      <c r="AB241">
        <v>0.455789</v>
      </c>
      <c r="AC241">
        <v>0.45163900000000001</v>
      </c>
      <c r="AD241">
        <v>0.44856499999999999</v>
      </c>
      <c r="AE241">
        <v>0.44491999999999998</v>
      </c>
      <c r="AF241">
        <v>0.44083499999999998</v>
      </c>
      <c r="AG241">
        <v>0.43646000000000001</v>
      </c>
      <c r="AH241">
        <v>0.43362600000000001</v>
      </c>
      <c r="AI241" s="33">
        <v>-5.0999999999999997E-2</v>
      </c>
    </row>
    <row r="242" spans="1:35">
      <c r="A242" t="s">
        <v>762</v>
      </c>
      <c r="B242" t="s">
        <v>3833</v>
      </c>
      <c r="C242" t="s">
        <v>3834</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3835</v>
      </c>
      <c r="C243" t="s">
        <v>3836</v>
      </c>
      <c r="D243" t="s">
        <v>271</v>
      </c>
      <c r="F243">
        <v>0.638131</v>
      </c>
      <c r="G243">
        <v>0.70562499999999995</v>
      </c>
      <c r="H243">
        <v>0.76641099999999995</v>
      </c>
      <c r="I243">
        <v>0.829762</v>
      </c>
      <c r="J243">
        <v>0.880413</v>
      </c>
      <c r="K243">
        <v>0.93095000000000006</v>
      </c>
      <c r="L243">
        <v>0.98001799999999994</v>
      </c>
      <c r="M243">
        <v>1.0264279999999999</v>
      </c>
      <c r="N243">
        <v>1.077299</v>
      </c>
      <c r="O243">
        <v>1.1294789999999999</v>
      </c>
      <c r="P243">
        <v>1.180653</v>
      </c>
      <c r="Q243">
        <v>1.2322059999999999</v>
      </c>
      <c r="R243">
        <v>1.283406</v>
      </c>
      <c r="S243">
        <v>1.3315490000000001</v>
      </c>
      <c r="T243">
        <v>1.368663</v>
      </c>
      <c r="U243">
        <v>1.4109910000000001</v>
      </c>
      <c r="V243">
        <v>1.460442</v>
      </c>
      <c r="W243">
        <v>1.51519</v>
      </c>
      <c r="X243">
        <v>1.6125970000000001</v>
      </c>
      <c r="Y243">
        <v>1.7185790000000001</v>
      </c>
      <c r="Z243">
        <v>1.833547</v>
      </c>
      <c r="AA243">
        <v>1.9496979999999999</v>
      </c>
      <c r="AB243">
        <v>2.068381</v>
      </c>
      <c r="AC243">
        <v>2.1901470000000001</v>
      </c>
      <c r="AD243">
        <v>2.3245360000000002</v>
      </c>
      <c r="AE243">
        <v>2.4636819999999999</v>
      </c>
      <c r="AF243">
        <v>2.608724</v>
      </c>
      <c r="AG243">
        <v>2.7601049999999998</v>
      </c>
      <c r="AH243">
        <v>2.9300989999999998</v>
      </c>
      <c r="AI243" s="33">
        <v>5.6000000000000001E-2</v>
      </c>
    </row>
    <row r="244" spans="1:35">
      <c r="A244" t="s">
        <v>155</v>
      </c>
    </row>
    <row r="245" spans="1:35">
      <c r="A245" t="s">
        <v>765</v>
      </c>
      <c r="B245" t="s">
        <v>3837</v>
      </c>
      <c r="C245" t="s">
        <v>3838</v>
      </c>
      <c r="D245" t="s">
        <v>775</v>
      </c>
      <c r="F245">
        <v>5234.1591799999997</v>
      </c>
      <c r="G245">
        <v>5295.328125</v>
      </c>
      <c r="H245">
        <v>5400.8378910000001</v>
      </c>
      <c r="I245">
        <v>5651.9326170000004</v>
      </c>
      <c r="J245">
        <v>5887.9208980000003</v>
      </c>
      <c r="K245">
        <v>6090.953125</v>
      </c>
      <c r="L245">
        <v>6291.6015619999998</v>
      </c>
      <c r="M245">
        <v>6498.7451170000004</v>
      </c>
      <c r="N245">
        <v>6720.7758789999998</v>
      </c>
      <c r="O245">
        <v>6942.8017579999996</v>
      </c>
      <c r="P245">
        <v>7182.6245120000003</v>
      </c>
      <c r="Q245">
        <v>7427.6464839999999</v>
      </c>
      <c r="R245">
        <v>7687.8398440000001</v>
      </c>
      <c r="S245">
        <v>7961.9658200000003</v>
      </c>
      <c r="T245">
        <v>8212.1884769999997</v>
      </c>
      <c r="U245">
        <v>8455.4726559999999</v>
      </c>
      <c r="V245">
        <v>8705.3945309999999</v>
      </c>
      <c r="W245">
        <v>8995.9335940000001</v>
      </c>
      <c r="X245">
        <v>9287.4638670000004</v>
      </c>
      <c r="Y245">
        <v>9603.6064449999994</v>
      </c>
      <c r="Z245">
        <v>9966.859375</v>
      </c>
      <c r="AA245">
        <v>10320.385742</v>
      </c>
      <c r="AB245">
        <v>10686.322265999999</v>
      </c>
      <c r="AC245">
        <v>11027.908203000001</v>
      </c>
      <c r="AD245">
        <v>11420.298828000001</v>
      </c>
      <c r="AE245">
        <v>11797.84375</v>
      </c>
      <c r="AF245">
        <v>12199.827148</v>
      </c>
      <c r="AG245">
        <v>12595.949219</v>
      </c>
      <c r="AH245">
        <v>13022.189453000001</v>
      </c>
      <c r="AI245" s="33">
        <v>3.3000000000000002E-2</v>
      </c>
    </row>
    <row r="246" spans="1:35">
      <c r="A246" t="s">
        <v>766</v>
      </c>
      <c r="B246" t="s">
        <v>3839</v>
      </c>
      <c r="C246" t="s">
        <v>3840</v>
      </c>
      <c r="D246" t="s">
        <v>775</v>
      </c>
      <c r="F246">
        <v>1831.682251</v>
      </c>
      <c r="G246">
        <v>1873.5642089999999</v>
      </c>
      <c r="H246">
        <v>1941.926514</v>
      </c>
      <c r="I246">
        <v>2056.8466800000001</v>
      </c>
      <c r="J246">
        <v>2153.9379880000001</v>
      </c>
      <c r="K246">
        <v>2231.3115229999999</v>
      </c>
      <c r="L246">
        <v>2298.5310060000002</v>
      </c>
      <c r="M246">
        <v>2360.4221189999998</v>
      </c>
      <c r="N246">
        <v>2421.373047</v>
      </c>
      <c r="O246">
        <v>2475.2014159999999</v>
      </c>
      <c r="P246">
        <v>2530.4624020000001</v>
      </c>
      <c r="Q246">
        <v>2594.7609859999998</v>
      </c>
      <c r="R246">
        <v>2669.0581050000001</v>
      </c>
      <c r="S246">
        <v>2747.6335450000001</v>
      </c>
      <c r="T246">
        <v>2826.9313959999999</v>
      </c>
      <c r="U246">
        <v>2908.4370119999999</v>
      </c>
      <c r="V246">
        <v>2993.8327640000002</v>
      </c>
      <c r="W246">
        <v>3097.2299800000001</v>
      </c>
      <c r="X246">
        <v>3209.19751</v>
      </c>
      <c r="Y246">
        <v>3328.4304200000001</v>
      </c>
      <c r="Z246">
        <v>3464.1994629999999</v>
      </c>
      <c r="AA246">
        <v>3591.1208499999998</v>
      </c>
      <c r="AB246">
        <v>3720.4870609999998</v>
      </c>
      <c r="AC246">
        <v>3832.2150879999999</v>
      </c>
      <c r="AD246">
        <v>3971.8352049999999</v>
      </c>
      <c r="AE246">
        <v>4098.6079099999997</v>
      </c>
      <c r="AF246">
        <v>4240.9282229999999</v>
      </c>
      <c r="AG246">
        <v>4378.0869140000004</v>
      </c>
      <c r="AH246">
        <v>4529.8188479999999</v>
      </c>
      <c r="AI246" s="33">
        <v>3.3000000000000002E-2</v>
      </c>
    </row>
    <row r="247" spans="1:35">
      <c r="A247" t="s">
        <v>767</v>
      </c>
      <c r="B247" t="s">
        <v>3841</v>
      </c>
      <c r="C247" t="s">
        <v>3842</v>
      </c>
      <c r="D247" t="s">
        <v>775</v>
      </c>
      <c r="F247">
        <v>3402.476807</v>
      </c>
      <c r="G247">
        <v>3421.763672</v>
      </c>
      <c r="H247">
        <v>3458.9113769999999</v>
      </c>
      <c r="I247">
        <v>3595.086182</v>
      </c>
      <c r="J247">
        <v>3733.9829100000002</v>
      </c>
      <c r="K247">
        <v>3859.641357</v>
      </c>
      <c r="L247">
        <v>3993.070557</v>
      </c>
      <c r="M247">
        <v>4138.3232420000004</v>
      </c>
      <c r="N247">
        <v>4299.4028319999998</v>
      </c>
      <c r="O247">
        <v>4467.6000979999999</v>
      </c>
      <c r="P247">
        <v>4652.1621089999999</v>
      </c>
      <c r="Q247">
        <v>4832.8852539999998</v>
      </c>
      <c r="R247">
        <v>5018.7817379999997</v>
      </c>
      <c r="S247">
        <v>5214.3320309999999</v>
      </c>
      <c r="T247">
        <v>5385.2573240000002</v>
      </c>
      <c r="U247">
        <v>5547.0351559999999</v>
      </c>
      <c r="V247">
        <v>5711.5615230000003</v>
      </c>
      <c r="W247">
        <v>5898.703125</v>
      </c>
      <c r="X247">
        <v>6078.2666019999997</v>
      </c>
      <c r="Y247">
        <v>6275.1762699999999</v>
      </c>
      <c r="Z247">
        <v>6502.6596680000002</v>
      </c>
      <c r="AA247">
        <v>6729.2646480000003</v>
      </c>
      <c r="AB247">
        <v>6965.8349609999996</v>
      </c>
      <c r="AC247">
        <v>7195.6933589999999</v>
      </c>
      <c r="AD247">
        <v>7448.4633789999998</v>
      </c>
      <c r="AE247">
        <v>7699.2353519999997</v>
      </c>
      <c r="AF247">
        <v>7958.8989259999998</v>
      </c>
      <c r="AG247">
        <v>8217.8623050000006</v>
      </c>
      <c r="AH247">
        <v>8492.3710940000001</v>
      </c>
      <c r="AI247" s="33">
        <v>3.3000000000000002E-2</v>
      </c>
    </row>
    <row r="248" spans="1:35">
      <c r="A248" t="s">
        <v>111</v>
      </c>
    </row>
    <row r="249" spans="1:35">
      <c r="A249" t="s">
        <v>761</v>
      </c>
      <c r="B249" t="s">
        <v>3843</v>
      </c>
      <c r="C249" t="s">
        <v>3844</v>
      </c>
      <c r="D249" t="s">
        <v>271</v>
      </c>
      <c r="F249">
        <v>223.10574299999999</v>
      </c>
      <c r="G249">
        <v>314.20349099999999</v>
      </c>
      <c r="H249">
        <v>314.93630999999999</v>
      </c>
      <c r="I249">
        <v>313.92724600000003</v>
      </c>
      <c r="J249">
        <v>321.44802900000002</v>
      </c>
      <c r="K249">
        <v>325.35528599999998</v>
      </c>
      <c r="L249">
        <v>333.70526100000001</v>
      </c>
      <c r="M249">
        <v>337.91162100000003</v>
      </c>
      <c r="N249">
        <v>343.88690200000002</v>
      </c>
      <c r="O249">
        <v>344.946777</v>
      </c>
      <c r="P249">
        <v>346.48373400000003</v>
      </c>
      <c r="Q249">
        <v>347.993042</v>
      </c>
      <c r="R249">
        <v>347.66653400000001</v>
      </c>
      <c r="S249">
        <v>347.78045700000001</v>
      </c>
      <c r="T249">
        <v>348.92748999999998</v>
      </c>
      <c r="U249">
        <v>349.39761399999998</v>
      </c>
      <c r="V249">
        <v>348.680542</v>
      </c>
      <c r="W249">
        <v>347.28430200000003</v>
      </c>
      <c r="X249">
        <v>346.524902</v>
      </c>
      <c r="Y249">
        <v>347.39221199999997</v>
      </c>
      <c r="Z249">
        <v>347.90777600000001</v>
      </c>
      <c r="AA249">
        <v>348.25726300000002</v>
      </c>
      <c r="AB249">
        <v>349.36920199999997</v>
      </c>
      <c r="AC249">
        <v>349.03643799999998</v>
      </c>
      <c r="AD249">
        <v>348.61795000000001</v>
      </c>
      <c r="AE249">
        <v>349.20523100000003</v>
      </c>
      <c r="AF249">
        <v>349.63092</v>
      </c>
      <c r="AG249">
        <v>347.50915500000002</v>
      </c>
      <c r="AH249">
        <v>345.64395100000002</v>
      </c>
      <c r="AI249" s="33">
        <v>1.6E-2</v>
      </c>
    </row>
    <row r="250" spans="1:35">
      <c r="A250" t="s">
        <v>236</v>
      </c>
      <c r="B250" t="s">
        <v>3845</v>
      </c>
      <c r="C250" t="s">
        <v>3846</v>
      </c>
      <c r="D250" t="s">
        <v>271</v>
      </c>
      <c r="F250">
        <v>685.66479500000003</v>
      </c>
      <c r="G250">
        <v>537.20654300000001</v>
      </c>
      <c r="H250">
        <v>524.876892</v>
      </c>
      <c r="I250">
        <v>534.64453100000003</v>
      </c>
      <c r="J250">
        <v>510.893036</v>
      </c>
      <c r="K250">
        <v>509.22256499999997</v>
      </c>
      <c r="L250">
        <v>493.60092200000003</v>
      </c>
      <c r="M250">
        <v>486.83023100000003</v>
      </c>
      <c r="N250">
        <v>477.645081</v>
      </c>
      <c r="O250">
        <v>477.75329599999998</v>
      </c>
      <c r="P250">
        <v>477.108002</v>
      </c>
      <c r="Q250">
        <v>475.893036</v>
      </c>
      <c r="R250">
        <v>477.814728</v>
      </c>
      <c r="S250">
        <v>478.25656099999998</v>
      </c>
      <c r="T250">
        <v>474.72473100000002</v>
      </c>
      <c r="U250">
        <v>471.88024899999999</v>
      </c>
      <c r="V250">
        <v>476.820312</v>
      </c>
      <c r="W250">
        <v>479.82922400000001</v>
      </c>
      <c r="X250">
        <v>481.27789300000001</v>
      </c>
      <c r="Y250">
        <v>479.39859000000001</v>
      </c>
      <c r="Z250">
        <v>478.999573</v>
      </c>
      <c r="AA250">
        <v>479.06298800000002</v>
      </c>
      <c r="AB250">
        <v>474.55911300000002</v>
      </c>
      <c r="AC250">
        <v>472.79293799999999</v>
      </c>
      <c r="AD250">
        <v>472.461792</v>
      </c>
      <c r="AE250">
        <v>466.77023300000002</v>
      </c>
      <c r="AF250">
        <v>458.77236900000003</v>
      </c>
      <c r="AG250">
        <v>455.88479599999999</v>
      </c>
      <c r="AH250">
        <v>452.68310500000001</v>
      </c>
      <c r="AI250" s="33">
        <v>-1.4999999999999999E-2</v>
      </c>
    </row>
    <row r="251" spans="1:35">
      <c r="A251" t="s">
        <v>762</v>
      </c>
      <c r="B251" t="s">
        <v>3847</v>
      </c>
      <c r="C251" t="s">
        <v>3848</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3849</v>
      </c>
      <c r="C252" t="s">
        <v>3850</v>
      </c>
      <c r="D252" t="s">
        <v>271</v>
      </c>
      <c r="F252">
        <v>26.351579999999998</v>
      </c>
      <c r="G252">
        <v>32.319705999999996</v>
      </c>
      <c r="H252">
        <v>40.023536999999997</v>
      </c>
      <c r="I252">
        <v>35.494053000000001</v>
      </c>
      <c r="J252">
        <v>44.214058000000001</v>
      </c>
      <c r="K252">
        <v>42.022995000000002</v>
      </c>
      <c r="L252">
        <v>44.447837999999997</v>
      </c>
      <c r="M252">
        <v>45.237372999999998</v>
      </c>
      <c r="N252">
        <v>45.846488999999998</v>
      </c>
      <c r="O252">
        <v>45.288040000000002</v>
      </c>
      <c r="P252">
        <v>44.766106000000001</v>
      </c>
      <c r="Q252">
        <v>44.631435000000003</v>
      </c>
      <c r="R252">
        <v>44.295807000000003</v>
      </c>
      <c r="S252">
        <v>44.495544000000002</v>
      </c>
      <c r="T252">
        <v>46.182617</v>
      </c>
      <c r="U252">
        <v>48.068184000000002</v>
      </c>
      <c r="V252">
        <v>46.064072000000003</v>
      </c>
      <c r="W252">
        <v>46.058128000000004</v>
      </c>
      <c r="X252">
        <v>46.416718000000003</v>
      </c>
      <c r="Y252">
        <v>47.347382000000003</v>
      </c>
      <c r="Z252">
        <v>47.721522999999998</v>
      </c>
      <c r="AA252">
        <v>47.924582999999998</v>
      </c>
      <c r="AB252">
        <v>50.341591000000001</v>
      </c>
      <c r="AC252">
        <v>52.360706</v>
      </c>
      <c r="AD252">
        <v>53.588253000000002</v>
      </c>
      <c r="AE252">
        <v>57.268462999999997</v>
      </c>
      <c r="AF252">
        <v>62.627014000000003</v>
      </c>
      <c r="AG252">
        <v>67.172202999999996</v>
      </c>
      <c r="AH252">
        <v>71.686745000000002</v>
      </c>
      <c r="AI252" s="33">
        <v>3.5999999999999997E-2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54.377921999999998</v>
      </c>
      <c r="D19" s="27">
        <f>'AEO 2023 Table 49 Raw'!G9</f>
        <v>53.404967999999997</v>
      </c>
      <c r="E19" s="27">
        <f>'AEO 2023 Table 49 Raw'!H9</f>
        <v>53.266773000000001</v>
      </c>
      <c r="F19" s="27">
        <f>'AEO 2023 Table 49 Raw'!I9</f>
        <v>53.858500999999997</v>
      </c>
      <c r="G19" s="27">
        <f>'AEO 2023 Table 49 Raw'!J9</f>
        <v>54.076878000000001</v>
      </c>
      <c r="H19" s="27">
        <f>'AEO 2023 Table 49 Raw'!K9</f>
        <v>54.209727999999998</v>
      </c>
      <c r="I19" s="27">
        <f>'AEO 2023 Table 49 Raw'!L9</f>
        <v>54.545361</v>
      </c>
      <c r="J19" s="27">
        <f>'AEO 2023 Table 49 Raw'!M9</f>
        <v>55.056229000000002</v>
      </c>
      <c r="K19" s="27">
        <f>'AEO 2023 Table 49 Raw'!N9</f>
        <v>55.808239</v>
      </c>
      <c r="L19" s="27">
        <f>'AEO 2023 Table 49 Raw'!O9</f>
        <v>56.666297999999998</v>
      </c>
      <c r="M19" s="27">
        <f>'AEO 2023 Table 49 Raw'!P9</f>
        <v>57.671802999999997</v>
      </c>
      <c r="N19" s="27">
        <f>'AEO 2023 Table 49 Raw'!Q9</f>
        <v>58.663158000000003</v>
      </c>
      <c r="O19" s="27">
        <f>'AEO 2023 Table 49 Raw'!R9</f>
        <v>59.793106000000002</v>
      </c>
      <c r="P19" s="27">
        <f>'AEO 2023 Table 49 Raw'!S9</f>
        <v>60.940486999999997</v>
      </c>
      <c r="Q19" s="27">
        <f>'AEO 2023 Table 49 Raw'!T9</f>
        <v>61.930858999999998</v>
      </c>
      <c r="R19" s="27">
        <f>'AEO 2023 Table 49 Raw'!U9</f>
        <v>62.977322000000001</v>
      </c>
      <c r="S19" s="27">
        <f>'AEO 2023 Table 49 Raw'!V9</f>
        <v>64.123360000000005</v>
      </c>
      <c r="T19" s="27">
        <f>'AEO 2023 Table 49 Raw'!W9</f>
        <v>65.331115999999994</v>
      </c>
      <c r="U19" s="27">
        <f>'AEO 2023 Table 49 Raw'!X9</f>
        <v>66.666259999999994</v>
      </c>
      <c r="V19" s="27">
        <f>'AEO 2023 Table 49 Raw'!Y9</f>
        <v>68.126434000000003</v>
      </c>
      <c r="W19" s="27">
        <f>'AEO 2023 Table 49 Raw'!Z9</f>
        <v>69.601875000000007</v>
      </c>
      <c r="X19" s="27">
        <f>'AEO 2023 Table 49 Raw'!AA9</f>
        <v>70.882026999999994</v>
      </c>
      <c r="Y19" s="27">
        <f>'AEO 2023 Table 49 Raw'!AB9</f>
        <v>72.125366</v>
      </c>
      <c r="Z19" s="27">
        <f>'AEO 2023 Table 49 Raw'!AC9</f>
        <v>73.327736000000002</v>
      </c>
      <c r="AA19" s="27">
        <f>'AEO 2023 Table 49 Raw'!AD9</f>
        <v>74.919060000000002</v>
      </c>
      <c r="AB19" s="27">
        <f>'AEO 2023 Table 49 Raw'!AE9</f>
        <v>76.442543000000001</v>
      </c>
      <c r="AC19" s="27">
        <f>'AEO 2023 Table 49 Raw'!AF9</f>
        <v>77.963538999999997</v>
      </c>
      <c r="AD19" s="27">
        <f>'AEO 2023 Table 49 Raw'!AG9</f>
        <v>79.468406999999999</v>
      </c>
      <c r="AE19" s="27">
        <f>'AEO 2023 Table 49 Raw'!AH9</f>
        <v>81.325989000000007</v>
      </c>
      <c r="AF19" s="46">
        <f>'AEO 2023 Table 49 Raw'!AI9</f>
        <v>1.4E-2</v>
      </c>
    </row>
    <row r="20" spans="1:32" ht="15" customHeight="1">
      <c r="A20" s="8" t="s">
        <v>1270</v>
      </c>
      <c r="B20" s="24" t="s">
        <v>1271</v>
      </c>
      <c r="C20" s="27">
        <f>'AEO 2023 Table 49 Raw'!F10</f>
        <v>16.839561</v>
      </c>
      <c r="D20" s="27">
        <f>'AEO 2023 Table 49 Raw'!G10</f>
        <v>17.832806000000001</v>
      </c>
      <c r="E20" s="27">
        <f>'AEO 2023 Table 49 Raw'!H10</f>
        <v>19.030384000000002</v>
      </c>
      <c r="F20" s="27">
        <f>'AEO 2023 Table 49 Raw'!I10</f>
        <v>20.432081</v>
      </c>
      <c r="G20" s="27">
        <f>'AEO 2023 Table 49 Raw'!J10</f>
        <v>21.637259</v>
      </c>
      <c r="H20" s="27">
        <f>'AEO 2023 Table 49 Raw'!K10</f>
        <v>22.734387999999999</v>
      </c>
      <c r="I20" s="27">
        <f>'AEO 2023 Table 49 Raw'!L10</f>
        <v>23.832415000000001</v>
      </c>
      <c r="J20" s="27">
        <f>'AEO 2023 Table 49 Raw'!M10</f>
        <v>24.941134999999999</v>
      </c>
      <c r="K20" s="27">
        <f>'AEO 2023 Table 49 Raw'!N10</f>
        <v>26.089157</v>
      </c>
      <c r="L20" s="27">
        <f>'AEO 2023 Table 49 Raw'!O10</f>
        <v>27.211348000000001</v>
      </c>
      <c r="M20" s="27">
        <f>'AEO 2023 Table 49 Raw'!P10</f>
        <v>28.386458999999999</v>
      </c>
      <c r="N20" s="27">
        <f>'AEO 2023 Table 49 Raw'!Q10</f>
        <v>29.547127</v>
      </c>
      <c r="O20" s="27">
        <f>'AEO 2023 Table 49 Raw'!R10</f>
        <v>30.729469000000002</v>
      </c>
      <c r="P20" s="27">
        <f>'AEO 2023 Table 49 Raw'!S10</f>
        <v>31.876474000000002</v>
      </c>
      <c r="Q20" s="27">
        <f>'AEO 2023 Table 49 Raw'!T10</f>
        <v>32.932327000000001</v>
      </c>
      <c r="R20" s="27">
        <f>'AEO 2023 Table 49 Raw'!U10</f>
        <v>34.010609000000002</v>
      </c>
      <c r="S20" s="27">
        <f>'AEO 2023 Table 49 Raw'!V10</f>
        <v>35.113213000000002</v>
      </c>
      <c r="T20" s="27">
        <f>'AEO 2023 Table 49 Raw'!W10</f>
        <v>36.190083000000001</v>
      </c>
      <c r="U20" s="27">
        <f>'AEO 2023 Table 49 Raw'!X10</f>
        <v>37.302422</v>
      </c>
      <c r="V20" s="27">
        <f>'AEO 2023 Table 49 Raw'!Y10</f>
        <v>38.495815</v>
      </c>
      <c r="W20" s="27">
        <f>'AEO 2023 Table 49 Raw'!Z10</f>
        <v>39.660666999999997</v>
      </c>
      <c r="X20" s="27">
        <f>'AEO 2023 Table 49 Raw'!AA10</f>
        <v>40.621200999999999</v>
      </c>
      <c r="Y20" s="27">
        <f>'AEO 2023 Table 49 Raw'!AB10</f>
        <v>41.492705999999998</v>
      </c>
      <c r="Z20" s="27">
        <f>'AEO 2023 Table 49 Raw'!AC10</f>
        <v>42.286777000000001</v>
      </c>
      <c r="AA20" s="27">
        <f>'AEO 2023 Table 49 Raw'!AD10</f>
        <v>43.263348000000001</v>
      </c>
      <c r="AB20" s="27">
        <f>'AEO 2023 Table 49 Raw'!AE10</f>
        <v>44.170898000000001</v>
      </c>
      <c r="AC20" s="27">
        <f>'AEO 2023 Table 49 Raw'!AF10</f>
        <v>45.041564999999999</v>
      </c>
      <c r="AD20" s="27">
        <f>'AEO 2023 Table 49 Raw'!AG10</f>
        <v>45.876637000000002</v>
      </c>
      <c r="AE20" s="27">
        <f>'AEO 2023 Table 49 Raw'!AH10</f>
        <v>46.908611000000001</v>
      </c>
      <c r="AF20" s="46">
        <f>'AEO 2023 Table 49 Raw'!AI10</f>
        <v>3.6999999999999998E-2</v>
      </c>
    </row>
    <row r="21" spans="1:32" ht="15" customHeight="1">
      <c r="A21" s="8" t="s">
        <v>1272</v>
      </c>
      <c r="B21" s="24" t="s">
        <v>915</v>
      </c>
      <c r="C21" s="27">
        <f>'AEO 2023 Table 49 Raw'!F11</f>
        <v>5.8500000000000002E-4</v>
      </c>
      <c r="D21" s="27">
        <f>'AEO 2023 Table 49 Raw'!G11</f>
        <v>7.7330000000000003E-3</v>
      </c>
      <c r="E21" s="27">
        <f>'AEO 2023 Table 49 Raw'!H11</f>
        <v>1.5174E-2</v>
      </c>
      <c r="F21" s="27">
        <f>'AEO 2023 Table 49 Raw'!I11</f>
        <v>2.2449E-2</v>
      </c>
      <c r="G21" s="27">
        <f>'AEO 2023 Table 49 Raw'!J11</f>
        <v>2.9144E-2</v>
      </c>
      <c r="H21" s="27">
        <f>'AEO 2023 Table 49 Raw'!K11</f>
        <v>3.5381999999999997E-2</v>
      </c>
      <c r="I21" s="27">
        <f>'AEO 2023 Table 49 Raw'!L11</f>
        <v>4.1494999999999997E-2</v>
      </c>
      <c r="J21" s="27">
        <f>'AEO 2023 Table 49 Raw'!M11</f>
        <v>4.7558000000000003E-2</v>
      </c>
      <c r="K21" s="27">
        <f>'AEO 2023 Table 49 Raw'!N11</f>
        <v>5.3683000000000002E-2</v>
      </c>
      <c r="L21" s="27">
        <f>'AEO 2023 Table 49 Raw'!O11</f>
        <v>5.9830000000000001E-2</v>
      </c>
      <c r="M21" s="27">
        <f>'AEO 2023 Table 49 Raw'!P11</f>
        <v>6.6170000000000007E-2</v>
      </c>
      <c r="N21" s="27">
        <f>'AEO 2023 Table 49 Raw'!Q11</f>
        <v>7.2607000000000005E-2</v>
      </c>
      <c r="O21" s="27">
        <f>'AEO 2023 Table 49 Raw'!R11</f>
        <v>7.9320000000000002E-2</v>
      </c>
      <c r="P21" s="27">
        <f>'AEO 2023 Table 49 Raw'!S11</f>
        <v>8.6278999999999995E-2</v>
      </c>
      <c r="Q21" s="27">
        <f>'AEO 2023 Table 49 Raw'!T11</f>
        <v>9.3425999999999995E-2</v>
      </c>
      <c r="R21" s="27">
        <f>'AEO 2023 Table 49 Raw'!U11</f>
        <v>0.101191</v>
      </c>
      <c r="S21" s="27">
        <f>'AEO 2023 Table 49 Raw'!V11</f>
        <v>0.109795</v>
      </c>
      <c r="T21" s="27">
        <f>'AEO 2023 Table 49 Raw'!W11</f>
        <v>0.119278</v>
      </c>
      <c r="U21" s="27">
        <f>'AEO 2023 Table 49 Raw'!X11</f>
        <v>0.129886</v>
      </c>
      <c r="V21" s="27">
        <f>'AEO 2023 Table 49 Raw'!Y11</f>
        <v>0.14180499999999999</v>
      </c>
      <c r="W21" s="27">
        <f>'AEO 2023 Table 49 Raw'!Z11</f>
        <v>0.154809</v>
      </c>
      <c r="X21" s="27">
        <f>'AEO 2023 Table 49 Raw'!AA11</f>
        <v>0.16831399999999999</v>
      </c>
      <c r="Y21" s="27">
        <f>'AEO 2023 Table 49 Raw'!AB11</f>
        <v>0.18254899999999999</v>
      </c>
      <c r="Z21" s="27">
        <f>'AEO 2023 Table 49 Raw'!AC11</f>
        <v>0.19756299999999999</v>
      </c>
      <c r="AA21" s="27">
        <f>'AEO 2023 Table 49 Raw'!AD11</f>
        <v>0.214615</v>
      </c>
      <c r="AB21" s="27">
        <f>'AEO 2023 Table 49 Raw'!AE11</f>
        <v>0.23233500000000001</v>
      </c>
      <c r="AC21" s="27">
        <f>'AEO 2023 Table 49 Raw'!AF11</f>
        <v>0.25104100000000001</v>
      </c>
      <c r="AD21" s="27">
        <f>'AEO 2023 Table 49 Raw'!AG11</f>
        <v>0.27075700000000003</v>
      </c>
      <c r="AE21" s="27">
        <f>'AEO 2023 Table 49 Raw'!AH11</f>
        <v>0.29271799999999998</v>
      </c>
      <c r="AF21" s="46">
        <f>'AEO 2023 Table 49 Raw'!AI11</f>
        <v>0.249</v>
      </c>
    </row>
    <row r="22" spans="1:32" ht="15" customHeight="1">
      <c r="A22" s="8" t="s">
        <v>1273</v>
      </c>
      <c r="B22" s="24" t="s">
        <v>1274</v>
      </c>
      <c r="C22" s="27">
        <f>'AEO 2023 Table 49 Raw'!F12</f>
        <v>1.5417999999999999E-2</v>
      </c>
      <c r="D22" s="27">
        <f>'AEO 2023 Table 49 Raw'!G12</f>
        <v>1.4048E-2</v>
      </c>
      <c r="E22" s="27">
        <f>'AEO 2023 Table 49 Raw'!H12</f>
        <v>1.291E-2</v>
      </c>
      <c r="F22" s="27">
        <f>'AEO 2023 Table 49 Raw'!I12</f>
        <v>1.1958E-2</v>
      </c>
      <c r="G22" s="27">
        <f>'AEO 2023 Table 49 Raw'!J12</f>
        <v>1.0992999999999999E-2</v>
      </c>
      <c r="H22" s="27">
        <f>'AEO 2023 Table 49 Raw'!K12</f>
        <v>1.0094000000000001E-2</v>
      </c>
      <c r="I22" s="27">
        <f>'AEO 2023 Table 49 Raw'!L12</f>
        <v>9.2910000000000006E-3</v>
      </c>
      <c r="J22" s="27">
        <f>'AEO 2023 Table 49 Raw'!M12</f>
        <v>8.5679999999999992E-3</v>
      </c>
      <c r="K22" s="27">
        <f>'AEO 2023 Table 49 Raw'!N12</f>
        <v>7.9220000000000002E-3</v>
      </c>
      <c r="L22" s="27">
        <f>'AEO 2023 Table 49 Raw'!O12</f>
        <v>7.3340000000000002E-3</v>
      </c>
      <c r="M22" s="27">
        <f>'AEO 2023 Table 49 Raw'!P12</f>
        <v>6.8069999999999997E-3</v>
      </c>
      <c r="N22" s="27">
        <f>'AEO 2023 Table 49 Raw'!Q12</f>
        <v>6.28E-3</v>
      </c>
      <c r="O22" s="27">
        <f>'AEO 2023 Table 49 Raw'!R12</f>
        <v>5.7390000000000002E-3</v>
      </c>
      <c r="P22" s="27">
        <f>'AEO 2023 Table 49 Raw'!S12</f>
        <v>5.1580000000000003E-3</v>
      </c>
      <c r="Q22" s="27">
        <f>'AEO 2023 Table 49 Raw'!T12</f>
        <v>4.5510000000000004E-3</v>
      </c>
      <c r="R22" s="27">
        <f>'AEO 2023 Table 49 Raw'!U12</f>
        <v>3.9090000000000001E-3</v>
      </c>
      <c r="S22" s="27">
        <f>'AEO 2023 Table 49 Raw'!V12</f>
        <v>3.3149999999999998E-3</v>
      </c>
      <c r="T22" s="27">
        <f>'AEO 2023 Table 49 Raw'!W12</f>
        <v>2.7720000000000002E-3</v>
      </c>
      <c r="U22" s="27">
        <f>'AEO 2023 Table 49 Raw'!X12</f>
        <v>2.2200000000000002E-3</v>
      </c>
      <c r="V22" s="27">
        <f>'AEO 2023 Table 49 Raw'!Y12</f>
        <v>1.7849999999999999E-3</v>
      </c>
      <c r="W22" s="27">
        <f>'AEO 2023 Table 49 Raw'!Z12</f>
        <v>1.4630000000000001E-3</v>
      </c>
      <c r="X22" s="27">
        <f>'AEO 2023 Table 49 Raw'!AA12</f>
        <v>1.2260000000000001E-3</v>
      </c>
      <c r="Y22" s="27">
        <f>'AEO 2023 Table 49 Raw'!AB12</f>
        <v>1.07E-3</v>
      </c>
      <c r="Z22" s="27">
        <f>'AEO 2023 Table 49 Raw'!AC12</f>
        <v>9.6100000000000005E-4</v>
      </c>
      <c r="AA22" s="27">
        <f>'AEO 2023 Table 49 Raw'!AD12</f>
        <v>8.7900000000000001E-4</v>
      </c>
      <c r="AB22" s="27">
        <f>'AEO 2023 Table 49 Raw'!AE12</f>
        <v>8.25E-4</v>
      </c>
      <c r="AC22" s="27">
        <f>'AEO 2023 Table 49 Raw'!AF12</f>
        <v>7.5500000000000003E-4</v>
      </c>
      <c r="AD22" s="27">
        <f>'AEO 2023 Table 49 Raw'!AG12</f>
        <v>6.7199999999999996E-4</v>
      </c>
      <c r="AE22" s="27">
        <f>'AEO 2023 Table 49 Raw'!AH12</f>
        <v>5.6800000000000004E-4</v>
      </c>
      <c r="AF22" s="46">
        <f>'AEO 2023 Table 49 Raw'!AI12</f>
        <v>-0.111</v>
      </c>
    </row>
    <row r="23" spans="1:32" ht="15" customHeight="1">
      <c r="A23" s="8" t="s">
        <v>1275</v>
      </c>
      <c r="B23" s="24" t="s">
        <v>1276</v>
      </c>
      <c r="C23" s="27">
        <f>'AEO 2023 Table 49 Raw'!F13</f>
        <v>3.8097569999999998</v>
      </c>
      <c r="D23" s="27">
        <f>'AEO 2023 Table 49 Raw'!G13</f>
        <v>3.78613</v>
      </c>
      <c r="E23" s="27">
        <f>'AEO 2023 Table 49 Raw'!H13</f>
        <v>3.7979590000000001</v>
      </c>
      <c r="F23" s="27">
        <f>'AEO 2023 Table 49 Raw'!I13</f>
        <v>3.838012</v>
      </c>
      <c r="G23" s="27">
        <f>'AEO 2023 Table 49 Raw'!J13</f>
        <v>3.8465229999999999</v>
      </c>
      <c r="H23" s="27">
        <f>'AEO 2023 Table 49 Raw'!K13</f>
        <v>3.8551760000000002</v>
      </c>
      <c r="I23" s="27">
        <f>'AEO 2023 Table 49 Raw'!L13</f>
        <v>3.8789410000000002</v>
      </c>
      <c r="J23" s="27">
        <f>'AEO 2023 Table 49 Raw'!M13</f>
        <v>3.9167209999999999</v>
      </c>
      <c r="K23" s="27">
        <f>'AEO 2023 Table 49 Raw'!N13</f>
        <v>3.9679199999999999</v>
      </c>
      <c r="L23" s="27">
        <f>'AEO 2023 Table 49 Raw'!O13</f>
        <v>4.026834</v>
      </c>
      <c r="M23" s="27">
        <f>'AEO 2023 Table 49 Raw'!P13</f>
        <v>4.0980449999999999</v>
      </c>
      <c r="N23" s="27">
        <f>'AEO 2023 Table 49 Raw'!Q13</f>
        <v>4.1667560000000003</v>
      </c>
      <c r="O23" s="27">
        <f>'AEO 2023 Table 49 Raw'!R13</f>
        <v>4.2233159999999996</v>
      </c>
      <c r="P23" s="27">
        <f>'AEO 2023 Table 49 Raw'!S13</f>
        <v>4.2635990000000001</v>
      </c>
      <c r="Q23" s="27">
        <f>'AEO 2023 Table 49 Raw'!T13</f>
        <v>4.2799870000000002</v>
      </c>
      <c r="R23" s="27">
        <f>'AEO 2023 Table 49 Raw'!U13</f>
        <v>4.2958290000000003</v>
      </c>
      <c r="S23" s="27">
        <f>'AEO 2023 Table 49 Raw'!V13</f>
        <v>4.3022289999999996</v>
      </c>
      <c r="T23" s="27">
        <f>'AEO 2023 Table 49 Raw'!W13</f>
        <v>4.297625</v>
      </c>
      <c r="U23" s="27">
        <f>'AEO 2023 Table 49 Raw'!X13</f>
        <v>4.3087099999999996</v>
      </c>
      <c r="V23" s="27">
        <f>'AEO 2023 Table 49 Raw'!Y13</f>
        <v>4.3425219999999998</v>
      </c>
      <c r="W23" s="27">
        <f>'AEO 2023 Table 49 Raw'!Z13</f>
        <v>4.3881439999999996</v>
      </c>
      <c r="X23" s="27">
        <f>'AEO 2023 Table 49 Raw'!AA13</f>
        <v>4.4361879999999996</v>
      </c>
      <c r="Y23" s="27">
        <f>'AEO 2023 Table 49 Raw'!AB13</f>
        <v>4.4979630000000004</v>
      </c>
      <c r="Z23" s="27">
        <f>'AEO 2023 Table 49 Raw'!AC13</f>
        <v>4.5596959999999997</v>
      </c>
      <c r="AA23" s="27">
        <f>'AEO 2023 Table 49 Raw'!AD13</f>
        <v>4.6463739999999998</v>
      </c>
      <c r="AB23" s="27">
        <f>'AEO 2023 Table 49 Raw'!AE13</f>
        <v>4.731376</v>
      </c>
      <c r="AC23" s="27">
        <f>'AEO 2023 Table 49 Raw'!AF13</f>
        <v>4.8172569999999997</v>
      </c>
      <c r="AD23" s="27">
        <f>'AEO 2023 Table 49 Raw'!AG13</f>
        <v>4.9003949999999996</v>
      </c>
      <c r="AE23" s="27">
        <f>'AEO 2023 Table 49 Raw'!AH13</f>
        <v>5.0023479999999996</v>
      </c>
      <c r="AF23" s="46">
        <f>'AEO 2023 Table 49 Raw'!AI13</f>
        <v>0.01</v>
      </c>
    </row>
    <row r="24" spans="1:32" ht="15" customHeight="1">
      <c r="A24" s="8" t="s">
        <v>1277</v>
      </c>
      <c r="B24" s="24" t="s">
        <v>1278</v>
      </c>
      <c r="C24" s="27">
        <f>'AEO 2023 Table 49 Raw'!F14</f>
        <v>8.03E-4</v>
      </c>
      <c r="D24" s="27">
        <f>'AEO 2023 Table 49 Raw'!G14</f>
        <v>7.2999999999999996E-4</v>
      </c>
      <c r="E24" s="27">
        <f>'AEO 2023 Table 49 Raw'!H14</f>
        <v>6.7299999999999999E-4</v>
      </c>
      <c r="F24" s="27">
        <f>'AEO 2023 Table 49 Raw'!I14</f>
        <v>6.3100000000000005E-4</v>
      </c>
      <c r="G24" s="27">
        <f>'AEO 2023 Table 49 Raw'!J14</f>
        <v>5.9500000000000004E-4</v>
      </c>
      <c r="H24" s="27">
        <f>'AEO 2023 Table 49 Raw'!K14</f>
        <v>5.6599999999999999E-4</v>
      </c>
      <c r="I24" s="27">
        <f>'AEO 2023 Table 49 Raw'!L14</f>
        <v>5.4600000000000004E-4</v>
      </c>
      <c r="J24" s="27">
        <f>'AEO 2023 Table 49 Raw'!M14</f>
        <v>5.1500000000000005E-4</v>
      </c>
      <c r="K24" s="27">
        <f>'AEO 2023 Table 49 Raw'!N14</f>
        <v>4.75E-4</v>
      </c>
      <c r="L24" s="27">
        <f>'AEO 2023 Table 49 Raw'!O14</f>
        <v>4.37E-4</v>
      </c>
      <c r="M24" s="27">
        <f>'AEO 2023 Table 49 Raw'!P14</f>
        <v>4.0299999999999998E-4</v>
      </c>
      <c r="N24" s="27">
        <f>'AEO 2023 Table 49 Raw'!Q14</f>
        <v>3.4000000000000002E-4</v>
      </c>
      <c r="O24" s="27">
        <f>'AEO 2023 Table 49 Raw'!R14</f>
        <v>2.6899999999999998E-4</v>
      </c>
      <c r="P24" s="27">
        <f>'AEO 2023 Table 49 Raw'!S14</f>
        <v>2.13E-4</v>
      </c>
      <c r="Q24" s="27">
        <f>'AEO 2023 Table 49 Raw'!T14</f>
        <v>1.6699999999999999E-4</v>
      </c>
      <c r="R24" s="27">
        <f>'AEO 2023 Table 49 Raw'!U14</f>
        <v>1.3200000000000001E-4</v>
      </c>
      <c r="S24" s="27">
        <f>'AEO 2023 Table 49 Raw'!V14</f>
        <v>1.03E-4</v>
      </c>
      <c r="T24" s="27">
        <f>'AEO 2023 Table 49 Raw'!W14</f>
        <v>8.1000000000000004E-5</v>
      </c>
      <c r="U24" s="27">
        <f>'AEO 2023 Table 49 Raw'!X14</f>
        <v>7.2999999999999999E-5</v>
      </c>
      <c r="V24" s="27">
        <f>'AEO 2023 Table 49 Raw'!Y14</f>
        <v>7.1000000000000005E-5</v>
      </c>
      <c r="W24" s="27">
        <f>'AEO 2023 Table 49 Raw'!Z14</f>
        <v>6.9999999999999994E-5</v>
      </c>
      <c r="X24" s="27">
        <f>'AEO 2023 Table 49 Raw'!AA14</f>
        <v>6.7999999999999999E-5</v>
      </c>
      <c r="Y24" s="27">
        <f>'AEO 2023 Table 49 Raw'!AB14</f>
        <v>5.5000000000000002E-5</v>
      </c>
      <c r="Z24" s="27">
        <f>'AEO 2023 Table 49 Raw'!AC14</f>
        <v>3.8999999999999999E-5</v>
      </c>
      <c r="AA24" s="27">
        <f>'AEO 2023 Table 49 Raw'!AD14</f>
        <v>2.6999999999999999E-5</v>
      </c>
      <c r="AB24" s="27">
        <f>'AEO 2023 Table 49 Raw'!AE14</f>
        <v>1.9000000000000001E-5</v>
      </c>
      <c r="AC24" s="27">
        <f>'AEO 2023 Table 49 Raw'!AF14</f>
        <v>1.4E-5</v>
      </c>
      <c r="AD24" s="27">
        <f>'AEO 2023 Table 49 Raw'!AG14</f>
        <v>1.0000000000000001E-5</v>
      </c>
      <c r="AE24" s="27">
        <f>'AEO 2023 Table 49 Raw'!AH14</f>
        <v>6.9999999999999999E-6</v>
      </c>
      <c r="AF24" s="46">
        <f>'AEO 2023 Table 49 Raw'!AI14</f>
        <v>-0.157</v>
      </c>
    </row>
    <row r="25" spans="1:32" ht="15" customHeight="1">
      <c r="A25" s="8" t="s">
        <v>1279</v>
      </c>
      <c r="B25" s="24" t="s">
        <v>1280</v>
      </c>
      <c r="C25" s="27">
        <f>'AEO 2023 Table 49 Raw'!F15</f>
        <v>0</v>
      </c>
      <c r="D25" s="27">
        <f>'AEO 2023 Table 49 Raw'!G15</f>
        <v>5.8149999999999999E-3</v>
      </c>
      <c r="E25" s="27">
        <f>'AEO 2023 Table 49 Raw'!H15</f>
        <v>1.1889E-2</v>
      </c>
      <c r="F25" s="27">
        <f>'AEO 2023 Table 49 Raw'!I15</f>
        <v>1.8452E-2</v>
      </c>
      <c r="G25" s="27">
        <f>'AEO 2023 Table 49 Raw'!J15</f>
        <v>2.4943E-2</v>
      </c>
      <c r="H25" s="27">
        <f>'AEO 2023 Table 49 Raw'!K15</f>
        <v>3.1348000000000001E-2</v>
      </c>
      <c r="I25" s="27">
        <f>'AEO 2023 Table 49 Raw'!L15</f>
        <v>3.7879999999999997E-2</v>
      </c>
      <c r="J25" s="27">
        <f>'AEO 2023 Table 49 Raw'!M15</f>
        <v>4.4588999999999997E-2</v>
      </c>
      <c r="K25" s="27">
        <f>'AEO 2023 Table 49 Raw'!N15</f>
        <v>5.1553000000000002E-2</v>
      </c>
      <c r="L25" s="27">
        <f>'AEO 2023 Table 49 Raw'!O15</f>
        <v>5.8726E-2</v>
      </c>
      <c r="M25" s="27">
        <f>'AEO 2023 Table 49 Raw'!P15</f>
        <v>6.6312999999999997E-2</v>
      </c>
      <c r="N25" s="27">
        <f>'AEO 2023 Table 49 Raw'!Q15</f>
        <v>7.4228000000000002E-2</v>
      </c>
      <c r="O25" s="27">
        <f>'AEO 2023 Table 49 Raw'!R15</f>
        <v>8.2708000000000004E-2</v>
      </c>
      <c r="P25" s="27">
        <f>'AEO 2023 Table 49 Raw'!S15</f>
        <v>9.1763999999999998E-2</v>
      </c>
      <c r="Q25" s="27">
        <f>'AEO 2023 Table 49 Raw'!T15</f>
        <v>0.101343</v>
      </c>
      <c r="R25" s="27">
        <f>'AEO 2023 Table 49 Raw'!U15</f>
        <v>0.111943</v>
      </c>
      <c r="S25" s="27">
        <f>'AEO 2023 Table 49 Raw'!V15</f>
        <v>0.123862</v>
      </c>
      <c r="T25" s="27">
        <f>'AEO 2023 Table 49 Raw'!W15</f>
        <v>0.13719700000000001</v>
      </c>
      <c r="U25" s="27">
        <f>'AEO 2023 Table 49 Raw'!X15</f>
        <v>0.15231500000000001</v>
      </c>
      <c r="V25" s="27">
        <f>'AEO 2023 Table 49 Raw'!Y15</f>
        <v>0.169457</v>
      </c>
      <c r="W25" s="27">
        <f>'AEO 2023 Table 49 Raw'!Z15</f>
        <v>0.18823699999999999</v>
      </c>
      <c r="X25" s="27">
        <f>'AEO 2023 Table 49 Raw'!AA15</f>
        <v>0.207812</v>
      </c>
      <c r="Y25" s="27">
        <f>'AEO 2023 Table 49 Raw'!AB15</f>
        <v>0.22850999999999999</v>
      </c>
      <c r="Z25" s="27">
        <f>'AEO 2023 Table 49 Raw'!AC15</f>
        <v>0.25022</v>
      </c>
      <c r="AA25" s="27">
        <f>'AEO 2023 Table 49 Raw'!AD15</f>
        <v>0.27409499999999998</v>
      </c>
      <c r="AB25" s="27">
        <f>'AEO 2023 Table 49 Raw'!AE15</f>
        <v>0.29842400000000002</v>
      </c>
      <c r="AC25" s="27">
        <f>'AEO 2023 Table 49 Raw'!AF15</f>
        <v>0.323272</v>
      </c>
      <c r="AD25" s="27">
        <f>'AEO 2023 Table 49 Raw'!AG15</f>
        <v>0.34848600000000002</v>
      </c>
      <c r="AE25" s="27">
        <f>'AEO 2023 Table 49 Raw'!AH15</f>
        <v>0.375606</v>
      </c>
      <c r="AF25" s="46" t="str">
        <f>'AEO 2023 Table 49 Raw'!AI15</f>
        <v>- -</v>
      </c>
    </row>
    <row r="26" spans="1:32" ht="15" customHeight="1">
      <c r="A26" s="8" t="s">
        <v>1281</v>
      </c>
      <c r="B26" s="24" t="s">
        <v>1282</v>
      </c>
      <c r="C26" s="27">
        <f>'AEO 2023 Table 49 Raw'!F16</f>
        <v>0</v>
      </c>
      <c r="D26" s="27">
        <f>'AEO 2023 Table 49 Raw'!G16</f>
        <v>6.319E-3</v>
      </c>
      <c r="E26" s="27">
        <f>'AEO 2023 Table 49 Raw'!H16</f>
        <v>1.2792E-2</v>
      </c>
      <c r="F26" s="27">
        <f>'AEO 2023 Table 49 Raw'!I16</f>
        <v>1.9616999999999999E-2</v>
      </c>
      <c r="G26" s="27">
        <f>'AEO 2023 Table 49 Raw'!J16</f>
        <v>2.6221999999999999E-2</v>
      </c>
      <c r="H26" s="27">
        <f>'AEO 2023 Table 49 Raw'!K16</f>
        <v>3.2635999999999998E-2</v>
      </c>
      <c r="I26" s="27">
        <f>'AEO 2023 Table 49 Raw'!L16</f>
        <v>3.9031000000000003E-2</v>
      </c>
      <c r="J26" s="27">
        <f>'AEO 2023 Table 49 Raw'!M16</f>
        <v>4.5458999999999999E-2</v>
      </c>
      <c r="K26" s="27">
        <f>'AEO 2023 Table 49 Raw'!N16</f>
        <v>5.2052000000000001E-2</v>
      </c>
      <c r="L26" s="27">
        <f>'AEO 2023 Table 49 Raw'!O16</f>
        <v>5.8832000000000002E-2</v>
      </c>
      <c r="M26" s="27">
        <f>'AEO 2023 Table 49 Raw'!P16</f>
        <v>6.6023999999999999E-2</v>
      </c>
      <c r="N26" s="27">
        <f>'AEO 2023 Table 49 Raw'!Q16</f>
        <v>7.3631000000000002E-2</v>
      </c>
      <c r="O26" s="27">
        <f>'AEO 2023 Table 49 Raw'!R16</f>
        <v>8.1943000000000002E-2</v>
      </c>
      <c r="P26" s="27">
        <f>'AEO 2023 Table 49 Raw'!S16</f>
        <v>9.1026999999999997E-2</v>
      </c>
      <c r="Q26" s="27">
        <f>'AEO 2023 Table 49 Raw'!T16</f>
        <v>0.100868</v>
      </c>
      <c r="R26" s="27">
        <f>'AEO 2023 Table 49 Raw'!U16</f>
        <v>0.112015</v>
      </c>
      <c r="S26" s="27">
        <f>'AEO 2023 Table 49 Raw'!V16</f>
        <v>0.124792</v>
      </c>
      <c r="T26" s="27">
        <f>'AEO 2023 Table 49 Raw'!W16</f>
        <v>0.139345</v>
      </c>
      <c r="U26" s="27">
        <f>'AEO 2023 Table 49 Raw'!X16</f>
        <v>0.15606900000000001</v>
      </c>
      <c r="V26" s="27">
        <f>'AEO 2023 Table 49 Raw'!Y16</f>
        <v>0.17525099999999999</v>
      </c>
      <c r="W26" s="27">
        <f>'AEO 2023 Table 49 Raw'!Z16</f>
        <v>0.19649</v>
      </c>
      <c r="X26" s="27">
        <f>'AEO 2023 Table 49 Raw'!AA16</f>
        <v>0.21889800000000001</v>
      </c>
      <c r="Y26" s="27">
        <f>'AEO 2023 Table 49 Raw'!AB16</f>
        <v>0.24279500000000001</v>
      </c>
      <c r="Z26" s="27">
        <f>'AEO 2023 Table 49 Raw'!AC16</f>
        <v>0.26798300000000003</v>
      </c>
      <c r="AA26" s="27">
        <f>'AEO 2023 Table 49 Raw'!AD16</f>
        <v>0.29561199999999999</v>
      </c>
      <c r="AB26" s="27">
        <f>'AEO 2023 Table 49 Raw'!AE16</f>
        <v>0.32384400000000002</v>
      </c>
      <c r="AC26" s="27">
        <f>'AEO 2023 Table 49 Raw'!AF16</f>
        <v>0.35265099999999999</v>
      </c>
      <c r="AD26" s="27">
        <f>'AEO 2023 Table 49 Raw'!AG16</f>
        <v>0.38198599999999999</v>
      </c>
      <c r="AE26" s="27">
        <f>'AEO 2023 Table 49 Raw'!AH16</f>
        <v>0.413385</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3.9999999999999998E-6</v>
      </c>
      <c r="G27" s="27">
        <f>'AEO 2023 Table 49 Raw'!J17</f>
        <v>6.0000000000000002E-6</v>
      </c>
      <c r="H27" s="27">
        <f>'AEO 2023 Table 49 Raw'!K17</f>
        <v>7.9999999999999996E-6</v>
      </c>
      <c r="I27" s="27">
        <f>'AEO 2023 Table 49 Raw'!L17</f>
        <v>1.0000000000000001E-5</v>
      </c>
      <c r="J27" s="27">
        <f>'AEO 2023 Table 49 Raw'!M17</f>
        <v>1.2E-5</v>
      </c>
      <c r="K27" s="27">
        <f>'AEO 2023 Table 49 Raw'!N17</f>
        <v>1.4E-5</v>
      </c>
      <c r="L27" s="27">
        <f>'AEO 2023 Table 49 Raw'!O17</f>
        <v>1.5999999999999999E-5</v>
      </c>
      <c r="M27" s="27">
        <f>'AEO 2023 Table 49 Raw'!P17</f>
        <v>1.8E-5</v>
      </c>
      <c r="N27" s="27">
        <f>'AEO 2023 Table 49 Raw'!Q17</f>
        <v>1.9000000000000001E-5</v>
      </c>
      <c r="O27" s="27">
        <f>'AEO 2023 Table 49 Raw'!R17</f>
        <v>2.0999999999999999E-5</v>
      </c>
      <c r="P27" s="27">
        <f>'AEO 2023 Table 49 Raw'!S17</f>
        <v>2.1999999999999999E-5</v>
      </c>
      <c r="Q27" s="27">
        <f>'AEO 2023 Table 49 Raw'!T17</f>
        <v>2.4000000000000001E-5</v>
      </c>
      <c r="R27" s="27">
        <f>'AEO 2023 Table 49 Raw'!U17</f>
        <v>2.5000000000000001E-5</v>
      </c>
      <c r="S27" s="27">
        <f>'AEO 2023 Table 49 Raw'!V17</f>
        <v>2.5999999999999998E-5</v>
      </c>
      <c r="T27" s="27">
        <f>'AEO 2023 Table 49 Raw'!W17</f>
        <v>2.6999999999999999E-5</v>
      </c>
      <c r="U27" s="27">
        <f>'AEO 2023 Table 49 Raw'!X17</f>
        <v>2.8E-5</v>
      </c>
      <c r="V27" s="27">
        <f>'AEO 2023 Table 49 Raw'!Y17</f>
        <v>2.9E-5</v>
      </c>
      <c r="W27" s="27">
        <f>'AEO 2023 Table 49 Raw'!Z17</f>
        <v>3.0000000000000001E-5</v>
      </c>
      <c r="X27" s="27">
        <f>'AEO 2023 Table 49 Raw'!AA17</f>
        <v>3.1000000000000001E-5</v>
      </c>
      <c r="Y27" s="27">
        <f>'AEO 2023 Table 49 Raw'!AB17</f>
        <v>3.1000000000000001E-5</v>
      </c>
      <c r="Z27" s="27">
        <f>'AEO 2023 Table 49 Raw'!AC17</f>
        <v>3.1000000000000001E-5</v>
      </c>
      <c r="AA27" s="27">
        <f>'AEO 2023 Table 49 Raw'!AD17</f>
        <v>3.1000000000000001E-5</v>
      </c>
      <c r="AB27" s="27">
        <f>'AEO 2023 Table 49 Raw'!AE17</f>
        <v>3.1000000000000001E-5</v>
      </c>
      <c r="AC27" s="27">
        <f>'AEO 2023 Table 49 Raw'!AF17</f>
        <v>3.0000000000000001E-5</v>
      </c>
      <c r="AD27" s="27">
        <f>'AEO 2023 Table 49 Raw'!AG17</f>
        <v>3.0000000000000001E-5</v>
      </c>
      <c r="AE27" s="27">
        <f>'AEO 2023 Table 49 Raw'!AH17</f>
        <v>2.9E-5</v>
      </c>
      <c r="AF27" s="46" t="str">
        <f>'AEO 2023 Table 49 Raw'!AI17</f>
        <v>- -</v>
      </c>
    </row>
    <row r="28" spans="1:32" ht="15" customHeight="1">
      <c r="A28" s="8" t="s">
        <v>1285</v>
      </c>
      <c r="B28" s="24" t="s">
        <v>1286</v>
      </c>
      <c r="C28" s="27">
        <f>'AEO 2023 Table 49 Raw'!F18</f>
        <v>75.044060000000002</v>
      </c>
      <c r="D28" s="27">
        <f>'AEO 2023 Table 49 Raw'!G18</f>
        <v>75.058539999999994</v>
      </c>
      <c r="E28" s="27">
        <f>'AEO 2023 Table 49 Raw'!H18</f>
        <v>76.148514000000006</v>
      </c>
      <c r="F28" s="27">
        <f>'AEO 2023 Table 49 Raw'!I18</f>
        <v>78.201599000000002</v>
      </c>
      <c r="G28" s="27">
        <f>'AEO 2023 Table 49 Raw'!J18</f>
        <v>79.652602999999999</v>
      </c>
      <c r="H28" s="27">
        <f>'AEO 2023 Table 49 Raw'!K18</f>
        <v>80.909401000000003</v>
      </c>
      <c r="I28" s="27">
        <f>'AEO 2023 Table 49 Raw'!L18</f>
        <v>82.384872000000001</v>
      </c>
      <c r="J28" s="27">
        <f>'AEO 2023 Table 49 Raw'!M18</f>
        <v>84.060767999999996</v>
      </c>
      <c r="K28" s="27">
        <f>'AEO 2023 Table 49 Raw'!N18</f>
        <v>86.030815000000004</v>
      </c>
      <c r="L28" s="27">
        <f>'AEO 2023 Table 49 Raw'!O18</f>
        <v>88.089530999999994</v>
      </c>
      <c r="M28" s="27">
        <f>'AEO 2023 Table 49 Raw'!P18</f>
        <v>90.361832000000007</v>
      </c>
      <c r="N28" s="27">
        <f>'AEO 2023 Table 49 Raw'!Q18</f>
        <v>92.604149000000007</v>
      </c>
      <c r="O28" s="27">
        <f>'AEO 2023 Table 49 Raw'!R18</f>
        <v>94.996016999999995</v>
      </c>
      <c r="P28" s="27">
        <f>'AEO 2023 Table 49 Raw'!S18</f>
        <v>97.354950000000002</v>
      </c>
      <c r="Q28" s="27">
        <f>'AEO 2023 Table 49 Raw'!T18</f>
        <v>99.443611000000004</v>
      </c>
      <c r="R28" s="27">
        <f>'AEO 2023 Table 49 Raw'!U18</f>
        <v>101.61282300000001</v>
      </c>
      <c r="S28" s="27">
        <f>'AEO 2023 Table 49 Raw'!V18</f>
        <v>103.90065</v>
      </c>
      <c r="T28" s="27">
        <f>'AEO 2023 Table 49 Raw'!W18</f>
        <v>106.2174</v>
      </c>
      <c r="U28" s="27">
        <f>'AEO 2023 Table 49 Raw'!X18</f>
        <v>108.717735</v>
      </c>
      <c r="V28" s="27">
        <f>'AEO 2023 Table 49 Raw'!Y18</f>
        <v>111.45313299999999</v>
      </c>
      <c r="W28" s="27">
        <f>'AEO 2023 Table 49 Raw'!Z18</f>
        <v>114.191795</v>
      </c>
      <c r="X28" s="27">
        <f>'AEO 2023 Table 49 Raw'!AA18</f>
        <v>116.53568300000001</v>
      </c>
      <c r="Y28" s="27">
        <f>'AEO 2023 Table 49 Raw'!AB18</f>
        <v>118.77093499999999</v>
      </c>
      <c r="Z28" s="27">
        <f>'AEO 2023 Table 49 Raw'!AC18</f>
        <v>120.89108299999999</v>
      </c>
      <c r="AA28" s="27">
        <f>'AEO 2023 Table 49 Raw'!AD18</f>
        <v>123.614075</v>
      </c>
      <c r="AB28" s="27">
        <f>'AEO 2023 Table 49 Raw'!AE18</f>
        <v>126.200058</v>
      </c>
      <c r="AC28" s="27">
        <f>'AEO 2023 Table 49 Raw'!AF18</f>
        <v>128.749832</v>
      </c>
      <c r="AD28" s="27">
        <f>'AEO 2023 Table 49 Raw'!AG18</f>
        <v>131.24745200000001</v>
      </c>
      <c r="AE28" s="27">
        <f>'AEO 2023 Table 49 Raw'!AH18</f>
        <v>134.319107</v>
      </c>
      <c r="AF28" s="46">
        <f>'AEO 2023 Table 49 Raw'!AI18</f>
        <v>2.1000000000000001E-2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39.553089</v>
      </c>
      <c r="D30" s="27">
        <f>'AEO 2023 Table 49 Raw'!G20</f>
        <v>39.503216000000002</v>
      </c>
      <c r="E30" s="27">
        <f>'AEO 2023 Table 49 Raw'!H20</f>
        <v>39.929462000000001</v>
      </c>
      <c r="F30" s="27">
        <f>'AEO 2023 Table 49 Raw'!I20</f>
        <v>40.936374999999998</v>
      </c>
      <c r="G30" s="27">
        <f>'AEO 2023 Table 49 Raw'!J20</f>
        <v>41.758965000000003</v>
      </c>
      <c r="H30" s="27">
        <f>'AEO 2023 Table 49 Raw'!K20</f>
        <v>42.497787000000002</v>
      </c>
      <c r="I30" s="27">
        <f>'AEO 2023 Table 49 Raw'!L20</f>
        <v>43.243599000000003</v>
      </c>
      <c r="J30" s="27">
        <f>'AEO 2023 Table 49 Raw'!M20</f>
        <v>43.967402999999997</v>
      </c>
      <c r="K30" s="27">
        <f>'AEO 2023 Table 49 Raw'!N20</f>
        <v>44.741199000000002</v>
      </c>
      <c r="L30" s="27">
        <f>'AEO 2023 Table 49 Raw'!O20</f>
        <v>45.489418000000001</v>
      </c>
      <c r="M30" s="27">
        <f>'AEO 2023 Table 49 Raw'!P20</f>
        <v>46.316482999999998</v>
      </c>
      <c r="N30" s="27">
        <f>'AEO 2023 Table 49 Raw'!Q20</f>
        <v>47.073414</v>
      </c>
      <c r="O30" s="27">
        <f>'AEO 2023 Table 49 Raw'!R20</f>
        <v>47.890326999999999</v>
      </c>
      <c r="P30" s="27">
        <f>'AEO 2023 Table 49 Raw'!S20</f>
        <v>48.736980000000003</v>
      </c>
      <c r="Q30" s="27">
        <f>'AEO 2023 Table 49 Raw'!T20</f>
        <v>49.474818999999997</v>
      </c>
      <c r="R30" s="27">
        <f>'AEO 2023 Table 49 Raw'!U20</f>
        <v>50.233921000000002</v>
      </c>
      <c r="S30" s="27">
        <f>'AEO 2023 Table 49 Raw'!V20</f>
        <v>51.013699000000003</v>
      </c>
      <c r="T30" s="27">
        <f>'AEO 2023 Table 49 Raw'!W20</f>
        <v>51.793247000000001</v>
      </c>
      <c r="U30" s="27">
        <f>'AEO 2023 Table 49 Raw'!X20</f>
        <v>52.641888000000002</v>
      </c>
      <c r="V30" s="27">
        <f>'AEO 2023 Table 49 Raw'!Y20</f>
        <v>53.597270999999999</v>
      </c>
      <c r="W30" s="27">
        <f>'AEO 2023 Table 49 Raw'!Z20</f>
        <v>54.569434999999999</v>
      </c>
      <c r="X30" s="27">
        <f>'AEO 2023 Table 49 Raw'!AA20</f>
        <v>55.377139999999997</v>
      </c>
      <c r="Y30" s="27">
        <f>'AEO 2023 Table 49 Raw'!AB20</f>
        <v>56.089919999999999</v>
      </c>
      <c r="Z30" s="27">
        <f>'AEO 2023 Table 49 Raw'!AC20</f>
        <v>56.613357999999998</v>
      </c>
      <c r="AA30" s="27">
        <f>'AEO 2023 Table 49 Raw'!AD20</f>
        <v>57.342818999999999</v>
      </c>
      <c r="AB30" s="27">
        <f>'AEO 2023 Table 49 Raw'!AE20</f>
        <v>58.011536</v>
      </c>
      <c r="AC30" s="27">
        <f>'AEO 2023 Table 49 Raw'!AF20</f>
        <v>58.654217000000003</v>
      </c>
      <c r="AD30" s="27">
        <f>'AEO 2023 Table 49 Raw'!AG20</f>
        <v>59.189976000000001</v>
      </c>
      <c r="AE30" s="27">
        <f>'AEO 2023 Table 49 Raw'!AH20</f>
        <v>59.924007000000003</v>
      </c>
      <c r="AF30" s="46">
        <f>'AEO 2023 Table 49 Raw'!AI20</f>
        <v>1.4999999999999999E-2</v>
      </c>
    </row>
    <row r="31" spans="1:32" ht="15" customHeight="1">
      <c r="A31" s="8" t="s">
        <v>1289</v>
      </c>
      <c r="B31" s="24" t="s">
        <v>1271</v>
      </c>
      <c r="C31" s="27">
        <f>'AEO 2023 Table 49 Raw'!F21</f>
        <v>19.485099999999999</v>
      </c>
      <c r="D31" s="27">
        <f>'AEO 2023 Table 49 Raw'!G21</f>
        <v>19.297105999999999</v>
      </c>
      <c r="E31" s="27">
        <f>'AEO 2023 Table 49 Raw'!H21</f>
        <v>19.365511000000001</v>
      </c>
      <c r="F31" s="27">
        <f>'AEO 2023 Table 49 Raw'!I21</f>
        <v>19.663032999999999</v>
      </c>
      <c r="G31" s="27">
        <f>'AEO 2023 Table 49 Raw'!J21</f>
        <v>19.886734000000001</v>
      </c>
      <c r="H31" s="27">
        <f>'AEO 2023 Table 49 Raw'!K21</f>
        <v>20.082892999999999</v>
      </c>
      <c r="I31" s="27">
        <f>'AEO 2023 Table 49 Raw'!L21</f>
        <v>20.317896000000001</v>
      </c>
      <c r="J31" s="27">
        <f>'AEO 2023 Table 49 Raw'!M21</f>
        <v>20.572424000000002</v>
      </c>
      <c r="K31" s="27">
        <f>'AEO 2023 Table 49 Raw'!N21</f>
        <v>20.856425999999999</v>
      </c>
      <c r="L31" s="27">
        <f>'AEO 2023 Table 49 Raw'!O21</f>
        <v>21.130775</v>
      </c>
      <c r="M31" s="27">
        <f>'AEO 2023 Table 49 Raw'!P21</f>
        <v>21.470300999999999</v>
      </c>
      <c r="N31" s="27">
        <f>'AEO 2023 Table 49 Raw'!Q21</f>
        <v>21.782108000000001</v>
      </c>
      <c r="O31" s="27">
        <f>'AEO 2023 Table 49 Raw'!R21</f>
        <v>22.132964999999999</v>
      </c>
      <c r="P31" s="27">
        <f>'AEO 2023 Table 49 Raw'!S21</f>
        <v>22.490828</v>
      </c>
      <c r="Q31" s="27">
        <f>'AEO 2023 Table 49 Raw'!T21</f>
        <v>22.777369</v>
      </c>
      <c r="R31" s="27">
        <f>'AEO 2023 Table 49 Raw'!U21</f>
        <v>23.101561</v>
      </c>
      <c r="S31" s="27">
        <f>'AEO 2023 Table 49 Raw'!V21</f>
        <v>23.39724</v>
      </c>
      <c r="T31" s="27">
        <f>'AEO 2023 Table 49 Raw'!W21</f>
        <v>23.753081999999999</v>
      </c>
      <c r="U31" s="27">
        <f>'AEO 2023 Table 49 Raw'!X21</f>
        <v>24.117463999999998</v>
      </c>
      <c r="V31" s="27">
        <f>'AEO 2023 Table 49 Raw'!Y21</f>
        <v>24.551265999999998</v>
      </c>
      <c r="W31" s="27">
        <f>'AEO 2023 Table 49 Raw'!Z21</f>
        <v>25.000385000000001</v>
      </c>
      <c r="X31" s="27">
        <f>'AEO 2023 Table 49 Raw'!AA21</f>
        <v>25.377575</v>
      </c>
      <c r="Y31" s="27">
        <f>'AEO 2023 Table 49 Raw'!AB21</f>
        <v>25.711698999999999</v>
      </c>
      <c r="Z31" s="27">
        <f>'AEO 2023 Table 49 Raw'!AC21</f>
        <v>25.956624999999999</v>
      </c>
      <c r="AA31" s="27">
        <f>'AEO 2023 Table 49 Raw'!AD21</f>
        <v>26.294487</v>
      </c>
      <c r="AB31" s="27">
        <f>'AEO 2023 Table 49 Raw'!AE21</f>
        <v>26.597138999999999</v>
      </c>
      <c r="AC31" s="27">
        <f>'AEO 2023 Table 49 Raw'!AF21</f>
        <v>26.883675</v>
      </c>
      <c r="AD31" s="27">
        <f>'AEO 2023 Table 49 Raw'!AG21</f>
        <v>27.126715000000001</v>
      </c>
      <c r="AE31" s="27">
        <f>'AEO 2023 Table 49 Raw'!AH21</f>
        <v>27.450869000000001</v>
      </c>
      <c r="AF31" s="46">
        <f>'AEO 2023 Table 49 Raw'!AI21</f>
        <v>1.2E-2</v>
      </c>
    </row>
    <row r="32" spans="1:32" ht="15" customHeight="1">
      <c r="A32" s="8" t="s">
        <v>1290</v>
      </c>
      <c r="B32" s="24" t="s">
        <v>915</v>
      </c>
      <c r="C32" s="27">
        <f>'AEO 2023 Table 49 Raw'!F22</f>
        <v>3.5511000000000001E-2</v>
      </c>
      <c r="D32" s="27">
        <f>'AEO 2023 Table 49 Raw'!G22</f>
        <v>3.7058000000000001E-2</v>
      </c>
      <c r="E32" s="27">
        <f>'AEO 2023 Table 49 Raw'!H22</f>
        <v>3.9106000000000002E-2</v>
      </c>
      <c r="F32" s="27">
        <f>'AEO 2023 Table 49 Raw'!I22</f>
        <v>4.1764999999999997E-2</v>
      </c>
      <c r="G32" s="27">
        <f>'AEO 2023 Table 49 Raw'!J22</f>
        <v>4.4389999999999999E-2</v>
      </c>
      <c r="H32" s="27">
        <f>'AEO 2023 Table 49 Raw'!K22</f>
        <v>4.7045999999999998E-2</v>
      </c>
      <c r="I32" s="27">
        <f>'AEO 2023 Table 49 Raw'!L22</f>
        <v>4.9829999999999999E-2</v>
      </c>
      <c r="J32" s="27">
        <f>'AEO 2023 Table 49 Raw'!M22</f>
        <v>5.2704000000000001E-2</v>
      </c>
      <c r="K32" s="27">
        <f>'AEO 2023 Table 49 Raw'!N22</f>
        <v>5.5907999999999999E-2</v>
      </c>
      <c r="L32" s="27">
        <f>'AEO 2023 Table 49 Raw'!O22</f>
        <v>5.9386000000000001E-2</v>
      </c>
      <c r="M32" s="27">
        <f>'AEO 2023 Table 49 Raw'!P22</f>
        <v>6.3390000000000002E-2</v>
      </c>
      <c r="N32" s="27">
        <f>'AEO 2023 Table 49 Raw'!Q22</f>
        <v>6.7954000000000001E-2</v>
      </c>
      <c r="O32" s="27">
        <f>'AEO 2023 Table 49 Raw'!R22</f>
        <v>7.3149000000000006E-2</v>
      </c>
      <c r="P32" s="27">
        <f>'AEO 2023 Table 49 Raw'!S22</f>
        <v>7.8476000000000004E-2</v>
      </c>
      <c r="Q32" s="27">
        <f>'AEO 2023 Table 49 Raw'!T22</f>
        <v>8.4098999999999993E-2</v>
      </c>
      <c r="R32" s="27">
        <f>'AEO 2023 Table 49 Raw'!U22</f>
        <v>9.0343000000000007E-2</v>
      </c>
      <c r="S32" s="27">
        <f>'AEO 2023 Table 49 Raw'!V22</f>
        <v>9.7319000000000003E-2</v>
      </c>
      <c r="T32" s="27">
        <f>'AEO 2023 Table 49 Raw'!W22</f>
        <v>0.10514900000000001</v>
      </c>
      <c r="U32" s="27">
        <f>'AEO 2023 Table 49 Raw'!X22</f>
        <v>0.11396100000000001</v>
      </c>
      <c r="V32" s="27">
        <f>'AEO 2023 Table 49 Raw'!Y22</f>
        <v>0.123956</v>
      </c>
      <c r="W32" s="27">
        <f>'AEO 2023 Table 49 Raw'!Z22</f>
        <v>0.13473399999999999</v>
      </c>
      <c r="X32" s="27">
        <f>'AEO 2023 Table 49 Raw'!AA22</f>
        <v>0.145592</v>
      </c>
      <c r="Y32" s="27">
        <f>'AEO 2023 Table 49 Raw'!AB22</f>
        <v>0.15653500000000001</v>
      </c>
      <c r="Z32" s="27">
        <f>'AEO 2023 Table 49 Raw'!AC22</f>
        <v>0.16706799999999999</v>
      </c>
      <c r="AA32" s="27">
        <f>'AEO 2023 Table 49 Raw'!AD22</f>
        <v>0.178341</v>
      </c>
      <c r="AB32" s="27">
        <f>'AEO 2023 Table 49 Raw'!AE22</f>
        <v>0.189392</v>
      </c>
      <c r="AC32" s="27">
        <f>'AEO 2023 Table 49 Raw'!AF22</f>
        <v>0.20038800000000001</v>
      </c>
      <c r="AD32" s="27">
        <f>'AEO 2023 Table 49 Raw'!AG22</f>
        <v>0.21046699999999999</v>
      </c>
      <c r="AE32" s="27">
        <f>'AEO 2023 Table 49 Raw'!AH22</f>
        <v>0.22132299999999999</v>
      </c>
      <c r="AF32" s="46">
        <f>'AEO 2023 Table 49 Raw'!AI22</f>
        <v>6.8000000000000005E-2</v>
      </c>
    </row>
    <row r="33" spans="1:32" ht="15" customHeight="1">
      <c r="A33" s="8" t="s">
        <v>1291</v>
      </c>
      <c r="B33" s="24" t="s">
        <v>1274</v>
      </c>
      <c r="C33" s="27">
        <f>'AEO 2023 Table 49 Raw'!F23</f>
        <v>4.0708000000000001E-2</v>
      </c>
      <c r="D33" s="27">
        <f>'AEO 2023 Table 49 Raw'!G23</f>
        <v>3.8906000000000003E-2</v>
      </c>
      <c r="E33" s="27">
        <f>'AEO 2023 Table 49 Raw'!H23</f>
        <v>3.7319999999999999E-2</v>
      </c>
      <c r="F33" s="27">
        <f>'AEO 2023 Table 49 Raw'!I23</f>
        <v>3.6000999999999998E-2</v>
      </c>
      <c r="G33" s="27">
        <f>'AEO 2023 Table 49 Raw'!J23</f>
        <v>3.4394000000000001E-2</v>
      </c>
      <c r="H33" s="27">
        <f>'AEO 2023 Table 49 Raw'!K23</f>
        <v>3.2668999999999997E-2</v>
      </c>
      <c r="I33" s="27">
        <f>'AEO 2023 Table 49 Raw'!L23</f>
        <v>3.1043999999999999E-2</v>
      </c>
      <c r="J33" s="27">
        <f>'AEO 2023 Table 49 Raw'!M23</f>
        <v>2.9378999999999999E-2</v>
      </c>
      <c r="K33" s="27">
        <f>'AEO 2023 Table 49 Raw'!N23</f>
        <v>2.7688000000000001E-2</v>
      </c>
      <c r="L33" s="27">
        <f>'AEO 2023 Table 49 Raw'!O23</f>
        <v>2.6044999999999999E-2</v>
      </c>
      <c r="M33" s="27">
        <f>'AEO 2023 Table 49 Raw'!P23</f>
        <v>2.4531000000000001E-2</v>
      </c>
      <c r="N33" s="27">
        <f>'AEO 2023 Table 49 Raw'!Q23</f>
        <v>2.3029000000000001E-2</v>
      </c>
      <c r="O33" s="27">
        <f>'AEO 2023 Table 49 Raw'!R23</f>
        <v>2.1555000000000001E-2</v>
      </c>
      <c r="P33" s="27">
        <f>'AEO 2023 Table 49 Raw'!S23</f>
        <v>2.0091999999999999E-2</v>
      </c>
      <c r="Q33" s="27">
        <f>'AEO 2023 Table 49 Raw'!T23</f>
        <v>1.8627999999999999E-2</v>
      </c>
      <c r="R33" s="27">
        <f>'AEO 2023 Table 49 Raw'!U23</f>
        <v>1.7316000000000002E-2</v>
      </c>
      <c r="S33" s="27">
        <f>'AEO 2023 Table 49 Raw'!V23</f>
        <v>1.6133000000000002E-2</v>
      </c>
      <c r="T33" s="27">
        <f>'AEO 2023 Table 49 Raw'!W23</f>
        <v>1.5100000000000001E-2</v>
      </c>
      <c r="U33" s="27">
        <f>'AEO 2023 Table 49 Raw'!X23</f>
        <v>1.4133E-2</v>
      </c>
      <c r="V33" s="27">
        <f>'AEO 2023 Table 49 Raw'!Y23</f>
        <v>1.3174999999999999E-2</v>
      </c>
      <c r="W33" s="27">
        <f>'AEO 2023 Table 49 Raw'!Z23</f>
        <v>1.2318000000000001E-2</v>
      </c>
      <c r="X33" s="27">
        <f>'AEO 2023 Table 49 Raw'!AA23</f>
        <v>1.1303000000000001E-2</v>
      </c>
      <c r="Y33" s="27">
        <f>'AEO 2023 Table 49 Raw'!AB23</f>
        <v>1.026E-2</v>
      </c>
      <c r="Z33" s="27">
        <f>'AEO 2023 Table 49 Raw'!AC23</f>
        <v>9.3710000000000009E-3</v>
      </c>
      <c r="AA33" s="27">
        <f>'AEO 2023 Table 49 Raw'!AD23</f>
        <v>8.6449999999999999E-3</v>
      </c>
      <c r="AB33" s="27">
        <f>'AEO 2023 Table 49 Raw'!AE23</f>
        <v>7.8989999999999998E-3</v>
      </c>
      <c r="AC33" s="27">
        <f>'AEO 2023 Table 49 Raw'!AF23</f>
        <v>7.1510000000000002E-3</v>
      </c>
      <c r="AD33" s="27">
        <f>'AEO 2023 Table 49 Raw'!AG23</f>
        <v>6.4640000000000001E-3</v>
      </c>
      <c r="AE33" s="27">
        <f>'AEO 2023 Table 49 Raw'!AH23</f>
        <v>5.8979999999999996E-3</v>
      </c>
      <c r="AF33" s="46">
        <f>'AEO 2023 Table 49 Raw'!AI23</f>
        <v>-6.7000000000000004E-2</v>
      </c>
    </row>
    <row r="34" spans="1:32" ht="15" customHeight="1">
      <c r="A34" s="8" t="s">
        <v>1292</v>
      </c>
      <c r="B34" s="24" t="s">
        <v>1276</v>
      </c>
      <c r="C34" s="27">
        <f>'AEO 2023 Table 49 Raw'!F24</f>
        <v>0.574631</v>
      </c>
      <c r="D34" s="27">
        <f>'AEO 2023 Table 49 Raw'!G24</f>
        <v>0.61496399999999996</v>
      </c>
      <c r="E34" s="27">
        <f>'AEO 2023 Table 49 Raw'!H24</f>
        <v>0.66705300000000001</v>
      </c>
      <c r="F34" s="27">
        <f>'AEO 2023 Table 49 Raw'!I24</f>
        <v>0.73218099999999997</v>
      </c>
      <c r="G34" s="27">
        <f>'AEO 2023 Table 49 Raw'!J24</f>
        <v>0.79968499999999998</v>
      </c>
      <c r="H34" s="27">
        <f>'AEO 2023 Table 49 Raw'!K24</f>
        <v>0.87396200000000002</v>
      </c>
      <c r="I34" s="27">
        <f>'AEO 2023 Table 49 Raw'!L24</f>
        <v>0.95360800000000001</v>
      </c>
      <c r="J34" s="27">
        <f>'AEO 2023 Table 49 Raw'!M24</f>
        <v>1.039852</v>
      </c>
      <c r="K34" s="27">
        <f>'AEO 2023 Table 49 Raw'!N24</f>
        <v>1.1366540000000001</v>
      </c>
      <c r="L34" s="27">
        <f>'AEO 2023 Table 49 Raw'!O24</f>
        <v>1.243776</v>
      </c>
      <c r="M34" s="27">
        <f>'AEO 2023 Table 49 Raw'!P24</f>
        <v>1.3645290000000001</v>
      </c>
      <c r="N34" s="27">
        <f>'AEO 2023 Table 49 Raw'!Q24</f>
        <v>1.496855</v>
      </c>
      <c r="O34" s="27">
        <f>'AEO 2023 Table 49 Raw'!R24</f>
        <v>1.6470089999999999</v>
      </c>
      <c r="P34" s="27">
        <f>'AEO 2023 Table 49 Raw'!S24</f>
        <v>1.8107930000000001</v>
      </c>
      <c r="Q34" s="27">
        <f>'AEO 2023 Table 49 Raw'!T24</f>
        <v>1.9766159999999999</v>
      </c>
      <c r="R34" s="27">
        <f>'AEO 2023 Table 49 Raw'!U24</f>
        <v>2.151716</v>
      </c>
      <c r="S34" s="27">
        <f>'AEO 2023 Table 49 Raw'!V24</f>
        <v>2.3319809999999999</v>
      </c>
      <c r="T34" s="27">
        <f>'AEO 2023 Table 49 Raw'!W24</f>
        <v>2.5188090000000001</v>
      </c>
      <c r="U34" s="27">
        <f>'AEO 2023 Table 49 Raw'!X24</f>
        <v>2.7162130000000002</v>
      </c>
      <c r="V34" s="27">
        <f>'AEO 2023 Table 49 Raw'!Y24</f>
        <v>2.919934</v>
      </c>
      <c r="W34" s="27">
        <f>'AEO 2023 Table 49 Raw'!Z24</f>
        <v>3.1252499999999999</v>
      </c>
      <c r="X34" s="27">
        <f>'AEO 2023 Table 49 Raw'!AA24</f>
        <v>3.3172830000000002</v>
      </c>
      <c r="Y34" s="27">
        <f>'AEO 2023 Table 49 Raw'!AB24</f>
        <v>3.4970669999999999</v>
      </c>
      <c r="Z34" s="27">
        <f>'AEO 2023 Table 49 Raw'!AC24</f>
        <v>3.6569850000000002</v>
      </c>
      <c r="AA34" s="27">
        <f>'AEO 2023 Table 49 Raw'!AD24</f>
        <v>3.8219210000000001</v>
      </c>
      <c r="AB34" s="27">
        <f>'AEO 2023 Table 49 Raw'!AE24</f>
        <v>3.9753440000000002</v>
      </c>
      <c r="AC34" s="27">
        <f>'AEO 2023 Table 49 Raw'!AF24</f>
        <v>4.117915</v>
      </c>
      <c r="AD34" s="27">
        <f>'AEO 2023 Table 49 Raw'!AG24</f>
        <v>4.2491659999999998</v>
      </c>
      <c r="AE34" s="27">
        <f>'AEO 2023 Table 49 Raw'!AH24</f>
        <v>4.3880850000000002</v>
      </c>
      <c r="AF34" s="46">
        <f>'AEO 2023 Table 49 Raw'!AI24</f>
        <v>7.4999999999999997E-2</v>
      </c>
    </row>
    <row r="35" spans="1:32" ht="15" customHeight="1">
      <c r="A35" s="8" t="s">
        <v>1293</v>
      </c>
      <c r="B35" s="24" t="s">
        <v>1278</v>
      </c>
      <c r="C35" s="27">
        <f>'AEO 2023 Table 49 Raw'!F25</f>
        <v>4.7980000000000002E-3</v>
      </c>
      <c r="D35" s="27">
        <f>'AEO 2023 Table 49 Raw'!G25</f>
        <v>5.7299999999999999E-3</v>
      </c>
      <c r="E35" s="27">
        <f>'AEO 2023 Table 49 Raw'!H25</f>
        <v>6.515E-3</v>
      </c>
      <c r="F35" s="27">
        <f>'AEO 2023 Table 49 Raw'!I25</f>
        <v>7.2160000000000002E-3</v>
      </c>
      <c r="G35" s="27">
        <f>'AEO 2023 Table 49 Raw'!J25</f>
        <v>7.7120000000000001E-3</v>
      </c>
      <c r="H35" s="27">
        <f>'AEO 2023 Table 49 Raw'!K25</f>
        <v>8.0370000000000007E-3</v>
      </c>
      <c r="I35" s="27">
        <f>'AEO 2023 Table 49 Raw'!L25</f>
        <v>8.2360000000000003E-3</v>
      </c>
      <c r="J35" s="27">
        <f>'AEO 2023 Table 49 Raw'!M25</f>
        <v>8.3339999999999994E-3</v>
      </c>
      <c r="K35" s="27">
        <f>'AEO 2023 Table 49 Raw'!N25</f>
        <v>8.3590000000000001E-3</v>
      </c>
      <c r="L35" s="27">
        <f>'AEO 2023 Table 49 Raw'!O25</f>
        <v>8.3149999999999995E-3</v>
      </c>
      <c r="M35" s="27">
        <f>'AEO 2023 Table 49 Raw'!P25</f>
        <v>8.2269999999999999E-3</v>
      </c>
      <c r="N35" s="27">
        <f>'AEO 2023 Table 49 Raw'!Q25</f>
        <v>8.0859999999999994E-3</v>
      </c>
      <c r="O35" s="27">
        <f>'AEO 2023 Table 49 Raw'!R25</f>
        <v>7.9059999999999998E-3</v>
      </c>
      <c r="P35" s="27">
        <f>'AEO 2023 Table 49 Raw'!S25</f>
        <v>7.7039999999999999E-3</v>
      </c>
      <c r="Q35" s="27">
        <f>'AEO 2023 Table 49 Raw'!T25</f>
        <v>7.4200000000000004E-3</v>
      </c>
      <c r="R35" s="27">
        <f>'AEO 2023 Table 49 Raw'!U25</f>
        <v>7.1060000000000003E-3</v>
      </c>
      <c r="S35" s="27">
        <f>'AEO 2023 Table 49 Raw'!V25</f>
        <v>6.8469999999999998E-3</v>
      </c>
      <c r="T35" s="27">
        <f>'AEO 2023 Table 49 Raw'!W25</f>
        <v>6.5789999999999998E-3</v>
      </c>
      <c r="U35" s="27">
        <f>'AEO 2023 Table 49 Raw'!X25</f>
        <v>6.2760000000000003E-3</v>
      </c>
      <c r="V35" s="27">
        <f>'AEO 2023 Table 49 Raw'!Y25</f>
        <v>5.986E-3</v>
      </c>
      <c r="W35" s="27">
        <f>'AEO 2023 Table 49 Raw'!Z25</f>
        <v>5.7060000000000001E-3</v>
      </c>
      <c r="X35" s="27">
        <f>'AEO 2023 Table 49 Raw'!AA25</f>
        <v>5.4149999999999997E-3</v>
      </c>
      <c r="Y35" s="27">
        <f>'AEO 2023 Table 49 Raw'!AB25</f>
        <v>5.1250000000000002E-3</v>
      </c>
      <c r="Z35" s="27">
        <f>'AEO 2023 Table 49 Raw'!AC25</f>
        <v>4.8399999999999997E-3</v>
      </c>
      <c r="AA35" s="27">
        <f>'AEO 2023 Table 49 Raw'!AD25</f>
        <v>4.5890000000000002E-3</v>
      </c>
      <c r="AB35" s="27">
        <f>'AEO 2023 Table 49 Raw'!AE25</f>
        <v>4.346E-3</v>
      </c>
      <c r="AC35" s="27">
        <f>'AEO 2023 Table 49 Raw'!AF25</f>
        <v>4.1139999999999996E-3</v>
      </c>
      <c r="AD35" s="27">
        <f>'AEO 2023 Table 49 Raw'!AG25</f>
        <v>3.8830000000000002E-3</v>
      </c>
      <c r="AE35" s="27">
        <f>'AEO 2023 Table 49 Raw'!AH25</f>
        <v>3.6800000000000001E-3</v>
      </c>
      <c r="AF35" s="46">
        <f>'AEO 2023 Table 49 Raw'!AI25</f>
        <v>-8.9999999999999993E-3</v>
      </c>
    </row>
    <row r="36" spans="1:32" ht="15" customHeight="1">
      <c r="A36" s="8" t="s">
        <v>1294</v>
      </c>
      <c r="B36" s="24" t="s">
        <v>1280</v>
      </c>
      <c r="C36" s="27">
        <f>'AEO 2023 Table 49 Raw'!F26</f>
        <v>0</v>
      </c>
      <c r="D36" s="27">
        <f>'AEO 2023 Table 49 Raw'!G26</f>
        <v>0</v>
      </c>
      <c r="E36" s="27">
        <f>'AEO 2023 Table 49 Raw'!H26</f>
        <v>5.0530000000000002E-3</v>
      </c>
      <c r="F36" s="27">
        <f>'AEO 2023 Table 49 Raw'!I26</f>
        <v>1.0149E-2</v>
      </c>
      <c r="G36" s="27">
        <f>'AEO 2023 Table 49 Raw'!J26</f>
        <v>1.4991000000000001E-2</v>
      </c>
      <c r="H36" s="27">
        <f>'AEO 2023 Table 49 Raw'!K26</f>
        <v>1.9501999999999999E-2</v>
      </c>
      <c r="I36" s="27">
        <f>'AEO 2023 Table 49 Raw'!L26</f>
        <v>2.3772000000000001E-2</v>
      </c>
      <c r="J36" s="27">
        <f>'AEO 2023 Table 49 Raw'!M26</f>
        <v>2.7855000000000001E-2</v>
      </c>
      <c r="K36" s="27">
        <f>'AEO 2023 Table 49 Raw'!N26</f>
        <v>3.1843000000000003E-2</v>
      </c>
      <c r="L36" s="27">
        <f>'AEO 2023 Table 49 Raw'!O26</f>
        <v>3.5729999999999998E-2</v>
      </c>
      <c r="M36" s="27">
        <f>'AEO 2023 Table 49 Raw'!P26</f>
        <v>3.9667000000000001E-2</v>
      </c>
      <c r="N36" s="27">
        <f>'AEO 2023 Table 49 Raw'!Q26</f>
        <v>4.3659000000000003E-2</v>
      </c>
      <c r="O36" s="27">
        <f>'AEO 2023 Table 49 Raw'!R26</f>
        <v>4.7846E-2</v>
      </c>
      <c r="P36" s="27">
        <f>'AEO 2023 Table 49 Raw'!S26</f>
        <v>5.2174999999999999E-2</v>
      </c>
      <c r="Q36" s="27">
        <f>'AEO 2023 Table 49 Raw'!T26</f>
        <v>5.6533E-2</v>
      </c>
      <c r="R36" s="27">
        <f>'AEO 2023 Table 49 Raw'!U26</f>
        <v>6.1085E-2</v>
      </c>
      <c r="S36" s="27">
        <f>'AEO 2023 Table 49 Raw'!V26</f>
        <v>6.5893999999999994E-2</v>
      </c>
      <c r="T36" s="27">
        <f>'AEO 2023 Table 49 Raw'!W26</f>
        <v>7.1036000000000002E-2</v>
      </c>
      <c r="U36" s="27">
        <f>'AEO 2023 Table 49 Raw'!X26</f>
        <v>7.6679999999999998E-2</v>
      </c>
      <c r="V36" s="27">
        <f>'AEO 2023 Table 49 Raw'!Y26</f>
        <v>8.3015000000000005E-2</v>
      </c>
      <c r="W36" s="27">
        <f>'AEO 2023 Table 49 Raw'!Z26</f>
        <v>8.9944999999999997E-2</v>
      </c>
      <c r="X36" s="27">
        <f>'AEO 2023 Table 49 Raw'!AA26</f>
        <v>9.6821000000000004E-2</v>
      </c>
      <c r="Y36" s="27">
        <f>'AEO 2023 Table 49 Raw'!AB26</f>
        <v>0.103923</v>
      </c>
      <c r="Z36" s="27">
        <f>'AEO 2023 Table 49 Raw'!AC26</f>
        <v>0.111031</v>
      </c>
      <c r="AA36" s="27">
        <f>'AEO 2023 Table 49 Raw'!AD26</f>
        <v>0.11895600000000001</v>
      </c>
      <c r="AB36" s="27">
        <f>'AEO 2023 Table 49 Raw'!AE26</f>
        <v>0.12711500000000001</v>
      </c>
      <c r="AC36" s="27">
        <f>'AEO 2023 Table 49 Raw'!AF26</f>
        <v>0.135519</v>
      </c>
      <c r="AD36" s="27">
        <f>'AEO 2023 Table 49 Raw'!AG26</f>
        <v>0.14391200000000001</v>
      </c>
      <c r="AE36" s="27">
        <f>'AEO 2023 Table 49 Raw'!AH26</f>
        <v>0.153003</v>
      </c>
      <c r="AF36" s="46" t="str">
        <f>'AEO 2023 Table 49 Raw'!AI26</f>
        <v>- -</v>
      </c>
    </row>
    <row r="37" spans="1:32" ht="15" customHeight="1">
      <c r="A37" s="8" t="s">
        <v>1295</v>
      </c>
      <c r="B37" s="24" t="s">
        <v>1282</v>
      </c>
      <c r="C37" s="27">
        <f>'AEO 2023 Table 49 Raw'!F27</f>
        <v>0</v>
      </c>
      <c r="D37" s="27">
        <f>'AEO 2023 Table 49 Raw'!G27</f>
        <v>0</v>
      </c>
      <c r="E37" s="27">
        <f>'AEO 2023 Table 49 Raw'!H27</f>
        <v>5.045E-3</v>
      </c>
      <c r="F37" s="27">
        <f>'AEO 2023 Table 49 Raw'!I27</f>
        <v>9.9609999999999994E-3</v>
      </c>
      <c r="G37" s="27">
        <f>'AEO 2023 Table 49 Raw'!J27</f>
        <v>1.4514000000000001E-2</v>
      </c>
      <c r="H37" s="27">
        <f>'AEO 2023 Table 49 Raw'!K27</f>
        <v>1.8706E-2</v>
      </c>
      <c r="I37" s="27">
        <f>'AEO 2023 Table 49 Raw'!L27</f>
        <v>2.2594E-2</v>
      </c>
      <c r="J37" s="27">
        <f>'AEO 2023 Table 49 Raw'!M27</f>
        <v>2.6262000000000001E-2</v>
      </c>
      <c r="K37" s="27">
        <f>'AEO 2023 Table 49 Raw'!N27</f>
        <v>2.9869E-2</v>
      </c>
      <c r="L37" s="27">
        <f>'AEO 2023 Table 49 Raw'!O27</f>
        <v>3.3474999999999998E-2</v>
      </c>
      <c r="M37" s="27">
        <f>'AEO 2023 Table 49 Raw'!P27</f>
        <v>3.7241999999999997E-2</v>
      </c>
      <c r="N37" s="27">
        <f>'AEO 2023 Table 49 Raw'!Q27</f>
        <v>4.1228000000000001E-2</v>
      </c>
      <c r="O37" s="27">
        <f>'AEO 2023 Table 49 Raw'!R27</f>
        <v>4.5594000000000003E-2</v>
      </c>
      <c r="P37" s="27">
        <f>'AEO 2023 Table 49 Raw'!S27</f>
        <v>5.0296E-2</v>
      </c>
      <c r="Q37" s="27">
        <f>'AEO 2023 Table 49 Raw'!T27</f>
        <v>5.5277E-2</v>
      </c>
      <c r="R37" s="27">
        <f>'AEO 2023 Table 49 Raw'!U27</f>
        <v>6.0725000000000001E-2</v>
      </c>
      <c r="S37" s="27">
        <f>'AEO 2023 Table 49 Raw'!V27</f>
        <v>6.6722000000000004E-2</v>
      </c>
      <c r="T37" s="27">
        <f>'AEO 2023 Table 49 Raw'!W27</f>
        <v>7.3412000000000005E-2</v>
      </c>
      <c r="U37" s="27">
        <f>'AEO 2023 Table 49 Raw'!X27</f>
        <v>8.0985000000000001E-2</v>
      </c>
      <c r="V37" s="27">
        <f>'AEO 2023 Table 49 Raw'!Y27</f>
        <v>8.9701000000000003E-2</v>
      </c>
      <c r="W37" s="27">
        <f>'AEO 2023 Table 49 Raw'!Z27</f>
        <v>9.9481E-2</v>
      </c>
      <c r="X37" s="27">
        <f>'AEO 2023 Table 49 Raw'!AA27</f>
        <v>0.109636</v>
      </c>
      <c r="Y37" s="27">
        <f>'AEO 2023 Table 49 Raw'!AB27</f>
        <v>0.12041399999999999</v>
      </c>
      <c r="Z37" s="27">
        <f>'AEO 2023 Table 49 Raw'!AC27</f>
        <v>0.13145399999999999</v>
      </c>
      <c r="AA37" s="27">
        <f>'AEO 2023 Table 49 Raw'!AD27</f>
        <v>0.143678</v>
      </c>
      <c r="AB37" s="27">
        <f>'AEO 2023 Table 49 Raw'!AE27</f>
        <v>0.15640299999999999</v>
      </c>
      <c r="AC37" s="27">
        <f>'AEO 2023 Table 49 Raw'!AF27</f>
        <v>0.169571</v>
      </c>
      <c r="AD37" s="27">
        <f>'AEO 2023 Table 49 Raw'!AG27</f>
        <v>0.18287400000000001</v>
      </c>
      <c r="AE37" s="27">
        <f>'AEO 2023 Table 49 Raw'!AH27</f>
        <v>0.19709199999999999</v>
      </c>
      <c r="AF37" s="46" t="str">
        <f>'AEO 2023 Table 49 Raw'!AI27</f>
        <v>- -</v>
      </c>
    </row>
    <row r="38" spans="1:32" ht="15" customHeight="1">
      <c r="A38" s="8" t="s">
        <v>1296</v>
      </c>
      <c r="B38" s="24" t="s">
        <v>1284</v>
      </c>
      <c r="C38" s="27">
        <f>'AEO 2023 Table 49 Raw'!F28</f>
        <v>0</v>
      </c>
      <c r="D38" s="27">
        <f>'AEO 2023 Table 49 Raw'!G28</f>
        <v>0</v>
      </c>
      <c r="E38" s="27">
        <f>'AEO 2023 Table 49 Raw'!H28</f>
        <v>8.4510000000000002E-3</v>
      </c>
      <c r="F38" s="27">
        <f>'AEO 2023 Table 49 Raw'!I28</f>
        <v>1.7023E-2</v>
      </c>
      <c r="G38" s="27">
        <f>'AEO 2023 Table 49 Raw'!J28</f>
        <v>2.5309999999999999E-2</v>
      </c>
      <c r="H38" s="27">
        <f>'AEO 2023 Table 49 Raw'!K28</f>
        <v>3.3118000000000002E-2</v>
      </c>
      <c r="I38" s="27">
        <f>'AEO 2023 Table 49 Raw'!L28</f>
        <v>4.0511999999999999E-2</v>
      </c>
      <c r="J38" s="27">
        <f>'AEO 2023 Table 49 Raw'!M28</f>
        <v>4.7627999999999997E-2</v>
      </c>
      <c r="K38" s="27">
        <f>'AEO 2023 Table 49 Raw'!N28</f>
        <v>5.4613000000000002E-2</v>
      </c>
      <c r="L38" s="27">
        <f>'AEO 2023 Table 49 Raw'!O28</f>
        <v>6.1433000000000001E-2</v>
      </c>
      <c r="M38" s="27">
        <f>'AEO 2023 Table 49 Raw'!P28</f>
        <v>6.8280999999999994E-2</v>
      </c>
      <c r="N38" s="27">
        <f>'AEO 2023 Table 49 Raw'!Q28</f>
        <v>7.5109999999999996E-2</v>
      </c>
      <c r="O38" s="27">
        <f>'AEO 2023 Table 49 Raw'!R28</f>
        <v>8.2211999999999993E-2</v>
      </c>
      <c r="P38" s="27">
        <f>'AEO 2023 Table 49 Raw'!S28</f>
        <v>8.9592000000000005E-2</v>
      </c>
      <c r="Q38" s="27">
        <f>'AEO 2023 Table 49 Raw'!T28</f>
        <v>9.7022999999999998E-2</v>
      </c>
      <c r="R38" s="27">
        <f>'AEO 2023 Table 49 Raw'!U28</f>
        <v>0.104839</v>
      </c>
      <c r="S38" s="27">
        <f>'AEO 2023 Table 49 Raw'!V28</f>
        <v>0.11321199999999999</v>
      </c>
      <c r="T38" s="27">
        <f>'AEO 2023 Table 49 Raw'!W28</f>
        <v>0.122236</v>
      </c>
      <c r="U38" s="27">
        <f>'AEO 2023 Table 49 Raw'!X28</f>
        <v>0.13228100000000001</v>
      </c>
      <c r="V38" s="27">
        <f>'AEO 2023 Table 49 Raw'!Y28</f>
        <v>0.14369399999999999</v>
      </c>
      <c r="W38" s="27">
        <f>'AEO 2023 Table 49 Raw'!Z28</f>
        <v>0.156331</v>
      </c>
      <c r="X38" s="27">
        <f>'AEO 2023 Table 49 Raw'!AA28</f>
        <v>0.16908699999999999</v>
      </c>
      <c r="Y38" s="27">
        <f>'AEO 2023 Table 49 Raw'!AB28</f>
        <v>0.18242</v>
      </c>
      <c r="Z38" s="27">
        <f>'AEO 2023 Table 49 Raw'!AC28</f>
        <v>0.195912</v>
      </c>
      <c r="AA38" s="27">
        <f>'AEO 2023 Table 49 Raw'!AD28</f>
        <v>0.21099300000000001</v>
      </c>
      <c r="AB38" s="27">
        <f>'AEO 2023 Table 49 Raw'!AE28</f>
        <v>0.22662299999999999</v>
      </c>
      <c r="AC38" s="27">
        <f>'AEO 2023 Table 49 Raw'!AF28</f>
        <v>0.24279200000000001</v>
      </c>
      <c r="AD38" s="27">
        <f>'AEO 2023 Table 49 Raw'!AG28</f>
        <v>0.25900800000000002</v>
      </c>
      <c r="AE38" s="27">
        <f>'AEO 2023 Table 49 Raw'!AH28</f>
        <v>0.27652900000000002</v>
      </c>
      <c r="AF38" s="46" t="str">
        <f>'AEO 2023 Table 49 Raw'!AI28</f>
        <v>- -</v>
      </c>
    </row>
    <row r="39" spans="1:32" ht="12" customHeight="1">
      <c r="A39" s="8" t="s">
        <v>1297</v>
      </c>
      <c r="B39" s="24" t="s">
        <v>1298</v>
      </c>
      <c r="C39" s="27">
        <f>'AEO 2023 Table 49 Raw'!F29</f>
        <v>59.693745</v>
      </c>
      <c r="D39" s="27">
        <f>'AEO 2023 Table 49 Raw'!G29</f>
        <v>59.496898999999999</v>
      </c>
      <c r="E39" s="27">
        <f>'AEO 2023 Table 49 Raw'!H29</f>
        <v>60.063507000000001</v>
      </c>
      <c r="F39" s="27">
        <f>'AEO 2023 Table 49 Raw'!I29</f>
        <v>61.453628999999999</v>
      </c>
      <c r="G39" s="27">
        <f>'AEO 2023 Table 49 Raw'!J29</f>
        <v>62.586632000000002</v>
      </c>
      <c r="H39" s="27">
        <f>'AEO 2023 Table 49 Raw'!K29</f>
        <v>63.613692999999998</v>
      </c>
      <c r="I39" s="27">
        <f>'AEO 2023 Table 49 Raw'!L29</f>
        <v>64.690933000000001</v>
      </c>
      <c r="J39" s="27">
        <f>'AEO 2023 Table 49 Raw'!M29</f>
        <v>65.771598999999995</v>
      </c>
      <c r="K39" s="27">
        <f>'AEO 2023 Table 49 Raw'!N29</f>
        <v>66.942229999999995</v>
      </c>
      <c r="L39" s="27">
        <f>'AEO 2023 Table 49 Raw'!O29</f>
        <v>68.088226000000006</v>
      </c>
      <c r="M39" s="27">
        <f>'AEO 2023 Table 49 Raw'!P29</f>
        <v>69.392562999999996</v>
      </c>
      <c r="N39" s="27">
        <f>'AEO 2023 Table 49 Raw'!Q29</f>
        <v>70.611335999999994</v>
      </c>
      <c r="O39" s="27">
        <f>'AEO 2023 Table 49 Raw'!R29</f>
        <v>71.948418000000004</v>
      </c>
      <c r="P39" s="27">
        <f>'AEO 2023 Table 49 Raw'!S29</f>
        <v>73.336731</v>
      </c>
      <c r="Q39" s="27">
        <f>'AEO 2023 Table 49 Raw'!T29</f>
        <v>74.547614999999993</v>
      </c>
      <c r="R39" s="27">
        <f>'AEO 2023 Table 49 Raw'!U29</f>
        <v>75.828605999999994</v>
      </c>
      <c r="S39" s="27">
        <f>'AEO 2023 Table 49 Raw'!V29</f>
        <v>77.108977999999993</v>
      </c>
      <c r="T39" s="27">
        <f>'AEO 2023 Table 49 Raw'!W29</f>
        <v>78.458350999999993</v>
      </c>
      <c r="U39" s="27">
        <f>'AEO 2023 Table 49 Raw'!X29</f>
        <v>79.899749999999997</v>
      </c>
      <c r="V39" s="27">
        <f>'AEO 2023 Table 49 Raw'!Y29</f>
        <v>81.527725000000004</v>
      </c>
      <c r="W39" s="27">
        <f>'AEO 2023 Table 49 Raw'!Z29</f>
        <v>83.193413000000007</v>
      </c>
      <c r="X39" s="27">
        <f>'AEO 2023 Table 49 Raw'!AA29</f>
        <v>84.609572999999997</v>
      </c>
      <c r="Y39" s="27">
        <f>'AEO 2023 Table 49 Raw'!AB29</f>
        <v>85.877112999999994</v>
      </c>
      <c r="Z39" s="27">
        <f>'AEO 2023 Table 49 Raw'!AC29</f>
        <v>86.846664000000004</v>
      </c>
      <c r="AA39" s="27">
        <f>'AEO 2023 Table 49 Raw'!AD29</f>
        <v>88.124046000000007</v>
      </c>
      <c r="AB39" s="27">
        <f>'AEO 2023 Table 49 Raw'!AE29</f>
        <v>89.295540000000003</v>
      </c>
      <c r="AC39" s="27">
        <f>'AEO 2023 Table 49 Raw'!AF29</f>
        <v>90.415092000000001</v>
      </c>
      <c r="AD39" s="27">
        <f>'AEO 2023 Table 49 Raw'!AG29</f>
        <v>91.372214999999997</v>
      </c>
      <c r="AE39" s="27">
        <f>'AEO 2023 Table 49 Raw'!AH29</f>
        <v>92.620255</v>
      </c>
      <c r="AF39" s="46">
        <f>'AEO 2023 Table 49 Raw'!AI29</f>
        <v>1.6E-2</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184.86199999999999</v>
      </c>
      <c r="D41" s="27">
        <f>'AEO 2023 Table 49 Raw'!G31</f>
        <v>185.21095299999999</v>
      </c>
      <c r="E41" s="27">
        <f>'AEO 2023 Table 49 Raw'!H31</f>
        <v>187.66831999999999</v>
      </c>
      <c r="F41" s="27">
        <f>'AEO 2023 Table 49 Raw'!I31</f>
        <v>192.75402800000001</v>
      </c>
      <c r="G41" s="27">
        <f>'AEO 2023 Table 49 Raw'!J31</f>
        <v>196.70271299999999</v>
      </c>
      <c r="H41" s="27">
        <f>'AEO 2023 Table 49 Raw'!K31</f>
        <v>199.71759</v>
      </c>
      <c r="I41" s="27">
        <f>'AEO 2023 Table 49 Raw'!L31</f>
        <v>202.15026900000001</v>
      </c>
      <c r="J41" s="27">
        <f>'AEO 2023 Table 49 Raw'!M31</f>
        <v>204.02145400000001</v>
      </c>
      <c r="K41" s="27">
        <f>'AEO 2023 Table 49 Raw'!N31</f>
        <v>205.74757399999999</v>
      </c>
      <c r="L41" s="27">
        <f>'AEO 2023 Table 49 Raw'!O31</f>
        <v>207.11309800000001</v>
      </c>
      <c r="M41" s="27">
        <f>'AEO 2023 Table 49 Raw'!P31</f>
        <v>208.52860999999999</v>
      </c>
      <c r="N41" s="27">
        <f>'AEO 2023 Table 49 Raw'!Q31</f>
        <v>209.602463</v>
      </c>
      <c r="O41" s="27">
        <f>'AEO 2023 Table 49 Raw'!R31</f>
        <v>210.945221</v>
      </c>
      <c r="P41" s="27">
        <f>'AEO 2023 Table 49 Raw'!S31</f>
        <v>212.383545</v>
      </c>
      <c r="Q41" s="27">
        <f>'AEO 2023 Table 49 Raw'!T31</f>
        <v>213.28904700000001</v>
      </c>
      <c r="R41" s="27">
        <f>'AEO 2023 Table 49 Raw'!U31</f>
        <v>214.27543600000001</v>
      </c>
      <c r="S41" s="27">
        <f>'AEO 2023 Table 49 Raw'!V31</f>
        <v>215.39480599999999</v>
      </c>
      <c r="T41" s="27">
        <f>'AEO 2023 Table 49 Raw'!W31</f>
        <v>216.355255</v>
      </c>
      <c r="U41" s="27">
        <f>'AEO 2023 Table 49 Raw'!X31</f>
        <v>217.472961</v>
      </c>
      <c r="V41" s="27">
        <f>'AEO 2023 Table 49 Raw'!Y31</f>
        <v>218.959824</v>
      </c>
      <c r="W41" s="27">
        <f>'AEO 2023 Table 49 Raw'!Z31</f>
        <v>220.566757</v>
      </c>
      <c r="X41" s="27">
        <f>'AEO 2023 Table 49 Raw'!AA31</f>
        <v>221.34338399999999</v>
      </c>
      <c r="Y41" s="27">
        <f>'AEO 2023 Table 49 Raw'!AB31</f>
        <v>221.629074</v>
      </c>
      <c r="Z41" s="27">
        <f>'AEO 2023 Table 49 Raw'!AC31</f>
        <v>221.101562</v>
      </c>
      <c r="AA41" s="27">
        <f>'AEO 2023 Table 49 Raw'!AD31</f>
        <v>221.26809700000001</v>
      </c>
      <c r="AB41" s="27">
        <f>'AEO 2023 Table 49 Raw'!AE31</f>
        <v>221.050949</v>
      </c>
      <c r="AC41" s="27">
        <f>'AEO 2023 Table 49 Raw'!AF31</f>
        <v>220.65197800000001</v>
      </c>
      <c r="AD41" s="27">
        <f>'AEO 2023 Table 49 Raw'!AG31</f>
        <v>219.81166099999999</v>
      </c>
      <c r="AE41" s="27">
        <f>'AEO 2023 Table 49 Raw'!AH31</f>
        <v>219.64511100000001</v>
      </c>
      <c r="AF41" s="46">
        <f>'AEO 2023 Table 49 Raw'!AI31</f>
        <v>6.0000000000000001E-3</v>
      </c>
    </row>
    <row r="42" spans="1:32" ht="12" customHeight="1">
      <c r="A42" s="8" t="s">
        <v>1301</v>
      </c>
      <c r="B42" s="24" t="s">
        <v>1271</v>
      </c>
      <c r="C42" s="27">
        <f>'AEO 2023 Table 49 Raw'!F32</f>
        <v>0.177816</v>
      </c>
      <c r="D42" s="27">
        <f>'AEO 2023 Table 49 Raw'!G32</f>
        <v>0.17860899999999999</v>
      </c>
      <c r="E42" s="27">
        <f>'AEO 2023 Table 49 Raw'!H32</f>
        <v>0.18415100000000001</v>
      </c>
      <c r="F42" s="27">
        <f>'AEO 2023 Table 49 Raw'!I32</f>
        <v>0.19400300000000001</v>
      </c>
      <c r="G42" s="27">
        <f>'AEO 2023 Table 49 Raw'!J32</f>
        <v>0.20543700000000001</v>
      </c>
      <c r="H42" s="27">
        <f>'AEO 2023 Table 49 Raw'!K32</f>
        <v>0.21816099999999999</v>
      </c>
      <c r="I42" s="27">
        <f>'AEO 2023 Table 49 Raw'!L32</f>
        <v>0.23160600000000001</v>
      </c>
      <c r="J42" s="27">
        <f>'AEO 2023 Table 49 Raw'!M32</f>
        <v>0.24529899999999999</v>
      </c>
      <c r="K42" s="27">
        <f>'AEO 2023 Table 49 Raw'!N32</f>
        <v>0.26023299999999999</v>
      </c>
      <c r="L42" s="27">
        <f>'AEO 2023 Table 49 Raw'!O32</f>
        <v>0.27462199999999998</v>
      </c>
      <c r="M42" s="27">
        <f>'AEO 2023 Table 49 Raw'!P32</f>
        <v>0.28856599999999999</v>
      </c>
      <c r="N42" s="27">
        <f>'AEO 2023 Table 49 Raw'!Q32</f>
        <v>0.30156100000000002</v>
      </c>
      <c r="O42" s="27">
        <f>'AEO 2023 Table 49 Raw'!R32</f>
        <v>0.31403700000000001</v>
      </c>
      <c r="P42" s="27">
        <f>'AEO 2023 Table 49 Raw'!S32</f>
        <v>0.32545299999999999</v>
      </c>
      <c r="Q42" s="27">
        <f>'AEO 2023 Table 49 Raw'!T32</f>
        <v>0.33433299999999999</v>
      </c>
      <c r="R42" s="27">
        <f>'AEO 2023 Table 49 Raw'!U32</f>
        <v>0.34216800000000003</v>
      </c>
      <c r="S42" s="27">
        <f>'AEO 2023 Table 49 Raw'!V32</f>
        <v>0.34898600000000002</v>
      </c>
      <c r="T42" s="27">
        <f>'AEO 2023 Table 49 Raw'!W32</f>
        <v>0.35505799999999998</v>
      </c>
      <c r="U42" s="27">
        <f>'AEO 2023 Table 49 Raw'!X32</f>
        <v>0.361315</v>
      </c>
      <c r="V42" s="27">
        <f>'AEO 2023 Table 49 Raw'!Y32</f>
        <v>0.36785400000000001</v>
      </c>
      <c r="W42" s="27">
        <f>'AEO 2023 Table 49 Raw'!Z32</f>
        <v>0.37283899999999998</v>
      </c>
      <c r="X42" s="27">
        <f>'AEO 2023 Table 49 Raw'!AA32</f>
        <v>0.37587599999999999</v>
      </c>
      <c r="Y42" s="27">
        <f>'AEO 2023 Table 49 Raw'!AB32</f>
        <v>0.37884899999999999</v>
      </c>
      <c r="Z42" s="27">
        <f>'AEO 2023 Table 49 Raw'!AC32</f>
        <v>0.38080700000000001</v>
      </c>
      <c r="AA42" s="27">
        <f>'AEO 2023 Table 49 Raw'!AD32</f>
        <v>0.38426199999999999</v>
      </c>
      <c r="AB42" s="27">
        <f>'AEO 2023 Table 49 Raw'!AE32</f>
        <v>0.38722099999999998</v>
      </c>
      <c r="AC42" s="27">
        <f>'AEO 2023 Table 49 Raw'!AF32</f>
        <v>0.38994699999999999</v>
      </c>
      <c r="AD42" s="27">
        <f>'AEO 2023 Table 49 Raw'!AG32</f>
        <v>0.39196399999999998</v>
      </c>
      <c r="AE42" s="27">
        <f>'AEO 2023 Table 49 Raw'!AH32</f>
        <v>0.395206</v>
      </c>
      <c r="AF42" s="46">
        <f>'AEO 2023 Table 49 Raw'!AI32</f>
        <v>2.9000000000000001E-2</v>
      </c>
    </row>
    <row r="43" spans="1:32" ht="12" customHeight="1">
      <c r="A43" s="8" t="s">
        <v>1302</v>
      </c>
      <c r="B43" s="24" t="s">
        <v>915</v>
      </c>
      <c r="C43" s="27">
        <f>'AEO 2023 Table 49 Raw'!F33</f>
        <v>2.7642E-2</v>
      </c>
      <c r="D43" s="27">
        <f>'AEO 2023 Table 49 Raw'!G33</f>
        <v>3.0379E-2</v>
      </c>
      <c r="E43" s="27">
        <f>'AEO 2023 Table 49 Raw'!H33</f>
        <v>3.3355000000000003E-2</v>
      </c>
      <c r="F43" s="27">
        <f>'AEO 2023 Table 49 Raw'!I33</f>
        <v>3.6614000000000001E-2</v>
      </c>
      <c r="G43" s="27">
        <f>'AEO 2023 Table 49 Raw'!J33</f>
        <v>3.9504999999999998E-2</v>
      </c>
      <c r="H43" s="27">
        <f>'AEO 2023 Table 49 Raw'!K33</f>
        <v>4.1944000000000002E-2</v>
      </c>
      <c r="I43" s="27">
        <f>'AEO 2023 Table 49 Raw'!L33</f>
        <v>4.3929999999999997E-2</v>
      </c>
      <c r="J43" s="27">
        <f>'AEO 2023 Table 49 Raw'!M33</f>
        <v>4.5404E-2</v>
      </c>
      <c r="K43" s="27">
        <f>'AEO 2023 Table 49 Raw'!N33</f>
        <v>4.6608999999999998E-2</v>
      </c>
      <c r="L43" s="27">
        <f>'AEO 2023 Table 49 Raw'!O33</f>
        <v>4.7516000000000003E-2</v>
      </c>
      <c r="M43" s="27">
        <f>'AEO 2023 Table 49 Raw'!P33</f>
        <v>4.8275999999999999E-2</v>
      </c>
      <c r="N43" s="27">
        <f>'AEO 2023 Table 49 Raw'!Q33</f>
        <v>4.9009999999999998E-2</v>
      </c>
      <c r="O43" s="27">
        <f>'AEO 2023 Table 49 Raw'!R33</f>
        <v>4.9924999999999997E-2</v>
      </c>
      <c r="P43" s="27">
        <f>'AEO 2023 Table 49 Raw'!S33</f>
        <v>5.0903999999999998E-2</v>
      </c>
      <c r="Q43" s="27">
        <f>'AEO 2023 Table 49 Raw'!T33</f>
        <v>5.1677000000000001E-2</v>
      </c>
      <c r="R43" s="27">
        <f>'AEO 2023 Table 49 Raw'!U33</f>
        <v>5.2419E-2</v>
      </c>
      <c r="S43" s="27">
        <f>'AEO 2023 Table 49 Raw'!V33</f>
        <v>5.3030000000000001E-2</v>
      </c>
      <c r="T43" s="27">
        <f>'AEO 2023 Table 49 Raw'!W33</f>
        <v>5.3580000000000003E-2</v>
      </c>
      <c r="U43" s="27">
        <f>'AEO 2023 Table 49 Raw'!X33</f>
        <v>5.4143999999999998E-2</v>
      </c>
      <c r="V43" s="27">
        <f>'AEO 2023 Table 49 Raw'!Y33</f>
        <v>5.4878999999999997E-2</v>
      </c>
      <c r="W43" s="27">
        <f>'AEO 2023 Table 49 Raw'!Z33</f>
        <v>5.5596E-2</v>
      </c>
      <c r="X43" s="27">
        <f>'AEO 2023 Table 49 Raw'!AA33</f>
        <v>5.6072999999999998E-2</v>
      </c>
      <c r="Y43" s="27">
        <f>'AEO 2023 Table 49 Raw'!AB33</f>
        <v>5.6404000000000003E-2</v>
      </c>
      <c r="Z43" s="27">
        <f>'AEO 2023 Table 49 Raw'!AC33</f>
        <v>5.6513000000000001E-2</v>
      </c>
      <c r="AA43" s="27">
        <f>'AEO 2023 Table 49 Raw'!AD33</f>
        <v>5.6807000000000003E-2</v>
      </c>
      <c r="AB43" s="27">
        <f>'AEO 2023 Table 49 Raw'!AE33</f>
        <v>5.7001000000000003E-2</v>
      </c>
      <c r="AC43" s="27">
        <f>'AEO 2023 Table 49 Raw'!AF33</f>
        <v>5.7162999999999999E-2</v>
      </c>
      <c r="AD43" s="27">
        <f>'AEO 2023 Table 49 Raw'!AG33</f>
        <v>5.7188000000000003E-2</v>
      </c>
      <c r="AE43" s="27">
        <f>'AEO 2023 Table 49 Raw'!AH33</f>
        <v>5.7357999999999999E-2</v>
      </c>
      <c r="AF43" s="46">
        <f>'AEO 2023 Table 49 Raw'!AI33</f>
        <v>2.5999999999999999E-2</v>
      </c>
    </row>
    <row r="44" spans="1:32" ht="12" customHeight="1">
      <c r="A44" s="8" t="s">
        <v>1303</v>
      </c>
      <c r="B44" s="24" t="s">
        <v>1274</v>
      </c>
      <c r="C44" s="27">
        <f>'AEO 2023 Table 49 Raw'!F34</f>
        <v>2.1455150000000001</v>
      </c>
      <c r="D44" s="27">
        <f>'AEO 2023 Table 49 Raw'!G34</f>
        <v>2.205476</v>
      </c>
      <c r="E44" s="27">
        <f>'AEO 2023 Table 49 Raw'!H34</f>
        <v>2.278626</v>
      </c>
      <c r="F44" s="27">
        <f>'AEO 2023 Table 49 Raw'!I34</f>
        <v>2.3635440000000001</v>
      </c>
      <c r="G44" s="27">
        <f>'AEO 2023 Table 49 Raw'!J34</f>
        <v>2.4127130000000001</v>
      </c>
      <c r="H44" s="27">
        <f>'AEO 2023 Table 49 Raw'!K34</f>
        <v>2.4256829999999998</v>
      </c>
      <c r="I44" s="27">
        <f>'AEO 2023 Table 49 Raw'!L34</f>
        <v>2.4074870000000002</v>
      </c>
      <c r="J44" s="27">
        <f>'AEO 2023 Table 49 Raw'!M34</f>
        <v>2.3654299999999999</v>
      </c>
      <c r="K44" s="27">
        <f>'AEO 2023 Table 49 Raw'!N34</f>
        <v>2.3091119999999998</v>
      </c>
      <c r="L44" s="27">
        <f>'AEO 2023 Table 49 Raw'!O34</f>
        <v>2.2491249999999998</v>
      </c>
      <c r="M44" s="27">
        <f>'AEO 2023 Table 49 Raw'!P34</f>
        <v>2.198817</v>
      </c>
      <c r="N44" s="27">
        <f>'AEO 2023 Table 49 Raw'!Q34</f>
        <v>2.16065</v>
      </c>
      <c r="O44" s="27">
        <f>'AEO 2023 Table 49 Raw'!R34</f>
        <v>2.1428479999999999</v>
      </c>
      <c r="P44" s="27">
        <f>'AEO 2023 Table 49 Raw'!S34</f>
        <v>2.1429610000000001</v>
      </c>
      <c r="Q44" s="27">
        <f>'AEO 2023 Table 49 Raw'!T34</f>
        <v>2.153009</v>
      </c>
      <c r="R44" s="27">
        <f>'AEO 2023 Table 49 Raw'!U34</f>
        <v>2.1789010000000002</v>
      </c>
      <c r="S44" s="27">
        <f>'AEO 2023 Table 49 Raw'!V34</f>
        <v>2.2201029999999999</v>
      </c>
      <c r="T44" s="27">
        <f>'AEO 2023 Table 49 Raw'!W34</f>
        <v>2.2744550000000001</v>
      </c>
      <c r="U44" s="27">
        <f>'AEO 2023 Table 49 Raw'!X34</f>
        <v>2.346708</v>
      </c>
      <c r="V44" s="27">
        <f>'AEO 2023 Table 49 Raw'!Y34</f>
        <v>2.438463</v>
      </c>
      <c r="W44" s="27">
        <f>'AEO 2023 Table 49 Raw'!Z34</f>
        <v>2.542862</v>
      </c>
      <c r="X44" s="27">
        <f>'AEO 2023 Table 49 Raw'!AA34</f>
        <v>2.6465649999999998</v>
      </c>
      <c r="Y44" s="27">
        <f>'AEO 2023 Table 49 Raw'!AB34</f>
        <v>2.752148</v>
      </c>
      <c r="Z44" s="27">
        <f>'AEO 2023 Table 49 Raw'!AC34</f>
        <v>2.8547090000000002</v>
      </c>
      <c r="AA44" s="27">
        <f>'AEO 2023 Table 49 Raw'!AD34</f>
        <v>2.9740310000000001</v>
      </c>
      <c r="AB44" s="27">
        <f>'AEO 2023 Table 49 Raw'!AE34</f>
        <v>3.0974050000000002</v>
      </c>
      <c r="AC44" s="27">
        <f>'AEO 2023 Table 49 Raw'!AF34</f>
        <v>3.2253120000000002</v>
      </c>
      <c r="AD44" s="27">
        <f>'AEO 2023 Table 49 Raw'!AG34</f>
        <v>3.353672</v>
      </c>
      <c r="AE44" s="27">
        <f>'AEO 2023 Table 49 Raw'!AH34</f>
        <v>3.5015939999999999</v>
      </c>
      <c r="AF44" s="46">
        <f>'AEO 2023 Table 49 Raw'!AI34</f>
        <v>1.7999999999999999E-2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4.2640000000000004E-3</v>
      </c>
      <c r="D46" s="27">
        <f>'AEO 2023 Table 49 Raw'!G36</f>
        <v>4.986E-3</v>
      </c>
      <c r="E46" s="27">
        <f>'AEO 2023 Table 49 Raw'!H36</f>
        <v>5.6559999999999996E-3</v>
      </c>
      <c r="F46" s="27">
        <f>'AEO 2023 Table 49 Raw'!I36</f>
        <v>6.306E-3</v>
      </c>
      <c r="G46" s="27">
        <f>'AEO 2023 Table 49 Raw'!J36</f>
        <v>6.8180000000000003E-3</v>
      </c>
      <c r="H46" s="27">
        <f>'AEO 2023 Table 49 Raw'!K36</f>
        <v>7.2090000000000001E-3</v>
      </c>
      <c r="I46" s="27">
        <f>'AEO 2023 Table 49 Raw'!L36</f>
        <v>7.4999999999999997E-3</v>
      </c>
      <c r="J46" s="27">
        <f>'AEO 2023 Table 49 Raw'!M36</f>
        <v>7.6940000000000003E-3</v>
      </c>
      <c r="K46" s="27">
        <f>'AEO 2023 Table 49 Raw'!N36</f>
        <v>7.803E-3</v>
      </c>
      <c r="L46" s="27">
        <f>'AEO 2023 Table 49 Raw'!O36</f>
        <v>7.816E-3</v>
      </c>
      <c r="M46" s="27">
        <f>'AEO 2023 Table 49 Raw'!P36</f>
        <v>7.7530000000000003E-3</v>
      </c>
      <c r="N46" s="27">
        <f>'AEO 2023 Table 49 Raw'!Q36</f>
        <v>7.5989999999999999E-3</v>
      </c>
      <c r="O46" s="27">
        <f>'AEO 2023 Table 49 Raw'!R36</f>
        <v>7.3839999999999999E-3</v>
      </c>
      <c r="P46" s="27">
        <f>'AEO 2023 Table 49 Raw'!S36</f>
        <v>7.1110000000000001E-3</v>
      </c>
      <c r="Q46" s="27">
        <f>'AEO 2023 Table 49 Raw'!T36</f>
        <v>6.7809999999999997E-3</v>
      </c>
      <c r="R46" s="27">
        <f>'AEO 2023 Table 49 Raw'!U36</f>
        <v>6.4520000000000003E-3</v>
      </c>
      <c r="S46" s="27">
        <f>'AEO 2023 Table 49 Raw'!V36</f>
        <v>6.1289999999999999E-3</v>
      </c>
      <c r="T46" s="27">
        <f>'AEO 2023 Table 49 Raw'!W36</f>
        <v>5.7580000000000001E-3</v>
      </c>
      <c r="U46" s="27">
        <f>'AEO 2023 Table 49 Raw'!X36</f>
        <v>5.3759999999999997E-3</v>
      </c>
      <c r="V46" s="27">
        <f>'AEO 2023 Table 49 Raw'!Y36</f>
        <v>5.0540000000000003E-3</v>
      </c>
      <c r="W46" s="27">
        <f>'AEO 2023 Table 49 Raw'!Z36</f>
        <v>4.7889999999999999E-3</v>
      </c>
      <c r="X46" s="27">
        <f>'AEO 2023 Table 49 Raw'!AA36</f>
        <v>4.5009999999999998E-3</v>
      </c>
      <c r="Y46" s="27">
        <f>'AEO 2023 Table 49 Raw'!AB36</f>
        <v>4.2329999999999998E-3</v>
      </c>
      <c r="Z46" s="27">
        <f>'AEO 2023 Table 49 Raw'!AC36</f>
        <v>3.9760000000000004E-3</v>
      </c>
      <c r="AA46" s="27">
        <f>'AEO 2023 Table 49 Raw'!AD36</f>
        <v>3.754E-3</v>
      </c>
      <c r="AB46" s="27">
        <f>'AEO 2023 Table 49 Raw'!AE36</f>
        <v>3.545E-3</v>
      </c>
      <c r="AC46" s="27">
        <f>'AEO 2023 Table 49 Raw'!AF36</f>
        <v>3.3500000000000001E-3</v>
      </c>
      <c r="AD46" s="27">
        <f>'AEO 2023 Table 49 Raw'!AG36</f>
        <v>3.1649999999999998E-3</v>
      </c>
      <c r="AE46" s="27">
        <f>'AEO 2023 Table 49 Raw'!AH36</f>
        <v>3.0049999999999999E-3</v>
      </c>
      <c r="AF46" s="46">
        <f>'AEO 2023 Table 49 Raw'!AI36</f>
        <v>-1.2E-2</v>
      </c>
    </row>
    <row r="47" spans="1:32" ht="12" customHeight="1">
      <c r="A47" s="8" t="s">
        <v>1306</v>
      </c>
      <c r="B47" s="24" t="s">
        <v>1280</v>
      </c>
      <c r="C47" s="27">
        <f>'AEO 2023 Table 49 Raw'!F37</f>
        <v>0</v>
      </c>
      <c r="D47" s="27">
        <f>'AEO 2023 Table 49 Raw'!G37</f>
        <v>0</v>
      </c>
      <c r="E47" s="27">
        <f>'AEO 2023 Table 49 Raw'!H37</f>
        <v>1.302E-3</v>
      </c>
      <c r="F47" s="27">
        <f>'AEO 2023 Table 49 Raw'!I37</f>
        <v>2.6410000000000001E-3</v>
      </c>
      <c r="G47" s="27">
        <f>'AEO 2023 Table 49 Raw'!J37</f>
        <v>3.9569999999999996E-3</v>
      </c>
      <c r="H47" s="27">
        <f>'AEO 2023 Table 49 Raw'!K37</f>
        <v>5.2389999999999997E-3</v>
      </c>
      <c r="I47" s="27">
        <f>'AEO 2023 Table 49 Raw'!L37</f>
        <v>6.5110000000000003E-3</v>
      </c>
      <c r="J47" s="27">
        <f>'AEO 2023 Table 49 Raw'!M37</f>
        <v>7.783E-3</v>
      </c>
      <c r="K47" s="27">
        <f>'AEO 2023 Table 49 Raw'!N37</f>
        <v>9.0740000000000005E-3</v>
      </c>
      <c r="L47" s="27">
        <f>'AEO 2023 Table 49 Raw'!O37</f>
        <v>1.0368E-2</v>
      </c>
      <c r="M47" s="27">
        <f>'AEO 2023 Table 49 Raw'!P37</f>
        <v>1.1688E-2</v>
      </c>
      <c r="N47" s="27">
        <f>'AEO 2023 Table 49 Raw'!Q37</f>
        <v>1.3008E-2</v>
      </c>
      <c r="O47" s="27">
        <f>'AEO 2023 Table 49 Raw'!R37</f>
        <v>1.4352E-2</v>
      </c>
      <c r="P47" s="27">
        <f>'AEO 2023 Table 49 Raw'!S37</f>
        <v>1.5682000000000001E-2</v>
      </c>
      <c r="Q47" s="27">
        <f>'AEO 2023 Table 49 Raw'!T37</f>
        <v>1.6951999999999998E-2</v>
      </c>
      <c r="R47" s="27">
        <f>'AEO 2023 Table 49 Raw'!U37</f>
        <v>1.8206E-2</v>
      </c>
      <c r="S47" s="27">
        <f>'AEO 2023 Table 49 Raw'!V37</f>
        <v>1.9453999999999999E-2</v>
      </c>
      <c r="T47" s="27">
        <f>'AEO 2023 Table 49 Raw'!W37</f>
        <v>2.0702000000000002E-2</v>
      </c>
      <c r="U47" s="27">
        <f>'AEO 2023 Table 49 Raw'!X37</f>
        <v>2.2017999999999999E-2</v>
      </c>
      <c r="V47" s="27">
        <f>'AEO 2023 Table 49 Raw'!Y37</f>
        <v>2.3466000000000001E-2</v>
      </c>
      <c r="W47" s="27">
        <f>'AEO 2023 Table 49 Raw'!Z37</f>
        <v>2.5045000000000001E-2</v>
      </c>
      <c r="X47" s="27">
        <f>'AEO 2023 Table 49 Raw'!AA37</f>
        <v>2.6627000000000001E-2</v>
      </c>
      <c r="Y47" s="27">
        <f>'AEO 2023 Table 49 Raw'!AB37</f>
        <v>2.8232E-2</v>
      </c>
      <c r="Z47" s="27">
        <f>'AEO 2023 Table 49 Raw'!AC37</f>
        <v>2.9857000000000002E-2</v>
      </c>
      <c r="AA47" s="27">
        <f>'AEO 2023 Table 49 Raw'!AD37</f>
        <v>3.1785000000000001E-2</v>
      </c>
      <c r="AB47" s="27">
        <f>'AEO 2023 Table 49 Raw'!AE37</f>
        <v>3.3847000000000002E-2</v>
      </c>
      <c r="AC47" s="27">
        <f>'AEO 2023 Table 49 Raw'!AF37</f>
        <v>3.6065E-2</v>
      </c>
      <c r="AD47" s="27">
        <f>'AEO 2023 Table 49 Raw'!AG37</f>
        <v>3.8392000000000003E-2</v>
      </c>
      <c r="AE47" s="27">
        <f>'AEO 2023 Table 49 Raw'!AH37</f>
        <v>4.1023999999999998E-2</v>
      </c>
      <c r="AF47" s="46" t="str">
        <f>'AEO 2023 Table 49 Raw'!AI37</f>
        <v>- -</v>
      </c>
    </row>
    <row r="48" spans="1:32" ht="12" customHeight="1">
      <c r="A48" s="8" t="s">
        <v>1307</v>
      </c>
      <c r="B48" s="24" t="s">
        <v>1282</v>
      </c>
      <c r="C48" s="27">
        <f>'AEO 2023 Table 49 Raw'!F38</f>
        <v>0</v>
      </c>
      <c r="D48" s="27">
        <f>'AEO 2023 Table 49 Raw'!G38</f>
        <v>0</v>
      </c>
      <c r="E48" s="27">
        <f>'AEO 2023 Table 49 Raw'!H38</f>
        <v>2.9399999999999999E-3</v>
      </c>
      <c r="F48" s="27">
        <f>'AEO 2023 Table 49 Raw'!I38</f>
        <v>5.8799999999999998E-3</v>
      </c>
      <c r="G48" s="27">
        <f>'AEO 2023 Table 49 Raw'!J38</f>
        <v>8.7240000000000009E-3</v>
      </c>
      <c r="H48" s="27">
        <f>'AEO 2023 Table 49 Raw'!K38</f>
        <v>1.1464999999999999E-2</v>
      </c>
      <c r="I48" s="27">
        <f>'AEO 2023 Table 49 Raw'!L38</f>
        <v>1.4135999999999999E-2</v>
      </c>
      <c r="J48" s="27">
        <f>'AEO 2023 Table 49 Raw'!M38</f>
        <v>1.6764000000000001E-2</v>
      </c>
      <c r="K48" s="27">
        <f>'AEO 2023 Table 49 Raw'!N38</f>
        <v>1.9394999999999999E-2</v>
      </c>
      <c r="L48" s="27">
        <f>'AEO 2023 Table 49 Raw'!O38</f>
        <v>2.2008E-2</v>
      </c>
      <c r="M48" s="27">
        <f>'AEO 2023 Table 49 Raw'!P38</f>
        <v>2.4638E-2</v>
      </c>
      <c r="N48" s="27">
        <f>'AEO 2023 Table 49 Raw'!Q38</f>
        <v>2.7237000000000001E-2</v>
      </c>
      <c r="O48" s="27">
        <f>'AEO 2023 Table 49 Raw'!R38</f>
        <v>2.9843000000000001E-2</v>
      </c>
      <c r="P48" s="27">
        <f>'AEO 2023 Table 49 Raw'!S38</f>
        <v>3.2390000000000002E-2</v>
      </c>
      <c r="Q48" s="27">
        <f>'AEO 2023 Table 49 Raw'!T38</f>
        <v>3.4769000000000001E-2</v>
      </c>
      <c r="R48" s="27">
        <f>'AEO 2023 Table 49 Raw'!U38</f>
        <v>3.7073000000000002E-2</v>
      </c>
      <c r="S48" s="27">
        <f>'AEO 2023 Table 49 Raw'!V38</f>
        <v>3.9322999999999997E-2</v>
      </c>
      <c r="T48" s="27">
        <f>'AEO 2023 Table 49 Raw'!W38</f>
        <v>4.1541000000000002E-2</v>
      </c>
      <c r="U48" s="27">
        <f>'AEO 2023 Table 49 Raw'!X38</f>
        <v>4.3852000000000002E-2</v>
      </c>
      <c r="V48" s="27">
        <f>'AEO 2023 Table 49 Raw'!Y38</f>
        <v>4.6383000000000001E-2</v>
      </c>
      <c r="W48" s="27">
        <f>'AEO 2023 Table 49 Raw'!Z38</f>
        <v>4.9125000000000002E-2</v>
      </c>
      <c r="X48" s="27">
        <f>'AEO 2023 Table 49 Raw'!AA38</f>
        <v>5.1802000000000001E-2</v>
      </c>
      <c r="Y48" s="27">
        <f>'AEO 2023 Table 49 Raw'!AB38</f>
        <v>5.4435999999999998E-2</v>
      </c>
      <c r="Z48" s="27">
        <f>'AEO 2023 Table 49 Raw'!AC38</f>
        <v>5.7008000000000003E-2</v>
      </c>
      <c r="AA48" s="27">
        <f>'AEO 2023 Table 49 Raw'!AD38</f>
        <v>6.0046000000000002E-2</v>
      </c>
      <c r="AB48" s="27">
        <f>'AEO 2023 Table 49 Raw'!AE38</f>
        <v>6.3185000000000005E-2</v>
      </c>
      <c r="AC48" s="27">
        <f>'AEO 2023 Table 49 Raw'!AF38</f>
        <v>6.6431000000000004E-2</v>
      </c>
      <c r="AD48" s="27">
        <f>'AEO 2023 Table 49 Raw'!AG38</f>
        <v>6.9689000000000001E-2</v>
      </c>
      <c r="AE48" s="27">
        <f>'AEO 2023 Table 49 Raw'!AH38</f>
        <v>7.3268E-2</v>
      </c>
      <c r="AF48" s="46" t="str">
        <f>'AEO 2023 Table 49 Raw'!AI38</f>
        <v>- -</v>
      </c>
    </row>
    <row r="49" spans="1:32" ht="12" customHeight="1">
      <c r="A49" s="8" t="s">
        <v>1308</v>
      </c>
      <c r="B49" s="24" t="s">
        <v>1284</v>
      </c>
      <c r="C49" s="27">
        <f>'AEO 2023 Table 49 Raw'!F39</f>
        <v>0</v>
      </c>
      <c r="D49" s="27">
        <f>'AEO 2023 Table 49 Raw'!G39</f>
        <v>0</v>
      </c>
      <c r="E49" s="27">
        <f>'AEO 2023 Table 49 Raw'!H39</f>
        <v>7.1009999999999997E-3</v>
      </c>
      <c r="F49" s="27">
        <f>'AEO 2023 Table 49 Raw'!I39</f>
        <v>1.443E-2</v>
      </c>
      <c r="G49" s="27">
        <f>'AEO 2023 Table 49 Raw'!J39</f>
        <v>2.1735000000000001E-2</v>
      </c>
      <c r="H49" s="27">
        <f>'AEO 2023 Table 49 Raw'!K39</f>
        <v>2.8906999999999999E-2</v>
      </c>
      <c r="I49" s="27">
        <f>'AEO 2023 Table 49 Raw'!L39</f>
        <v>3.6005000000000002E-2</v>
      </c>
      <c r="J49" s="27">
        <f>'AEO 2023 Table 49 Raw'!M39</f>
        <v>4.3102000000000001E-2</v>
      </c>
      <c r="K49" s="27">
        <f>'AEO 2023 Table 49 Raw'!N39</f>
        <v>5.0261E-2</v>
      </c>
      <c r="L49" s="27">
        <f>'AEO 2023 Table 49 Raw'!O39</f>
        <v>5.7371999999999999E-2</v>
      </c>
      <c r="M49" s="27">
        <f>'AEO 2023 Table 49 Raw'!P39</f>
        <v>6.4498E-2</v>
      </c>
      <c r="N49" s="27">
        <f>'AEO 2023 Table 49 Raw'!Q39</f>
        <v>7.1455000000000005E-2</v>
      </c>
      <c r="O49" s="27">
        <f>'AEO 2023 Table 49 Raw'!R39</f>
        <v>7.8353999999999993E-2</v>
      </c>
      <c r="P49" s="27">
        <f>'AEO 2023 Table 49 Raw'!S39</f>
        <v>8.5029999999999994E-2</v>
      </c>
      <c r="Q49" s="27">
        <f>'AEO 2023 Table 49 Raw'!T39</f>
        <v>9.1155E-2</v>
      </c>
      <c r="R49" s="27">
        <f>'AEO 2023 Table 49 Raw'!U39</f>
        <v>9.6952999999999998E-2</v>
      </c>
      <c r="S49" s="27">
        <f>'AEO 2023 Table 49 Raw'!V39</f>
        <v>0.102489</v>
      </c>
      <c r="T49" s="27">
        <f>'AEO 2023 Table 49 Raw'!W39</f>
        <v>0.10778</v>
      </c>
      <c r="U49" s="27">
        <f>'AEO 2023 Table 49 Raw'!X39</f>
        <v>0.113123</v>
      </c>
      <c r="V49" s="27">
        <f>'AEO 2023 Table 49 Raw'!Y39</f>
        <v>0.118812</v>
      </c>
      <c r="W49" s="27">
        <f>'AEO 2023 Table 49 Raw'!Z39</f>
        <v>0.12481200000000001</v>
      </c>
      <c r="X49" s="27">
        <f>'AEO 2023 Table 49 Raw'!AA39</f>
        <v>0.13045200000000001</v>
      </c>
      <c r="Y49" s="27">
        <f>'AEO 2023 Table 49 Raw'!AB39</f>
        <v>0.13583700000000001</v>
      </c>
      <c r="Z49" s="27">
        <f>'AEO 2023 Table 49 Raw'!AC39</f>
        <v>0.14099300000000001</v>
      </c>
      <c r="AA49" s="27">
        <f>'AEO 2023 Table 49 Raw'!AD39</f>
        <v>0.147284</v>
      </c>
      <c r="AB49" s="27">
        <f>'AEO 2023 Table 49 Raw'!AE39</f>
        <v>0.153886</v>
      </c>
      <c r="AC49" s="27">
        <f>'AEO 2023 Table 49 Raw'!AF39</f>
        <v>0.16092500000000001</v>
      </c>
      <c r="AD49" s="27">
        <f>'AEO 2023 Table 49 Raw'!AG39</f>
        <v>0.16824600000000001</v>
      </c>
      <c r="AE49" s="27">
        <f>'AEO 2023 Table 49 Raw'!AH39</f>
        <v>0.17674500000000001</v>
      </c>
      <c r="AF49" s="46" t="str">
        <f>'AEO 2023 Table 49 Raw'!AI39</f>
        <v>- -</v>
      </c>
    </row>
    <row r="50" spans="1:32" ht="15" customHeight="1">
      <c r="A50" s="8" t="s">
        <v>1309</v>
      </c>
      <c r="B50" s="24" t="s">
        <v>1310</v>
      </c>
      <c r="C50" s="27">
        <f>'AEO 2023 Table 49 Raw'!F40</f>
        <v>187.21717799999999</v>
      </c>
      <c r="D50" s="27">
        <f>'AEO 2023 Table 49 Raw'!G40</f>
        <v>187.630325</v>
      </c>
      <c r="E50" s="27">
        <f>'AEO 2023 Table 49 Raw'!H40</f>
        <v>190.18113700000001</v>
      </c>
      <c r="F50" s="27">
        <f>'AEO 2023 Table 49 Raw'!I40</f>
        <v>195.377228</v>
      </c>
      <c r="G50" s="27">
        <f>'AEO 2023 Table 49 Raw'!J40</f>
        <v>199.40130600000001</v>
      </c>
      <c r="H50" s="27">
        <f>'AEO 2023 Table 49 Raw'!K40</f>
        <v>202.455994</v>
      </c>
      <c r="I50" s="27">
        <f>'AEO 2023 Table 49 Raw'!L40</f>
        <v>204.897369</v>
      </c>
      <c r="J50" s="27">
        <f>'AEO 2023 Table 49 Raw'!M40</f>
        <v>206.75237999999999</v>
      </c>
      <c r="K50" s="27">
        <f>'AEO 2023 Table 49 Raw'!N40</f>
        <v>208.44966099999999</v>
      </c>
      <c r="L50" s="27">
        <f>'AEO 2023 Table 49 Raw'!O40</f>
        <v>209.78126499999999</v>
      </c>
      <c r="M50" s="27">
        <f>'AEO 2023 Table 49 Raw'!P40</f>
        <v>211.172256</v>
      </c>
      <c r="N50" s="27">
        <f>'AEO 2023 Table 49 Raw'!Q40</f>
        <v>212.23220800000001</v>
      </c>
      <c r="O50" s="27">
        <f>'AEO 2023 Table 49 Raw'!R40</f>
        <v>213.58132900000001</v>
      </c>
      <c r="P50" s="27">
        <f>'AEO 2023 Table 49 Raw'!S40</f>
        <v>215.04248000000001</v>
      </c>
      <c r="Q50" s="27">
        <f>'AEO 2023 Table 49 Raw'!T40</f>
        <v>215.97753900000001</v>
      </c>
      <c r="R50" s="27">
        <f>'AEO 2023 Table 49 Raw'!U40</f>
        <v>217.00753800000001</v>
      </c>
      <c r="S50" s="27">
        <f>'AEO 2023 Table 49 Raw'!V40</f>
        <v>218.18364</v>
      </c>
      <c r="T50" s="27">
        <f>'AEO 2023 Table 49 Raw'!W40</f>
        <v>219.21371500000001</v>
      </c>
      <c r="U50" s="27">
        <f>'AEO 2023 Table 49 Raw'!X40</f>
        <v>220.41909799999999</v>
      </c>
      <c r="V50" s="27">
        <f>'AEO 2023 Table 49 Raw'!Y40</f>
        <v>222.01391599999999</v>
      </c>
      <c r="W50" s="27">
        <f>'AEO 2023 Table 49 Raw'!Z40</f>
        <v>223.741119</v>
      </c>
      <c r="X50" s="27">
        <f>'AEO 2023 Table 49 Raw'!AA40</f>
        <v>224.63420099999999</v>
      </c>
      <c r="Y50" s="27">
        <f>'AEO 2023 Table 49 Raw'!AB40</f>
        <v>225.03831500000001</v>
      </c>
      <c r="Z50" s="27">
        <f>'AEO 2023 Table 49 Raw'!AC40</f>
        <v>224.624619</v>
      </c>
      <c r="AA50" s="27">
        <f>'AEO 2023 Table 49 Raw'!AD40</f>
        <v>224.924622</v>
      </c>
      <c r="AB50" s="27">
        <f>'AEO 2023 Table 49 Raw'!AE40</f>
        <v>224.845596</v>
      </c>
      <c r="AC50" s="27">
        <f>'AEO 2023 Table 49 Raw'!AF40</f>
        <v>224.59056100000001</v>
      </c>
      <c r="AD50" s="27">
        <f>'AEO 2023 Table 49 Raw'!AG40</f>
        <v>223.89295999999999</v>
      </c>
      <c r="AE50" s="27">
        <f>'AEO 2023 Table 49 Raw'!AH40</f>
        <v>223.89231899999999</v>
      </c>
      <c r="AF50" s="46">
        <f>'AEO 2023 Table 49 Raw'!AI40</f>
        <v>6.0000000000000001E-3</v>
      </c>
    </row>
    <row r="51" spans="1:32" ht="15" customHeight="1">
      <c r="A51" s="8" t="s">
        <v>1311</v>
      </c>
      <c r="B51" s="23" t="s">
        <v>1312</v>
      </c>
      <c r="C51" s="27">
        <f>'AEO 2023 Table 49 Raw'!F41</f>
        <v>321.95367399999998</v>
      </c>
      <c r="D51" s="27">
        <f>'AEO 2023 Table 49 Raw'!G41</f>
        <v>322.18463100000002</v>
      </c>
      <c r="E51" s="27">
        <f>'AEO 2023 Table 49 Raw'!H41</f>
        <v>326.39175399999999</v>
      </c>
      <c r="F51" s="27">
        <f>'AEO 2023 Table 49 Raw'!I41</f>
        <v>335.03118899999998</v>
      </c>
      <c r="G51" s="27">
        <f>'AEO 2023 Table 49 Raw'!J41</f>
        <v>341.63949600000001</v>
      </c>
      <c r="H51" s="27">
        <f>'AEO 2023 Table 49 Raw'!K41</f>
        <v>346.97711199999998</v>
      </c>
      <c r="I51" s="27">
        <f>'AEO 2023 Table 49 Raw'!L41</f>
        <v>351.97238199999998</v>
      </c>
      <c r="J51" s="27">
        <f>'AEO 2023 Table 49 Raw'!M41</f>
        <v>356.58395400000001</v>
      </c>
      <c r="K51" s="27">
        <f>'AEO 2023 Table 49 Raw'!N41</f>
        <v>361.42166099999997</v>
      </c>
      <c r="L51" s="27">
        <f>'AEO 2023 Table 49 Raw'!O41</f>
        <v>365.95840500000003</v>
      </c>
      <c r="M51" s="27">
        <f>'AEO 2023 Table 49 Raw'!P41</f>
        <v>370.92465199999998</v>
      </c>
      <c r="N51" s="27">
        <f>'AEO 2023 Table 49 Raw'!Q41</f>
        <v>375.44738799999999</v>
      </c>
      <c r="O51" s="27">
        <f>'AEO 2023 Table 49 Raw'!R41</f>
        <v>380.52478000000002</v>
      </c>
      <c r="P51" s="27">
        <f>'AEO 2023 Table 49 Raw'!S41</f>
        <v>385.73397799999998</v>
      </c>
      <c r="Q51" s="27">
        <f>'AEO 2023 Table 49 Raw'!T41</f>
        <v>389.96752900000001</v>
      </c>
      <c r="R51" s="27">
        <f>'AEO 2023 Table 49 Raw'!U41</f>
        <v>394.44729599999999</v>
      </c>
      <c r="S51" s="27">
        <f>'AEO 2023 Table 49 Raw'!V41</f>
        <v>399.19186400000001</v>
      </c>
      <c r="T51" s="27">
        <f>'AEO 2023 Table 49 Raw'!W41</f>
        <v>403.88671900000003</v>
      </c>
      <c r="U51" s="27">
        <f>'AEO 2023 Table 49 Raw'!X41</f>
        <v>409.03466800000001</v>
      </c>
      <c r="V51" s="27">
        <f>'AEO 2023 Table 49 Raw'!Y41</f>
        <v>414.993134</v>
      </c>
      <c r="W51" s="27">
        <f>'AEO 2023 Table 49 Raw'!Z41</f>
        <v>421.123718</v>
      </c>
      <c r="X51" s="27">
        <f>'AEO 2023 Table 49 Raw'!AA41</f>
        <v>425.777985</v>
      </c>
      <c r="Y51" s="27">
        <f>'AEO 2023 Table 49 Raw'!AB41</f>
        <v>429.68490600000001</v>
      </c>
      <c r="Z51" s="27">
        <f>'AEO 2023 Table 49 Raw'!AC41</f>
        <v>432.35998499999999</v>
      </c>
      <c r="AA51" s="27">
        <f>'AEO 2023 Table 49 Raw'!AD41</f>
        <v>436.66082799999998</v>
      </c>
      <c r="AB51" s="27">
        <f>'AEO 2023 Table 49 Raw'!AE41</f>
        <v>440.33822600000002</v>
      </c>
      <c r="AC51" s="27">
        <f>'AEO 2023 Table 49 Raw'!AF41</f>
        <v>443.75198399999999</v>
      </c>
      <c r="AD51" s="27">
        <f>'AEO 2023 Table 49 Raw'!AG41</f>
        <v>446.50903299999999</v>
      </c>
      <c r="AE51" s="27">
        <f>'AEO 2023 Table 49 Raw'!AH41</f>
        <v>450.82745399999999</v>
      </c>
      <c r="AF51" s="46">
        <f>'AEO 2023 Table 49 Raw'!AI41</f>
        <v>1.2E-2</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503.12188700000002</v>
      </c>
      <c r="D55" s="27">
        <f>'AEO 2023 Table 49 Raw'!G44</f>
        <v>486.80950899999999</v>
      </c>
      <c r="E55" s="27">
        <f>'AEO 2023 Table 49 Raw'!H44</f>
        <v>476.59997600000003</v>
      </c>
      <c r="F55" s="27">
        <f>'AEO 2023 Table 49 Raw'!I44</f>
        <v>471.50854500000003</v>
      </c>
      <c r="G55" s="27">
        <f>'AEO 2023 Table 49 Raw'!J44</f>
        <v>462.77368200000001</v>
      </c>
      <c r="H55" s="27">
        <f>'AEO 2023 Table 49 Raw'!K44</f>
        <v>453.36819500000001</v>
      </c>
      <c r="I55" s="27">
        <f>'AEO 2023 Table 49 Raw'!L44</f>
        <v>446.450378</v>
      </c>
      <c r="J55" s="27">
        <f>'AEO 2023 Table 49 Raw'!M44</f>
        <v>441.65475500000002</v>
      </c>
      <c r="K55" s="27">
        <f>'AEO 2023 Table 49 Raw'!N44</f>
        <v>439.630157</v>
      </c>
      <c r="L55" s="27">
        <f>'AEO 2023 Table 49 Raw'!O44</f>
        <v>439.24792500000001</v>
      </c>
      <c r="M55" s="27">
        <f>'AEO 2023 Table 49 Raw'!P44</f>
        <v>440.60461400000003</v>
      </c>
      <c r="N55" s="27">
        <f>'AEO 2023 Table 49 Raw'!Q44</f>
        <v>442.35644500000001</v>
      </c>
      <c r="O55" s="27">
        <f>'AEO 2023 Table 49 Raw'!R44</f>
        <v>445.71310399999999</v>
      </c>
      <c r="P55" s="27">
        <f>'AEO 2023 Table 49 Raw'!S44</f>
        <v>449.653503</v>
      </c>
      <c r="Q55" s="27">
        <f>'AEO 2023 Table 49 Raw'!T44</f>
        <v>452.78793300000001</v>
      </c>
      <c r="R55" s="27">
        <f>'AEO 2023 Table 49 Raw'!U44</f>
        <v>456.66699199999999</v>
      </c>
      <c r="S55" s="27">
        <f>'AEO 2023 Table 49 Raw'!V44</f>
        <v>461.58804300000003</v>
      </c>
      <c r="T55" s="27">
        <f>'AEO 2023 Table 49 Raw'!W44</f>
        <v>467.36889600000001</v>
      </c>
      <c r="U55" s="27">
        <f>'AEO 2023 Table 49 Raw'!X44</f>
        <v>474.40243500000003</v>
      </c>
      <c r="V55" s="27">
        <f>'AEO 2023 Table 49 Raw'!Y44</f>
        <v>482.574432</v>
      </c>
      <c r="W55" s="27">
        <f>'AEO 2023 Table 49 Raw'!Z44</f>
        <v>491.15164199999998</v>
      </c>
      <c r="X55" s="27">
        <f>'AEO 2023 Table 49 Raw'!AA44</f>
        <v>498.74377399999997</v>
      </c>
      <c r="Y55" s="27">
        <f>'AEO 2023 Table 49 Raw'!AB44</f>
        <v>506.40646400000003</v>
      </c>
      <c r="Z55" s="27">
        <f>'AEO 2023 Table 49 Raw'!AC44</f>
        <v>514.04522699999995</v>
      </c>
      <c r="AA55" s="27">
        <f>'AEO 2023 Table 49 Raw'!AD44</f>
        <v>524.61370799999997</v>
      </c>
      <c r="AB55" s="27">
        <f>'AEO 2023 Table 49 Raw'!AE44</f>
        <v>534.91290300000003</v>
      </c>
      <c r="AC55" s="27">
        <f>'AEO 2023 Table 49 Raw'!AF44</f>
        <v>545.37616000000003</v>
      </c>
      <c r="AD55" s="27">
        <f>'AEO 2023 Table 49 Raw'!AG44</f>
        <v>555.81982400000004</v>
      </c>
      <c r="AE55" s="27">
        <f>'AEO 2023 Table 49 Raw'!AH44</f>
        <v>568.79003899999998</v>
      </c>
      <c r="AF55" s="46">
        <f>'AEO 2023 Table 49 Raw'!AI44</f>
        <v>4.0000000000000001E-3</v>
      </c>
    </row>
    <row r="56" spans="1:32" ht="15" customHeight="1">
      <c r="A56" s="8" t="s">
        <v>1315</v>
      </c>
      <c r="B56" s="24" t="s">
        <v>1271</v>
      </c>
      <c r="C56" s="27">
        <f>'AEO 2023 Table 49 Raw'!F45</f>
        <v>196.34343000000001</v>
      </c>
      <c r="D56" s="27">
        <f>'AEO 2023 Table 49 Raw'!G45</f>
        <v>202.22486900000001</v>
      </c>
      <c r="E56" s="27">
        <f>'AEO 2023 Table 49 Raw'!H45</f>
        <v>209.80914300000001</v>
      </c>
      <c r="F56" s="27">
        <f>'AEO 2023 Table 49 Raw'!I45</f>
        <v>219.007904</v>
      </c>
      <c r="G56" s="27">
        <f>'AEO 2023 Table 49 Raw'!J45</f>
        <v>225.88317900000001</v>
      </c>
      <c r="H56" s="27">
        <f>'AEO 2023 Table 49 Raw'!K45</f>
        <v>231.46766700000001</v>
      </c>
      <c r="I56" s="27">
        <f>'AEO 2023 Table 49 Raw'!L45</f>
        <v>237.242493</v>
      </c>
      <c r="J56" s="27">
        <f>'AEO 2023 Table 49 Raw'!M45</f>
        <v>243.24903900000001</v>
      </c>
      <c r="K56" s="27">
        <f>'AEO 2023 Table 49 Raw'!N45</f>
        <v>249.858521</v>
      </c>
      <c r="L56" s="27">
        <f>'AEO 2023 Table 49 Raw'!O45</f>
        <v>256.40826399999997</v>
      </c>
      <c r="M56" s="27">
        <f>'AEO 2023 Table 49 Raw'!P45</f>
        <v>263.73992900000002</v>
      </c>
      <c r="N56" s="27">
        <f>'AEO 2023 Table 49 Raw'!Q45</f>
        <v>271.195404</v>
      </c>
      <c r="O56" s="27">
        <f>'AEO 2023 Table 49 Raw'!R45</f>
        <v>279.02771000000001</v>
      </c>
      <c r="P56" s="27">
        <f>'AEO 2023 Table 49 Raw'!S45</f>
        <v>286.66754200000003</v>
      </c>
      <c r="Q56" s="27">
        <f>'AEO 2023 Table 49 Raw'!T45</f>
        <v>293.65441900000002</v>
      </c>
      <c r="R56" s="27">
        <f>'AEO 2023 Table 49 Raw'!U45</f>
        <v>300.977509</v>
      </c>
      <c r="S56" s="27">
        <f>'AEO 2023 Table 49 Raw'!V45</f>
        <v>308.56509399999999</v>
      </c>
      <c r="T56" s="27">
        <f>'AEO 2023 Table 49 Raw'!W45</f>
        <v>316.65512100000001</v>
      </c>
      <c r="U56" s="27">
        <f>'AEO 2023 Table 49 Raw'!X45</f>
        <v>325.10025000000002</v>
      </c>
      <c r="V56" s="27">
        <f>'AEO 2023 Table 49 Raw'!Y45</f>
        <v>334.37799100000001</v>
      </c>
      <c r="W56" s="27">
        <f>'AEO 2023 Table 49 Raw'!Z45</f>
        <v>343.41738900000001</v>
      </c>
      <c r="X56" s="27">
        <f>'AEO 2023 Table 49 Raw'!AA45</f>
        <v>350.62356599999998</v>
      </c>
      <c r="Y56" s="27">
        <f>'AEO 2023 Table 49 Raw'!AB45</f>
        <v>357.15148900000003</v>
      </c>
      <c r="Z56" s="27">
        <f>'AEO 2023 Table 49 Raw'!AC45</f>
        <v>362.98101800000001</v>
      </c>
      <c r="AA56" s="27">
        <f>'AEO 2023 Table 49 Raw'!AD45</f>
        <v>370.34515399999998</v>
      </c>
      <c r="AB56" s="27">
        <f>'AEO 2023 Table 49 Raw'!AE45</f>
        <v>377.08581500000003</v>
      </c>
      <c r="AC56" s="27">
        <f>'AEO 2023 Table 49 Raw'!AF45</f>
        <v>383.45916699999998</v>
      </c>
      <c r="AD56" s="27">
        <f>'AEO 2023 Table 49 Raw'!AG45</f>
        <v>389.49359099999998</v>
      </c>
      <c r="AE56" s="27">
        <f>'AEO 2023 Table 49 Raw'!AH45</f>
        <v>397.20684799999998</v>
      </c>
      <c r="AF56" s="46">
        <f>'AEO 2023 Table 49 Raw'!AI45</f>
        <v>2.5000000000000001E-2</v>
      </c>
    </row>
    <row r="57" spans="1:32" ht="15" customHeight="1">
      <c r="A57" s="8" t="s">
        <v>1316</v>
      </c>
      <c r="B57" s="24" t="s">
        <v>915</v>
      </c>
      <c r="C57" s="27">
        <f>'AEO 2023 Table 49 Raw'!F46</f>
        <v>8.8240000000000002E-3</v>
      </c>
      <c r="D57" s="27">
        <f>'AEO 2023 Table 49 Raw'!G46</f>
        <v>8.0109E-2</v>
      </c>
      <c r="E57" s="27">
        <f>'AEO 2023 Table 49 Raw'!H46</f>
        <v>0.15337500000000001</v>
      </c>
      <c r="F57" s="27">
        <f>'AEO 2023 Table 49 Raw'!I46</f>
        <v>0.224217</v>
      </c>
      <c r="G57" s="27">
        <f>'AEO 2023 Table 49 Raw'!J46</f>
        <v>0.28872900000000001</v>
      </c>
      <c r="H57" s="27">
        <f>'AEO 2023 Table 49 Raw'!K46</f>
        <v>0.34786299999999998</v>
      </c>
      <c r="I57" s="27">
        <f>'AEO 2023 Table 49 Raw'!L46</f>
        <v>0.40527000000000002</v>
      </c>
      <c r="J57" s="27">
        <f>'AEO 2023 Table 49 Raw'!M46</f>
        <v>0.46107999999999999</v>
      </c>
      <c r="K57" s="27">
        <f>'AEO 2023 Table 49 Raw'!N46</f>
        <v>0.51600999999999997</v>
      </c>
      <c r="L57" s="27">
        <f>'AEO 2023 Table 49 Raw'!O46</f>
        <v>0.56976499999999997</v>
      </c>
      <c r="M57" s="27">
        <f>'AEO 2023 Table 49 Raw'!P46</f>
        <v>0.62402800000000003</v>
      </c>
      <c r="N57" s="27">
        <f>'AEO 2023 Table 49 Raw'!Q46</f>
        <v>0.678149</v>
      </c>
      <c r="O57" s="27">
        <f>'AEO 2023 Table 49 Raw'!R46</f>
        <v>0.73412699999999997</v>
      </c>
      <c r="P57" s="27">
        <f>'AEO 2023 Table 49 Raw'!S46</f>
        <v>0.79207399999999994</v>
      </c>
      <c r="Q57" s="27">
        <f>'AEO 2023 Table 49 Raw'!T46</f>
        <v>0.85160999999999998</v>
      </c>
      <c r="R57" s="27">
        <f>'AEO 2023 Table 49 Raw'!U46</f>
        <v>0.91666199999999998</v>
      </c>
      <c r="S57" s="27">
        <f>'AEO 2023 Table 49 Raw'!V46</f>
        <v>0.98918399999999995</v>
      </c>
      <c r="T57" s="27">
        <f>'AEO 2023 Table 49 Raw'!W46</f>
        <v>1.0695110000000001</v>
      </c>
      <c r="U57" s="27">
        <f>'AEO 2023 Table 49 Raw'!X46</f>
        <v>1.1598360000000001</v>
      </c>
      <c r="V57" s="27">
        <f>'AEO 2023 Table 49 Raw'!Y46</f>
        <v>1.2617799999999999</v>
      </c>
      <c r="W57" s="27">
        <f>'AEO 2023 Table 49 Raw'!Z46</f>
        <v>1.373313</v>
      </c>
      <c r="X57" s="27">
        <f>'AEO 2023 Table 49 Raw'!AA46</f>
        <v>1.4892430000000001</v>
      </c>
      <c r="Y57" s="27">
        <f>'AEO 2023 Table 49 Raw'!AB46</f>
        <v>1.6113249999999999</v>
      </c>
      <c r="Z57" s="27">
        <f>'AEO 2023 Table 49 Raw'!AC46</f>
        <v>1.7400869999999999</v>
      </c>
      <c r="AA57" s="27">
        <f>'AEO 2023 Table 49 Raw'!AD46</f>
        <v>1.8866940000000001</v>
      </c>
      <c r="AB57" s="27">
        <f>'AEO 2023 Table 49 Raw'!AE46</f>
        <v>2.039145</v>
      </c>
      <c r="AC57" s="27">
        <f>'AEO 2023 Table 49 Raw'!AF46</f>
        <v>2.2002869999999999</v>
      </c>
      <c r="AD57" s="27">
        <f>'AEO 2023 Table 49 Raw'!AG46</f>
        <v>2.3703509999999999</v>
      </c>
      <c r="AE57" s="27">
        <f>'AEO 2023 Table 49 Raw'!AH46</f>
        <v>2.5601919999999998</v>
      </c>
      <c r="AF57" s="46">
        <f>'AEO 2023 Table 49 Raw'!AI46</f>
        <v>0.224</v>
      </c>
    </row>
    <row r="58" spans="1:32" ht="15" customHeight="1">
      <c r="A58" s="8" t="s">
        <v>1317</v>
      </c>
      <c r="B58" s="24" t="s">
        <v>1274</v>
      </c>
      <c r="C58" s="27">
        <f>'AEO 2023 Table 49 Raw'!F47</f>
        <v>0.19212199999999999</v>
      </c>
      <c r="D58" s="27">
        <f>'AEO 2023 Table 49 Raw'!G47</f>
        <v>0.17502499999999999</v>
      </c>
      <c r="E58" s="27">
        <f>'AEO 2023 Table 49 Raw'!H47</f>
        <v>0.16083500000000001</v>
      </c>
      <c r="F58" s="27">
        <f>'AEO 2023 Table 49 Raw'!I47</f>
        <v>0.148952</v>
      </c>
      <c r="G58" s="27">
        <f>'AEO 2023 Table 49 Raw'!J47</f>
        <v>0.13691600000000001</v>
      </c>
      <c r="H58" s="27">
        <f>'AEO 2023 Table 49 Raw'!K47</f>
        <v>0.12570400000000001</v>
      </c>
      <c r="I58" s="27">
        <f>'AEO 2023 Table 49 Raw'!L47</f>
        <v>0.115687</v>
      </c>
      <c r="J58" s="27">
        <f>'AEO 2023 Table 49 Raw'!M47</f>
        <v>0.106667</v>
      </c>
      <c r="K58" s="27">
        <f>'AEO 2023 Table 49 Raw'!N47</f>
        <v>9.8614999999999994E-2</v>
      </c>
      <c r="L58" s="27">
        <f>'AEO 2023 Table 49 Raw'!O47</f>
        <v>9.1283000000000003E-2</v>
      </c>
      <c r="M58" s="27">
        <f>'AEO 2023 Table 49 Raw'!P47</f>
        <v>8.4707000000000005E-2</v>
      </c>
      <c r="N58" s="27">
        <f>'AEO 2023 Table 49 Raw'!Q47</f>
        <v>7.8093999999999997E-2</v>
      </c>
      <c r="O58" s="27">
        <f>'AEO 2023 Table 49 Raw'!R47</f>
        <v>7.1252999999999997E-2</v>
      </c>
      <c r="P58" s="27">
        <f>'AEO 2023 Table 49 Raw'!S47</f>
        <v>6.3839000000000007E-2</v>
      </c>
      <c r="Q58" s="27">
        <f>'AEO 2023 Table 49 Raw'!T47</f>
        <v>5.6133000000000002E-2</v>
      </c>
      <c r="R58" s="27">
        <f>'AEO 2023 Table 49 Raw'!U47</f>
        <v>4.7997999999999999E-2</v>
      </c>
      <c r="S58" s="27">
        <f>'AEO 2023 Table 49 Raw'!V47</f>
        <v>4.0524999999999999E-2</v>
      </c>
      <c r="T58" s="27">
        <f>'AEO 2023 Table 49 Raw'!W47</f>
        <v>3.3771000000000002E-2</v>
      </c>
      <c r="U58" s="27">
        <f>'AEO 2023 Table 49 Raw'!X47</f>
        <v>2.7023999999999999E-2</v>
      </c>
      <c r="V58" s="27">
        <f>'AEO 2023 Table 49 Raw'!Y47</f>
        <v>2.1758E-2</v>
      </c>
      <c r="W58" s="27">
        <f>'AEO 2023 Table 49 Raw'!Z47</f>
        <v>1.7909000000000001E-2</v>
      </c>
      <c r="X58" s="27">
        <f>'AEO 2023 Table 49 Raw'!AA47</f>
        <v>1.5086E-2</v>
      </c>
      <c r="Y58" s="27">
        <f>'AEO 2023 Table 49 Raw'!AB47</f>
        <v>1.3265000000000001E-2</v>
      </c>
      <c r="Z58" s="27">
        <f>'AEO 2023 Table 49 Raw'!AC47</f>
        <v>1.1989E-2</v>
      </c>
      <c r="AA58" s="27">
        <f>'AEO 2023 Table 49 Raw'!AD47</f>
        <v>1.1006E-2</v>
      </c>
      <c r="AB58" s="27">
        <f>'AEO 2023 Table 49 Raw'!AE47</f>
        <v>1.0303E-2</v>
      </c>
      <c r="AC58" s="27">
        <f>'AEO 2023 Table 49 Raw'!AF47</f>
        <v>9.3819999999999997E-3</v>
      </c>
      <c r="AD58" s="27">
        <f>'AEO 2023 Table 49 Raw'!AG47</f>
        <v>8.3049999999999999E-3</v>
      </c>
      <c r="AE58" s="27">
        <f>'AEO 2023 Table 49 Raw'!AH47</f>
        <v>6.9750000000000003E-3</v>
      </c>
      <c r="AF58" s="46">
        <f>'AEO 2023 Table 49 Raw'!AI47</f>
        <v>-0.112</v>
      </c>
    </row>
    <row r="59" spans="1:32" ht="15" customHeight="1">
      <c r="A59" s="8" t="s">
        <v>1318</v>
      </c>
      <c r="B59" s="24" t="s">
        <v>1276</v>
      </c>
      <c r="C59" s="27">
        <f>'AEO 2023 Table 49 Raw'!F48</f>
        <v>46.124870000000001</v>
      </c>
      <c r="D59" s="27">
        <f>'AEO 2023 Table 49 Raw'!G48</f>
        <v>45.151637999999998</v>
      </c>
      <c r="E59" s="27">
        <f>'AEO 2023 Table 49 Raw'!H48</f>
        <v>44.529327000000002</v>
      </c>
      <c r="F59" s="27">
        <f>'AEO 2023 Table 49 Raw'!I48</f>
        <v>44.192824999999999</v>
      </c>
      <c r="G59" s="27">
        <f>'AEO 2023 Table 49 Raw'!J48</f>
        <v>43.496428999999999</v>
      </c>
      <c r="H59" s="27">
        <f>'AEO 2023 Table 49 Raw'!K48</f>
        <v>42.809963000000003</v>
      </c>
      <c r="I59" s="27">
        <f>'AEO 2023 Table 49 Raw'!L48</f>
        <v>42.350185000000003</v>
      </c>
      <c r="J59" s="27">
        <f>'AEO 2023 Table 49 Raw'!M48</f>
        <v>42.085605999999999</v>
      </c>
      <c r="K59" s="27">
        <f>'AEO 2023 Table 49 Raw'!N48</f>
        <v>41.997532</v>
      </c>
      <c r="L59" s="27">
        <f>'AEO 2023 Table 49 Raw'!O48</f>
        <v>42.019252999999999</v>
      </c>
      <c r="M59" s="27">
        <f>'AEO 2023 Table 49 Raw'!P48</f>
        <v>42.198708000000003</v>
      </c>
      <c r="N59" s="27">
        <f>'AEO 2023 Table 49 Raw'!Q48</f>
        <v>42.365219000000003</v>
      </c>
      <c r="O59" s="27">
        <f>'AEO 2023 Table 49 Raw'!R48</f>
        <v>42.379745</v>
      </c>
      <c r="P59" s="27">
        <f>'AEO 2023 Table 49 Raw'!S48</f>
        <v>42.207000999999998</v>
      </c>
      <c r="Q59" s="27">
        <f>'AEO 2023 Table 49 Raw'!T48</f>
        <v>41.777149000000001</v>
      </c>
      <c r="R59" s="27">
        <f>'AEO 2023 Table 49 Raw'!U48</f>
        <v>41.342613</v>
      </c>
      <c r="S59" s="27">
        <f>'AEO 2023 Table 49 Raw'!V48</f>
        <v>40.789332999999999</v>
      </c>
      <c r="T59" s="27">
        <f>'AEO 2023 Table 49 Raw'!W48</f>
        <v>40.231242999999999</v>
      </c>
      <c r="U59" s="27">
        <f>'AEO 2023 Table 49 Raw'!X48</f>
        <v>39.843983000000001</v>
      </c>
      <c r="V59" s="27">
        <f>'AEO 2023 Table 49 Raw'!Y48</f>
        <v>39.723849999999999</v>
      </c>
      <c r="W59" s="27">
        <f>'AEO 2023 Table 49 Raw'!Z48</f>
        <v>39.765315999999999</v>
      </c>
      <c r="X59" s="27">
        <f>'AEO 2023 Table 49 Raw'!AA48</f>
        <v>39.892513000000001</v>
      </c>
      <c r="Y59" s="27">
        <f>'AEO 2023 Table 49 Raw'!AB48</f>
        <v>40.197121000000003</v>
      </c>
      <c r="Z59" s="27">
        <f>'AEO 2023 Table 49 Raw'!AC48</f>
        <v>40.530456999999998</v>
      </c>
      <c r="AA59" s="27">
        <f>'AEO 2023 Table 49 Raw'!AD48</f>
        <v>41.099594000000003</v>
      </c>
      <c r="AB59" s="27">
        <f>'AEO 2023 Table 49 Raw'!AE48</f>
        <v>41.664046999999997</v>
      </c>
      <c r="AC59" s="27">
        <f>'AEO 2023 Table 49 Raw'!AF48</f>
        <v>42.241768</v>
      </c>
      <c r="AD59" s="27">
        <f>'AEO 2023 Table 49 Raw'!AG48</f>
        <v>42.781551</v>
      </c>
      <c r="AE59" s="27">
        <f>'AEO 2023 Table 49 Raw'!AH48</f>
        <v>43.479500000000002</v>
      </c>
      <c r="AF59" s="46">
        <f>'AEO 2023 Table 49 Raw'!AI48</f>
        <v>-2E-3</v>
      </c>
    </row>
    <row r="60" spans="1:32" ht="15" customHeight="1">
      <c r="A60" s="8" t="s">
        <v>1319</v>
      </c>
      <c r="B60" s="24" t="s">
        <v>1278</v>
      </c>
      <c r="C60" s="27">
        <f>'AEO 2023 Table 49 Raw'!F49</f>
        <v>4.6189999999999998E-3</v>
      </c>
      <c r="D60" s="27">
        <f>'AEO 2023 Table 49 Raw'!G49</f>
        <v>4.1960000000000001E-3</v>
      </c>
      <c r="E60" s="27">
        <f>'AEO 2023 Table 49 Raw'!H49</f>
        <v>3.8700000000000002E-3</v>
      </c>
      <c r="F60" s="27">
        <f>'AEO 2023 Table 49 Raw'!I49</f>
        <v>3.6310000000000001E-3</v>
      </c>
      <c r="G60" s="27">
        <f>'AEO 2023 Table 49 Raw'!J49</f>
        <v>3.4190000000000002E-3</v>
      </c>
      <c r="H60" s="27">
        <f>'AEO 2023 Table 49 Raw'!K49</f>
        <v>3.2529999999999998E-3</v>
      </c>
      <c r="I60" s="27">
        <f>'AEO 2023 Table 49 Raw'!L49</f>
        <v>3.1389999999999999E-3</v>
      </c>
      <c r="J60" s="27">
        <f>'AEO 2023 Table 49 Raw'!M49</f>
        <v>2.9589999999999998E-3</v>
      </c>
      <c r="K60" s="27">
        <f>'AEO 2023 Table 49 Raw'!N49</f>
        <v>2.7290000000000001E-3</v>
      </c>
      <c r="L60" s="27">
        <f>'AEO 2023 Table 49 Raw'!O49</f>
        <v>2.5110000000000002E-3</v>
      </c>
      <c r="M60" s="27">
        <f>'AEO 2023 Table 49 Raw'!P49</f>
        <v>2.3159999999999999E-3</v>
      </c>
      <c r="N60" s="27">
        <f>'AEO 2023 Table 49 Raw'!Q49</f>
        <v>1.9550000000000001E-3</v>
      </c>
      <c r="O60" s="27">
        <f>'AEO 2023 Table 49 Raw'!R49</f>
        <v>1.547E-3</v>
      </c>
      <c r="P60" s="27">
        <f>'AEO 2023 Table 49 Raw'!S49</f>
        <v>1.2229999999999999E-3</v>
      </c>
      <c r="Q60" s="27">
        <f>'AEO 2023 Table 49 Raw'!T49</f>
        <v>9.6199999999999996E-4</v>
      </c>
      <c r="R60" s="27">
        <f>'AEO 2023 Table 49 Raw'!U49</f>
        <v>7.5600000000000005E-4</v>
      </c>
      <c r="S60" s="27">
        <f>'AEO 2023 Table 49 Raw'!V49</f>
        <v>5.9500000000000004E-4</v>
      </c>
      <c r="T60" s="27">
        <f>'AEO 2023 Table 49 Raw'!W49</f>
        <v>4.6700000000000002E-4</v>
      </c>
      <c r="U60" s="27">
        <f>'AEO 2023 Table 49 Raw'!X49</f>
        <v>4.17E-4</v>
      </c>
      <c r="V60" s="27">
        <f>'AEO 2023 Table 49 Raw'!Y49</f>
        <v>4.0999999999999999E-4</v>
      </c>
      <c r="W60" s="27">
        <f>'AEO 2023 Table 49 Raw'!Z49</f>
        <v>4.0299999999999998E-4</v>
      </c>
      <c r="X60" s="27">
        <f>'AEO 2023 Table 49 Raw'!AA49</f>
        <v>3.9300000000000001E-4</v>
      </c>
      <c r="Y60" s="27">
        <f>'AEO 2023 Table 49 Raw'!AB49</f>
        <v>3.19E-4</v>
      </c>
      <c r="Z60" s="27">
        <f>'AEO 2023 Table 49 Raw'!AC49</f>
        <v>2.24E-4</v>
      </c>
      <c r="AA60" s="27">
        <f>'AEO 2023 Table 49 Raw'!AD49</f>
        <v>1.5799999999999999E-4</v>
      </c>
      <c r="AB60" s="27">
        <f>'AEO 2023 Table 49 Raw'!AE49</f>
        <v>1.11E-4</v>
      </c>
      <c r="AC60" s="27">
        <f>'AEO 2023 Table 49 Raw'!AF49</f>
        <v>7.7999999999999999E-5</v>
      </c>
      <c r="AD60" s="27">
        <f>'AEO 2023 Table 49 Raw'!AG49</f>
        <v>5.5000000000000002E-5</v>
      </c>
      <c r="AE60" s="27">
        <f>'AEO 2023 Table 49 Raw'!AH49</f>
        <v>3.8999999999999999E-5</v>
      </c>
      <c r="AF60" s="46">
        <f>'AEO 2023 Table 49 Raw'!AI49</f>
        <v>-0.157</v>
      </c>
    </row>
    <row r="61" spans="1:32" ht="15" customHeight="1">
      <c r="A61" s="8" t="s">
        <v>1320</v>
      </c>
      <c r="B61" s="24" t="s">
        <v>1280</v>
      </c>
      <c r="C61" s="27">
        <f>'AEO 2023 Table 49 Raw'!F50</f>
        <v>0</v>
      </c>
      <c r="D61" s="27">
        <f>'AEO 2023 Table 49 Raw'!G50</f>
        <v>3.4841999999999998E-2</v>
      </c>
      <c r="E61" s="27">
        <f>'AEO 2023 Table 49 Raw'!H50</f>
        <v>7.0244000000000001E-2</v>
      </c>
      <c r="F61" s="27">
        <f>'AEO 2023 Table 49 Raw'!I50</f>
        <v>0.107903</v>
      </c>
      <c r="G61" s="27">
        <f>'AEO 2023 Table 49 Raw'!J50</f>
        <v>0.14449799999999999</v>
      </c>
      <c r="H61" s="27">
        <f>'AEO 2023 Table 49 Raw'!K50</f>
        <v>0.179731</v>
      </c>
      <c r="I61" s="27">
        <f>'AEO 2023 Table 49 Raw'!L50</f>
        <v>0.21491499999999999</v>
      </c>
      <c r="J61" s="27">
        <f>'AEO 2023 Table 49 Raw'!M50</f>
        <v>0.24990000000000001</v>
      </c>
      <c r="K61" s="27">
        <f>'AEO 2023 Table 49 Raw'!N50</f>
        <v>0.284968</v>
      </c>
      <c r="L61" s="27">
        <f>'AEO 2023 Table 49 Raw'!O50</f>
        <v>0.31980700000000001</v>
      </c>
      <c r="M61" s="27">
        <f>'AEO 2023 Table 49 Raw'!P50</f>
        <v>0.35550700000000002</v>
      </c>
      <c r="N61" s="27">
        <f>'AEO 2023 Table 49 Raw'!Q50</f>
        <v>0.39198300000000003</v>
      </c>
      <c r="O61" s="27">
        <f>'AEO 2023 Table 49 Raw'!R50</f>
        <v>0.43073400000000001</v>
      </c>
      <c r="P61" s="27">
        <f>'AEO 2023 Table 49 Raw'!S50</f>
        <v>0.47200500000000001</v>
      </c>
      <c r="Q61" s="27">
        <f>'AEO 2023 Table 49 Raw'!T50</f>
        <v>0.51555300000000004</v>
      </c>
      <c r="R61" s="27">
        <f>'AEO 2023 Table 49 Raw'!U50</f>
        <v>0.56401100000000004</v>
      </c>
      <c r="S61" s="27">
        <f>'AEO 2023 Table 49 Raw'!V50</f>
        <v>0.61889799999999995</v>
      </c>
      <c r="T61" s="27">
        <f>'AEO 2023 Table 49 Raw'!W50</f>
        <v>0.68071000000000004</v>
      </c>
      <c r="U61" s="27">
        <f>'AEO 2023 Table 49 Raw'!X50</f>
        <v>0.75127999999999995</v>
      </c>
      <c r="V61" s="27">
        <f>'AEO 2023 Table 49 Raw'!Y50</f>
        <v>0.831789</v>
      </c>
      <c r="W61" s="27">
        <f>'AEO 2023 Table 49 Raw'!Z50</f>
        <v>0.92016500000000001</v>
      </c>
      <c r="X61" s="27">
        <f>'AEO 2023 Table 49 Raw'!AA50</f>
        <v>1.012281</v>
      </c>
      <c r="Y61" s="27">
        <f>'AEO 2023 Table 49 Raw'!AB50</f>
        <v>1.1097570000000001</v>
      </c>
      <c r="Z61" s="27">
        <f>'AEO 2023 Table 49 Raw'!AC50</f>
        <v>1.2120519999999999</v>
      </c>
      <c r="AA61" s="27">
        <f>'AEO 2023 Table 49 Raw'!AD50</f>
        <v>1.324473</v>
      </c>
      <c r="AB61" s="27">
        <f>'AEO 2023 Table 49 Raw'!AE50</f>
        <v>1.4388479999999999</v>
      </c>
      <c r="AC61" s="27">
        <f>'AEO 2023 Table 49 Raw'!AF50</f>
        <v>1.5555969999999999</v>
      </c>
      <c r="AD61" s="27">
        <f>'AEO 2023 Table 49 Raw'!AG50</f>
        <v>1.6740539999999999</v>
      </c>
      <c r="AE61" s="27">
        <f>'AEO 2023 Table 49 Raw'!AH50</f>
        <v>1.801693</v>
      </c>
      <c r="AF61" s="46" t="str">
        <f>'AEO 2023 Table 49 Raw'!AI50</f>
        <v>- -</v>
      </c>
    </row>
    <row r="62" spans="1:32" ht="15" customHeight="1">
      <c r="A62" s="8" t="s">
        <v>1321</v>
      </c>
      <c r="B62" s="24" t="s">
        <v>1282</v>
      </c>
      <c r="C62" s="27">
        <f>'AEO 2023 Table 49 Raw'!F51</f>
        <v>0</v>
      </c>
      <c r="D62" s="27">
        <f>'AEO 2023 Table 49 Raw'!G51</f>
        <v>4.1669999999999999E-2</v>
      </c>
      <c r="E62" s="27">
        <f>'AEO 2023 Table 49 Raw'!H51</f>
        <v>8.3793000000000006E-2</v>
      </c>
      <c r="F62" s="27">
        <f>'AEO 2023 Table 49 Raw'!I51</f>
        <v>0.12767500000000001</v>
      </c>
      <c r="G62" s="27">
        <f>'AEO 2023 Table 49 Raw'!J51</f>
        <v>0.16985900000000001</v>
      </c>
      <c r="H62" s="27">
        <f>'AEO 2023 Table 49 Raw'!K51</f>
        <v>0.21040800000000001</v>
      </c>
      <c r="I62" s="27">
        <f>'AEO 2023 Table 49 Raw'!L51</f>
        <v>0.25054399999999999</v>
      </c>
      <c r="J62" s="27">
        <f>'AEO 2023 Table 49 Raw'!M51</f>
        <v>0.29040899999999997</v>
      </c>
      <c r="K62" s="27">
        <f>'AEO 2023 Table 49 Raw'!N51</f>
        <v>0.33073200000000003</v>
      </c>
      <c r="L62" s="27">
        <f>'AEO 2023 Table 49 Raw'!O51</f>
        <v>0.371645</v>
      </c>
      <c r="M62" s="27">
        <f>'AEO 2023 Table 49 Raw'!P51</f>
        <v>0.41452</v>
      </c>
      <c r="N62" s="27">
        <f>'AEO 2023 Table 49 Raw'!Q51</f>
        <v>0.45943099999999998</v>
      </c>
      <c r="O62" s="27">
        <f>'AEO 2023 Table 49 Raw'!R51</f>
        <v>0.50821000000000005</v>
      </c>
      <c r="P62" s="27">
        <f>'AEO 2023 Table 49 Raw'!S51</f>
        <v>0.56137499999999996</v>
      </c>
      <c r="Q62" s="27">
        <f>'AEO 2023 Table 49 Raw'!T51</f>
        <v>0.61882000000000004</v>
      </c>
      <c r="R62" s="27">
        <f>'AEO 2023 Table 49 Raw'!U51</f>
        <v>0.68395399999999995</v>
      </c>
      <c r="S62" s="27">
        <f>'AEO 2023 Table 49 Raw'!V51</f>
        <v>0.75880599999999998</v>
      </c>
      <c r="T62" s="27">
        <f>'AEO 2023 Table 49 Raw'!W51</f>
        <v>0.84430000000000005</v>
      </c>
      <c r="U62" s="27">
        <f>'AEO 2023 Table 49 Raw'!X51</f>
        <v>0.94282699999999997</v>
      </c>
      <c r="V62" s="27">
        <f>'AEO 2023 Table 49 Raw'!Y51</f>
        <v>1.056128</v>
      </c>
      <c r="W62" s="27">
        <f>'AEO 2023 Table 49 Raw'!Z51</f>
        <v>1.1816789999999999</v>
      </c>
      <c r="X62" s="27">
        <f>'AEO 2023 Table 49 Raw'!AA51</f>
        <v>1.314155</v>
      </c>
      <c r="Y62" s="27">
        <f>'AEO 2023 Table 49 Raw'!AB51</f>
        <v>1.4555009999999999</v>
      </c>
      <c r="Z62" s="27">
        <f>'AEO 2023 Table 49 Raw'!AC51</f>
        <v>1.6045400000000001</v>
      </c>
      <c r="AA62" s="27">
        <f>'AEO 2023 Table 49 Raw'!AD51</f>
        <v>1.7679879999999999</v>
      </c>
      <c r="AB62" s="27">
        <f>'AEO 2023 Table 49 Raw'!AE51</f>
        <v>1.934917</v>
      </c>
      <c r="AC62" s="27">
        <f>'AEO 2023 Table 49 Raw'!AF51</f>
        <v>2.1054390000000001</v>
      </c>
      <c r="AD62" s="27">
        <f>'AEO 2023 Table 49 Raw'!AG51</f>
        <v>2.278956</v>
      </c>
      <c r="AE62" s="27">
        <f>'AEO 2023 Table 49 Raw'!AH51</f>
        <v>2.4646849999999998</v>
      </c>
      <c r="AF62" s="46" t="str">
        <f>'AEO 2023 Table 49 Raw'!AI51</f>
        <v>- -</v>
      </c>
    </row>
    <row r="63" spans="1:32" ht="15" customHeight="1">
      <c r="A63" s="8" t="s">
        <v>1322</v>
      </c>
      <c r="B63" s="24" t="s">
        <v>1284</v>
      </c>
      <c r="C63" s="27">
        <f>'AEO 2023 Table 49 Raw'!F52</f>
        <v>0</v>
      </c>
      <c r="D63" s="27">
        <f>'AEO 2023 Table 49 Raw'!G52</f>
        <v>0</v>
      </c>
      <c r="E63" s="27">
        <f>'AEO 2023 Table 49 Raw'!H52</f>
        <v>1.4E-5</v>
      </c>
      <c r="F63" s="27">
        <f>'AEO 2023 Table 49 Raw'!I52</f>
        <v>3.1999999999999999E-5</v>
      </c>
      <c r="G63" s="27">
        <f>'AEO 2023 Table 49 Raw'!J52</f>
        <v>4.8999999999999998E-5</v>
      </c>
      <c r="H63" s="27">
        <f>'AEO 2023 Table 49 Raw'!K52</f>
        <v>6.6000000000000005E-5</v>
      </c>
      <c r="I63" s="27">
        <f>'AEO 2023 Table 49 Raw'!L52</f>
        <v>8.2999999999999998E-5</v>
      </c>
      <c r="J63" s="27">
        <f>'AEO 2023 Table 49 Raw'!M52</f>
        <v>1E-4</v>
      </c>
      <c r="K63" s="27">
        <f>'AEO 2023 Table 49 Raw'!N52</f>
        <v>1.17E-4</v>
      </c>
      <c r="L63" s="27">
        <f>'AEO 2023 Table 49 Raw'!O52</f>
        <v>1.3300000000000001E-4</v>
      </c>
      <c r="M63" s="27">
        <f>'AEO 2023 Table 49 Raw'!P52</f>
        <v>1.4799999999999999E-4</v>
      </c>
      <c r="N63" s="27">
        <f>'AEO 2023 Table 49 Raw'!Q52</f>
        <v>1.6200000000000001E-4</v>
      </c>
      <c r="O63" s="27">
        <f>'AEO 2023 Table 49 Raw'!R52</f>
        <v>1.76E-4</v>
      </c>
      <c r="P63" s="27">
        <f>'AEO 2023 Table 49 Raw'!S52</f>
        <v>1.8900000000000001E-4</v>
      </c>
      <c r="Q63" s="27">
        <f>'AEO 2023 Table 49 Raw'!T52</f>
        <v>2.0100000000000001E-4</v>
      </c>
      <c r="R63" s="27">
        <f>'AEO 2023 Table 49 Raw'!U52</f>
        <v>2.1100000000000001E-4</v>
      </c>
      <c r="S63" s="27">
        <f>'AEO 2023 Table 49 Raw'!V52</f>
        <v>2.2100000000000001E-4</v>
      </c>
      <c r="T63" s="27">
        <f>'AEO 2023 Table 49 Raw'!W52</f>
        <v>2.31E-4</v>
      </c>
      <c r="U63" s="27">
        <f>'AEO 2023 Table 49 Raw'!X52</f>
        <v>2.3900000000000001E-4</v>
      </c>
      <c r="V63" s="27">
        <f>'AEO 2023 Table 49 Raw'!Y52</f>
        <v>2.4800000000000001E-4</v>
      </c>
      <c r="W63" s="27">
        <f>'AEO 2023 Table 49 Raw'!Z52</f>
        <v>2.5500000000000002E-4</v>
      </c>
      <c r="X63" s="27">
        <f>'AEO 2023 Table 49 Raw'!AA52</f>
        <v>2.5999999999999998E-4</v>
      </c>
      <c r="Y63" s="27">
        <f>'AEO 2023 Table 49 Raw'!AB52</f>
        <v>2.63E-4</v>
      </c>
      <c r="Z63" s="27">
        <f>'AEO 2023 Table 49 Raw'!AC52</f>
        <v>2.6400000000000002E-4</v>
      </c>
      <c r="AA63" s="27">
        <f>'AEO 2023 Table 49 Raw'!AD52</f>
        <v>2.6499999999999999E-4</v>
      </c>
      <c r="AB63" s="27">
        <f>'AEO 2023 Table 49 Raw'!AE52</f>
        <v>2.63E-4</v>
      </c>
      <c r="AC63" s="27">
        <f>'AEO 2023 Table 49 Raw'!AF52</f>
        <v>2.5900000000000001E-4</v>
      </c>
      <c r="AD63" s="27">
        <f>'AEO 2023 Table 49 Raw'!AG52</f>
        <v>2.5300000000000002E-4</v>
      </c>
      <c r="AE63" s="27">
        <f>'AEO 2023 Table 49 Raw'!AH52</f>
        <v>2.4699999999999999E-4</v>
      </c>
      <c r="AF63" s="46" t="str">
        <f>'AEO 2023 Table 49 Raw'!AI52</f>
        <v>- -</v>
      </c>
    </row>
    <row r="64" spans="1:32" ht="15" customHeight="1">
      <c r="A64" s="8" t="s">
        <v>1323</v>
      </c>
      <c r="B64" s="24" t="s">
        <v>1286</v>
      </c>
      <c r="C64" s="27">
        <f>'AEO 2023 Table 49 Raw'!F53</f>
        <v>745.79571499999997</v>
      </c>
      <c r="D64" s="27">
        <f>'AEO 2023 Table 49 Raw'!G53</f>
        <v>734.521973</v>
      </c>
      <c r="E64" s="27">
        <f>'AEO 2023 Table 49 Raw'!H53</f>
        <v>731.41033900000002</v>
      </c>
      <c r="F64" s="27">
        <f>'AEO 2023 Table 49 Raw'!I53</f>
        <v>735.32183799999996</v>
      </c>
      <c r="G64" s="27">
        <f>'AEO 2023 Table 49 Raw'!J53</f>
        <v>732.89685099999997</v>
      </c>
      <c r="H64" s="27">
        <f>'AEO 2023 Table 49 Raw'!K53</f>
        <v>728.512878</v>
      </c>
      <c r="I64" s="27">
        <f>'AEO 2023 Table 49 Raw'!L53</f>
        <v>727.03265399999998</v>
      </c>
      <c r="J64" s="27">
        <f>'AEO 2023 Table 49 Raw'!M53</f>
        <v>728.10022000000004</v>
      </c>
      <c r="K64" s="27">
        <f>'AEO 2023 Table 49 Raw'!N53</f>
        <v>732.71893299999999</v>
      </c>
      <c r="L64" s="27">
        <f>'AEO 2023 Table 49 Raw'!O53</f>
        <v>739.03076199999998</v>
      </c>
      <c r="M64" s="27">
        <f>'AEO 2023 Table 49 Raw'!P53</f>
        <v>748.02429199999995</v>
      </c>
      <c r="N64" s="27">
        <f>'AEO 2023 Table 49 Raw'!Q53</f>
        <v>757.52655000000004</v>
      </c>
      <c r="O64" s="27">
        <f>'AEO 2023 Table 49 Raw'!R53</f>
        <v>768.86614999999995</v>
      </c>
      <c r="P64" s="27">
        <f>'AEO 2023 Table 49 Raw'!S53</f>
        <v>780.41870100000006</v>
      </c>
      <c r="Q64" s="27">
        <f>'AEO 2023 Table 49 Raw'!T53</f>
        <v>790.26275599999997</v>
      </c>
      <c r="R64" s="27">
        <f>'AEO 2023 Table 49 Raw'!U53</f>
        <v>801.20050000000003</v>
      </c>
      <c r="S64" s="27">
        <f>'AEO 2023 Table 49 Raw'!V53</f>
        <v>813.35040300000003</v>
      </c>
      <c r="T64" s="27">
        <f>'AEO 2023 Table 49 Raw'!W53</f>
        <v>826.88397199999997</v>
      </c>
      <c r="U64" s="27">
        <f>'AEO 2023 Table 49 Raw'!X53</f>
        <v>842.22814900000003</v>
      </c>
      <c r="V64" s="27">
        <f>'AEO 2023 Table 49 Raw'!Y53</f>
        <v>859.84802200000001</v>
      </c>
      <c r="W64" s="27">
        <f>'AEO 2023 Table 49 Raw'!Z53</f>
        <v>877.82781999999997</v>
      </c>
      <c r="X64" s="27">
        <f>'AEO 2023 Table 49 Raw'!AA53</f>
        <v>893.09118699999999</v>
      </c>
      <c r="Y64" s="27">
        <f>'AEO 2023 Table 49 Raw'!AB53</f>
        <v>907.94519000000003</v>
      </c>
      <c r="Z64" s="27">
        <f>'AEO 2023 Table 49 Raw'!AC53</f>
        <v>922.12579300000004</v>
      </c>
      <c r="AA64" s="27">
        <f>'AEO 2023 Table 49 Raw'!AD53</f>
        <v>941.04888900000003</v>
      </c>
      <c r="AB64" s="27">
        <f>'AEO 2023 Table 49 Raw'!AE53</f>
        <v>959.08642599999996</v>
      </c>
      <c r="AC64" s="27">
        <f>'AEO 2023 Table 49 Raw'!AF53</f>
        <v>976.94787599999995</v>
      </c>
      <c r="AD64" s="27">
        <f>'AEO 2023 Table 49 Raw'!AG53</f>
        <v>994.42694100000006</v>
      </c>
      <c r="AE64" s="27">
        <f>'AEO 2023 Table 49 Raw'!AH53</f>
        <v>1016.310425</v>
      </c>
      <c r="AF64" s="46">
        <f>'AEO 2023 Table 49 Raw'!AI53</f>
        <v>1.0999999999999999E-2</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596.72772199999997</v>
      </c>
      <c r="D66" s="27">
        <f>'AEO 2023 Table 49 Raw'!G55</f>
        <v>585.03680399999996</v>
      </c>
      <c r="E66" s="27">
        <f>'AEO 2023 Table 49 Raw'!H55</f>
        <v>579.36859100000004</v>
      </c>
      <c r="F66" s="27">
        <f>'AEO 2023 Table 49 Raw'!I55</f>
        <v>580.605774</v>
      </c>
      <c r="G66" s="27">
        <f>'AEO 2023 Table 49 Raw'!J55</f>
        <v>578.17010500000004</v>
      </c>
      <c r="H66" s="27">
        <f>'AEO 2023 Table 49 Raw'!K55</f>
        <v>574.31561299999998</v>
      </c>
      <c r="I66" s="27">
        <f>'AEO 2023 Table 49 Raw'!L55</f>
        <v>571.38745100000006</v>
      </c>
      <c r="J66" s="27">
        <f>'AEO 2023 Table 49 Raw'!M55</f>
        <v>568.12994400000002</v>
      </c>
      <c r="K66" s="27">
        <f>'AEO 2023 Table 49 Raw'!N55</f>
        <v>565.57391399999995</v>
      </c>
      <c r="L66" s="27">
        <f>'AEO 2023 Table 49 Raw'!O55</f>
        <v>562.85675000000003</v>
      </c>
      <c r="M66" s="27">
        <f>'AEO 2023 Table 49 Raw'!P55</f>
        <v>561.68725600000005</v>
      </c>
      <c r="N66" s="27">
        <f>'AEO 2023 Table 49 Raw'!Q55</f>
        <v>560.41198699999995</v>
      </c>
      <c r="O66" s="27">
        <f>'AEO 2023 Table 49 Raw'!R55</f>
        <v>560.46661400000005</v>
      </c>
      <c r="P66" s="27">
        <f>'AEO 2023 Table 49 Raw'!S55</f>
        <v>561.50421100000005</v>
      </c>
      <c r="Q66" s="27">
        <f>'AEO 2023 Table 49 Raw'!T55</f>
        <v>562.03637700000002</v>
      </c>
      <c r="R66" s="27">
        <f>'AEO 2023 Table 49 Raw'!U55</f>
        <v>563.53851299999997</v>
      </c>
      <c r="S66" s="27">
        <f>'AEO 2023 Table 49 Raw'!V55</f>
        <v>565.84106399999996</v>
      </c>
      <c r="T66" s="27">
        <f>'AEO 2023 Table 49 Raw'!W55</f>
        <v>568.89282200000002</v>
      </c>
      <c r="U66" s="27">
        <f>'AEO 2023 Table 49 Raw'!X55</f>
        <v>573.049622</v>
      </c>
      <c r="V66" s="27">
        <f>'AEO 2023 Table 49 Raw'!Y55</f>
        <v>578.594604</v>
      </c>
      <c r="W66" s="27">
        <f>'AEO 2023 Table 49 Raw'!Z55</f>
        <v>584.592896</v>
      </c>
      <c r="X66" s="27">
        <f>'AEO 2023 Table 49 Raw'!AA55</f>
        <v>589.34491000000003</v>
      </c>
      <c r="Y66" s="27">
        <f>'AEO 2023 Table 49 Raw'!AB55</f>
        <v>593.56475799999998</v>
      </c>
      <c r="Z66" s="27">
        <f>'AEO 2023 Table 49 Raw'!AC55</f>
        <v>596.09869400000002</v>
      </c>
      <c r="AA66" s="27">
        <f>'AEO 2023 Table 49 Raw'!AD55</f>
        <v>600.91833499999996</v>
      </c>
      <c r="AB66" s="27">
        <f>'AEO 2023 Table 49 Raw'!AE55</f>
        <v>605.28198199999997</v>
      </c>
      <c r="AC66" s="27">
        <f>'AEO 2023 Table 49 Raw'!AF55</f>
        <v>609.54064900000003</v>
      </c>
      <c r="AD66" s="27">
        <f>'AEO 2023 Table 49 Raw'!AG55</f>
        <v>612.77130099999999</v>
      </c>
      <c r="AE66" s="27">
        <f>'AEO 2023 Table 49 Raw'!AH55</f>
        <v>618.08544900000004</v>
      </c>
      <c r="AF66" s="46">
        <f>'AEO 2023 Table 49 Raw'!AI55</f>
        <v>1E-3</v>
      </c>
    </row>
    <row r="67" spans="1:32" ht="15" customHeight="1">
      <c r="A67" s="8" t="s">
        <v>1325</v>
      </c>
      <c r="B67" s="24" t="s">
        <v>1271</v>
      </c>
      <c r="C67" s="27">
        <f>'AEO 2023 Table 49 Raw'!F56</f>
        <v>361.072205</v>
      </c>
      <c r="D67" s="27">
        <f>'AEO 2023 Table 49 Raw'!G56</f>
        <v>353.98700000000002</v>
      </c>
      <c r="E67" s="27">
        <f>'AEO 2023 Table 49 Raw'!H56</f>
        <v>351.11706500000003</v>
      </c>
      <c r="F67" s="27">
        <f>'AEO 2023 Table 49 Raw'!I56</f>
        <v>351.58245799999997</v>
      </c>
      <c r="G67" s="27">
        <f>'AEO 2023 Table 49 Raw'!J56</f>
        <v>350.13647500000002</v>
      </c>
      <c r="H67" s="27">
        <f>'AEO 2023 Table 49 Raw'!K56</f>
        <v>347.83627300000001</v>
      </c>
      <c r="I67" s="27">
        <f>'AEO 2023 Table 49 Raw'!L56</f>
        <v>346.51376299999998</v>
      </c>
      <c r="J67" s="27">
        <f>'AEO 2023 Table 49 Raw'!M56</f>
        <v>345.37316900000002</v>
      </c>
      <c r="K67" s="27">
        <f>'AEO 2023 Table 49 Raw'!N56</f>
        <v>344.57409699999999</v>
      </c>
      <c r="L67" s="27">
        <f>'AEO 2023 Table 49 Raw'!O56</f>
        <v>343.507721</v>
      </c>
      <c r="M67" s="27">
        <f>'AEO 2023 Table 49 Raw'!P56</f>
        <v>343.60681199999999</v>
      </c>
      <c r="N67" s="27">
        <f>'AEO 2023 Table 49 Raw'!Q56</f>
        <v>343.34576399999997</v>
      </c>
      <c r="O67" s="27">
        <f>'AEO 2023 Table 49 Raw'!R56</f>
        <v>343.89419600000002</v>
      </c>
      <c r="P67" s="27">
        <f>'AEO 2023 Table 49 Raw'!S56</f>
        <v>344.67407200000002</v>
      </c>
      <c r="Q67" s="27">
        <f>'AEO 2023 Table 49 Raw'!T56</f>
        <v>344.52166699999998</v>
      </c>
      <c r="R67" s="27">
        <f>'AEO 2023 Table 49 Raw'!U56</f>
        <v>345.26947000000001</v>
      </c>
      <c r="S67" s="27">
        <f>'AEO 2023 Table 49 Raw'!V56</f>
        <v>345.70135499999998</v>
      </c>
      <c r="T67" s="27">
        <f>'AEO 2023 Table 49 Raw'!W56</f>
        <v>347.38397200000003</v>
      </c>
      <c r="U67" s="27">
        <f>'AEO 2023 Table 49 Raw'!X56</f>
        <v>349.26416</v>
      </c>
      <c r="V67" s="27">
        <f>'AEO 2023 Table 49 Raw'!Y56</f>
        <v>352.36025999999998</v>
      </c>
      <c r="W67" s="27">
        <f>'AEO 2023 Table 49 Raw'!Z56</f>
        <v>355.84545900000001</v>
      </c>
      <c r="X67" s="27">
        <f>'AEO 2023 Table 49 Raw'!AA56</f>
        <v>358.58978300000001</v>
      </c>
      <c r="Y67" s="27">
        <f>'AEO 2023 Table 49 Raw'!AB56</f>
        <v>360.98730499999999</v>
      </c>
      <c r="Z67" s="27">
        <f>'AEO 2023 Table 49 Raw'!AC56</f>
        <v>362.28637700000002</v>
      </c>
      <c r="AA67" s="27">
        <f>'AEO 2023 Table 49 Raw'!AD56</f>
        <v>364.97781400000002</v>
      </c>
      <c r="AB67" s="27">
        <f>'AEO 2023 Table 49 Raw'!AE56</f>
        <v>367.25039700000002</v>
      </c>
      <c r="AC67" s="27">
        <f>'AEO 2023 Table 49 Raw'!AF56</f>
        <v>369.44079599999998</v>
      </c>
      <c r="AD67" s="27">
        <f>'AEO 2023 Table 49 Raw'!AG56</f>
        <v>371.16204800000003</v>
      </c>
      <c r="AE67" s="27">
        <f>'AEO 2023 Table 49 Raw'!AH56</f>
        <v>374.02716099999998</v>
      </c>
      <c r="AF67" s="46">
        <f>'AEO 2023 Table 49 Raw'!AI56</f>
        <v>1E-3</v>
      </c>
    </row>
    <row r="68" spans="1:32" ht="15" customHeight="1">
      <c r="A68" s="8" t="s">
        <v>1326</v>
      </c>
      <c r="B68" s="24" t="s">
        <v>915</v>
      </c>
      <c r="C68" s="27">
        <f>'AEO 2023 Table 49 Raw'!F57</f>
        <v>0.66546000000000005</v>
      </c>
      <c r="D68" s="27">
        <f>'AEO 2023 Table 49 Raw'!G57</f>
        <v>0.68655900000000003</v>
      </c>
      <c r="E68" s="27">
        <f>'AEO 2023 Table 49 Raw'!H57</f>
        <v>0.71525499999999997</v>
      </c>
      <c r="F68" s="27">
        <f>'AEO 2023 Table 49 Raw'!I57</f>
        <v>0.75273900000000005</v>
      </c>
      <c r="G68" s="27">
        <f>'AEO 2023 Table 49 Raw'!J57</f>
        <v>0.78678899999999996</v>
      </c>
      <c r="H68" s="27">
        <f>'AEO 2023 Table 49 Raw'!K57</f>
        <v>0.81860699999999997</v>
      </c>
      <c r="I68" s="27">
        <f>'AEO 2023 Table 49 Raw'!L57</f>
        <v>0.851553</v>
      </c>
      <c r="J68" s="27">
        <f>'AEO 2023 Table 49 Raw'!M57</f>
        <v>0.88341199999999998</v>
      </c>
      <c r="K68" s="27">
        <f>'AEO 2023 Table 49 Raw'!N57</f>
        <v>0.91843900000000001</v>
      </c>
      <c r="L68" s="27">
        <f>'AEO 2023 Table 49 Raw'!O57</f>
        <v>0.95553900000000003</v>
      </c>
      <c r="M68" s="27">
        <f>'AEO 2023 Table 49 Raw'!P57</f>
        <v>0.99913799999999997</v>
      </c>
      <c r="N68" s="27">
        <f>'AEO 2023 Table 49 Raw'!Q57</f>
        <v>1.0500750000000001</v>
      </c>
      <c r="O68" s="27">
        <f>'AEO 2023 Table 49 Raw'!R57</f>
        <v>1.109364</v>
      </c>
      <c r="P68" s="27">
        <f>'AEO 2023 Table 49 Raw'!S57</f>
        <v>1.1682870000000001</v>
      </c>
      <c r="Q68" s="27">
        <f>'AEO 2023 Table 49 Raw'!T57</f>
        <v>1.2307509999999999</v>
      </c>
      <c r="R68" s="27">
        <f>'AEO 2023 Table 49 Raw'!U57</f>
        <v>1.3019529999999999</v>
      </c>
      <c r="S68" s="27">
        <f>'AEO 2023 Table 49 Raw'!V57</f>
        <v>1.3836850000000001</v>
      </c>
      <c r="T68" s="27">
        <f>'AEO 2023 Table 49 Raw'!W57</f>
        <v>1.477692</v>
      </c>
      <c r="U68" s="27">
        <f>'AEO 2023 Table 49 Raw'!X57</f>
        <v>1.5859700000000001</v>
      </c>
      <c r="V68" s="27">
        <f>'AEO 2023 Table 49 Raw'!Y57</f>
        <v>1.7114279999999999</v>
      </c>
      <c r="W68" s="27">
        <f>'AEO 2023 Table 49 Raw'!Z57</f>
        <v>1.848341</v>
      </c>
      <c r="X68" s="27">
        <f>'AEO 2023 Table 49 Raw'!AA57</f>
        <v>1.987085</v>
      </c>
      <c r="Y68" s="27">
        <f>'AEO 2023 Table 49 Raw'!AB57</f>
        <v>2.127793</v>
      </c>
      <c r="Z68" s="27">
        <f>'AEO 2023 Table 49 Raw'!AC57</f>
        <v>2.2637659999999999</v>
      </c>
      <c r="AA68" s="27">
        <f>'AEO 2023 Table 49 Raw'!AD57</f>
        <v>2.4104009999999998</v>
      </c>
      <c r="AB68" s="27">
        <f>'AEO 2023 Table 49 Raw'!AE57</f>
        <v>2.554535</v>
      </c>
      <c r="AC68" s="27">
        <f>'AEO 2023 Table 49 Raw'!AF57</f>
        <v>2.6983169999999999</v>
      </c>
      <c r="AD68" s="27">
        <f>'AEO 2023 Table 49 Raw'!AG57</f>
        <v>2.827083</v>
      </c>
      <c r="AE68" s="27">
        <f>'AEO 2023 Table 49 Raw'!AH57</f>
        <v>2.967015</v>
      </c>
      <c r="AF68" s="46">
        <f>'AEO 2023 Table 49 Raw'!AI57</f>
        <v>5.5E-2</v>
      </c>
    </row>
    <row r="69" spans="1:32" ht="15" customHeight="1">
      <c r="A69" s="8" t="s">
        <v>1327</v>
      </c>
      <c r="B69" s="24" t="s">
        <v>1274</v>
      </c>
      <c r="C69" s="27">
        <f>'AEO 2023 Table 49 Raw'!F58</f>
        <v>0.76189399999999996</v>
      </c>
      <c r="D69" s="27">
        <f>'AEO 2023 Table 49 Raw'!G58</f>
        <v>0.72171700000000005</v>
      </c>
      <c r="E69" s="27">
        <f>'AEO 2023 Table 49 Raw'!H58</f>
        <v>0.685755</v>
      </c>
      <c r="F69" s="27">
        <f>'AEO 2023 Table 49 Raw'!I58</f>
        <v>0.65486200000000006</v>
      </c>
      <c r="G69" s="27">
        <f>'AEO 2023 Table 49 Raw'!J58</f>
        <v>0.61929800000000002</v>
      </c>
      <c r="H69" s="27">
        <f>'AEO 2023 Table 49 Raw'!K58</f>
        <v>0.58241299999999996</v>
      </c>
      <c r="I69" s="27">
        <f>'AEO 2023 Table 49 Raw'!L58</f>
        <v>0.54871000000000003</v>
      </c>
      <c r="J69" s="27">
        <f>'AEO 2023 Table 49 Raw'!M58</f>
        <v>0.51500699999999999</v>
      </c>
      <c r="K69" s="27">
        <f>'AEO 2023 Table 49 Raw'!N58</f>
        <v>0.48148600000000003</v>
      </c>
      <c r="L69" s="27">
        <f>'AEO 2023 Table 49 Raw'!O58</f>
        <v>0.44960499999999998</v>
      </c>
      <c r="M69" s="27">
        <f>'AEO 2023 Table 49 Raw'!P58</f>
        <v>0.42085899999999998</v>
      </c>
      <c r="N69" s="27">
        <f>'AEO 2023 Table 49 Raw'!Q58</f>
        <v>0.39296399999999998</v>
      </c>
      <c r="O69" s="27">
        <f>'AEO 2023 Table 49 Raw'!R58</f>
        <v>0.36591299999999999</v>
      </c>
      <c r="P69" s="27">
        <f>'AEO 2023 Table 49 Raw'!S58</f>
        <v>0.33948499999999998</v>
      </c>
      <c r="Q69" s="27">
        <f>'AEO 2023 Table 49 Raw'!T58</f>
        <v>0.31340200000000001</v>
      </c>
      <c r="R69" s="27">
        <f>'AEO 2023 Table 49 Raw'!U58</f>
        <v>0.29036699999999999</v>
      </c>
      <c r="S69" s="27">
        <f>'AEO 2023 Table 49 Raw'!V58</f>
        <v>0.26982600000000001</v>
      </c>
      <c r="T69" s="27">
        <f>'AEO 2023 Table 49 Raw'!W58</f>
        <v>0.25224400000000002</v>
      </c>
      <c r="U69" s="27">
        <f>'AEO 2023 Table 49 Raw'!X58</f>
        <v>0.23600099999999999</v>
      </c>
      <c r="V69" s="27">
        <f>'AEO 2023 Table 49 Raw'!Y58</f>
        <v>0.219775</v>
      </c>
      <c r="W69" s="27">
        <f>'AEO 2023 Table 49 Raw'!Z58</f>
        <v>0.205424</v>
      </c>
      <c r="X69" s="27">
        <f>'AEO 2023 Table 49 Raw'!AA58</f>
        <v>0.18786700000000001</v>
      </c>
      <c r="Y69" s="27">
        <f>'AEO 2023 Table 49 Raw'!AB58</f>
        <v>0.16960700000000001</v>
      </c>
      <c r="Z69" s="27">
        <f>'AEO 2023 Table 49 Raw'!AC58</f>
        <v>0.15431300000000001</v>
      </c>
      <c r="AA69" s="27">
        <f>'AEO 2023 Table 49 Raw'!AD58</f>
        <v>0.141983</v>
      </c>
      <c r="AB69" s="27">
        <f>'AEO 2023 Table 49 Raw'!AE58</f>
        <v>0.12909399999999999</v>
      </c>
      <c r="AC69" s="27">
        <f>'AEO 2023 Table 49 Raw'!AF58</f>
        <v>0.11611200000000001</v>
      </c>
      <c r="AD69" s="27">
        <f>'AEO 2023 Table 49 Raw'!AG58</f>
        <v>0.10426100000000001</v>
      </c>
      <c r="AE69" s="27">
        <f>'AEO 2023 Table 49 Raw'!AH58</f>
        <v>9.4589000000000006E-2</v>
      </c>
      <c r="AF69" s="46">
        <f>'AEO 2023 Table 49 Raw'!AI58</f>
        <v>-7.1999999999999995E-2</v>
      </c>
    </row>
    <row r="70" spans="1:32" ht="12" customHeight="1">
      <c r="A70" s="8" t="s">
        <v>1328</v>
      </c>
      <c r="B70" s="24" t="s">
        <v>1276</v>
      </c>
      <c r="C70" s="27">
        <f>'AEO 2023 Table 49 Raw'!F59</f>
        <v>10.446593</v>
      </c>
      <c r="D70" s="27">
        <f>'AEO 2023 Table 49 Raw'!G59</f>
        <v>11.053027999999999</v>
      </c>
      <c r="E70" s="27">
        <f>'AEO 2023 Table 49 Raw'!H59</f>
        <v>11.821833</v>
      </c>
      <c r="F70" s="27">
        <f>'AEO 2023 Table 49 Raw'!I59</f>
        <v>12.760675000000001</v>
      </c>
      <c r="G70" s="27">
        <f>'AEO 2023 Table 49 Raw'!J59</f>
        <v>13.673845</v>
      </c>
      <c r="H70" s="27">
        <f>'AEO 2023 Table 49 Raw'!K59</f>
        <v>14.637696</v>
      </c>
      <c r="I70" s="27">
        <f>'AEO 2023 Table 49 Raw'!L59</f>
        <v>15.678383</v>
      </c>
      <c r="J70" s="27">
        <f>'AEO 2023 Table 49 Raw'!M59</f>
        <v>16.776968</v>
      </c>
      <c r="K70" s="27">
        <f>'AEO 2023 Table 49 Raw'!N59</f>
        <v>17.999434000000001</v>
      </c>
      <c r="L70" s="27">
        <f>'AEO 2023 Table 49 Raw'!O59</f>
        <v>19.331579000000001</v>
      </c>
      <c r="M70" s="27">
        <f>'AEO 2023 Table 49 Raw'!P59</f>
        <v>20.836824</v>
      </c>
      <c r="N70" s="27">
        <f>'AEO 2023 Table 49 Raw'!Q59</f>
        <v>22.482915999999999</v>
      </c>
      <c r="O70" s="27">
        <f>'AEO 2023 Table 49 Raw'!R59</f>
        <v>24.388404999999999</v>
      </c>
      <c r="P70" s="27">
        <f>'AEO 2023 Table 49 Raw'!S59</f>
        <v>26.474357999999999</v>
      </c>
      <c r="Q70" s="27">
        <f>'AEO 2023 Table 49 Raw'!T59</f>
        <v>28.573488000000001</v>
      </c>
      <c r="R70" s="27">
        <f>'AEO 2023 Table 49 Raw'!U59</f>
        <v>30.813364</v>
      </c>
      <c r="S70" s="27">
        <f>'AEO 2023 Table 49 Raw'!V59</f>
        <v>33.130519999999997</v>
      </c>
      <c r="T70" s="27">
        <f>'AEO 2023 Table 49 Raw'!W59</f>
        <v>35.539360000000002</v>
      </c>
      <c r="U70" s="27">
        <f>'AEO 2023 Table 49 Raw'!X59</f>
        <v>38.117294000000001</v>
      </c>
      <c r="V70" s="27">
        <f>'AEO 2023 Table 49 Raw'!Y59</f>
        <v>40.777518999999998</v>
      </c>
      <c r="W70" s="27">
        <f>'AEO 2023 Table 49 Raw'!Z59</f>
        <v>43.465243999999998</v>
      </c>
      <c r="X70" s="27">
        <f>'AEO 2023 Table 49 Raw'!AA59</f>
        <v>45.975535999999998</v>
      </c>
      <c r="Y70" s="27">
        <f>'AEO 2023 Table 49 Raw'!AB59</f>
        <v>48.322116999999999</v>
      </c>
      <c r="Z70" s="27">
        <f>'AEO 2023 Table 49 Raw'!AC59</f>
        <v>50.403229000000003</v>
      </c>
      <c r="AA70" s="27">
        <f>'AEO 2023 Table 49 Raw'!AD59</f>
        <v>52.556446000000001</v>
      </c>
      <c r="AB70" s="27">
        <f>'AEO 2023 Table 49 Raw'!AE59</f>
        <v>54.551257999999997</v>
      </c>
      <c r="AC70" s="27">
        <f>'AEO 2023 Table 49 Raw'!AF59</f>
        <v>56.396084000000002</v>
      </c>
      <c r="AD70" s="27">
        <f>'AEO 2023 Table 49 Raw'!AG59</f>
        <v>58.093147000000002</v>
      </c>
      <c r="AE70" s="27">
        <f>'AEO 2023 Table 49 Raw'!AH59</f>
        <v>59.903008</v>
      </c>
      <c r="AF70" s="46">
        <f>'AEO 2023 Table 49 Raw'!AI59</f>
        <v>6.4000000000000001E-2</v>
      </c>
    </row>
    <row r="71" spans="1:32" ht="15" customHeight="1">
      <c r="A71" s="8" t="s">
        <v>1329</v>
      </c>
      <c r="B71" s="24" t="s">
        <v>1278</v>
      </c>
      <c r="C71" s="27">
        <f>'AEO 2023 Table 49 Raw'!F60</f>
        <v>3.8228999999999999E-2</v>
      </c>
      <c r="D71" s="27">
        <f>'AEO 2023 Table 49 Raw'!G60</f>
        <v>4.5612E-2</v>
      </c>
      <c r="E71" s="27">
        <f>'AEO 2023 Table 49 Raw'!H60</f>
        <v>5.1651000000000002E-2</v>
      </c>
      <c r="F71" s="27">
        <f>'AEO 2023 Table 49 Raw'!I60</f>
        <v>5.6855000000000003E-2</v>
      </c>
      <c r="G71" s="27">
        <f>'AEO 2023 Table 49 Raw'!J60</f>
        <v>6.0289000000000002E-2</v>
      </c>
      <c r="H71" s="27">
        <f>'AEO 2023 Table 49 Raw'!K60</f>
        <v>6.2296999999999998E-2</v>
      </c>
      <c r="I71" s="27">
        <f>'AEO 2023 Table 49 Raw'!L60</f>
        <v>6.3356999999999997E-2</v>
      </c>
      <c r="J71" s="27">
        <f>'AEO 2023 Table 49 Raw'!M60</f>
        <v>6.3606999999999997E-2</v>
      </c>
      <c r="K71" s="27">
        <f>'AEO 2023 Table 49 Raw'!N60</f>
        <v>6.3289999999999999E-2</v>
      </c>
      <c r="L71" s="27">
        <f>'AEO 2023 Table 49 Raw'!O60</f>
        <v>6.2453000000000002E-2</v>
      </c>
      <c r="M71" s="27">
        <f>'AEO 2023 Table 49 Raw'!P60</f>
        <v>6.1329000000000002E-2</v>
      </c>
      <c r="N71" s="27">
        <f>'AEO 2023 Table 49 Raw'!Q60</f>
        <v>5.9865000000000002E-2</v>
      </c>
      <c r="O71" s="27">
        <f>'AEO 2023 Table 49 Raw'!R60</f>
        <v>5.8268E-2</v>
      </c>
      <c r="P71" s="27">
        <f>'AEO 2023 Table 49 Raw'!S60</f>
        <v>5.6510999999999999E-2</v>
      </c>
      <c r="Q71" s="27">
        <f>'AEO 2023 Table 49 Raw'!T60</f>
        <v>5.4119E-2</v>
      </c>
      <c r="R71" s="27">
        <f>'AEO 2023 Table 49 Raw'!U60</f>
        <v>5.1586E-2</v>
      </c>
      <c r="S71" s="27">
        <f>'AEO 2023 Table 49 Raw'!V60</f>
        <v>4.9553E-2</v>
      </c>
      <c r="T71" s="27">
        <f>'AEO 2023 Table 49 Raw'!W60</f>
        <v>4.7494000000000001E-2</v>
      </c>
      <c r="U71" s="27">
        <f>'AEO 2023 Table 49 Raw'!X60</f>
        <v>4.5162000000000001E-2</v>
      </c>
      <c r="V71" s="27">
        <f>'AEO 2023 Table 49 Raw'!Y60</f>
        <v>4.2970000000000001E-2</v>
      </c>
      <c r="W71" s="27">
        <f>'AEO 2023 Table 49 Raw'!Z60</f>
        <v>4.0875000000000002E-2</v>
      </c>
      <c r="X71" s="27">
        <f>'AEO 2023 Table 49 Raw'!AA60</f>
        <v>3.8727999999999999E-2</v>
      </c>
      <c r="Y71" s="27">
        <f>'AEO 2023 Table 49 Raw'!AB60</f>
        <v>3.6613E-2</v>
      </c>
      <c r="Z71" s="27">
        <f>'AEO 2023 Table 49 Raw'!AC60</f>
        <v>3.4544999999999999E-2</v>
      </c>
      <c r="AA71" s="27">
        <f>'AEO 2023 Table 49 Raw'!AD60</f>
        <v>3.2736000000000001E-2</v>
      </c>
      <c r="AB71" s="27">
        <f>'AEO 2023 Table 49 Raw'!AE60</f>
        <v>3.0987000000000001E-2</v>
      </c>
      <c r="AC71" s="27">
        <f>'AEO 2023 Table 49 Raw'!AF60</f>
        <v>2.9325E-2</v>
      </c>
      <c r="AD71" s="27">
        <f>'AEO 2023 Table 49 Raw'!AG60</f>
        <v>2.7733000000000001E-2</v>
      </c>
      <c r="AE71" s="27">
        <f>'AEO 2023 Table 49 Raw'!AH60</f>
        <v>2.6286E-2</v>
      </c>
      <c r="AF71" s="46">
        <f>'AEO 2023 Table 49 Raw'!AI60</f>
        <v>-1.2999999999999999E-2</v>
      </c>
    </row>
    <row r="72" spans="1:32" ht="15" customHeight="1">
      <c r="A72" s="8" t="s">
        <v>1330</v>
      </c>
      <c r="B72" s="24" t="s">
        <v>1280</v>
      </c>
      <c r="C72" s="27">
        <f>'AEO 2023 Table 49 Raw'!F61</f>
        <v>0</v>
      </c>
      <c r="D72" s="27">
        <f>'AEO 2023 Table 49 Raw'!G61</f>
        <v>0</v>
      </c>
      <c r="E72" s="27">
        <f>'AEO 2023 Table 49 Raw'!H61</f>
        <v>4.8154000000000002E-2</v>
      </c>
      <c r="F72" s="27">
        <f>'AEO 2023 Table 49 Raw'!I61</f>
        <v>9.4977000000000006E-2</v>
      </c>
      <c r="G72" s="27">
        <f>'AEO 2023 Table 49 Raw'!J61</f>
        <v>0.13855000000000001</v>
      </c>
      <c r="H72" s="27">
        <f>'AEO 2023 Table 49 Raw'!K61</f>
        <v>0.178008</v>
      </c>
      <c r="I72" s="27">
        <f>'AEO 2023 Table 49 Raw'!L61</f>
        <v>0.21460399999999999</v>
      </c>
      <c r="J72" s="27">
        <f>'AEO 2023 Table 49 Raw'!M61</f>
        <v>0.248556</v>
      </c>
      <c r="K72" s="27">
        <f>'AEO 2023 Table 49 Raw'!N61</f>
        <v>0.28078900000000001</v>
      </c>
      <c r="L72" s="27">
        <f>'AEO 2023 Table 49 Raw'!O61</f>
        <v>0.31118200000000001</v>
      </c>
      <c r="M72" s="27">
        <f>'AEO 2023 Table 49 Raw'!P61</f>
        <v>0.34094999999999998</v>
      </c>
      <c r="N72" s="27">
        <f>'AEO 2023 Table 49 Raw'!Q61</f>
        <v>0.37008000000000002</v>
      </c>
      <c r="O72" s="27">
        <f>'AEO 2023 Table 49 Raw'!R61</f>
        <v>0.39990700000000001</v>
      </c>
      <c r="P72" s="27">
        <f>'AEO 2023 Table 49 Raw'!S61</f>
        <v>0.430506</v>
      </c>
      <c r="Q72" s="27">
        <f>'AEO 2023 Table 49 Raw'!T61</f>
        <v>0.46061800000000003</v>
      </c>
      <c r="R72" s="27">
        <f>'AEO 2023 Table 49 Raw'!U61</f>
        <v>0.491894</v>
      </c>
      <c r="S72" s="27">
        <f>'AEO 2023 Table 49 Raw'!V61</f>
        <v>0.52518100000000001</v>
      </c>
      <c r="T72" s="27">
        <f>'AEO 2023 Table 49 Raw'!W61</f>
        <v>0.56104399999999999</v>
      </c>
      <c r="U72" s="27">
        <f>'AEO 2023 Table 49 Raw'!X61</f>
        <v>0.600854</v>
      </c>
      <c r="V72" s="27">
        <f>'AEO 2023 Table 49 Raw'!Y61</f>
        <v>0.64608399999999999</v>
      </c>
      <c r="W72" s="27">
        <f>'AEO 2023 Table 49 Raw'!Z61</f>
        <v>0.69601100000000005</v>
      </c>
      <c r="X72" s="27">
        <f>'AEO 2023 Table 49 Raw'!AA61</f>
        <v>0.74513300000000005</v>
      </c>
      <c r="Y72" s="27">
        <f>'AEO 2023 Table 49 Raw'!AB61</f>
        <v>0.79614600000000002</v>
      </c>
      <c r="Z72" s="27">
        <f>'AEO 2023 Table 49 Raw'!AC61</f>
        <v>0.84737099999999999</v>
      </c>
      <c r="AA72" s="27">
        <f>'AEO 2023 Table 49 Raw'!AD61</f>
        <v>0.90497799999999995</v>
      </c>
      <c r="AB72" s="27">
        <f>'AEO 2023 Table 49 Raw'!AE61</f>
        <v>0.96445099999999995</v>
      </c>
      <c r="AC72" s="27">
        <f>'AEO 2023 Table 49 Raw'!AF61</f>
        <v>1.025879</v>
      </c>
      <c r="AD72" s="27">
        <f>'AEO 2023 Table 49 Raw'!AG61</f>
        <v>1.087332</v>
      </c>
      <c r="AE72" s="27">
        <f>'AEO 2023 Table 49 Raw'!AH61</f>
        <v>1.154145</v>
      </c>
      <c r="AF72" s="46" t="str">
        <f>'AEO 2023 Table 49 Raw'!AI61</f>
        <v>- -</v>
      </c>
    </row>
    <row r="73" spans="1:32" ht="15" customHeight="1">
      <c r="A73" s="8" t="s">
        <v>1331</v>
      </c>
      <c r="B73" s="24" t="s">
        <v>1282</v>
      </c>
      <c r="C73" s="27">
        <f>'AEO 2023 Table 49 Raw'!F62</f>
        <v>0</v>
      </c>
      <c r="D73" s="27">
        <f>'AEO 2023 Table 49 Raw'!G62</f>
        <v>0</v>
      </c>
      <c r="E73" s="27">
        <f>'AEO 2023 Table 49 Raw'!H62</f>
        <v>6.0092E-2</v>
      </c>
      <c r="F73" s="27">
        <f>'AEO 2023 Table 49 Raw'!I62</f>
        <v>0.11684600000000001</v>
      </c>
      <c r="G73" s="27">
        <f>'AEO 2023 Table 49 Raw'!J62</f>
        <v>0.1686</v>
      </c>
      <c r="H73" s="27">
        <f>'AEO 2023 Table 49 Raw'!K62</f>
        <v>0.21523700000000001</v>
      </c>
      <c r="I73" s="27">
        <f>'AEO 2023 Table 49 Raw'!L62</f>
        <v>0.25787399999999999</v>
      </c>
      <c r="J73" s="27">
        <f>'AEO 2023 Table 49 Raw'!M62</f>
        <v>0.29708200000000001</v>
      </c>
      <c r="K73" s="27">
        <f>'AEO 2023 Table 49 Raw'!N62</f>
        <v>0.33449499999999999</v>
      </c>
      <c r="L73" s="27">
        <f>'AEO 2023 Table 49 Raw'!O62</f>
        <v>0.370647</v>
      </c>
      <c r="M73" s="27">
        <f>'AEO 2023 Table 49 Raw'!P62</f>
        <v>0.40715899999999999</v>
      </c>
      <c r="N73" s="27">
        <f>'AEO 2023 Table 49 Raw'!Q62</f>
        <v>0.44452000000000003</v>
      </c>
      <c r="O73" s="27">
        <f>'AEO 2023 Table 49 Raw'!R62</f>
        <v>0.48444599999999999</v>
      </c>
      <c r="P73" s="27">
        <f>'AEO 2023 Table 49 Raw'!S62</f>
        <v>0.52730999999999995</v>
      </c>
      <c r="Q73" s="27">
        <f>'AEO 2023 Table 49 Raw'!T62</f>
        <v>0.57188300000000003</v>
      </c>
      <c r="R73" s="27">
        <f>'AEO 2023 Table 49 Raw'!U62</f>
        <v>0.62048199999999998</v>
      </c>
      <c r="S73" s="27">
        <f>'AEO 2023 Table 49 Raw'!V62</f>
        <v>0.67437400000000003</v>
      </c>
      <c r="T73" s="27">
        <f>'AEO 2023 Table 49 Raw'!W62</f>
        <v>0.73497500000000004</v>
      </c>
      <c r="U73" s="27">
        <f>'AEO 2023 Table 49 Raw'!X62</f>
        <v>0.80423299999999998</v>
      </c>
      <c r="V73" s="27">
        <f>'AEO 2023 Table 49 Raw'!Y62</f>
        <v>0.88470099999999996</v>
      </c>
      <c r="W73" s="27">
        <f>'AEO 2023 Table 49 Raw'!Z62</f>
        <v>0.97561500000000001</v>
      </c>
      <c r="X73" s="27">
        <f>'AEO 2023 Table 49 Raw'!AA62</f>
        <v>1.0696460000000001</v>
      </c>
      <c r="Y73" s="27">
        <f>'AEO 2023 Table 49 Raw'!AB62</f>
        <v>1.16988</v>
      </c>
      <c r="Z73" s="27">
        <f>'AEO 2023 Table 49 Raw'!AC62</f>
        <v>1.272829</v>
      </c>
      <c r="AA73" s="27">
        <f>'AEO 2023 Table 49 Raw'!AD62</f>
        <v>1.3873740000000001</v>
      </c>
      <c r="AB73" s="27">
        <f>'AEO 2023 Table 49 Raw'!AE62</f>
        <v>1.5068459999999999</v>
      </c>
      <c r="AC73" s="27">
        <f>'AEO 2023 Table 49 Raw'!AF62</f>
        <v>1.6307020000000001</v>
      </c>
      <c r="AD73" s="27">
        <f>'AEO 2023 Table 49 Raw'!AG62</f>
        <v>1.7559629999999999</v>
      </c>
      <c r="AE73" s="27">
        <f>'AEO 2023 Table 49 Raw'!AH62</f>
        <v>1.89012</v>
      </c>
      <c r="AF73" s="46" t="str">
        <f>'AEO 2023 Table 49 Raw'!AI62</f>
        <v>- -</v>
      </c>
    </row>
    <row r="74" spans="1:32" ht="15" customHeight="1">
      <c r="A74" s="8" t="s">
        <v>1332</v>
      </c>
      <c r="B74" s="24" t="s">
        <v>1284</v>
      </c>
      <c r="C74" s="27">
        <f>'AEO 2023 Table 49 Raw'!F63</f>
        <v>0</v>
      </c>
      <c r="D74" s="27">
        <f>'AEO 2023 Table 49 Raw'!G63</f>
        <v>0</v>
      </c>
      <c r="E74" s="27">
        <f>'AEO 2023 Table 49 Raw'!H63</f>
        <v>0.101784</v>
      </c>
      <c r="F74" s="27">
        <f>'AEO 2023 Table 49 Raw'!I63</f>
        <v>0.205009</v>
      </c>
      <c r="G74" s="27">
        <f>'AEO 2023 Table 49 Raw'!J63</f>
        <v>0.30481900000000001</v>
      </c>
      <c r="H74" s="27">
        <f>'AEO 2023 Table 49 Raw'!K63</f>
        <v>0.39884900000000001</v>
      </c>
      <c r="I74" s="27">
        <f>'AEO 2023 Table 49 Raw'!L63</f>
        <v>0.487902</v>
      </c>
      <c r="J74" s="27">
        <f>'AEO 2023 Table 49 Raw'!M63</f>
        <v>0.57359499999999997</v>
      </c>
      <c r="K74" s="27">
        <f>'AEO 2023 Table 49 Raw'!N63</f>
        <v>0.65771599999999997</v>
      </c>
      <c r="L74" s="27">
        <f>'AEO 2023 Table 49 Raw'!O63</f>
        <v>0.73985000000000001</v>
      </c>
      <c r="M74" s="27">
        <f>'AEO 2023 Table 49 Raw'!P63</f>
        <v>0.82231699999999996</v>
      </c>
      <c r="N74" s="27">
        <f>'AEO 2023 Table 49 Raw'!Q63</f>
        <v>0.90456599999999998</v>
      </c>
      <c r="O74" s="27">
        <f>'AEO 2023 Table 49 Raw'!R63</f>
        <v>0.99009899999999995</v>
      </c>
      <c r="P74" s="27">
        <f>'AEO 2023 Table 49 Raw'!S63</f>
        <v>1.078967</v>
      </c>
      <c r="Q74" s="27">
        <f>'AEO 2023 Table 49 Raw'!T63</f>
        <v>1.1684619999999999</v>
      </c>
      <c r="R74" s="27">
        <f>'AEO 2023 Table 49 Raw'!U63</f>
        <v>1.2625900000000001</v>
      </c>
      <c r="S74" s="27">
        <f>'AEO 2023 Table 49 Raw'!V63</f>
        <v>1.363432</v>
      </c>
      <c r="T74" s="27">
        <f>'AEO 2023 Table 49 Raw'!W63</f>
        <v>1.472113</v>
      </c>
      <c r="U74" s="27">
        <f>'AEO 2023 Table 49 Raw'!X63</f>
        <v>1.5930839999999999</v>
      </c>
      <c r="V74" s="27">
        <f>'AEO 2023 Table 49 Raw'!Y63</f>
        <v>1.7305410000000001</v>
      </c>
      <c r="W74" s="27">
        <f>'AEO 2023 Table 49 Raw'!Z63</f>
        <v>1.88273</v>
      </c>
      <c r="X74" s="27">
        <f>'AEO 2023 Table 49 Raw'!AA63</f>
        <v>2.0363560000000001</v>
      </c>
      <c r="Y74" s="27">
        <f>'AEO 2023 Table 49 Raw'!AB63</f>
        <v>2.1969280000000002</v>
      </c>
      <c r="Z74" s="27">
        <f>'AEO 2023 Table 49 Raw'!AC63</f>
        <v>2.3594170000000001</v>
      </c>
      <c r="AA74" s="27">
        <f>'AEO 2023 Table 49 Raw'!AD63</f>
        <v>2.5410409999999999</v>
      </c>
      <c r="AB74" s="27">
        <f>'AEO 2023 Table 49 Raw'!AE63</f>
        <v>2.7292770000000002</v>
      </c>
      <c r="AC74" s="27">
        <f>'AEO 2023 Table 49 Raw'!AF63</f>
        <v>2.923994</v>
      </c>
      <c r="AD74" s="27">
        <f>'AEO 2023 Table 49 Raw'!AG63</f>
        <v>3.1192859999999998</v>
      </c>
      <c r="AE74" s="27">
        <f>'AEO 2023 Table 49 Raw'!AH63</f>
        <v>3.330301</v>
      </c>
      <c r="AF74" s="46" t="str">
        <f>'AEO 2023 Table 49 Raw'!AI63</f>
        <v>- -</v>
      </c>
    </row>
    <row r="75" spans="1:32" ht="15" customHeight="1">
      <c r="A75" s="8" t="s">
        <v>1333</v>
      </c>
      <c r="B75" s="24" t="s">
        <v>1298</v>
      </c>
      <c r="C75" s="27">
        <f>'AEO 2023 Table 49 Raw'!F64</f>
        <v>969.71234100000004</v>
      </c>
      <c r="D75" s="27">
        <f>'AEO 2023 Table 49 Raw'!G64</f>
        <v>951.53070100000002</v>
      </c>
      <c r="E75" s="27">
        <f>'AEO 2023 Table 49 Raw'!H64</f>
        <v>943.97039800000005</v>
      </c>
      <c r="F75" s="27">
        <f>'AEO 2023 Table 49 Raw'!I64</f>
        <v>946.82971199999997</v>
      </c>
      <c r="G75" s="27">
        <f>'AEO 2023 Table 49 Raw'!J64</f>
        <v>944.05883800000004</v>
      </c>
      <c r="H75" s="27">
        <f>'AEO 2023 Table 49 Raw'!K64</f>
        <v>939.04516599999999</v>
      </c>
      <c r="I75" s="27">
        <f>'AEO 2023 Table 49 Raw'!L64</f>
        <v>936.00354000000004</v>
      </c>
      <c r="J75" s="27">
        <f>'AEO 2023 Table 49 Raw'!M64</f>
        <v>932.86138900000003</v>
      </c>
      <c r="K75" s="27">
        <f>'AEO 2023 Table 49 Raw'!N64</f>
        <v>930.88330099999996</v>
      </c>
      <c r="L75" s="27">
        <f>'AEO 2023 Table 49 Raw'!O64</f>
        <v>928.58581500000003</v>
      </c>
      <c r="M75" s="27">
        <f>'AEO 2023 Table 49 Raw'!P64</f>
        <v>929.18255599999998</v>
      </c>
      <c r="N75" s="27">
        <f>'AEO 2023 Table 49 Raw'!Q64</f>
        <v>929.46252400000003</v>
      </c>
      <c r="O75" s="27">
        <f>'AEO 2023 Table 49 Raw'!R64</f>
        <v>932.15704300000004</v>
      </c>
      <c r="P75" s="27">
        <f>'AEO 2023 Table 49 Raw'!S64</f>
        <v>936.25366199999996</v>
      </c>
      <c r="Q75" s="27">
        <f>'AEO 2023 Table 49 Raw'!T64</f>
        <v>938.93072500000005</v>
      </c>
      <c r="R75" s="27">
        <f>'AEO 2023 Table 49 Raw'!U64</f>
        <v>943.64019800000005</v>
      </c>
      <c r="S75" s="27">
        <f>'AEO 2023 Table 49 Raw'!V64</f>
        <v>948.93920900000001</v>
      </c>
      <c r="T75" s="27">
        <f>'AEO 2023 Table 49 Raw'!W64</f>
        <v>956.36169400000006</v>
      </c>
      <c r="U75" s="27">
        <f>'AEO 2023 Table 49 Raw'!X64</f>
        <v>965.29638699999998</v>
      </c>
      <c r="V75" s="27">
        <f>'AEO 2023 Table 49 Raw'!Y64</f>
        <v>976.96783400000004</v>
      </c>
      <c r="W75" s="27">
        <f>'AEO 2023 Table 49 Raw'!Z64</f>
        <v>989.55255099999999</v>
      </c>
      <c r="X75" s="27">
        <f>'AEO 2023 Table 49 Raw'!AA64</f>
        <v>999.97497599999997</v>
      </c>
      <c r="Y75" s="27">
        <f>'AEO 2023 Table 49 Raw'!AB64</f>
        <v>1009.371033</v>
      </c>
      <c r="Z75" s="27">
        <f>'AEO 2023 Table 49 Raw'!AC64</f>
        <v>1015.720703</v>
      </c>
      <c r="AA75" s="27">
        <f>'AEO 2023 Table 49 Raw'!AD64</f>
        <v>1025.871216</v>
      </c>
      <c r="AB75" s="27">
        <f>'AEO 2023 Table 49 Raw'!AE64</f>
        <v>1034.9982910000001</v>
      </c>
      <c r="AC75" s="27">
        <f>'AEO 2023 Table 49 Raw'!AF64</f>
        <v>1043.8020019999999</v>
      </c>
      <c r="AD75" s="27">
        <f>'AEO 2023 Table 49 Raw'!AG64</f>
        <v>1050.9487300000001</v>
      </c>
      <c r="AE75" s="27">
        <f>'AEO 2023 Table 49 Raw'!AH64</f>
        <v>1061.478149</v>
      </c>
      <c r="AF75" s="46">
        <f>'AEO 2023 Table 49 Raw'!AI64</f>
        <v>3.0000000000000001E-3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4152.4179690000001</v>
      </c>
      <c r="D77" s="27">
        <f>'AEO 2023 Table 49 Raw'!G66</f>
        <v>4101.5327150000003</v>
      </c>
      <c r="E77" s="27">
        <f>'AEO 2023 Table 49 Raw'!H66</f>
        <v>4088.080078</v>
      </c>
      <c r="F77" s="27">
        <f>'AEO 2023 Table 49 Raw'!I66</f>
        <v>4122.2080079999996</v>
      </c>
      <c r="G77" s="27">
        <f>'AEO 2023 Table 49 Raw'!J66</f>
        <v>4125.9194340000004</v>
      </c>
      <c r="H77" s="27">
        <f>'AEO 2023 Table 49 Raw'!K66</f>
        <v>4108.8808589999999</v>
      </c>
      <c r="I77" s="27">
        <f>'AEO 2023 Table 49 Raw'!L66</f>
        <v>4085.5854490000002</v>
      </c>
      <c r="J77" s="27">
        <f>'AEO 2023 Table 49 Raw'!M66</f>
        <v>4054.2922359999998</v>
      </c>
      <c r="K77" s="27">
        <f>'AEO 2023 Table 49 Raw'!N66</f>
        <v>4023.2236330000001</v>
      </c>
      <c r="L77" s="27">
        <f>'AEO 2023 Table 49 Raw'!O66</f>
        <v>3988.5402829999998</v>
      </c>
      <c r="M77" s="27">
        <f>'AEO 2023 Table 49 Raw'!P66</f>
        <v>3959.366943</v>
      </c>
      <c r="N77" s="27">
        <f>'AEO 2023 Table 49 Raw'!Q66</f>
        <v>3930.0510250000002</v>
      </c>
      <c r="O77" s="27">
        <f>'AEO 2023 Table 49 Raw'!R66</f>
        <v>3911.5017090000001</v>
      </c>
      <c r="P77" s="27">
        <f>'AEO 2023 Table 49 Raw'!S66</f>
        <v>3899.967529</v>
      </c>
      <c r="Q77" s="27">
        <f>'AEO 2023 Table 49 Raw'!T66</f>
        <v>3883.4279790000001</v>
      </c>
      <c r="R77" s="27">
        <f>'AEO 2023 Table 49 Raw'!U66</f>
        <v>3872.8461910000001</v>
      </c>
      <c r="S77" s="27">
        <f>'AEO 2023 Table 49 Raw'!V66</f>
        <v>3868.892578</v>
      </c>
      <c r="T77" s="27">
        <f>'AEO 2023 Table 49 Raw'!W66</f>
        <v>3864.9396969999998</v>
      </c>
      <c r="U77" s="27">
        <f>'AEO 2023 Table 49 Raw'!X66</f>
        <v>3866.2053219999998</v>
      </c>
      <c r="V77" s="27">
        <f>'AEO 2023 Table 49 Raw'!Y66</f>
        <v>3875.7028810000002</v>
      </c>
      <c r="W77" s="27">
        <f>'AEO 2023 Table 49 Raw'!Z66</f>
        <v>3889.773193</v>
      </c>
      <c r="X77" s="27">
        <f>'AEO 2023 Table 49 Raw'!AA66</f>
        <v>3891.2583009999998</v>
      </c>
      <c r="Y77" s="27">
        <f>'AEO 2023 Table 49 Raw'!AB66</f>
        <v>3886.1533199999999</v>
      </c>
      <c r="Z77" s="27">
        <f>'AEO 2023 Table 49 Raw'!AC66</f>
        <v>3868.3867190000001</v>
      </c>
      <c r="AA77" s="27">
        <f>'AEO 2023 Table 49 Raw'!AD66</f>
        <v>3863.3940429999998</v>
      </c>
      <c r="AB77" s="27">
        <f>'AEO 2023 Table 49 Raw'!AE66</f>
        <v>3852.0737300000001</v>
      </c>
      <c r="AC77" s="27">
        <f>'AEO 2023 Table 49 Raw'!AF66</f>
        <v>3837.9128420000002</v>
      </c>
      <c r="AD77" s="27">
        <f>'AEO 2023 Table 49 Raw'!AG66</f>
        <v>3815.9956050000001</v>
      </c>
      <c r="AE77" s="27">
        <f>'AEO 2023 Table 49 Raw'!AH66</f>
        <v>3805.5014649999998</v>
      </c>
      <c r="AF77" s="46">
        <f>'AEO 2023 Table 49 Raw'!AI66</f>
        <v>-3.0000000000000001E-3</v>
      </c>
    </row>
    <row r="78" spans="1:32" ht="15" customHeight="1">
      <c r="A78" s="8" t="s">
        <v>1335</v>
      </c>
      <c r="B78" s="24" t="s">
        <v>1271</v>
      </c>
      <c r="C78" s="27">
        <f>'AEO 2023 Table 49 Raw'!F67</f>
        <v>3.9676459999999998</v>
      </c>
      <c r="D78" s="27">
        <f>'AEO 2023 Table 49 Raw'!G67</f>
        <v>3.929586</v>
      </c>
      <c r="E78" s="27">
        <f>'AEO 2023 Table 49 Raw'!H67</f>
        <v>3.9968880000000002</v>
      </c>
      <c r="F78" s="27">
        <f>'AEO 2023 Table 49 Raw'!I67</f>
        <v>4.1551419999999997</v>
      </c>
      <c r="G78" s="27">
        <f>'AEO 2023 Table 49 Raw'!J67</f>
        <v>4.3486000000000002</v>
      </c>
      <c r="H78" s="27">
        <f>'AEO 2023 Table 49 Raw'!K67</f>
        <v>4.5703019999999999</v>
      </c>
      <c r="I78" s="27">
        <f>'AEO 2023 Table 49 Raw'!L67</f>
        <v>4.8087739999999997</v>
      </c>
      <c r="J78" s="27">
        <f>'AEO 2023 Table 49 Raw'!M67</f>
        <v>5.0500090000000002</v>
      </c>
      <c r="K78" s="27">
        <f>'AEO 2023 Table 49 Raw'!N67</f>
        <v>5.3172059999999997</v>
      </c>
      <c r="L78" s="27">
        <f>'AEO 2023 Table 49 Raw'!O67</f>
        <v>5.5701900000000002</v>
      </c>
      <c r="M78" s="27">
        <f>'AEO 2023 Table 49 Raw'!P67</f>
        <v>5.8108199999999997</v>
      </c>
      <c r="N78" s="27">
        <f>'AEO 2023 Table 49 Raw'!Q67</f>
        <v>6.0297679999999998</v>
      </c>
      <c r="O78" s="27">
        <f>'AEO 2023 Table 49 Raw'!R67</f>
        <v>6.2367689999999998</v>
      </c>
      <c r="P78" s="27">
        <f>'AEO 2023 Table 49 Raw'!S67</f>
        <v>6.4214140000000004</v>
      </c>
      <c r="Q78" s="27">
        <f>'AEO 2023 Table 49 Raw'!T67</f>
        <v>6.5539180000000004</v>
      </c>
      <c r="R78" s="27">
        <f>'AEO 2023 Table 49 Raw'!U67</f>
        <v>6.6663170000000003</v>
      </c>
      <c r="S78" s="27">
        <f>'AEO 2023 Table 49 Raw'!V67</f>
        <v>6.7590320000000004</v>
      </c>
      <c r="T78" s="27">
        <f>'AEO 2023 Table 49 Raw'!W67</f>
        <v>6.8370730000000002</v>
      </c>
      <c r="U78" s="27">
        <f>'AEO 2023 Table 49 Raw'!X67</f>
        <v>6.9189080000000001</v>
      </c>
      <c r="V78" s="27">
        <f>'AEO 2023 Table 49 Raw'!Y67</f>
        <v>7.0109820000000003</v>
      </c>
      <c r="W78" s="27">
        <f>'AEO 2023 Table 49 Raw'!Z67</f>
        <v>7.0746539999999998</v>
      </c>
      <c r="X78" s="27">
        <f>'AEO 2023 Table 49 Raw'!AA67</f>
        <v>7.1011090000000001</v>
      </c>
      <c r="Y78" s="27">
        <f>'AEO 2023 Table 49 Raw'!AB67</f>
        <v>7.1292340000000003</v>
      </c>
      <c r="Z78" s="27">
        <f>'AEO 2023 Table 49 Raw'!AC67</f>
        <v>7.14506</v>
      </c>
      <c r="AA78" s="27">
        <f>'AEO 2023 Table 49 Raw'!AD67</f>
        <v>7.1925340000000002</v>
      </c>
      <c r="AB78" s="27">
        <f>'AEO 2023 Table 49 Raw'!AE67</f>
        <v>7.2338370000000003</v>
      </c>
      <c r="AC78" s="27">
        <f>'AEO 2023 Table 49 Raw'!AF67</f>
        <v>7.2737550000000004</v>
      </c>
      <c r="AD78" s="27">
        <f>'AEO 2023 Table 49 Raw'!AG67</f>
        <v>7.3024529999999999</v>
      </c>
      <c r="AE78" s="27">
        <f>'AEO 2023 Table 49 Raw'!AH67</f>
        <v>7.3552710000000001</v>
      </c>
      <c r="AF78" s="46">
        <f>'AEO 2023 Table 49 Raw'!AI67</f>
        <v>2.1999999999999999E-2</v>
      </c>
    </row>
    <row r="79" spans="1:32" ht="15" customHeight="1">
      <c r="A79" s="8" t="s">
        <v>1336</v>
      </c>
      <c r="B79" s="24" t="s">
        <v>915</v>
      </c>
      <c r="C79" s="27">
        <f>'AEO 2023 Table 49 Raw'!F68</f>
        <v>0.57086300000000001</v>
      </c>
      <c r="D79" s="27">
        <f>'AEO 2023 Table 49 Raw'!G68</f>
        <v>0.62815299999999996</v>
      </c>
      <c r="E79" s="27">
        <f>'AEO 2023 Table 49 Raw'!H68</f>
        <v>0.69067000000000001</v>
      </c>
      <c r="F79" s="27">
        <f>'AEO 2023 Table 49 Raw'!I68</f>
        <v>0.75838000000000005</v>
      </c>
      <c r="G79" s="27">
        <f>'AEO 2023 Table 49 Raw'!J68</f>
        <v>0.81725199999999998</v>
      </c>
      <c r="H79" s="27">
        <f>'AEO 2023 Table 49 Raw'!K68</f>
        <v>0.86482099999999995</v>
      </c>
      <c r="I79" s="27">
        <f>'AEO 2023 Table 49 Raw'!L68</f>
        <v>0.90180300000000002</v>
      </c>
      <c r="J79" s="27">
        <f>'AEO 2023 Table 49 Raw'!M68</f>
        <v>0.92632099999999995</v>
      </c>
      <c r="K79" s="27">
        <f>'AEO 2023 Table 49 Raw'!N68</f>
        <v>0.94357100000000005</v>
      </c>
      <c r="L79" s="27">
        <f>'AEO 2023 Table 49 Raw'!O68</f>
        <v>0.95312200000000002</v>
      </c>
      <c r="M79" s="27">
        <f>'AEO 2023 Table 49 Raw'!P68</f>
        <v>0.95855400000000002</v>
      </c>
      <c r="N79" s="27">
        <f>'AEO 2023 Table 49 Raw'!Q68</f>
        <v>0.96313199999999999</v>
      </c>
      <c r="O79" s="27">
        <f>'AEO 2023 Table 49 Raw'!R68</f>
        <v>0.97197</v>
      </c>
      <c r="P79" s="27">
        <f>'AEO 2023 Table 49 Raw'!S68</f>
        <v>0.98309100000000005</v>
      </c>
      <c r="Q79" s="27">
        <f>'AEO 2023 Table 49 Raw'!T68</f>
        <v>0.99075500000000005</v>
      </c>
      <c r="R79" s="27">
        <f>'AEO 2023 Table 49 Raw'!U68</f>
        <v>0.998305</v>
      </c>
      <c r="S79" s="27">
        <f>'AEO 2023 Table 49 Raw'!V68</f>
        <v>1.0038009999999999</v>
      </c>
      <c r="T79" s="27">
        <f>'AEO 2023 Table 49 Raw'!W68</f>
        <v>1.008499</v>
      </c>
      <c r="U79" s="27">
        <f>'AEO 2023 Table 49 Raw'!X68</f>
        <v>1.013747</v>
      </c>
      <c r="V79" s="27">
        <f>'AEO 2023 Table 49 Raw'!Y68</f>
        <v>1.022672</v>
      </c>
      <c r="W79" s="27">
        <f>'AEO 2023 Table 49 Raw'!Z68</f>
        <v>1.032122</v>
      </c>
      <c r="X79" s="27">
        <f>'AEO 2023 Table 49 Raw'!AA68</f>
        <v>1.0376829999999999</v>
      </c>
      <c r="Y79" s="27">
        <f>'AEO 2023 Table 49 Raw'!AB68</f>
        <v>1.0410889999999999</v>
      </c>
      <c r="Z79" s="27">
        <f>'AEO 2023 Table 49 Raw'!AC68</f>
        <v>1.0408999999999999</v>
      </c>
      <c r="AA79" s="27">
        <f>'AEO 2023 Table 49 Raw'!AD68</f>
        <v>1.0444869999999999</v>
      </c>
      <c r="AB79" s="27">
        <f>'AEO 2023 Table 49 Raw'!AE68</f>
        <v>1.046503</v>
      </c>
      <c r="AC79" s="27">
        <f>'AEO 2023 Table 49 Raw'!AF68</f>
        <v>1.0481290000000001</v>
      </c>
      <c r="AD79" s="27">
        <f>'AEO 2023 Table 49 Raw'!AG68</f>
        <v>1.04708</v>
      </c>
      <c r="AE79" s="27">
        <f>'AEO 2023 Table 49 Raw'!AH68</f>
        <v>1.0483169999999999</v>
      </c>
      <c r="AF79" s="46">
        <f>'AEO 2023 Table 49 Raw'!AI68</f>
        <v>2.1999999999999999E-2</v>
      </c>
    </row>
    <row r="80" spans="1:32" ht="15" customHeight="1">
      <c r="A80" s="8" t="s">
        <v>1337</v>
      </c>
      <c r="B80" s="24" t="s">
        <v>1274</v>
      </c>
      <c r="C80" s="27">
        <f>'AEO 2023 Table 49 Raw'!F69</f>
        <v>50.392262000000002</v>
      </c>
      <c r="D80" s="27">
        <f>'AEO 2023 Table 49 Raw'!G69</f>
        <v>51.126075999999998</v>
      </c>
      <c r="E80" s="27">
        <f>'AEO 2023 Table 49 Raw'!H69</f>
        <v>52.019359999999999</v>
      </c>
      <c r="F80" s="27">
        <f>'AEO 2023 Table 49 Raw'!I69</f>
        <v>53.066307000000002</v>
      </c>
      <c r="G80" s="27">
        <f>'AEO 2023 Table 49 Raw'!J69</f>
        <v>53.268847999999998</v>
      </c>
      <c r="H80" s="27">
        <f>'AEO 2023 Table 49 Raw'!K69</f>
        <v>52.686385999999999</v>
      </c>
      <c r="I80" s="27">
        <f>'AEO 2023 Table 49 Raw'!L69</f>
        <v>51.550533000000001</v>
      </c>
      <c r="J80" s="27">
        <f>'AEO 2023 Table 49 Raw'!M69</f>
        <v>49.980803999999999</v>
      </c>
      <c r="K80" s="27">
        <f>'AEO 2023 Table 49 Raw'!N69</f>
        <v>48.182082999999999</v>
      </c>
      <c r="L80" s="27">
        <f>'AEO 2023 Table 49 Raw'!O69</f>
        <v>46.36224</v>
      </c>
      <c r="M80" s="27">
        <f>'AEO 2023 Table 49 Raw'!P69</f>
        <v>44.802151000000002</v>
      </c>
      <c r="N80" s="27">
        <f>'AEO 2023 Table 49 Raw'!Q69</f>
        <v>43.558605</v>
      </c>
      <c r="O80" s="27">
        <f>'AEO 2023 Table 49 Raw'!R69</f>
        <v>42.777954000000001</v>
      </c>
      <c r="P80" s="27">
        <f>'AEO 2023 Table 49 Raw'!S69</f>
        <v>42.387473999999997</v>
      </c>
      <c r="Q80" s="27">
        <f>'AEO 2023 Table 49 Raw'!T69</f>
        <v>42.215812999999997</v>
      </c>
      <c r="R80" s="27">
        <f>'AEO 2023 Table 49 Raw'!U69</f>
        <v>42.377868999999997</v>
      </c>
      <c r="S80" s="27">
        <f>'AEO 2023 Table 49 Raw'!V69</f>
        <v>42.861350999999999</v>
      </c>
      <c r="T80" s="27">
        <f>'AEO 2023 Table 49 Raw'!W69</f>
        <v>43.620125000000002</v>
      </c>
      <c r="U80" s="27">
        <f>'AEO 2023 Table 49 Raw'!X69</f>
        <v>44.744267000000001</v>
      </c>
      <c r="V80" s="27">
        <f>'AEO 2023 Table 49 Raw'!Y69</f>
        <v>46.263882000000002</v>
      </c>
      <c r="W80" s="27">
        <f>'AEO 2023 Table 49 Raw'!Z69</f>
        <v>48.038474999999998</v>
      </c>
      <c r="X80" s="27">
        <f>'AEO 2023 Table 49 Raw'!AA69</f>
        <v>49.812106999999997</v>
      </c>
      <c r="Y80" s="27">
        <f>'AEO 2023 Table 49 Raw'!AB69</f>
        <v>51.633453000000003</v>
      </c>
      <c r="Z80" s="27">
        <f>'AEO 2023 Table 49 Raw'!AC69</f>
        <v>53.405788000000001</v>
      </c>
      <c r="AA80" s="27">
        <f>'AEO 2023 Table 49 Raw'!AD69</f>
        <v>55.489204000000001</v>
      </c>
      <c r="AB80" s="27">
        <f>'AEO 2023 Table 49 Raw'!AE69</f>
        <v>57.647590999999998</v>
      </c>
      <c r="AC80" s="27">
        <f>'AEO 2023 Table 49 Raw'!AF69</f>
        <v>59.874352000000002</v>
      </c>
      <c r="AD80" s="27">
        <f>'AEO 2023 Table 49 Raw'!AG69</f>
        <v>62.092036999999998</v>
      </c>
      <c r="AE80" s="27">
        <f>'AEO 2023 Table 49 Raw'!AH69</f>
        <v>64.658835999999994</v>
      </c>
      <c r="AF80" s="46">
        <f>'AEO 2023 Table 49 Raw'!AI69</f>
        <v>8.9999999999999993E-3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4.7273999999999997E-2</v>
      </c>
      <c r="D82" s="27">
        <f>'AEO 2023 Table 49 Raw'!G71</f>
        <v>5.6632000000000002E-2</v>
      </c>
      <c r="E82" s="27">
        <f>'AEO 2023 Table 49 Raw'!H71</f>
        <v>6.5214999999999995E-2</v>
      </c>
      <c r="F82" s="27">
        <f>'AEO 2023 Table 49 Raw'!I71</f>
        <v>7.3436000000000001E-2</v>
      </c>
      <c r="G82" s="27">
        <f>'AEO 2023 Table 49 Raw'!J71</f>
        <v>7.9966999999999996E-2</v>
      </c>
      <c r="H82" s="27">
        <f>'AEO 2023 Table 49 Raw'!K71</f>
        <v>8.4999000000000005E-2</v>
      </c>
      <c r="I82" s="27">
        <f>'AEO 2023 Table 49 Raw'!L71</f>
        <v>8.8828000000000004E-2</v>
      </c>
      <c r="J82" s="27">
        <f>'AEO 2023 Table 49 Raw'!M71</f>
        <v>9.1470999999999997E-2</v>
      </c>
      <c r="K82" s="27">
        <f>'AEO 2023 Table 49 Raw'!N71</f>
        <v>9.3058000000000002E-2</v>
      </c>
      <c r="L82" s="27">
        <f>'AEO 2023 Table 49 Raw'!O71</f>
        <v>9.3489000000000003E-2</v>
      </c>
      <c r="M82" s="27">
        <f>'AEO 2023 Table 49 Raw'!P71</f>
        <v>9.2967999999999995E-2</v>
      </c>
      <c r="N82" s="27">
        <f>'AEO 2023 Table 49 Raw'!Q71</f>
        <v>9.1324000000000002E-2</v>
      </c>
      <c r="O82" s="27">
        <f>'AEO 2023 Table 49 Raw'!R71</f>
        <v>8.8872999999999994E-2</v>
      </c>
      <c r="P82" s="27">
        <f>'AEO 2023 Table 49 Raw'!S71</f>
        <v>8.5649000000000003E-2</v>
      </c>
      <c r="Q82" s="27">
        <f>'AEO 2023 Table 49 Raw'!T71</f>
        <v>8.1739000000000006E-2</v>
      </c>
      <c r="R82" s="27">
        <f>'AEO 2023 Table 49 Raw'!U71</f>
        <v>7.7798000000000006E-2</v>
      </c>
      <c r="S82" s="27">
        <f>'AEO 2023 Table 49 Raw'!V71</f>
        <v>7.3847999999999997E-2</v>
      </c>
      <c r="T82" s="27">
        <f>'AEO 2023 Table 49 Raw'!W71</f>
        <v>6.9286E-2</v>
      </c>
      <c r="U82" s="27">
        <f>'AEO 2023 Table 49 Raw'!X71</f>
        <v>6.4699000000000007E-2</v>
      </c>
      <c r="V82" s="27">
        <f>'AEO 2023 Table 49 Raw'!Y71</f>
        <v>6.0769999999999998E-2</v>
      </c>
      <c r="W82" s="27">
        <f>'AEO 2023 Table 49 Raw'!Z71</f>
        <v>5.7445999999999997E-2</v>
      </c>
      <c r="X82" s="27">
        <f>'AEO 2023 Table 49 Raw'!AA71</f>
        <v>5.3876E-2</v>
      </c>
      <c r="Y82" s="27">
        <f>'AEO 2023 Table 49 Raw'!AB71</f>
        <v>5.0604999999999997E-2</v>
      </c>
      <c r="Z82" s="27">
        <f>'AEO 2023 Table 49 Raw'!AC71</f>
        <v>4.7494000000000001E-2</v>
      </c>
      <c r="AA82" s="27">
        <f>'AEO 2023 Table 49 Raw'!AD71</f>
        <v>4.4818999999999998E-2</v>
      </c>
      <c r="AB82" s="27">
        <f>'AEO 2023 Table 49 Raw'!AE71</f>
        <v>4.2306999999999997E-2</v>
      </c>
      <c r="AC82" s="27">
        <f>'AEO 2023 Table 49 Raw'!AF71</f>
        <v>3.9971E-2</v>
      </c>
      <c r="AD82" s="27">
        <f>'AEO 2023 Table 49 Raw'!AG71</f>
        <v>3.7763999999999999E-2</v>
      </c>
      <c r="AE82" s="27">
        <f>'AEO 2023 Table 49 Raw'!AH71</f>
        <v>3.5843E-2</v>
      </c>
      <c r="AF82" s="46">
        <f>'AEO 2023 Table 49 Raw'!AI71</f>
        <v>-0.01</v>
      </c>
    </row>
    <row r="83" spans="1:32" ht="15" customHeight="1">
      <c r="A83" s="8" t="s">
        <v>1340</v>
      </c>
      <c r="B83" s="24" t="s">
        <v>1280</v>
      </c>
      <c r="C83" s="27">
        <f>'AEO 2023 Table 49 Raw'!F72</f>
        <v>0</v>
      </c>
      <c r="D83" s="27">
        <f>'AEO 2023 Table 49 Raw'!G72</f>
        <v>0</v>
      </c>
      <c r="E83" s="27">
        <f>'AEO 2023 Table 49 Raw'!H72</f>
        <v>0.117313</v>
      </c>
      <c r="F83" s="27">
        <f>'AEO 2023 Table 49 Raw'!I72</f>
        <v>0.135079</v>
      </c>
      <c r="G83" s="27">
        <f>'AEO 2023 Table 49 Raw'!J72</f>
        <v>0.15307399999999999</v>
      </c>
      <c r="H83" s="27">
        <f>'AEO 2023 Table 49 Raw'!K72</f>
        <v>0.17102300000000001</v>
      </c>
      <c r="I83" s="27">
        <f>'AEO 2023 Table 49 Raw'!L72</f>
        <v>0.18915499999999999</v>
      </c>
      <c r="J83" s="27">
        <f>'AEO 2023 Table 49 Raw'!M72</f>
        <v>0.206815</v>
      </c>
      <c r="K83" s="27">
        <f>'AEO 2023 Table 49 Raw'!N72</f>
        <v>0.223917</v>
      </c>
      <c r="L83" s="27">
        <f>'AEO 2023 Table 49 Raw'!O72</f>
        <v>0.23979500000000001</v>
      </c>
      <c r="M83" s="27">
        <f>'AEO 2023 Table 49 Raw'!P72</f>
        <v>0.254687</v>
      </c>
      <c r="N83" s="27">
        <f>'AEO 2023 Table 49 Raw'!Q72</f>
        <v>0.26788400000000001</v>
      </c>
      <c r="O83" s="27">
        <f>'AEO 2023 Table 49 Raw'!R72</f>
        <v>0.27984799999999999</v>
      </c>
      <c r="P83" s="27">
        <f>'AEO 2023 Table 49 Raw'!S72</f>
        <v>0.29024699999999998</v>
      </c>
      <c r="Q83" s="27">
        <f>'AEO 2023 Table 49 Raw'!T72</f>
        <v>0.29839900000000003</v>
      </c>
      <c r="R83" s="27">
        <f>'AEO 2023 Table 49 Raw'!U72</f>
        <v>0.305622</v>
      </c>
      <c r="S83" s="27">
        <f>'AEO 2023 Table 49 Raw'!V72</f>
        <v>0.31268299999999999</v>
      </c>
      <c r="T83" s="27">
        <f>'AEO 2023 Table 49 Raw'!W72</f>
        <v>0.32023800000000002</v>
      </c>
      <c r="U83" s="27">
        <f>'AEO 2023 Table 49 Raw'!X72</f>
        <v>0.32975399999999999</v>
      </c>
      <c r="V83" s="27">
        <f>'AEO 2023 Table 49 Raw'!Y72</f>
        <v>0.34273500000000001</v>
      </c>
      <c r="W83" s="27">
        <f>'AEO 2023 Table 49 Raw'!Z72</f>
        <v>0.35975699999999999</v>
      </c>
      <c r="X83" s="27">
        <f>'AEO 2023 Table 49 Raw'!AA72</f>
        <v>0.37395699999999998</v>
      </c>
      <c r="Y83" s="27">
        <f>'AEO 2023 Table 49 Raw'!AB72</f>
        <v>0.38737100000000002</v>
      </c>
      <c r="Z83" s="27">
        <f>'AEO 2023 Table 49 Raw'!AC72</f>
        <v>0.40364800000000001</v>
      </c>
      <c r="AA83" s="27">
        <f>'AEO 2023 Table 49 Raw'!AD72</f>
        <v>0.428678</v>
      </c>
      <c r="AB83" s="27">
        <f>'AEO 2023 Table 49 Raw'!AE72</f>
        <v>0.453154</v>
      </c>
      <c r="AC83" s="27">
        <f>'AEO 2023 Table 49 Raw'!AF72</f>
        <v>0.47966599999999998</v>
      </c>
      <c r="AD83" s="27">
        <f>'AEO 2023 Table 49 Raw'!AG72</f>
        <v>0.50759900000000002</v>
      </c>
      <c r="AE83" s="27">
        <f>'AEO 2023 Table 49 Raw'!AH72</f>
        <v>0.53951700000000002</v>
      </c>
      <c r="AF83" s="46" t="str">
        <f>'AEO 2023 Table 49 Raw'!AI72</f>
        <v>- -</v>
      </c>
    </row>
    <row r="84" spans="1:32" ht="15" customHeight="1">
      <c r="A84" s="8" t="s">
        <v>1341</v>
      </c>
      <c r="B84" s="24" t="s">
        <v>1282</v>
      </c>
      <c r="C84" s="27">
        <f>'AEO 2023 Table 49 Raw'!F73</f>
        <v>0</v>
      </c>
      <c r="D84" s="27">
        <f>'AEO 2023 Table 49 Raw'!G73</f>
        <v>0</v>
      </c>
      <c r="E84" s="27">
        <f>'AEO 2023 Table 49 Raw'!H73</f>
        <v>0.24918799999999999</v>
      </c>
      <c r="F84" s="27">
        <f>'AEO 2023 Table 49 Raw'!I73</f>
        <v>0.28407399999999999</v>
      </c>
      <c r="G84" s="27">
        <f>'AEO 2023 Table 49 Raw'!J73</f>
        <v>0.31913200000000003</v>
      </c>
      <c r="H84" s="27">
        <f>'AEO 2023 Table 49 Raw'!K73</f>
        <v>0.35401700000000003</v>
      </c>
      <c r="I84" s="27">
        <f>'AEO 2023 Table 49 Raw'!L73</f>
        <v>0.38875300000000002</v>
      </c>
      <c r="J84" s="27">
        <f>'AEO 2023 Table 49 Raw'!M73</f>
        <v>0.422095</v>
      </c>
      <c r="K84" s="27">
        <f>'AEO 2023 Table 49 Raw'!N73</f>
        <v>0.45391799999999999</v>
      </c>
      <c r="L84" s="27">
        <f>'AEO 2023 Table 49 Raw'!O73</f>
        <v>0.48298799999999997</v>
      </c>
      <c r="M84" s="27">
        <f>'AEO 2023 Table 49 Raw'!P73</f>
        <v>0.50961000000000001</v>
      </c>
      <c r="N84" s="27">
        <f>'AEO 2023 Table 49 Raw'!Q73</f>
        <v>0.53228399999999998</v>
      </c>
      <c r="O84" s="27">
        <f>'AEO 2023 Table 49 Raw'!R73</f>
        <v>0.55187399999999998</v>
      </c>
      <c r="P84" s="27">
        <f>'AEO 2023 Table 49 Raw'!S73</f>
        <v>0.56769000000000003</v>
      </c>
      <c r="Q84" s="27">
        <f>'AEO 2023 Table 49 Raw'!T73</f>
        <v>0.57848699999999997</v>
      </c>
      <c r="R84" s="27">
        <f>'AEO 2023 Table 49 Raw'!U73</f>
        <v>0.58694800000000003</v>
      </c>
      <c r="S84" s="27">
        <f>'AEO 2023 Table 49 Raw'!V73</f>
        <v>0.59462999999999999</v>
      </c>
      <c r="T84" s="27">
        <f>'AEO 2023 Table 49 Raw'!W73</f>
        <v>0.60281300000000004</v>
      </c>
      <c r="U84" s="27">
        <f>'AEO 2023 Table 49 Raw'!X73</f>
        <v>0.61446599999999996</v>
      </c>
      <c r="V84" s="27">
        <f>'AEO 2023 Table 49 Raw'!Y73</f>
        <v>0.63249699999999998</v>
      </c>
      <c r="W84" s="27">
        <f>'AEO 2023 Table 49 Raw'!Z73</f>
        <v>0.65806600000000004</v>
      </c>
      <c r="X84" s="27">
        <f>'AEO 2023 Table 49 Raw'!AA73</f>
        <v>0.67679100000000003</v>
      </c>
      <c r="Y84" s="27">
        <f>'AEO 2023 Table 49 Raw'!AB73</f>
        <v>0.69275100000000001</v>
      </c>
      <c r="Z84" s="27">
        <f>'AEO 2023 Table 49 Raw'!AC73</f>
        <v>0.713669</v>
      </c>
      <c r="AA84" s="27">
        <f>'AEO 2023 Table 49 Raw'!AD73</f>
        <v>0.75051599999999996</v>
      </c>
      <c r="AB84" s="27">
        <f>'AEO 2023 Table 49 Raw'!AE73</f>
        <v>0.78378199999999998</v>
      </c>
      <c r="AC84" s="27">
        <f>'AEO 2023 Table 49 Raw'!AF73</f>
        <v>0.81854700000000002</v>
      </c>
      <c r="AD84" s="27">
        <f>'AEO 2023 Table 49 Raw'!AG73</f>
        <v>0.85365100000000005</v>
      </c>
      <c r="AE84" s="27">
        <f>'AEO 2023 Table 49 Raw'!AH73</f>
        <v>0.89285199999999998</v>
      </c>
      <c r="AF84" s="46" t="str">
        <f>'AEO 2023 Table 49 Raw'!AI73</f>
        <v>- -</v>
      </c>
    </row>
    <row r="85" spans="1:32" ht="15" customHeight="1">
      <c r="A85" s="8" t="s">
        <v>1342</v>
      </c>
      <c r="B85" s="24" t="s">
        <v>1284</v>
      </c>
      <c r="C85" s="27">
        <f>'AEO 2023 Table 49 Raw'!F74</f>
        <v>0</v>
      </c>
      <c r="D85" s="27">
        <f>'AEO 2023 Table 49 Raw'!G74</f>
        <v>0</v>
      </c>
      <c r="E85" s="27">
        <f>'AEO 2023 Table 49 Raw'!H74</f>
        <v>0.138711</v>
      </c>
      <c r="F85" s="27">
        <f>'AEO 2023 Table 49 Raw'!I74</f>
        <v>0.28165099999999998</v>
      </c>
      <c r="G85" s="27">
        <f>'AEO 2023 Table 49 Raw'!J74</f>
        <v>0.424126</v>
      </c>
      <c r="H85" s="27">
        <f>'AEO 2023 Table 49 Raw'!K74</f>
        <v>0.56401199999999996</v>
      </c>
      <c r="I85" s="27">
        <f>'AEO 2023 Table 49 Raw'!L74</f>
        <v>0.70246799999999998</v>
      </c>
      <c r="J85" s="27">
        <f>'AEO 2023 Table 49 Raw'!M74</f>
        <v>0.84089499999999995</v>
      </c>
      <c r="K85" s="27">
        <f>'AEO 2023 Table 49 Raw'!N74</f>
        <v>0.98056399999999999</v>
      </c>
      <c r="L85" s="27">
        <f>'AEO 2023 Table 49 Raw'!O74</f>
        <v>1.1192690000000001</v>
      </c>
      <c r="M85" s="27">
        <f>'AEO 2023 Table 49 Raw'!P74</f>
        <v>1.25827</v>
      </c>
      <c r="N85" s="27">
        <f>'AEO 2023 Table 49 Raw'!Q74</f>
        <v>1.393972</v>
      </c>
      <c r="O85" s="27">
        <f>'AEO 2023 Table 49 Raw'!R74</f>
        <v>1.5284899999999999</v>
      </c>
      <c r="P85" s="27">
        <f>'AEO 2023 Table 49 Raw'!S74</f>
        <v>1.6586019999999999</v>
      </c>
      <c r="Q85" s="27">
        <f>'AEO 2023 Table 49 Raw'!T74</f>
        <v>1.7778890000000001</v>
      </c>
      <c r="R85" s="27">
        <f>'AEO 2023 Table 49 Raw'!U74</f>
        <v>1.890682</v>
      </c>
      <c r="S85" s="27">
        <f>'AEO 2023 Table 49 Raw'!V74</f>
        <v>1.998229</v>
      </c>
      <c r="T85" s="27">
        <f>'AEO 2023 Table 49 Raw'!W74</f>
        <v>2.1008249999999999</v>
      </c>
      <c r="U85" s="27">
        <f>'AEO 2023 Table 49 Raw'!X74</f>
        <v>2.204304</v>
      </c>
      <c r="V85" s="27">
        <f>'AEO 2023 Table 49 Raw'!Y74</f>
        <v>2.3144499999999999</v>
      </c>
      <c r="W85" s="27">
        <f>'AEO 2023 Table 49 Raw'!Z74</f>
        <v>2.43066</v>
      </c>
      <c r="X85" s="27">
        <f>'AEO 2023 Table 49 Raw'!AA74</f>
        <v>2.5399240000000001</v>
      </c>
      <c r="Y85" s="27">
        <f>'AEO 2023 Table 49 Raw'!AB74</f>
        <v>2.6442990000000002</v>
      </c>
      <c r="Z85" s="27">
        <f>'AEO 2023 Table 49 Raw'!AC74</f>
        <v>2.7443179999999998</v>
      </c>
      <c r="AA85" s="27">
        <f>'AEO 2023 Table 49 Raw'!AD74</f>
        <v>2.8665099999999999</v>
      </c>
      <c r="AB85" s="27">
        <f>'AEO 2023 Table 49 Raw'!AE74</f>
        <v>2.9947970000000002</v>
      </c>
      <c r="AC85" s="27">
        <f>'AEO 2023 Table 49 Raw'!AF74</f>
        <v>3.1316120000000001</v>
      </c>
      <c r="AD85" s="27">
        <f>'AEO 2023 Table 49 Raw'!AG74</f>
        <v>3.2739500000000001</v>
      </c>
      <c r="AE85" s="27">
        <f>'AEO 2023 Table 49 Raw'!AH74</f>
        <v>3.4391379999999998</v>
      </c>
      <c r="AF85" s="46" t="str">
        <f>'AEO 2023 Table 49 Raw'!AI74</f>
        <v>- -</v>
      </c>
    </row>
    <row r="86" spans="1:32" ht="15" customHeight="1">
      <c r="A86" s="8" t="s">
        <v>1343</v>
      </c>
      <c r="B86" s="24" t="s">
        <v>1310</v>
      </c>
      <c r="C86" s="27">
        <f>'AEO 2023 Table 49 Raw'!F75</f>
        <v>4207.3974609999996</v>
      </c>
      <c r="D86" s="27">
        <f>'AEO 2023 Table 49 Raw'!G75</f>
        <v>4157.2734380000002</v>
      </c>
      <c r="E86" s="27">
        <f>'AEO 2023 Table 49 Raw'!H75</f>
        <v>4145.357422</v>
      </c>
      <c r="F86" s="27">
        <f>'AEO 2023 Table 49 Raw'!I75</f>
        <v>4180.9619140000004</v>
      </c>
      <c r="G86" s="27">
        <f>'AEO 2023 Table 49 Raw'!J75</f>
        <v>4185.3291019999997</v>
      </c>
      <c r="H86" s="27">
        <f>'AEO 2023 Table 49 Raw'!K75</f>
        <v>4168.1777339999999</v>
      </c>
      <c r="I86" s="27">
        <f>'AEO 2023 Table 49 Raw'!L75</f>
        <v>4144.2148440000001</v>
      </c>
      <c r="J86" s="27">
        <f>'AEO 2023 Table 49 Raw'!M75</f>
        <v>4111.810547</v>
      </c>
      <c r="K86" s="27">
        <f>'AEO 2023 Table 49 Raw'!N75</f>
        <v>4079.4179690000001</v>
      </c>
      <c r="L86" s="27">
        <f>'AEO 2023 Table 49 Raw'!O75</f>
        <v>4043.3623050000001</v>
      </c>
      <c r="M86" s="27">
        <f>'AEO 2023 Table 49 Raw'!P75</f>
        <v>4013.054932</v>
      </c>
      <c r="N86" s="27">
        <f>'AEO 2023 Table 49 Raw'!Q75</f>
        <v>3982.8874510000001</v>
      </c>
      <c r="O86" s="27">
        <f>'AEO 2023 Table 49 Raw'!R75</f>
        <v>3963.936768</v>
      </c>
      <c r="P86" s="27">
        <f>'AEO 2023 Table 49 Raw'!S75</f>
        <v>3952.3610840000001</v>
      </c>
      <c r="Q86" s="27">
        <f>'AEO 2023 Table 49 Raw'!T75</f>
        <v>3935.9257809999999</v>
      </c>
      <c r="R86" s="27">
        <f>'AEO 2023 Table 49 Raw'!U75</f>
        <v>3925.750732</v>
      </c>
      <c r="S86" s="27">
        <f>'AEO 2023 Table 49 Raw'!V75</f>
        <v>3922.4956050000001</v>
      </c>
      <c r="T86" s="27">
        <f>'AEO 2023 Table 49 Raw'!W75</f>
        <v>3919.499268</v>
      </c>
      <c r="U86" s="27">
        <f>'AEO 2023 Table 49 Raw'!X75</f>
        <v>3922.0964359999998</v>
      </c>
      <c r="V86" s="27">
        <f>'AEO 2023 Table 49 Raw'!Y75</f>
        <v>3933.351807</v>
      </c>
      <c r="W86" s="27">
        <f>'AEO 2023 Table 49 Raw'!Z75</f>
        <v>3949.4240719999998</v>
      </c>
      <c r="X86" s="27">
        <f>'AEO 2023 Table 49 Raw'!AA75</f>
        <v>3952.8552249999998</v>
      </c>
      <c r="Y86" s="27">
        <f>'AEO 2023 Table 49 Raw'!AB75</f>
        <v>3949.733154</v>
      </c>
      <c r="Z86" s="27">
        <f>'AEO 2023 Table 49 Raw'!AC75</f>
        <v>3933.8879390000002</v>
      </c>
      <c r="AA86" s="27">
        <f>'AEO 2023 Table 49 Raw'!AD75</f>
        <v>3931.2114259999998</v>
      </c>
      <c r="AB86" s="27">
        <f>'AEO 2023 Table 49 Raw'!AE75</f>
        <v>3922.2763669999999</v>
      </c>
      <c r="AC86" s="27">
        <f>'AEO 2023 Table 49 Raw'!AF75</f>
        <v>3910.578125</v>
      </c>
      <c r="AD86" s="27">
        <f>'AEO 2023 Table 49 Raw'!AG75</f>
        <v>3891.1098630000001</v>
      </c>
      <c r="AE86" s="27">
        <f>'AEO 2023 Table 49 Raw'!AH75</f>
        <v>3883.4704590000001</v>
      </c>
      <c r="AF86" s="46">
        <f>'AEO 2023 Table 49 Raw'!AI75</f>
        <v>-3.0000000000000001E-3</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5252.267578</v>
      </c>
      <c r="D88" s="27">
        <f>'AEO 2023 Table 49 Raw'!G77</f>
        <v>5173.3789059999999</v>
      </c>
      <c r="E88" s="27">
        <f>'AEO 2023 Table 49 Raw'!H77</f>
        <v>5144.048828</v>
      </c>
      <c r="F88" s="27">
        <f>'AEO 2023 Table 49 Raw'!I77</f>
        <v>5174.3222660000001</v>
      </c>
      <c r="G88" s="27">
        <f>'AEO 2023 Table 49 Raw'!J77</f>
        <v>5166.8632809999999</v>
      </c>
      <c r="H88" s="27">
        <f>'AEO 2023 Table 49 Raw'!K77</f>
        <v>5136.564453</v>
      </c>
      <c r="I88" s="27">
        <f>'AEO 2023 Table 49 Raw'!L77</f>
        <v>5103.4233400000003</v>
      </c>
      <c r="J88" s="27">
        <f>'AEO 2023 Table 49 Raw'!M77</f>
        <v>5064.0771480000003</v>
      </c>
      <c r="K88" s="27">
        <f>'AEO 2023 Table 49 Raw'!N77</f>
        <v>5028.4277339999999</v>
      </c>
      <c r="L88" s="27">
        <f>'AEO 2023 Table 49 Raw'!O77</f>
        <v>4990.6450199999999</v>
      </c>
      <c r="M88" s="27">
        <f>'AEO 2023 Table 49 Raw'!P77</f>
        <v>4961.6586909999996</v>
      </c>
      <c r="N88" s="27">
        <f>'AEO 2023 Table 49 Raw'!Q77</f>
        <v>4932.8193359999996</v>
      </c>
      <c r="O88" s="27">
        <f>'AEO 2023 Table 49 Raw'!R77</f>
        <v>4917.6816410000001</v>
      </c>
      <c r="P88" s="27">
        <f>'AEO 2023 Table 49 Raw'!S77</f>
        <v>4911.125</v>
      </c>
      <c r="Q88" s="27">
        <f>'AEO 2023 Table 49 Raw'!T77</f>
        <v>4898.2524409999996</v>
      </c>
      <c r="R88" s="27">
        <f>'AEO 2023 Table 49 Raw'!U77</f>
        <v>4893.0517579999996</v>
      </c>
      <c r="S88" s="27">
        <f>'AEO 2023 Table 49 Raw'!V77</f>
        <v>4896.3217770000001</v>
      </c>
      <c r="T88" s="27">
        <f>'AEO 2023 Table 49 Raw'!W77</f>
        <v>4901.201172</v>
      </c>
      <c r="U88" s="27">
        <f>'AEO 2023 Table 49 Raw'!X77</f>
        <v>4913.6572269999997</v>
      </c>
      <c r="V88" s="27">
        <f>'AEO 2023 Table 49 Raw'!Y77</f>
        <v>4936.8720700000003</v>
      </c>
      <c r="W88" s="27">
        <f>'AEO 2023 Table 49 Raw'!Z77</f>
        <v>4965.517578</v>
      </c>
      <c r="X88" s="27">
        <f>'AEO 2023 Table 49 Raw'!AA77</f>
        <v>4979.3466799999997</v>
      </c>
      <c r="Y88" s="27">
        <f>'AEO 2023 Table 49 Raw'!AB77</f>
        <v>4986.1245120000003</v>
      </c>
      <c r="Z88" s="27">
        <f>'AEO 2023 Table 49 Raw'!AC77</f>
        <v>4978.5307620000003</v>
      </c>
      <c r="AA88" s="27">
        <f>'AEO 2023 Table 49 Raw'!AD77</f>
        <v>4988.9257809999999</v>
      </c>
      <c r="AB88" s="27">
        <f>'AEO 2023 Table 49 Raw'!AE77</f>
        <v>4992.2685549999997</v>
      </c>
      <c r="AC88" s="27">
        <f>'AEO 2023 Table 49 Raw'!AF77</f>
        <v>4992.8295900000003</v>
      </c>
      <c r="AD88" s="27">
        <f>'AEO 2023 Table 49 Raw'!AG77</f>
        <v>4984.5869140000004</v>
      </c>
      <c r="AE88" s="27">
        <f>'AEO 2023 Table 49 Raw'!AH77</f>
        <v>4992.376953</v>
      </c>
      <c r="AF88" s="46">
        <f>'AEO 2023 Table 49 Raw'!AI77</f>
        <v>-2E-3</v>
      </c>
    </row>
    <row r="89" spans="1:32" ht="15" customHeight="1">
      <c r="A89" s="8" t="s">
        <v>1346</v>
      </c>
      <c r="B89" s="24" t="s">
        <v>1271</v>
      </c>
      <c r="C89" s="27">
        <f>'AEO 2023 Table 49 Raw'!F78</f>
        <v>561.38330099999996</v>
      </c>
      <c r="D89" s="27">
        <f>'AEO 2023 Table 49 Raw'!G78</f>
        <v>560.14141800000004</v>
      </c>
      <c r="E89" s="27">
        <f>'AEO 2023 Table 49 Raw'!H78</f>
        <v>564.92309599999999</v>
      </c>
      <c r="F89" s="27">
        <f>'AEO 2023 Table 49 Raw'!I78</f>
        <v>574.74548300000004</v>
      </c>
      <c r="G89" s="27">
        <f>'AEO 2023 Table 49 Raw'!J78</f>
        <v>580.36822500000005</v>
      </c>
      <c r="H89" s="27">
        <f>'AEO 2023 Table 49 Raw'!K78</f>
        <v>583.87426800000003</v>
      </c>
      <c r="I89" s="27">
        <f>'AEO 2023 Table 49 Raw'!L78</f>
        <v>588.56500200000005</v>
      </c>
      <c r="J89" s="27">
        <f>'AEO 2023 Table 49 Raw'!M78</f>
        <v>593.67218000000003</v>
      </c>
      <c r="K89" s="27">
        <f>'AEO 2023 Table 49 Raw'!N78</f>
        <v>599.74981700000001</v>
      </c>
      <c r="L89" s="27">
        <f>'AEO 2023 Table 49 Raw'!O78</f>
        <v>605.48620600000004</v>
      </c>
      <c r="M89" s="27">
        <f>'AEO 2023 Table 49 Raw'!P78</f>
        <v>613.15753199999995</v>
      </c>
      <c r="N89" s="27">
        <f>'AEO 2023 Table 49 Raw'!Q78</f>
        <v>620.57092299999999</v>
      </c>
      <c r="O89" s="27">
        <f>'AEO 2023 Table 49 Raw'!R78</f>
        <v>629.15863000000002</v>
      </c>
      <c r="P89" s="27">
        <f>'AEO 2023 Table 49 Raw'!S78</f>
        <v>637.76300000000003</v>
      </c>
      <c r="Q89" s="27">
        <f>'AEO 2023 Table 49 Raw'!T78</f>
        <v>644.72997999999995</v>
      </c>
      <c r="R89" s="27">
        <f>'AEO 2023 Table 49 Raw'!U78</f>
        <v>652.91326900000001</v>
      </c>
      <c r="S89" s="27">
        <f>'AEO 2023 Table 49 Raw'!V78</f>
        <v>661.02551300000005</v>
      </c>
      <c r="T89" s="27">
        <f>'AEO 2023 Table 49 Raw'!W78</f>
        <v>670.87616000000003</v>
      </c>
      <c r="U89" s="27">
        <f>'AEO 2023 Table 49 Raw'!X78</f>
        <v>681.28326400000003</v>
      </c>
      <c r="V89" s="27">
        <f>'AEO 2023 Table 49 Raw'!Y78</f>
        <v>693.74926800000003</v>
      </c>
      <c r="W89" s="27">
        <f>'AEO 2023 Table 49 Raw'!Z78</f>
        <v>706.33746299999996</v>
      </c>
      <c r="X89" s="27">
        <f>'AEO 2023 Table 49 Raw'!AA78</f>
        <v>716.31451400000003</v>
      </c>
      <c r="Y89" s="27">
        <f>'AEO 2023 Table 49 Raw'!AB78</f>
        <v>725.26800500000002</v>
      </c>
      <c r="Z89" s="27">
        <f>'AEO 2023 Table 49 Raw'!AC78</f>
        <v>732.41247599999997</v>
      </c>
      <c r="AA89" s="27">
        <f>'AEO 2023 Table 49 Raw'!AD78</f>
        <v>742.51550299999997</v>
      </c>
      <c r="AB89" s="27">
        <f>'AEO 2023 Table 49 Raw'!AE78</f>
        <v>751.57000700000003</v>
      </c>
      <c r="AC89" s="27">
        <f>'AEO 2023 Table 49 Raw'!AF78</f>
        <v>760.17370600000004</v>
      </c>
      <c r="AD89" s="27">
        <f>'AEO 2023 Table 49 Raw'!AG78</f>
        <v>767.95806900000002</v>
      </c>
      <c r="AE89" s="27">
        <f>'AEO 2023 Table 49 Raw'!AH78</f>
        <v>778.589294</v>
      </c>
      <c r="AF89" s="46">
        <f>'AEO 2023 Table 49 Raw'!AI78</f>
        <v>1.2E-2</v>
      </c>
    </row>
    <row r="90" spans="1:32" ht="12" customHeight="1">
      <c r="A90" s="8" t="s">
        <v>1347</v>
      </c>
      <c r="B90" s="24" t="s">
        <v>915</v>
      </c>
      <c r="C90" s="27">
        <f>'AEO 2023 Table 49 Raw'!F79</f>
        <v>1.245147</v>
      </c>
      <c r="D90" s="27">
        <f>'AEO 2023 Table 49 Raw'!G79</f>
        <v>1.3948210000000001</v>
      </c>
      <c r="E90" s="27">
        <f>'AEO 2023 Table 49 Raw'!H79</f>
        <v>1.5592999999999999</v>
      </c>
      <c r="F90" s="27">
        <f>'AEO 2023 Table 49 Raw'!I79</f>
        <v>1.735336</v>
      </c>
      <c r="G90" s="27">
        <f>'AEO 2023 Table 49 Raw'!J79</f>
        <v>1.892771</v>
      </c>
      <c r="H90" s="27">
        <f>'AEO 2023 Table 49 Raw'!K79</f>
        <v>2.031291</v>
      </c>
      <c r="I90" s="27">
        <f>'AEO 2023 Table 49 Raw'!L79</f>
        <v>2.1586259999999999</v>
      </c>
      <c r="J90" s="27">
        <f>'AEO 2023 Table 49 Raw'!M79</f>
        <v>2.270813</v>
      </c>
      <c r="K90" s="27">
        <f>'AEO 2023 Table 49 Raw'!N79</f>
        <v>2.3780199999999998</v>
      </c>
      <c r="L90" s="27">
        <f>'AEO 2023 Table 49 Raw'!O79</f>
        <v>2.4784259999999998</v>
      </c>
      <c r="M90" s="27">
        <f>'AEO 2023 Table 49 Raw'!P79</f>
        <v>2.5817190000000001</v>
      </c>
      <c r="N90" s="27">
        <f>'AEO 2023 Table 49 Raw'!Q79</f>
        <v>2.6913559999999999</v>
      </c>
      <c r="O90" s="27">
        <f>'AEO 2023 Table 49 Raw'!R79</f>
        <v>2.815461</v>
      </c>
      <c r="P90" s="27">
        <f>'AEO 2023 Table 49 Raw'!S79</f>
        <v>2.9434529999999999</v>
      </c>
      <c r="Q90" s="27">
        <f>'AEO 2023 Table 49 Raw'!T79</f>
        <v>3.0731160000000002</v>
      </c>
      <c r="R90" s="27">
        <f>'AEO 2023 Table 49 Raw'!U79</f>
        <v>3.21692</v>
      </c>
      <c r="S90" s="27">
        <f>'AEO 2023 Table 49 Raw'!V79</f>
        <v>3.3766699999999998</v>
      </c>
      <c r="T90" s="27">
        <f>'AEO 2023 Table 49 Raw'!W79</f>
        <v>3.5557020000000001</v>
      </c>
      <c r="U90" s="27">
        <f>'AEO 2023 Table 49 Raw'!X79</f>
        <v>3.7595519999999998</v>
      </c>
      <c r="V90" s="27">
        <f>'AEO 2023 Table 49 Raw'!Y79</f>
        <v>3.9958800000000001</v>
      </c>
      <c r="W90" s="27">
        <f>'AEO 2023 Table 49 Raw'!Z79</f>
        <v>4.2537750000000001</v>
      </c>
      <c r="X90" s="27">
        <f>'AEO 2023 Table 49 Raw'!AA79</f>
        <v>4.5140099999999999</v>
      </c>
      <c r="Y90" s="27">
        <f>'AEO 2023 Table 49 Raw'!AB79</f>
        <v>4.780208</v>
      </c>
      <c r="Z90" s="27">
        <f>'AEO 2023 Table 49 Raw'!AC79</f>
        <v>5.044753</v>
      </c>
      <c r="AA90" s="27">
        <f>'AEO 2023 Table 49 Raw'!AD79</f>
        <v>5.3415819999999998</v>
      </c>
      <c r="AB90" s="27">
        <f>'AEO 2023 Table 49 Raw'!AE79</f>
        <v>5.6401830000000004</v>
      </c>
      <c r="AC90" s="27">
        <f>'AEO 2023 Table 49 Raw'!AF79</f>
        <v>5.946733</v>
      </c>
      <c r="AD90" s="27">
        <f>'AEO 2023 Table 49 Raw'!AG79</f>
        <v>6.2445139999999997</v>
      </c>
      <c r="AE90" s="27">
        <f>'AEO 2023 Table 49 Raw'!AH79</f>
        <v>6.5755239999999997</v>
      </c>
      <c r="AF90" s="46">
        <f>'AEO 2023 Table 49 Raw'!AI79</f>
        <v>6.0999999999999999E-2</v>
      </c>
    </row>
    <row r="91" spans="1:32" ht="15" customHeight="1">
      <c r="A91" s="8" t="s">
        <v>1348</v>
      </c>
      <c r="B91" s="24" t="s">
        <v>1274</v>
      </c>
      <c r="C91" s="27">
        <f>'AEO 2023 Table 49 Raw'!F80</f>
        <v>51.346274999999999</v>
      </c>
      <c r="D91" s="27">
        <f>'AEO 2023 Table 49 Raw'!G80</f>
        <v>52.022820000000003</v>
      </c>
      <c r="E91" s="27">
        <f>'AEO 2023 Table 49 Raw'!H80</f>
        <v>52.865952</v>
      </c>
      <c r="F91" s="27">
        <f>'AEO 2023 Table 49 Raw'!I80</f>
        <v>53.870120999999997</v>
      </c>
      <c r="G91" s="27">
        <f>'AEO 2023 Table 49 Raw'!J80</f>
        <v>54.025063000000003</v>
      </c>
      <c r="H91" s="27">
        <f>'AEO 2023 Table 49 Raw'!K80</f>
        <v>53.394500999999998</v>
      </c>
      <c r="I91" s="27">
        <f>'AEO 2023 Table 49 Raw'!L80</f>
        <v>52.214931</v>
      </c>
      <c r="J91" s="27">
        <f>'AEO 2023 Table 49 Raw'!M80</f>
        <v>50.602477999999998</v>
      </c>
      <c r="K91" s="27">
        <f>'AEO 2023 Table 49 Raw'!N80</f>
        <v>48.762183999999998</v>
      </c>
      <c r="L91" s="27">
        <f>'AEO 2023 Table 49 Raw'!O80</f>
        <v>46.903129999999997</v>
      </c>
      <c r="M91" s="27">
        <f>'AEO 2023 Table 49 Raw'!P80</f>
        <v>45.307715999999999</v>
      </c>
      <c r="N91" s="27">
        <f>'AEO 2023 Table 49 Raw'!Q80</f>
        <v>44.029662999999999</v>
      </c>
      <c r="O91" s="27">
        <f>'AEO 2023 Table 49 Raw'!R80</f>
        <v>43.215122000000001</v>
      </c>
      <c r="P91" s="27">
        <f>'AEO 2023 Table 49 Raw'!S80</f>
        <v>42.790798000000002</v>
      </c>
      <c r="Q91" s="27">
        <f>'AEO 2023 Table 49 Raw'!T80</f>
        <v>42.585346000000001</v>
      </c>
      <c r="R91" s="27">
        <f>'AEO 2023 Table 49 Raw'!U80</f>
        <v>42.716231999999998</v>
      </c>
      <c r="S91" s="27">
        <f>'AEO 2023 Table 49 Raw'!V80</f>
        <v>43.171703000000001</v>
      </c>
      <c r="T91" s="27">
        <f>'AEO 2023 Table 49 Raw'!W80</f>
        <v>43.906139000000003</v>
      </c>
      <c r="U91" s="27">
        <f>'AEO 2023 Table 49 Raw'!X80</f>
        <v>45.007294000000002</v>
      </c>
      <c r="V91" s="27">
        <f>'AEO 2023 Table 49 Raw'!Y80</f>
        <v>46.505417000000001</v>
      </c>
      <c r="W91" s="27">
        <f>'AEO 2023 Table 49 Raw'!Z80</f>
        <v>48.261806</v>
      </c>
      <c r="X91" s="27">
        <f>'AEO 2023 Table 49 Raw'!AA80</f>
        <v>50.015059999999998</v>
      </c>
      <c r="Y91" s="27">
        <f>'AEO 2023 Table 49 Raw'!AB80</f>
        <v>51.816325999999997</v>
      </c>
      <c r="Z91" s="27">
        <f>'AEO 2023 Table 49 Raw'!AC80</f>
        <v>53.572090000000003</v>
      </c>
      <c r="AA91" s="27">
        <f>'AEO 2023 Table 49 Raw'!AD80</f>
        <v>55.642192999999999</v>
      </c>
      <c r="AB91" s="27">
        <f>'AEO 2023 Table 49 Raw'!AE80</f>
        <v>57.786987000000003</v>
      </c>
      <c r="AC91" s="27">
        <f>'AEO 2023 Table 49 Raw'!AF80</f>
        <v>59.999847000000003</v>
      </c>
      <c r="AD91" s="27">
        <f>'AEO 2023 Table 49 Raw'!AG80</f>
        <v>62.204605000000001</v>
      </c>
      <c r="AE91" s="27">
        <f>'AEO 2023 Table 49 Raw'!AH80</f>
        <v>64.760399000000007</v>
      </c>
      <c r="AF91" s="46">
        <f>'AEO 2023 Table 49 Raw'!AI80</f>
        <v>8.0000000000000002E-3</v>
      </c>
    </row>
    <row r="92" spans="1:32" ht="15" customHeight="1">
      <c r="A92" s="8" t="s">
        <v>1349</v>
      </c>
      <c r="B92" s="24" t="s">
        <v>1276</v>
      </c>
      <c r="C92" s="27">
        <f>'AEO 2023 Table 49 Raw'!F81</f>
        <v>56.571465000000003</v>
      </c>
      <c r="D92" s="27">
        <f>'AEO 2023 Table 49 Raw'!G81</f>
        <v>56.204666000000003</v>
      </c>
      <c r="E92" s="27">
        <f>'AEO 2023 Table 49 Raw'!H81</f>
        <v>56.351157999999998</v>
      </c>
      <c r="F92" s="27">
        <f>'AEO 2023 Table 49 Raw'!I81</f>
        <v>56.953499000000001</v>
      </c>
      <c r="G92" s="27">
        <f>'AEO 2023 Table 49 Raw'!J81</f>
        <v>57.170273000000002</v>
      </c>
      <c r="H92" s="27">
        <f>'AEO 2023 Table 49 Raw'!K81</f>
        <v>57.447659000000002</v>
      </c>
      <c r="I92" s="27">
        <f>'AEO 2023 Table 49 Raw'!L81</f>
        <v>58.028568</v>
      </c>
      <c r="J92" s="27">
        <f>'AEO 2023 Table 49 Raw'!M81</f>
        <v>58.862572</v>
      </c>
      <c r="K92" s="27">
        <f>'AEO 2023 Table 49 Raw'!N81</f>
        <v>59.996963999999998</v>
      </c>
      <c r="L92" s="27">
        <f>'AEO 2023 Table 49 Raw'!O81</f>
        <v>61.350830000000002</v>
      </c>
      <c r="M92" s="27">
        <f>'AEO 2023 Table 49 Raw'!P81</f>
        <v>63.035530000000001</v>
      </c>
      <c r="N92" s="27">
        <f>'AEO 2023 Table 49 Raw'!Q81</f>
        <v>64.848136999999994</v>
      </c>
      <c r="O92" s="27">
        <f>'AEO 2023 Table 49 Raw'!R81</f>
        <v>66.768150000000006</v>
      </c>
      <c r="P92" s="27">
        <f>'AEO 2023 Table 49 Raw'!S81</f>
        <v>68.681358000000003</v>
      </c>
      <c r="Q92" s="27">
        <f>'AEO 2023 Table 49 Raw'!T81</f>
        <v>70.350639000000001</v>
      </c>
      <c r="R92" s="27">
        <f>'AEO 2023 Table 49 Raw'!U81</f>
        <v>72.155974999999998</v>
      </c>
      <c r="S92" s="27">
        <f>'AEO 2023 Table 49 Raw'!V81</f>
        <v>73.919853000000003</v>
      </c>
      <c r="T92" s="27">
        <f>'AEO 2023 Table 49 Raw'!W81</f>
        <v>75.770599000000004</v>
      </c>
      <c r="U92" s="27">
        <f>'AEO 2023 Table 49 Raw'!X81</f>
        <v>77.961273000000006</v>
      </c>
      <c r="V92" s="27">
        <f>'AEO 2023 Table 49 Raw'!Y81</f>
        <v>80.501373000000001</v>
      </c>
      <c r="W92" s="27">
        <f>'AEO 2023 Table 49 Raw'!Z81</f>
        <v>83.230559999999997</v>
      </c>
      <c r="X92" s="27">
        <f>'AEO 2023 Table 49 Raw'!AA81</f>
        <v>85.868049999999997</v>
      </c>
      <c r="Y92" s="27">
        <f>'AEO 2023 Table 49 Raw'!AB81</f>
        <v>88.519240999999994</v>
      </c>
      <c r="Z92" s="27">
        <f>'AEO 2023 Table 49 Raw'!AC81</f>
        <v>90.933684999999997</v>
      </c>
      <c r="AA92" s="27">
        <f>'AEO 2023 Table 49 Raw'!AD81</f>
        <v>93.656036</v>
      </c>
      <c r="AB92" s="27">
        <f>'AEO 2023 Table 49 Raw'!AE81</f>
        <v>96.215301999999994</v>
      </c>
      <c r="AC92" s="27">
        <f>'AEO 2023 Table 49 Raw'!AF81</f>
        <v>98.637848000000005</v>
      </c>
      <c r="AD92" s="27">
        <f>'AEO 2023 Table 49 Raw'!AG81</f>
        <v>100.874695</v>
      </c>
      <c r="AE92" s="27">
        <f>'AEO 2023 Table 49 Raw'!AH81</f>
        <v>103.382507</v>
      </c>
      <c r="AF92" s="46">
        <f>'AEO 2023 Table 49 Raw'!AI81</f>
        <v>2.1999999999999999E-2</v>
      </c>
    </row>
    <row r="93" spans="1:32" ht="15" customHeight="1">
      <c r="A93" s="8" t="s">
        <v>1350</v>
      </c>
      <c r="B93" s="24" t="s">
        <v>1278</v>
      </c>
      <c r="C93" s="27">
        <f>'AEO 2023 Table 49 Raw'!F82</f>
        <v>9.0121999999999994E-2</v>
      </c>
      <c r="D93" s="27">
        <f>'AEO 2023 Table 49 Raw'!G82</f>
        <v>0.10644000000000001</v>
      </c>
      <c r="E93" s="27">
        <f>'AEO 2023 Table 49 Raw'!H82</f>
        <v>0.120737</v>
      </c>
      <c r="F93" s="27">
        <f>'AEO 2023 Table 49 Raw'!I82</f>
        <v>0.13392200000000001</v>
      </c>
      <c r="G93" s="27">
        <f>'AEO 2023 Table 49 Raw'!J82</f>
        <v>0.143675</v>
      </c>
      <c r="H93" s="27">
        <f>'AEO 2023 Table 49 Raw'!K82</f>
        <v>0.15054899999999999</v>
      </c>
      <c r="I93" s="27">
        <f>'AEO 2023 Table 49 Raw'!L82</f>
        <v>0.15532399999999999</v>
      </c>
      <c r="J93" s="27">
        <f>'AEO 2023 Table 49 Raw'!M82</f>
        <v>0.15803800000000001</v>
      </c>
      <c r="K93" s="27">
        <f>'AEO 2023 Table 49 Raw'!N82</f>
        <v>0.159077</v>
      </c>
      <c r="L93" s="27">
        <f>'AEO 2023 Table 49 Raw'!O82</f>
        <v>0.15845300000000001</v>
      </c>
      <c r="M93" s="27">
        <f>'AEO 2023 Table 49 Raw'!P82</f>
        <v>0.156612</v>
      </c>
      <c r="N93" s="27">
        <f>'AEO 2023 Table 49 Raw'!Q82</f>
        <v>0.153145</v>
      </c>
      <c r="O93" s="27">
        <f>'AEO 2023 Table 49 Raw'!R82</f>
        <v>0.14868799999999999</v>
      </c>
      <c r="P93" s="27">
        <f>'AEO 2023 Table 49 Raw'!S82</f>
        <v>0.14338200000000001</v>
      </c>
      <c r="Q93" s="27">
        <f>'AEO 2023 Table 49 Raw'!T82</f>
        <v>0.136819</v>
      </c>
      <c r="R93" s="27">
        <f>'AEO 2023 Table 49 Raw'!U82</f>
        <v>0.13014100000000001</v>
      </c>
      <c r="S93" s="27">
        <f>'AEO 2023 Table 49 Raw'!V82</f>
        <v>0.12399499999999999</v>
      </c>
      <c r="T93" s="27">
        <f>'AEO 2023 Table 49 Raw'!W82</f>
        <v>0.117247</v>
      </c>
      <c r="U93" s="27">
        <f>'AEO 2023 Table 49 Raw'!X82</f>
        <v>0.110277</v>
      </c>
      <c r="V93" s="27">
        <f>'AEO 2023 Table 49 Raw'!Y82</f>
        <v>0.10415000000000001</v>
      </c>
      <c r="W93" s="27">
        <f>'AEO 2023 Table 49 Raw'!Z82</f>
        <v>9.8724000000000006E-2</v>
      </c>
      <c r="X93" s="27">
        <f>'AEO 2023 Table 49 Raw'!AA82</f>
        <v>9.2996999999999996E-2</v>
      </c>
      <c r="Y93" s="27">
        <f>'AEO 2023 Table 49 Raw'!AB82</f>
        <v>8.7537000000000004E-2</v>
      </c>
      <c r="Z93" s="27">
        <f>'AEO 2023 Table 49 Raw'!AC82</f>
        <v>8.2263000000000003E-2</v>
      </c>
      <c r="AA93" s="27">
        <f>'AEO 2023 Table 49 Raw'!AD82</f>
        <v>7.7712000000000003E-2</v>
      </c>
      <c r="AB93" s="27">
        <f>'AEO 2023 Table 49 Raw'!AE82</f>
        <v>7.3404999999999998E-2</v>
      </c>
      <c r="AC93" s="27">
        <f>'AEO 2023 Table 49 Raw'!AF82</f>
        <v>6.9374000000000005E-2</v>
      </c>
      <c r="AD93" s="27">
        <f>'AEO 2023 Table 49 Raw'!AG82</f>
        <v>6.5551999999999999E-2</v>
      </c>
      <c r="AE93" s="27">
        <f>'AEO 2023 Table 49 Raw'!AH82</f>
        <v>6.2168000000000001E-2</v>
      </c>
      <c r="AF93" s="46">
        <f>'AEO 2023 Table 49 Raw'!AI82</f>
        <v>-1.2999999999999999E-2</v>
      </c>
    </row>
    <row r="94" spans="1:32" ht="15" customHeight="1">
      <c r="A94" s="8" t="s">
        <v>1351</v>
      </c>
      <c r="B94" s="24" t="s">
        <v>1280</v>
      </c>
      <c r="C94" s="27">
        <f>'AEO 2023 Table 49 Raw'!F83</f>
        <v>0</v>
      </c>
      <c r="D94" s="27">
        <f>'AEO 2023 Table 49 Raw'!G83</f>
        <v>3.4841999999999998E-2</v>
      </c>
      <c r="E94" s="27">
        <f>'AEO 2023 Table 49 Raw'!H83</f>
        <v>0.235712</v>
      </c>
      <c r="F94" s="27">
        <f>'AEO 2023 Table 49 Raw'!I83</f>
        <v>0.33795799999999998</v>
      </c>
      <c r="G94" s="27">
        <f>'AEO 2023 Table 49 Raw'!J83</f>
        <v>0.43612299999999998</v>
      </c>
      <c r="H94" s="27">
        <f>'AEO 2023 Table 49 Raw'!K83</f>
        <v>0.52876199999999995</v>
      </c>
      <c r="I94" s="27">
        <f>'AEO 2023 Table 49 Raw'!L83</f>
        <v>0.61867399999999995</v>
      </c>
      <c r="J94" s="27">
        <f>'AEO 2023 Table 49 Raw'!M83</f>
        <v>0.70527099999999998</v>
      </c>
      <c r="K94" s="27">
        <f>'AEO 2023 Table 49 Raw'!N83</f>
        <v>0.78967299999999996</v>
      </c>
      <c r="L94" s="27">
        <f>'AEO 2023 Table 49 Raw'!O83</f>
        <v>0.87078299999999997</v>
      </c>
      <c r="M94" s="27">
        <f>'AEO 2023 Table 49 Raw'!P83</f>
        <v>0.95114399999999999</v>
      </c>
      <c r="N94" s="27">
        <f>'AEO 2023 Table 49 Raw'!Q83</f>
        <v>1.0299480000000001</v>
      </c>
      <c r="O94" s="27">
        <f>'AEO 2023 Table 49 Raw'!R83</f>
        <v>1.1104890000000001</v>
      </c>
      <c r="P94" s="27">
        <f>'AEO 2023 Table 49 Raw'!S83</f>
        <v>1.1927570000000001</v>
      </c>
      <c r="Q94" s="27">
        <f>'AEO 2023 Table 49 Raw'!T83</f>
        <v>1.2745709999999999</v>
      </c>
      <c r="R94" s="27">
        <f>'AEO 2023 Table 49 Raw'!U83</f>
        <v>1.3615269999999999</v>
      </c>
      <c r="S94" s="27">
        <f>'AEO 2023 Table 49 Raw'!V83</f>
        <v>1.4567619999999999</v>
      </c>
      <c r="T94" s="27">
        <f>'AEO 2023 Table 49 Raw'!W83</f>
        <v>1.561992</v>
      </c>
      <c r="U94" s="27">
        <f>'AEO 2023 Table 49 Raw'!X83</f>
        <v>1.681888</v>
      </c>
      <c r="V94" s="27">
        <f>'AEO 2023 Table 49 Raw'!Y83</f>
        <v>1.820608</v>
      </c>
      <c r="W94" s="27">
        <f>'AEO 2023 Table 49 Raw'!Z83</f>
        <v>1.9759329999999999</v>
      </c>
      <c r="X94" s="27">
        <f>'AEO 2023 Table 49 Raw'!AA83</f>
        <v>2.1313719999999998</v>
      </c>
      <c r="Y94" s="27">
        <f>'AEO 2023 Table 49 Raw'!AB83</f>
        <v>2.293275</v>
      </c>
      <c r="Z94" s="27">
        <f>'AEO 2023 Table 49 Raw'!AC83</f>
        <v>2.4630709999999998</v>
      </c>
      <c r="AA94" s="27">
        <f>'AEO 2023 Table 49 Raw'!AD83</f>
        <v>2.6581290000000002</v>
      </c>
      <c r="AB94" s="27">
        <f>'AEO 2023 Table 49 Raw'!AE83</f>
        <v>2.8564530000000001</v>
      </c>
      <c r="AC94" s="27">
        <f>'AEO 2023 Table 49 Raw'!AF83</f>
        <v>3.0611419999999998</v>
      </c>
      <c r="AD94" s="27">
        <f>'AEO 2023 Table 49 Raw'!AG83</f>
        <v>3.2689859999999999</v>
      </c>
      <c r="AE94" s="27">
        <f>'AEO 2023 Table 49 Raw'!AH83</f>
        <v>3.4953539999999998</v>
      </c>
      <c r="AF94" s="46" t="str">
        <f>'AEO 2023 Table 49 Raw'!AI83</f>
        <v>- -</v>
      </c>
    </row>
    <row r="95" spans="1:32" ht="12" customHeight="1">
      <c r="A95" s="8" t="s">
        <v>1352</v>
      </c>
      <c r="B95" s="24" t="s">
        <v>1282</v>
      </c>
      <c r="C95" s="27">
        <f>'AEO 2023 Table 49 Raw'!F84</f>
        <v>0</v>
      </c>
      <c r="D95" s="27">
        <f>'AEO 2023 Table 49 Raw'!G84</f>
        <v>4.1669999999999999E-2</v>
      </c>
      <c r="E95" s="27">
        <f>'AEO 2023 Table 49 Raw'!H84</f>
        <v>0.39307399999999998</v>
      </c>
      <c r="F95" s="27">
        <f>'AEO 2023 Table 49 Raw'!I84</f>
        <v>0.52859500000000004</v>
      </c>
      <c r="G95" s="27">
        <f>'AEO 2023 Table 49 Raw'!J84</f>
        <v>0.65759100000000004</v>
      </c>
      <c r="H95" s="27">
        <f>'AEO 2023 Table 49 Raw'!K84</f>
        <v>0.77966100000000005</v>
      </c>
      <c r="I95" s="27">
        <f>'AEO 2023 Table 49 Raw'!L84</f>
        <v>0.89717100000000005</v>
      </c>
      <c r="J95" s="27">
        <f>'AEO 2023 Table 49 Raw'!M84</f>
        <v>1.0095860000000001</v>
      </c>
      <c r="K95" s="27">
        <f>'AEO 2023 Table 49 Raw'!N84</f>
        <v>1.1191450000000001</v>
      </c>
      <c r="L95" s="27">
        <f>'AEO 2023 Table 49 Raw'!O84</f>
        <v>1.225279</v>
      </c>
      <c r="M95" s="27">
        <f>'AEO 2023 Table 49 Raw'!P84</f>
        <v>1.3312889999999999</v>
      </c>
      <c r="N95" s="27">
        <f>'AEO 2023 Table 49 Raw'!Q84</f>
        <v>1.4362349999999999</v>
      </c>
      <c r="O95" s="27">
        <f>'AEO 2023 Table 49 Raw'!R84</f>
        <v>1.54453</v>
      </c>
      <c r="P95" s="27">
        <f>'AEO 2023 Table 49 Raw'!S84</f>
        <v>1.6563749999999999</v>
      </c>
      <c r="Q95" s="27">
        <f>'AEO 2023 Table 49 Raw'!T84</f>
        <v>1.76919</v>
      </c>
      <c r="R95" s="27">
        <f>'AEO 2023 Table 49 Raw'!U84</f>
        <v>1.891383</v>
      </c>
      <c r="S95" s="27">
        <f>'AEO 2023 Table 49 Raw'!V84</f>
        <v>2.0278100000000001</v>
      </c>
      <c r="T95" s="27">
        <f>'AEO 2023 Table 49 Raw'!W84</f>
        <v>2.1820879999999998</v>
      </c>
      <c r="U95" s="27">
        <f>'AEO 2023 Table 49 Raw'!X84</f>
        <v>2.3615270000000002</v>
      </c>
      <c r="V95" s="27">
        <f>'AEO 2023 Table 49 Raw'!Y84</f>
        <v>2.5733259999999998</v>
      </c>
      <c r="W95" s="27">
        <f>'AEO 2023 Table 49 Raw'!Z84</f>
        <v>2.8153600000000001</v>
      </c>
      <c r="X95" s="27">
        <f>'AEO 2023 Table 49 Raw'!AA84</f>
        <v>3.0605910000000001</v>
      </c>
      <c r="Y95" s="27">
        <f>'AEO 2023 Table 49 Raw'!AB84</f>
        <v>3.3181319999999999</v>
      </c>
      <c r="Z95" s="27">
        <f>'AEO 2023 Table 49 Raw'!AC84</f>
        <v>3.5910380000000002</v>
      </c>
      <c r="AA95" s="27">
        <f>'AEO 2023 Table 49 Raw'!AD84</f>
        <v>3.905878</v>
      </c>
      <c r="AB95" s="27">
        <f>'AEO 2023 Table 49 Raw'!AE84</f>
        <v>4.2255440000000002</v>
      </c>
      <c r="AC95" s="27">
        <f>'AEO 2023 Table 49 Raw'!AF84</f>
        <v>4.5546870000000004</v>
      </c>
      <c r="AD95" s="27">
        <f>'AEO 2023 Table 49 Raw'!AG84</f>
        <v>4.8885690000000004</v>
      </c>
      <c r="AE95" s="27">
        <f>'AEO 2023 Table 49 Raw'!AH84</f>
        <v>5.2476570000000002</v>
      </c>
      <c r="AF95" s="46" t="str">
        <f>'AEO 2023 Table 49 Raw'!AI84</f>
        <v>- -</v>
      </c>
    </row>
    <row r="96" spans="1:32" ht="15" customHeight="1">
      <c r="A96" s="8" t="s">
        <v>1353</v>
      </c>
      <c r="B96" s="24" t="s">
        <v>1284</v>
      </c>
      <c r="C96" s="27">
        <f>'AEO 2023 Table 49 Raw'!F85</f>
        <v>0</v>
      </c>
      <c r="D96" s="27">
        <f>'AEO 2023 Table 49 Raw'!G85</f>
        <v>0</v>
      </c>
      <c r="E96" s="27">
        <f>'AEO 2023 Table 49 Raw'!H85</f>
        <v>0.24051</v>
      </c>
      <c r="F96" s="27">
        <f>'AEO 2023 Table 49 Raw'!I85</f>
        <v>0.48669200000000001</v>
      </c>
      <c r="G96" s="27">
        <f>'AEO 2023 Table 49 Raw'!J85</f>
        <v>0.728993</v>
      </c>
      <c r="H96" s="27">
        <f>'AEO 2023 Table 49 Raw'!K85</f>
        <v>0.96292699999999998</v>
      </c>
      <c r="I96" s="27">
        <f>'AEO 2023 Table 49 Raw'!L85</f>
        <v>1.190453</v>
      </c>
      <c r="J96" s="27">
        <f>'AEO 2023 Table 49 Raw'!M85</f>
        <v>1.4145909999999999</v>
      </c>
      <c r="K96" s="27">
        <f>'AEO 2023 Table 49 Raw'!N85</f>
        <v>1.6383970000000001</v>
      </c>
      <c r="L96" s="27">
        <f>'AEO 2023 Table 49 Raw'!O85</f>
        <v>1.859251</v>
      </c>
      <c r="M96" s="27">
        <f>'AEO 2023 Table 49 Raw'!P85</f>
        <v>2.0807349999999998</v>
      </c>
      <c r="N96" s="27">
        <f>'AEO 2023 Table 49 Raw'!Q85</f>
        <v>2.2987000000000002</v>
      </c>
      <c r="O96" s="27">
        <f>'AEO 2023 Table 49 Raw'!R85</f>
        <v>2.518764</v>
      </c>
      <c r="P96" s="27">
        <f>'AEO 2023 Table 49 Raw'!S85</f>
        <v>2.7377579999999999</v>
      </c>
      <c r="Q96" s="27">
        <f>'AEO 2023 Table 49 Raw'!T85</f>
        <v>2.9465509999999999</v>
      </c>
      <c r="R96" s="27">
        <f>'AEO 2023 Table 49 Raw'!U85</f>
        <v>3.153483</v>
      </c>
      <c r="S96" s="27">
        <f>'AEO 2023 Table 49 Raw'!V85</f>
        <v>3.361882</v>
      </c>
      <c r="T96" s="27">
        <f>'AEO 2023 Table 49 Raw'!W85</f>
        <v>3.573169</v>
      </c>
      <c r="U96" s="27">
        <f>'AEO 2023 Table 49 Raw'!X85</f>
        <v>3.7976269999999999</v>
      </c>
      <c r="V96" s="27">
        <f>'AEO 2023 Table 49 Raw'!Y85</f>
        <v>4.0452380000000003</v>
      </c>
      <c r="W96" s="27">
        <f>'AEO 2023 Table 49 Raw'!Z85</f>
        <v>4.313644</v>
      </c>
      <c r="X96" s="27">
        <f>'AEO 2023 Table 49 Raw'!AA85</f>
        <v>4.5765399999999996</v>
      </c>
      <c r="Y96" s="27">
        <f>'AEO 2023 Table 49 Raw'!AB85</f>
        <v>4.8414900000000003</v>
      </c>
      <c r="Z96" s="27">
        <f>'AEO 2023 Table 49 Raw'!AC85</f>
        <v>5.1040000000000001</v>
      </c>
      <c r="AA96" s="27">
        <f>'AEO 2023 Table 49 Raw'!AD85</f>
        <v>5.4078150000000003</v>
      </c>
      <c r="AB96" s="27">
        <f>'AEO 2023 Table 49 Raw'!AE85</f>
        <v>5.7243380000000004</v>
      </c>
      <c r="AC96" s="27">
        <f>'AEO 2023 Table 49 Raw'!AF85</f>
        <v>6.0558649999999998</v>
      </c>
      <c r="AD96" s="27">
        <f>'AEO 2023 Table 49 Raw'!AG85</f>
        <v>6.3934889999999998</v>
      </c>
      <c r="AE96" s="27">
        <f>'AEO 2023 Table 49 Raw'!AH85</f>
        <v>6.7696860000000001</v>
      </c>
      <c r="AF96" s="46" t="str">
        <f>'AEO 2023 Table 49 Raw'!AI85</f>
        <v>- -</v>
      </c>
    </row>
    <row r="97" spans="1:32" ht="12" customHeight="1">
      <c r="A97" s="8" t="s">
        <v>1354</v>
      </c>
      <c r="B97" s="23" t="s">
        <v>1355</v>
      </c>
      <c r="C97" s="27">
        <f>'AEO 2023 Table 49 Raw'!F86</f>
        <v>5922.9052730000003</v>
      </c>
      <c r="D97" s="27">
        <f>'AEO 2023 Table 49 Raw'!G86</f>
        <v>5843.3266599999997</v>
      </c>
      <c r="E97" s="27">
        <f>'AEO 2023 Table 49 Raw'!H86</f>
        <v>5820.7377930000002</v>
      </c>
      <c r="F97" s="27">
        <f>'AEO 2023 Table 49 Raw'!I86</f>
        <v>5863.1147460000002</v>
      </c>
      <c r="G97" s="27">
        <f>'AEO 2023 Table 49 Raw'!J86</f>
        <v>5862.2851559999999</v>
      </c>
      <c r="H97" s="27">
        <f>'AEO 2023 Table 49 Raw'!K86</f>
        <v>5835.7358400000003</v>
      </c>
      <c r="I97" s="27">
        <f>'AEO 2023 Table 49 Raw'!L86</f>
        <v>5807.251953</v>
      </c>
      <c r="J97" s="27">
        <f>'AEO 2023 Table 49 Raw'!M86</f>
        <v>5772.7724609999996</v>
      </c>
      <c r="K97" s="27">
        <f>'AEO 2023 Table 49 Raw'!N86</f>
        <v>5743.0239259999998</v>
      </c>
      <c r="L97" s="27">
        <f>'AEO 2023 Table 49 Raw'!O86</f>
        <v>5710.9804690000001</v>
      </c>
      <c r="M97" s="27">
        <f>'AEO 2023 Table 49 Raw'!P86</f>
        <v>5690.2622069999998</v>
      </c>
      <c r="N97" s="27">
        <f>'AEO 2023 Table 49 Raw'!Q86</f>
        <v>5669.876953</v>
      </c>
      <c r="O97" s="27">
        <f>'AEO 2023 Table 49 Raw'!R86</f>
        <v>5664.9614259999998</v>
      </c>
      <c r="P97" s="27">
        <f>'AEO 2023 Table 49 Raw'!S86</f>
        <v>5669.0351559999999</v>
      </c>
      <c r="Q97" s="27">
        <f>'AEO 2023 Table 49 Raw'!T86</f>
        <v>5665.1220700000003</v>
      </c>
      <c r="R97" s="27">
        <f>'AEO 2023 Table 49 Raw'!U86</f>
        <v>5670.5893550000001</v>
      </c>
      <c r="S97" s="27">
        <f>'AEO 2023 Table 49 Raw'!V86</f>
        <v>5684.7875979999999</v>
      </c>
      <c r="T97" s="27">
        <f>'AEO 2023 Table 49 Raw'!W86</f>
        <v>5702.7441410000001</v>
      </c>
      <c r="U97" s="27">
        <f>'AEO 2023 Table 49 Raw'!X86</f>
        <v>5729.6191410000001</v>
      </c>
      <c r="V97" s="27">
        <f>'AEO 2023 Table 49 Raw'!Y86</f>
        <v>5770.1630859999996</v>
      </c>
      <c r="W97" s="27">
        <f>'AEO 2023 Table 49 Raw'!Z86</f>
        <v>5816.8051759999998</v>
      </c>
      <c r="X97" s="27">
        <f>'AEO 2023 Table 49 Raw'!AA86</f>
        <v>5845.9208980000003</v>
      </c>
      <c r="Y97" s="27">
        <f>'AEO 2023 Table 49 Raw'!AB86</f>
        <v>5867.0458980000003</v>
      </c>
      <c r="Z97" s="27">
        <f>'AEO 2023 Table 49 Raw'!AC86</f>
        <v>5871.7333980000003</v>
      </c>
      <c r="AA97" s="27">
        <f>'AEO 2023 Table 49 Raw'!AD86</f>
        <v>5898.1337890000004</v>
      </c>
      <c r="AB97" s="27">
        <f>'AEO 2023 Table 49 Raw'!AE86</f>
        <v>5916.359375</v>
      </c>
      <c r="AC97" s="27">
        <f>'AEO 2023 Table 49 Raw'!AF86</f>
        <v>5931.330078</v>
      </c>
      <c r="AD97" s="27">
        <f>'AEO 2023 Table 49 Raw'!AG86</f>
        <v>5936.4858400000003</v>
      </c>
      <c r="AE97" s="27">
        <f>'AEO 2023 Table 49 Raw'!AH86</f>
        <v>5961.2617190000001</v>
      </c>
      <c r="AF97" s="46">
        <f>'AEO 2023 Table 49 Raw'!AI86</f>
        <v>0</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14.990835000000001</v>
      </c>
      <c r="D101" s="27">
        <f>'AEO 2023 Table 49 Raw'!G89</f>
        <v>15.215954999999999</v>
      </c>
      <c r="E101" s="27">
        <f>'AEO 2023 Table 49 Raw'!H89</f>
        <v>15.501675000000001</v>
      </c>
      <c r="F101" s="27">
        <f>'AEO 2023 Table 49 Raw'!I89</f>
        <v>15.843137</v>
      </c>
      <c r="G101" s="27">
        <f>'AEO 2023 Table 49 Raw'!J89</f>
        <v>16.207621</v>
      </c>
      <c r="H101" s="27">
        <f>'AEO 2023 Table 49 Raw'!K89</f>
        <v>16.584522</v>
      </c>
      <c r="I101" s="27">
        <f>'AEO 2023 Table 49 Raw'!L89</f>
        <v>16.945762999999999</v>
      </c>
      <c r="J101" s="27">
        <f>'AEO 2023 Table 49 Raw'!M89</f>
        <v>17.290203000000002</v>
      </c>
      <c r="K101" s="27">
        <f>'AEO 2023 Table 49 Raw'!N89</f>
        <v>17.607094</v>
      </c>
      <c r="L101" s="27">
        <f>'AEO 2023 Table 49 Raw'!O89</f>
        <v>17.893353000000001</v>
      </c>
      <c r="M101" s="27">
        <f>'AEO 2023 Table 49 Raw'!P89</f>
        <v>18.154778</v>
      </c>
      <c r="N101" s="27">
        <f>'AEO 2023 Table 49 Raw'!Q89</f>
        <v>18.393719000000001</v>
      </c>
      <c r="O101" s="27">
        <f>'AEO 2023 Table 49 Raw'!R89</f>
        <v>18.606831</v>
      </c>
      <c r="P101" s="27">
        <f>'AEO 2023 Table 49 Raw'!S89</f>
        <v>18.797688999999998</v>
      </c>
      <c r="Q101" s="27">
        <f>'AEO 2023 Table 49 Raw'!T89</f>
        <v>18.970938</v>
      </c>
      <c r="R101" s="27">
        <f>'AEO 2023 Table 49 Raw'!U89</f>
        <v>19.127621000000001</v>
      </c>
      <c r="S101" s="27">
        <f>'AEO 2023 Table 49 Raw'!V89</f>
        <v>19.268066000000001</v>
      </c>
      <c r="T101" s="27">
        <f>'AEO 2023 Table 49 Raw'!W89</f>
        <v>19.388186000000001</v>
      </c>
      <c r="U101" s="27">
        <f>'AEO 2023 Table 49 Raw'!X89</f>
        <v>19.491070000000001</v>
      </c>
      <c r="V101" s="27">
        <f>'AEO 2023 Table 49 Raw'!Y89</f>
        <v>19.580666999999998</v>
      </c>
      <c r="W101" s="27">
        <f>'AEO 2023 Table 49 Raw'!Z89</f>
        <v>19.655394000000001</v>
      </c>
      <c r="X101" s="27">
        <f>'AEO 2023 Table 49 Raw'!AA89</f>
        <v>19.712187</v>
      </c>
      <c r="Y101" s="27">
        <f>'AEO 2023 Table 49 Raw'!AB89</f>
        <v>19.754456999999999</v>
      </c>
      <c r="Z101" s="27">
        <f>'AEO 2023 Table 49 Raw'!AC89</f>
        <v>19.785339</v>
      </c>
      <c r="AA101" s="27">
        <f>'AEO 2023 Table 49 Raw'!AD89</f>
        <v>19.807480000000002</v>
      </c>
      <c r="AB101" s="27">
        <f>'AEO 2023 Table 49 Raw'!AE89</f>
        <v>19.821138000000001</v>
      </c>
      <c r="AC101" s="27">
        <f>'AEO 2023 Table 49 Raw'!AF89</f>
        <v>19.827680999999998</v>
      </c>
      <c r="AD101" s="27">
        <f>'AEO 2023 Table 49 Raw'!AG89</f>
        <v>19.830653999999999</v>
      </c>
      <c r="AE101" s="27">
        <f>'AEO 2023 Table 49 Raw'!AH89</f>
        <v>19.831402000000001</v>
      </c>
      <c r="AF101" s="46">
        <f>'AEO 2023 Table 49 Raw'!AI89</f>
        <v>0.01</v>
      </c>
    </row>
    <row r="102" spans="1:32" ht="15" customHeight="1">
      <c r="A102" s="8" t="s">
        <v>1358</v>
      </c>
      <c r="B102" s="24" t="s">
        <v>1271</v>
      </c>
      <c r="C102" s="27">
        <f>'AEO 2023 Table 49 Raw'!F90</f>
        <v>10.726826000000001</v>
      </c>
      <c r="D102" s="27">
        <f>'AEO 2023 Table 49 Raw'!G90</f>
        <v>11.029140999999999</v>
      </c>
      <c r="E102" s="27">
        <f>'AEO 2023 Table 49 Raw'!H90</f>
        <v>11.34436</v>
      </c>
      <c r="F102" s="27">
        <f>'AEO 2023 Table 49 Raw'!I90</f>
        <v>11.668338</v>
      </c>
      <c r="G102" s="27">
        <f>'AEO 2023 Table 49 Raw'!J90</f>
        <v>11.980498000000001</v>
      </c>
      <c r="H102" s="27">
        <f>'AEO 2023 Table 49 Raw'!K90</f>
        <v>12.284276</v>
      </c>
      <c r="I102" s="27">
        <f>'AEO 2023 Table 49 Raw'!L90</f>
        <v>12.564116</v>
      </c>
      <c r="J102" s="27">
        <f>'AEO 2023 Table 49 Raw'!M90</f>
        <v>12.823943999999999</v>
      </c>
      <c r="K102" s="27">
        <f>'AEO 2023 Table 49 Raw'!N90</f>
        <v>13.059374999999999</v>
      </c>
      <c r="L102" s="27">
        <f>'AEO 2023 Table 49 Raw'!O90</f>
        <v>13.273173999999999</v>
      </c>
      <c r="M102" s="27">
        <f>'AEO 2023 Table 49 Raw'!P90</f>
        <v>13.461452</v>
      </c>
      <c r="N102" s="27">
        <f>'AEO 2023 Table 49 Raw'!Q90</f>
        <v>13.626659</v>
      </c>
      <c r="O102" s="27">
        <f>'AEO 2023 Table 49 Raw'!R90</f>
        <v>13.774124</v>
      </c>
      <c r="P102" s="27">
        <f>'AEO 2023 Table 49 Raw'!S90</f>
        <v>13.907482</v>
      </c>
      <c r="Q102" s="27">
        <f>'AEO 2023 Table 49 Raw'!T90</f>
        <v>14.026278</v>
      </c>
      <c r="R102" s="27">
        <f>'AEO 2023 Table 49 Raw'!U90</f>
        <v>14.133088000000001</v>
      </c>
      <c r="S102" s="27">
        <f>'AEO 2023 Table 49 Raw'!V90</f>
        <v>14.232480000000001</v>
      </c>
      <c r="T102" s="27">
        <f>'AEO 2023 Table 49 Raw'!W90</f>
        <v>14.29419</v>
      </c>
      <c r="U102" s="27">
        <f>'AEO 2023 Table 49 Raw'!X90</f>
        <v>14.350813</v>
      </c>
      <c r="V102" s="27">
        <f>'AEO 2023 Table 49 Raw'!Y90</f>
        <v>14.399004</v>
      </c>
      <c r="W102" s="27">
        <f>'AEO 2023 Table 49 Raw'!Z90</f>
        <v>14.444234</v>
      </c>
      <c r="X102" s="27">
        <f>'AEO 2023 Table 49 Raw'!AA90</f>
        <v>14.490004000000001</v>
      </c>
      <c r="Y102" s="27">
        <f>'AEO 2023 Table 49 Raw'!AB90</f>
        <v>14.53035</v>
      </c>
      <c r="Z102" s="27">
        <f>'AEO 2023 Table 49 Raw'!AC90</f>
        <v>14.570596</v>
      </c>
      <c r="AA102" s="27">
        <f>'AEO 2023 Table 49 Raw'!AD90</f>
        <v>14.610673999999999</v>
      </c>
      <c r="AB102" s="27">
        <f>'AEO 2023 Table 49 Raw'!AE90</f>
        <v>14.650503</v>
      </c>
      <c r="AC102" s="27">
        <f>'AEO 2023 Table 49 Raw'!AF90</f>
        <v>14.690965</v>
      </c>
      <c r="AD102" s="27">
        <f>'AEO 2023 Table 49 Raw'!AG90</f>
        <v>14.731539</v>
      </c>
      <c r="AE102" s="27">
        <f>'AEO 2023 Table 49 Raw'!AH90</f>
        <v>14.770395000000001</v>
      </c>
      <c r="AF102" s="46">
        <f>'AEO 2023 Table 49 Raw'!AI90</f>
        <v>1.0999999999999999E-2</v>
      </c>
    </row>
    <row r="103" spans="1:32" ht="15" customHeight="1">
      <c r="A103" s="8" t="s">
        <v>1359</v>
      </c>
      <c r="B103" s="24" t="s">
        <v>915</v>
      </c>
      <c r="C103" s="27">
        <f>'AEO 2023 Table 49 Raw'!F91</f>
        <v>8.2871170000000003</v>
      </c>
      <c r="D103" s="27">
        <f>'AEO 2023 Table 49 Raw'!G91</f>
        <v>12.073014000000001</v>
      </c>
      <c r="E103" s="27">
        <f>'AEO 2023 Table 49 Raw'!H91</f>
        <v>12.373564999999999</v>
      </c>
      <c r="F103" s="27">
        <f>'AEO 2023 Table 49 Raw'!I91</f>
        <v>12.522551999999999</v>
      </c>
      <c r="G103" s="27">
        <f>'AEO 2023 Table 49 Raw'!J91</f>
        <v>12.624458000000001</v>
      </c>
      <c r="H103" s="27">
        <f>'AEO 2023 Table 49 Raw'!K91</f>
        <v>12.721183999999999</v>
      </c>
      <c r="I103" s="27">
        <f>'AEO 2023 Table 49 Raw'!L91</f>
        <v>12.805802999999999</v>
      </c>
      <c r="J103" s="27">
        <f>'AEO 2023 Table 49 Raw'!M91</f>
        <v>12.900369</v>
      </c>
      <c r="K103" s="27">
        <f>'AEO 2023 Table 49 Raw'!N91</f>
        <v>13.011729000000001</v>
      </c>
      <c r="L103" s="27">
        <f>'AEO 2023 Table 49 Raw'!O91</f>
        <v>13.133386</v>
      </c>
      <c r="M103" s="27">
        <f>'AEO 2023 Table 49 Raw'!P91</f>
        <v>13.26215</v>
      </c>
      <c r="N103" s="27">
        <f>'AEO 2023 Table 49 Raw'!Q91</f>
        <v>13.390916000000001</v>
      </c>
      <c r="O103" s="27">
        <f>'AEO 2023 Table 49 Raw'!R91</f>
        <v>13.513484999999999</v>
      </c>
      <c r="P103" s="27">
        <f>'AEO 2023 Table 49 Raw'!S91</f>
        <v>13.623716999999999</v>
      </c>
      <c r="Q103" s="27">
        <f>'AEO 2023 Table 49 Raw'!T91</f>
        <v>13.720984</v>
      </c>
      <c r="R103" s="27">
        <f>'AEO 2023 Table 49 Raw'!U91</f>
        <v>13.806647</v>
      </c>
      <c r="S103" s="27">
        <f>'AEO 2023 Table 49 Raw'!V91</f>
        <v>13.882256</v>
      </c>
      <c r="T103" s="27">
        <f>'AEO 2023 Table 49 Raw'!W91</f>
        <v>13.948655</v>
      </c>
      <c r="U103" s="27">
        <f>'AEO 2023 Table 49 Raw'!X91</f>
        <v>14.006294</v>
      </c>
      <c r="V103" s="27">
        <f>'AEO 2023 Table 49 Raw'!Y91</f>
        <v>14.05608</v>
      </c>
      <c r="W103" s="27">
        <f>'AEO 2023 Table 49 Raw'!Z91</f>
        <v>14.098865999999999</v>
      </c>
      <c r="X103" s="27">
        <f>'AEO 2023 Table 49 Raw'!AA91</f>
        <v>14.135501</v>
      </c>
      <c r="Y103" s="27">
        <f>'AEO 2023 Table 49 Raw'!AB91</f>
        <v>14.169472000000001</v>
      </c>
      <c r="Z103" s="27">
        <f>'AEO 2023 Table 49 Raw'!AC91</f>
        <v>14.200073</v>
      </c>
      <c r="AA103" s="27">
        <f>'AEO 2023 Table 49 Raw'!AD91</f>
        <v>14.227061000000001</v>
      </c>
      <c r="AB103" s="27">
        <f>'AEO 2023 Table 49 Raw'!AE91</f>
        <v>14.250261</v>
      </c>
      <c r="AC103" s="27">
        <f>'AEO 2023 Table 49 Raw'!AF91</f>
        <v>14.26995</v>
      </c>
      <c r="AD103" s="27">
        <f>'AEO 2023 Table 49 Raw'!AG91</f>
        <v>14.286432</v>
      </c>
      <c r="AE103" s="27">
        <f>'AEO 2023 Table 49 Raw'!AH91</f>
        <v>14.299915</v>
      </c>
      <c r="AF103" s="46">
        <f>'AEO 2023 Table 49 Raw'!AI91</f>
        <v>0.02</v>
      </c>
    </row>
    <row r="104" spans="1:32" ht="15" customHeight="1">
      <c r="A104" s="8" t="s">
        <v>1360</v>
      </c>
      <c r="B104" s="24" t="s">
        <v>1274</v>
      </c>
      <c r="C104" s="27">
        <f>'AEO 2023 Table 49 Raw'!F92</f>
        <v>10.037065</v>
      </c>
      <c r="D104" s="27">
        <f>'AEO 2023 Table 49 Raw'!G92</f>
        <v>10.038249</v>
      </c>
      <c r="E104" s="27">
        <f>'AEO 2023 Table 49 Raw'!H92</f>
        <v>10.039482</v>
      </c>
      <c r="F104" s="27">
        <f>'AEO 2023 Table 49 Raw'!I92</f>
        <v>10.040759</v>
      </c>
      <c r="G104" s="27">
        <f>'AEO 2023 Table 49 Raw'!J92</f>
        <v>10.042078999999999</v>
      </c>
      <c r="H104" s="27">
        <f>'AEO 2023 Table 49 Raw'!K92</f>
        <v>10.043437000000001</v>
      </c>
      <c r="I104" s="27">
        <f>'AEO 2023 Table 49 Raw'!L92</f>
        <v>10.044828000000001</v>
      </c>
      <c r="J104" s="27">
        <f>'AEO 2023 Table 49 Raw'!M92</f>
        <v>10.046251</v>
      </c>
      <c r="K104" s="27">
        <f>'AEO 2023 Table 49 Raw'!N92</f>
        <v>10.047701999999999</v>
      </c>
      <c r="L104" s="27">
        <f>'AEO 2023 Table 49 Raw'!O92</f>
        <v>10.049175999999999</v>
      </c>
      <c r="M104" s="27">
        <f>'AEO 2023 Table 49 Raw'!P92</f>
        <v>10.050672</v>
      </c>
      <c r="N104" s="27">
        <f>'AEO 2023 Table 49 Raw'!Q92</f>
        <v>10.057156000000001</v>
      </c>
      <c r="O104" s="27">
        <f>'AEO 2023 Table 49 Raw'!R92</f>
        <v>10.07352</v>
      </c>
      <c r="P104" s="27">
        <f>'AEO 2023 Table 49 Raw'!S92</f>
        <v>10.105247</v>
      </c>
      <c r="Q104" s="27">
        <f>'AEO 2023 Table 49 Raw'!T92</f>
        <v>10.140972</v>
      </c>
      <c r="R104" s="27">
        <f>'AEO 2023 Table 49 Raw'!U92</f>
        <v>10.185601999999999</v>
      </c>
      <c r="S104" s="27">
        <f>'AEO 2023 Table 49 Raw'!V92</f>
        <v>10.231819</v>
      </c>
      <c r="T104" s="27">
        <f>'AEO 2023 Table 49 Raw'!W92</f>
        <v>10.265869</v>
      </c>
      <c r="U104" s="27">
        <f>'AEO 2023 Table 49 Raw'!X92</f>
        <v>10.275093999999999</v>
      </c>
      <c r="V104" s="27">
        <f>'AEO 2023 Table 49 Raw'!Y92</f>
        <v>10.25789</v>
      </c>
      <c r="W104" s="27">
        <f>'AEO 2023 Table 49 Raw'!Z92</f>
        <v>10.216536</v>
      </c>
      <c r="X104" s="27">
        <f>'AEO 2023 Table 49 Raw'!AA92</f>
        <v>10.161300000000001</v>
      </c>
      <c r="Y104" s="27">
        <f>'AEO 2023 Table 49 Raw'!AB92</f>
        <v>10.092753999999999</v>
      </c>
      <c r="Z104" s="27">
        <f>'AEO 2023 Table 49 Raw'!AC92</f>
        <v>10.027177999999999</v>
      </c>
      <c r="AA104" s="27">
        <f>'AEO 2023 Table 49 Raw'!AD92</f>
        <v>9.9940409999999993</v>
      </c>
      <c r="AB104" s="27">
        <f>'AEO 2023 Table 49 Raw'!AE92</f>
        <v>10.014455</v>
      </c>
      <c r="AC104" s="27">
        <f>'AEO 2023 Table 49 Raw'!AF92</f>
        <v>10.061934000000001</v>
      </c>
      <c r="AD104" s="27">
        <f>'AEO 2023 Table 49 Raw'!AG92</f>
        <v>10.114001</v>
      </c>
      <c r="AE104" s="27">
        <f>'AEO 2023 Table 49 Raw'!AH92</f>
        <v>10.188727</v>
      </c>
      <c r="AF104" s="46">
        <f>'AEO 2023 Table 49 Raw'!AI92</f>
        <v>1E-3</v>
      </c>
    </row>
    <row r="105" spans="1:32" ht="15" customHeight="1">
      <c r="A105" s="8" t="s">
        <v>1361</v>
      </c>
      <c r="B105" s="24" t="s">
        <v>1276</v>
      </c>
      <c r="C105" s="27">
        <f>'AEO 2023 Table 49 Raw'!F93</f>
        <v>10.330434</v>
      </c>
      <c r="D105" s="27">
        <f>'AEO 2023 Table 49 Raw'!G93</f>
        <v>10.487660999999999</v>
      </c>
      <c r="E105" s="27">
        <f>'AEO 2023 Table 49 Raw'!H93</f>
        <v>10.667453999999999</v>
      </c>
      <c r="F105" s="27">
        <f>'AEO 2023 Table 49 Raw'!I93</f>
        <v>10.862029</v>
      </c>
      <c r="G105" s="27">
        <f>'AEO 2023 Table 49 Raw'!J93</f>
        <v>11.060416</v>
      </c>
      <c r="H105" s="27">
        <f>'AEO 2023 Table 49 Raw'!K93</f>
        <v>11.263056000000001</v>
      </c>
      <c r="I105" s="27">
        <f>'AEO 2023 Table 49 Raw'!L93</f>
        <v>11.455517</v>
      </c>
      <c r="J105" s="27">
        <f>'AEO 2023 Table 49 Raw'!M93</f>
        <v>11.639804</v>
      </c>
      <c r="K105" s="27">
        <f>'AEO 2023 Table 49 Raw'!N93</f>
        <v>11.816689</v>
      </c>
      <c r="L105" s="27">
        <f>'AEO 2023 Table 49 Raw'!O93</f>
        <v>11.985932999999999</v>
      </c>
      <c r="M105" s="27">
        <f>'AEO 2023 Table 49 Raw'!P93</f>
        <v>12.146023</v>
      </c>
      <c r="N105" s="27">
        <f>'AEO 2023 Table 49 Raw'!Q93</f>
        <v>12.301147</v>
      </c>
      <c r="O105" s="27">
        <f>'AEO 2023 Table 49 Raw'!R93</f>
        <v>12.463839999999999</v>
      </c>
      <c r="P105" s="27">
        <f>'AEO 2023 Table 49 Raw'!S93</f>
        <v>12.634219</v>
      </c>
      <c r="Q105" s="27">
        <f>'AEO 2023 Table 49 Raw'!T93</f>
        <v>12.813273000000001</v>
      </c>
      <c r="R105" s="27">
        <f>'AEO 2023 Table 49 Raw'!U93</f>
        <v>12.995879</v>
      </c>
      <c r="S105" s="27">
        <f>'AEO 2023 Table 49 Raw'!V93</f>
        <v>13.191782999999999</v>
      </c>
      <c r="T105" s="27">
        <f>'AEO 2023 Table 49 Raw'!W93</f>
        <v>13.360480000000001</v>
      </c>
      <c r="U105" s="27">
        <f>'AEO 2023 Table 49 Raw'!X93</f>
        <v>13.525121</v>
      </c>
      <c r="V105" s="27">
        <f>'AEO 2023 Table 49 Raw'!Y93</f>
        <v>13.672477000000001</v>
      </c>
      <c r="W105" s="27">
        <f>'AEO 2023 Table 49 Raw'!Z93</f>
        <v>13.801698999999999</v>
      </c>
      <c r="X105" s="27">
        <f>'AEO 2023 Table 49 Raw'!AA93</f>
        <v>13.908338000000001</v>
      </c>
      <c r="Y105" s="27">
        <f>'AEO 2023 Table 49 Raw'!AB93</f>
        <v>13.995150000000001</v>
      </c>
      <c r="Z105" s="27">
        <f>'AEO 2023 Table 49 Raw'!AC93</f>
        <v>14.070546</v>
      </c>
      <c r="AA105" s="27">
        <f>'AEO 2023 Table 49 Raw'!AD93</f>
        <v>14.139468000000001</v>
      </c>
      <c r="AB105" s="27">
        <f>'AEO 2023 Table 49 Raw'!AE93</f>
        <v>14.203091000000001</v>
      </c>
      <c r="AC105" s="27">
        <f>'AEO 2023 Table 49 Raw'!AF93</f>
        <v>14.263104</v>
      </c>
      <c r="AD105" s="27">
        <f>'AEO 2023 Table 49 Raw'!AG93</f>
        <v>14.326207999999999</v>
      </c>
      <c r="AE105" s="27">
        <f>'AEO 2023 Table 49 Raw'!AH93</f>
        <v>14.389507</v>
      </c>
      <c r="AF105" s="46">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24.120833999999999</v>
      </c>
      <c r="F106" s="27">
        <f>'AEO 2023 Table 49 Raw'!I94</f>
        <v>24.121075000000001</v>
      </c>
      <c r="G106" s="27">
        <f>'AEO 2023 Table 49 Raw'!J94</f>
        <v>24.121359000000002</v>
      </c>
      <c r="H106" s="27">
        <f>'AEO 2023 Table 49 Raw'!K94</f>
        <v>24.121649000000001</v>
      </c>
      <c r="I106" s="27">
        <f>'AEO 2023 Table 49 Raw'!L94</f>
        <v>24.12191</v>
      </c>
      <c r="J106" s="27">
        <f>'AEO 2023 Table 49 Raw'!M94</f>
        <v>24.120598000000001</v>
      </c>
      <c r="K106" s="27">
        <f>'AEO 2023 Table 49 Raw'!N94</f>
        <v>24.120339999999999</v>
      </c>
      <c r="L106" s="27">
        <f>'AEO 2023 Table 49 Raw'!O94</f>
        <v>24.120311999999998</v>
      </c>
      <c r="M106" s="27">
        <f>'AEO 2023 Table 49 Raw'!P94</f>
        <v>24.120280999999999</v>
      </c>
      <c r="N106" s="27">
        <f>'AEO 2023 Table 49 Raw'!Q94</f>
        <v>24.116173</v>
      </c>
      <c r="O106" s="27">
        <f>'AEO 2023 Table 49 Raw'!R94</f>
        <v>24.116142</v>
      </c>
      <c r="P106" s="27">
        <f>'AEO 2023 Table 49 Raw'!S94</f>
        <v>24.116114</v>
      </c>
      <c r="Q106" s="27">
        <f>'AEO 2023 Table 49 Raw'!T94</f>
        <v>24.116083</v>
      </c>
      <c r="R106" s="27">
        <f>'AEO 2023 Table 49 Raw'!U94</f>
        <v>24.116057999999999</v>
      </c>
      <c r="S106" s="27">
        <f>'AEO 2023 Table 49 Raw'!V94</f>
        <v>24.116029999999999</v>
      </c>
      <c r="T106" s="27">
        <f>'AEO 2023 Table 49 Raw'!W94</f>
        <v>24.116002999999999</v>
      </c>
      <c r="U106" s="27">
        <f>'AEO 2023 Table 49 Raw'!X94</f>
        <v>24.121919999999999</v>
      </c>
      <c r="V106" s="27">
        <f>'AEO 2023 Table 49 Raw'!Y94</f>
        <v>24.121894999999999</v>
      </c>
      <c r="W106" s="27">
        <f>'AEO 2023 Table 49 Raw'!Z94</f>
        <v>24.121867999999999</v>
      </c>
      <c r="X106" s="27">
        <f>'AEO 2023 Table 49 Raw'!AA94</f>
        <v>24.121846999999999</v>
      </c>
      <c r="Y106" s="27">
        <f>'AEO 2023 Table 49 Raw'!AB94</f>
        <v>24.121846999999999</v>
      </c>
      <c r="Z106" s="27">
        <f>'AEO 2023 Table 49 Raw'!AC94</f>
        <v>24.121846999999999</v>
      </c>
      <c r="AA106" s="27">
        <f>'AEO 2023 Table 49 Raw'!AD94</f>
        <v>24.121846999999999</v>
      </c>
      <c r="AB106" s="27">
        <f>'AEO 2023 Table 49 Raw'!AE94</f>
        <v>24.121846999999999</v>
      </c>
      <c r="AC106" s="27">
        <f>'AEO 2023 Table 49 Raw'!AF94</f>
        <v>24.121849000000001</v>
      </c>
      <c r="AD106" s="27">
        <f>'AEO 2023 Table 49 Raw'!AG94</f>
        <v>24.121849000000001</v>
      </c>
      <c r="AE106" s="27">
        <f>'AEO 2023 Table 49 Raw'!AH94</f>
        <v>24.121849000000001</v>
      </c>
      <c r="AF106" s="46">
        <f>'AEO 2023 Table 49 Raw'!AI94</f>
        <v>0</v>
      </c>
    </row>
    <row r="107" spans="1:32" ht="15" customHeight="1">
      <c r="A107" s="8" t="s">
        <v>1363</v>
      </c>
      <c r="B107" s="24" t="s">
        <v>1280</v>
      </c>
      <c r="C107" s="27">
        <f>'AEO 2023 Table 49 Raw'!F95</f>
        <v>0</v>
      </c>
      <c r="D107" s="27">
        <f>'AEO 2023 Table 49 Raw'!G95</f>
        <v>23.149495999999999</v>
      </c>
      <c r="E107" s="27">
        <f>'AEO 2023 Table 49 Raw'!H95</f>
        <v>23.474466</v>
      </c>
      <c r="F107" s="27">
        <f>'AEO 2023 Table 49 Raw'!I95</f>
        <v>23.718682999999999</v>
      </c>
      <c r="G107" s="27">
        <f>'AEO 2023 Table 49 Raw'!J95</f>
        <v>23.942511</v>
      </c>
      <c r="H107" s="27">
        <f>'AEO 2023 Table 49 Raw'!K95</f>
        <v>24.191782</v>
      </c>
      <c r="I107" s="27">
        <f>'AEO 2023 Table 49 Raw'!L95</f>
        <v>24.446919999999999</v>
      </c>
      <c r="J107" s="27">
        <f>'AEO 2023 Table 49 Raw'!M95</f>
        <v>24.747752999999999</v>
      </c>
      <c r="K107" s="27">
        <f>'AEO 2023 Table 49 Raw'!N95</f>
        <v>25.091801</v>
      </c>
      <c r="L107" s="27">
        <f>'AEO 2023 Table 49 Raw'!O95</f>
        <v>25.469581999999999</v>
      </c>
      <c r="M107" s="27">
        <f>'AEO 2023 Table 49 Raw'!P95</f>
        <v>25.871714000000001</v>
      </c>
      <c r="N107" s="27">
        <f>'AEO 2023 Table 49 Raw'!Q95</f>
        <v>26.264849000000002</v>
      </c>
      <c r="O107" s="27">
        <f>'AEO 2023 Table 49 Raw'!R95</f>
        <v>26.632507</v>
      </c>
      <c r="P107" s="27">
        <f>'AEO 2023 Table 49 Raw'!S95</f>
        <v>26.965218</v>
      </c>
      <c r="Q107" s="27">
        <f>'AEO 2023 Table 49 Raw'!T95</f>
        <v>27.264526</v>
      </c>
      <c r="R107" s="27">
        <f>'AEO 2023 Table 49 Raw'!U95</f>
        <v>27.528759000000001</v>
      </c>
      <c r="S107" s="27">
        <f>'AEO 2023 Table 49 Raw'!V95</f>
        <v>27.758448000000001</v>
      </c>
      <c r="T107" s="27">
        <f>'AEO 2023 Table 49 Raw'!W95</f>
        <v>27.954939</v>
      </c>
      <c r="U107" s="27">
        <f>'AEO 2023 Table 49 Raw'!X95</f>
        <v>28.120123</v>
      </c>
      <c r="V107" s="27">
        <f>'AEO 2023 Table 49 Raw'!Y95</f>
        <v>28.256834000000001</v>
      </c>
      <c r="W107" s="27">
        <f>'AEO 2023 Table 49 Raw'!Z95</f>
        <v>28.373726000000001</v>
      </c>
      <c r="X107" s="27">
        <f>'AEO 2023 Table 49 Raw'!AA95</f>
        <v>28.473815999999999</v>
      </c>
      <c r="Y107" s="27">
        <f>'AEO 2023 Table 49 Raw'!AB95</f>
        <v>28.559759</v>
      </c>
      <c r="Z107" s="27">
        <f>'AEO 2023 Table 49 Raw'!AC95</f>
        <v>28.633671</v>
      </c>
      <c r="AA107" s="27">
        <f>'AEO 2023 Table 49 Raw'!AD95</f>
        <v>28.703531000000002</v>
      </c>
      <c r="AB107" s="27">
        <f>'AEO 2023 Table 49 Raw'!AE95</f>
        <v>28.767012000000001</v>
      </c>
      <c r="AC107" s="27">
        <f>'AEO 2023 Table 49 Raw'!AF95</f>
        <v>28.823587</v>
      </c>
      <c r="AD107" s="27">
        <f>'AEO 2023 Table 49 Raw'!AG95</f>
        <v>28.873049000000002</v>
      </c>
      <c r="AE107" s="27">
        <f>'AEO 2023 Table 49 Raw'!AH95</f>
        <v>28.915295</v>
      </c>
      <c r="AF107" s="46" t="str">
        <f>'AEO 2023 Table 49 Raw'!AI95</f>
        <v>- -</v>
      </c>
    </row>
    <row r="108" spans="1:32" ht="15" customHeight="1">
      <c r="A108" s="8" t="s">
        <v>1364</v>
      </c>
      <c r="B108" s="24" t="s">
        <v>1282</v>
      </c>
      <c r="C108" s="27">
        <f>'AEO 2023 Table 49 Raw'!F96</f>
        <v>0</v>
      </c>
      <c r="D108" s="27">
        <f>'AEO 2023 Table 49 Raw'!G96</f>
        <v>18.966097000000001</v>
      </c>
      <c r="E108" s="27">
        <f>'AEO 2023 Table 49 Raw'!H96</f>
        <v>19.093349</v>
      </c>
      <c r="F108" s="27">
        <f>'AEO 2023 Table 49 Raw'!I96</f>
        <v>19.216991</v>
      </c>
      <c r="G108" s="27">
        <f>'AEO 2023 Table 49 Raw'!J96</f>
        <v>19.307984999999999</v>
      </c>
      <c r="H108" s="27">
        <f>'AEO 2023 Table 49 Raw'!K96</f>
        <v>19.399809000000001</v>
      </c>
      <c r="I108" s="27">
        <f>'AEO 2023 Table 49 Raw'!L96</f>
        <v>19.484014999999999</v>
      </c>
      <c r="J108" s="27">
        <f>'AEO 2023 Table 49 Raw'!M96</f>
        <v>19.578009000000002</v>
      </c>
      <c r="K108" s="27">
        <f>'AEO 2023 Table 49 Raw'!N96</f>
        <v>19.684078</v>
      </c>
      <c r="L108" s="27">
        <f>'AEO 2023 Table 49 Raw'!O96</f>
        <v>19.798978999999999</v>
      </c>
      <c r="M108" s="27">
        <f>'AEO 2023 Table 49 Raw'!P96</f>
        <v>19.920964999999999</v>
      </c>
      <c r="N108" s="27">
        <f>'AEO 2023 Table 49 Raw'!Q96</f>
        <v>20.044674000000001</v>
      </c>
      <c r="O108" s="27">
        <f>'AEO 2023 Table 49 Raw'!R96</f>
        <v>20.166274999999999</v>
      </c>
      <c r="P108" s="27">
        <f>'AEO 2023 Table 49 Raw'!S96</f>
        <v>20.280151</v>
      </c>
      <c r="Q108" s="27">
        <f>'AEO 2023 Table 49 Raw'!T96</f>
        <v>20.386680999999999</v>
      </c>
      <c r="R108" s="27">
        <f>'AEO 2023 Table 49 Raw'!U96</f>
        <v>20.483553000000001</v>
      </c>
      <c r="S108" s="27">
        <f>'AEO 2023 Table 49 Raw'!V96</f>
        <v>20.568916000000002</v>
      </c>
      <c r="T108" s="27">
        <f>'AEO 2023 Table 49 Raw'!W96</f>
        <v>20.641998000000001</v>
      </c>
      <c r="U108" s="27">
        <f>'AEO 2023 Table 49 Raw'!X96</f>
        <v>20.703371000000001</v>
      </c>
      <c r="V108" s="27">
        <f>'AEO 2023 Table 49 Raw'!Y96</f>
        <v>20.753997999999999</v>
      </c>
      <c r="W108" s="27">
        <f>'AEO 2023 Table 49 Raw'!Z96</f>
        <v>20.796831000000001</v>
      </c>
      <c r="X108" s="27">
        <f>'AEO 2023 Table 49 Raw'!AA96</f>
        <v>20.832961999999998</v>
      </c>
      <c r="Y108" s="27">
        <f>'AEO 2023 Table 49 Raw'!AB96</f>
        <v>20.863327000000002</v>
      </c>
      <c r="Z108" s="27">
        <f>'AEO 2023 Table 49 Raw'!AC96</f>
        <v>20.888805000000001</v>
      </c>
      <c r="AA108" s="27">
        <f>'AEO 2023 Table 49 Raw'!AD96</f>
        <v>20.91217</v>
      </c>
      <c r="AB108" s="27">
        <f>'AEO 2023 Table 49 Raw'!AE96</f>
        <v>20.932911000000001</v>
      </c>
      <c r="AC108" s="27">
        <f>'AEO 2023 Table 49 Raw'!AF96</f>
        <v>20.948761000000001</v>
      </c>
      <c r="AD108" s="27">
        <f>'AEO 2023 Table 49 Raw'!AG96</f>
        <v>20.963706999999999</v>
      </c>
      <c r="AE108" s="27">
        <f>'AEO 2023 Table 49 Raw'!AH96</f>
        <v>20.977305999999999</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18.589189999999999</v>
      </c>
      <c r="F109" s="27">
        <f>'AEO 2023 Table 49 Raw'!I97</f>
        <v>17.306456000000001</v>
      </c>
      <c r="G109" s="27">
        <f>'AEO 2023 Table 49 Raw'!J97</f>
        <v>16.942854000000001</v>
      </c>
      <c r="H109" s="27">
        <f>'AEO 2023 Table 49 Raw'!K97</f>
        <v>16.758478</v>
      </c>
      <c r="I109" s="27">
        <f>'AEO 2023 Table 49 Raw'!L97</f>
        <v>16.643823999999999</v>
      </c>
      <c r="J109" s="27">
        <f>'AEO 2023 Table 49 Raw'!M97</f>
        <v>16.564865000000001</v>
      </c>
      <c r="K109" s="27">
        <f>'AEO 2023 Table 49 Raw'!N97</f>
        <v>16.507214000000001</v>
      </c>
      <c r="L109" s="27">
        <f>'AEO 2023 Table 49 Raw'!O97</f>
        <v>16.463528</v>
      </c>
      <c r="M109" s="27">
        <f>'AEO 2023 Table 49 Raw'!P97</f>
        <v>16.429361</v>
      </c>
      <c r="N109" s="27">
        <f>'AEO 2023 Table 49 Raw'!Q97</f>
        <v>16.402062999999998</v>
      </c>
      <c r="O109" s="27">
        <f>'AEO 2023 Table 49 Raw'!R97</f>
        <v>16.379992999999999</v>
      </c>
      <c r="P109" s="27">
        <f>'AEO 2023 Table 49 Raw'!S97</f>
        <v>16.362051000000001</v>
      </c>
      <c r="Q109" s="27">
        <f>'AEO 2023 Table 49 Raw'!T97</f>
        <v>16.347501999999999</v>
      </c>
      <c r="R109" s="27">
        <f>'AEO 2023 Table 49 Raw'!U97</f>
        <v>16.335795999999998</v>
      </c>
      <c r="S109" s="27">
        <f>'AEO 2023 Table 49 Raw'!V97</f>
        <v>16.326485000000002</v>
      </c>
      <c r="T109" s="27">
        <f>'AEO 2023 Table 49 Raw'!W97</f>
        <v>16.319223000000001</v>
      </c>
      <c r="U109" s="27">
        <f>'AEO 2023 Table 49 Raw'!X97</f>
        <v>16.313692</v>
      </c>
      <c r="V109" s="27">
        <f>'AEO 2023 Table 49 Raw'!Y97</f>
        <v>16.309588999999999</v>
      </c>
      <c r="W109" s="27">
        <f>'AEO 2023 Table 49 Raw'!Z97</f>
        <v>16.306636999999998</v>
      </c>
      <c r="X109" s="27">
        <f>'AEO 2023 Table 49 Raw'!AA97</f>
        <v>16.301289000000001</v>
      </c>
      <c r="Y109" s="27">
        <f>'AEO 2023 Table 49 Raw'!AB97</f>
        <v>16.296215</v>
      </c>
      <c r="Z109" s="27">
        <f>'AEO 2023 Table 49 Raw'!AC97</f>
        <v>16.291823999999998</v>
      </c>
      <c r="AA109" s="27">
        <f>'AEO 2023 Table 49 Raw'!AD97</f>
        <v>16.28801</v>
      </c>
      <c r="AB109" s="27">
        <f>'AEO 2023 Table 49 Raw'!AE97</f>
        <v>16.279140000000002</v>
      </c>
      <c r="AC109" s="27">
        <f>'AEO 2023 Table 49 Raw'!AF97</f>
        <v>16.272289000000001</v>
      </c>
      <c r="AD109" s="27">
        <f>'AEO 2023 Table 49 Raw'!AG97</f>
        <v>16.266939000000001</v>
      </c>
      <c r="AE109" s="27">
        <f>'AEO 2023 Table 49 Raw'!AH97</f>
        <v>16.262732</v>
      </c>
      <c r="AF109" s="46" t="str">
        <f>'AEO 2023 Table 49 Raw'!AI97</f>
        <v>- -</v>
      </c>
    </row>
    <row r="110" spans="1:32" ht="15" customHeight="1">
      <c r="A110" s="8" t="s">
        <v>1366</v>
      </c>
      <c r="B110" s="24" t="s">
        <v>1367</v>
      </c>
      <c r="C110" s="27">
        <f>'AEO 2023 Table 49 Raw'!F98</f>
        <v>13.701719000000001</v>
      </c>
      <c r="D110" s="27">
        <f>'AEO 2023 Table 49 Raw'!G98</f>
        <v>13.894216999999999</v>
      </c>
      <c r="E110" s="27">
        <f>'AEO 2023 Table 49 Raw'!H98</f>
        <v>14.136442000000001</v>
      </c>
      <c r="F110" s="27">
        <f>'AEO 2023 Table 49 Raw'!I98</f>
        <v>14.422124999999999</v>
      </c>
      <c r="G110" s="27">
        <f>'AEO 2023 Table 49 Raw'!J98</f>
        <v>14.721137000000001</v>
      </c>
      <c r="H110" s="27">
        <f>'AEO 2023 Table 49 Raw'!K98</f>
        <v>15.027723999999999</v>
      </c>
      <c r="I110" s="27">
        <f>'AEO 2023 Table 49 Raw'!L98</f>
        <v>15.318531999999999</v>
      </c>
      <c r="J110" s="27">
        <f>'AEO 2023 Table 49 Raw'!M98</f>
        <v>15.593806000000001</v>
      </c>
      <c r="K110" s="27">
        <f>'AEO 2023 Table 49 Raw'!N98</f>
        <v>15.845774</v>
      </c>
      <c r="L110" s="27">
        <f>'AEO 2023 Table 49 Raw'!O98</f>
        <v>16.074368</v>
      </c>
      <c r="M110" s="27">
        <f>'AEO 2023 Table 49 Raw'!P98</f>
        <v>16.278627</v>
      </c>
      <c r="N110" s="27">
        <f>'AEO 2023 Table 49 Raw'!Q98</f>
        <v>16.460550000000001</v>
      </c>
      <c r="O110" s="27">
        <f>'AEO 2023 Table 49 Raw'!R98</f>
        <v>16.622513000000001</v>
      </c>
      <c r="P110" s="27">
        <f>'AEO 2023 Table 49 Raw'!S98</f>
        <v>16.768063999999999</v>
      </c>
      <c r="Q110" s="27">
        <f>'AEO 2023 Table 49 Raw'!T98</f>
        <v>16.897991000000001</v>
      </c>
      <c r="R110" s="27">
        <f>'AEO 2023 Table 49 Raw'!U98</f>
        <v>17.014025</v>
      </c>
      <c r="S110" s="27">
        <f>'AEO 2023 Table 49 Raw'!V98</f>
        <v>17.119482000000001</v>
      </c>
      <c r="T110" s="27">
        <f>'AEO 2023 Table 49 Raw'!W98</f>
        <v>17.197762999999998</v>
      </c>
      <c r="U110" s="27">
        <f>'AEO 2023 Table 49 Raw'!X98</f>
        <v>17.266209</v>
      </c>
      <c r="V110" s="27">
        <f>'AEO 2023 Table 49 Raw'!Y98</f>
        <v>17.323574000000001</v>
      </c>
      <c r="W110" s="27">
        <f>'AEO 2023 Table 49 Raw'!Z98</f>
        <v>17.373553999999999</v>
      </c>
      <c r="X110" s="27">
        <f>'AEO 2023 Table 49 Raw'!AA98</f>
        <v>17.418198</v>
      </c>
      <c r="Y110" s="27">
        <f>'AEO 2023 Table 49 Raw'!AB98</f>
        <v>17.455126</v>
      </c>
      <c r="Z110" s="27">
        <f>'AEO 2023 Table 49 Raw'!AC98</f>
        <v>17.488147999999999</v>
      </c>
      <c r="AA110" s="27">
        <f>'AEO 2023 Table 49 Raw'!AD98</f>
        <v>17.518072</v>
      </c>
      <c r="AB110" s="27">
        <f>'AEO 2023 Table 49 Raw'!AE98</f>
        <v>17.544567000000001</v>
      </c>
      <c r="AC110" s="27">
        <f>'AEO 2023 Table 49 Raw'!AF98</f>
        <v>17.568826999999999</v>
      </c>
      <c r="AD110" s="27">
        <f>'AEO 2023 Table 49 Raw'!AG98</f>
        <v>17.591992999999999</v>
      </c>
      <c r="AE110" s="27">
        <f>'AEO 2023 Table 49 Raw'!AH98</f>
        <v>17.613199000000002</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9.1934950000000004</v>
      </c>
      <c r="D112" s="27">
        <f>'AEO 2023 Table 49 Raw'!G100</f>
        <v>9.3653860000000009</v>
      </c>
      <c r="E112" s="27">
        <f>'AEO 2023 Table 49 Raw'!H100</f>
        <v>9.5590390000000003</v>
      </c>
      <c r="F112" s="27">
        <f>'AEO 2023 Table 49 Raw'!I100</f>
        <v>9.779223</v>
      </c>
      <c r="G112" s="27">
        <f>'AEO 2023 Table 49 Raw'!J100</f>
        <v>10.017757</v>
      </c>
      <c r="H112" s="27">
        <f>'AEO 2023 Table 49 Raw'!K100</f>
        <v>10.263415999999999</v>
      </c>
      <c r="I112" s="27">
        <f>'AEO 2023 Table 49 Raw'!L100</f>
        <v>10.497058000000001</v>
      </c>
      <c r="J112" s="27">
        <f>'AEO 2023 Table 49 Raw'!M100</f>
        <v>10.733942000000001</v>
      </c>
      <c r="K112" s="27">
        <f>'AEO 2023 Table 49 Raw'!N100</f>
        <v>10.972225999999999</v>
      </c>
      <c r="L112" s="27">
        <f>'AEO 2023 Table 49 Raw'!O100</f>
        <v>11.209566000000001</v>
      </c>
      <c r="M112" s="27">
        <f>'AEO 2023 Table 49 Raw'!P100</f>
        <v>11.437139</v>
      </c>
      <c r="N112" s="27">
        <f>'AEO 2023 Table 49 Raw'!Q100</f>
        <v>11.650501999999999</v>
      </c>
      <c r="O112" s="27">
        <f>'AEO 2023 Table 49 Raw'!R100</f>
        <v>11.851526</v>
      </c>
      <c r="P112" s="27">
        <f>'AEO 2023 Table 49 Raw'!S100</f>
        <v>12.038772</v>
      </c>
      <c r="Q112" s="27">
        <f>'AEO 2023 Table 49 Raw'!T100</f>
        <v>12.209453999999999</v>
      </c>
      <c r="R112" s="27">
        <f>'AEO 2023 Table 49 Raw'!U100</f>
        <v>12.363744000000001</v>
      </c>
      <c r="S112" s="27">
        <f>'AEO 2023 Table 49 Raw'!V100</f>
        <v>12.50456</v>
      </c>
      <c r="T112" s="27">
        <f>'AEO 2023 Table 49 Raw'!W100</f>
        <v>12.627564</v>
      </c>
      <c r="U112" s="27">
        <f>'AEO 2023 Table 49 Raw'!X100</f>
        <v>12.741353999999999</v>
      </c>
      <c r="V112" s="27">
        <f>'AEO 2023 Table 49 Raw'!Y100</f>
        <v>12.848271</v>
      </c>
      <c r="W112" s="27">
        <f>'AEO 2023 Table 49 Raw'!Z100</f>
        <v>12.947094999999999</v>
      </c>
      <c r="X112" s="27">
        <f>'AEO 2023 Table 49 Raw'!AA100</f>
        <v>13.032795999999999</v>
      </c>
      <c r="Y112" s="27">
        <f>'AEO 2023 Table 49 Raw'!AB100</f>
        <v>13.106693999999999</v>
      </c>
      <c r="Z112" s="27">
        <f>'AEO 2023 Table 49 Raw'!AC100</f>
        <v>13.172775</v>
      </c>
      <c r="AA112" s="27">
        <f>'AEO 2023 Table 49 Raw'!AD100</f>
        <v>13.235485000000001</v>
      </c>
      <c r="AB112" s="27">
        <f>'AEO 2023 Table 49 Raw'!AE100</f>
        <v>13.293305999999999</v>
      </c>
      <c r="AC112" s="27">
        <f>'AEO 2023 Table 49 Raw'!AF100</f>
        <v>13.34667</v>
      </c>
      <c r="AD112" s="27">
        <f>'AEO 2023 Table 49 Raw'!AG100</f>
        <v>13.397565999999999</v>
      </c>
      <c r="AE112" s="27">
        <f>'AEO 2023 Table 49 Raw'!AH100</f>
        <v>13.447104</v>
      </c>
      <c r="AF112" s="46">
        <f>'AEO 2023 Table 49 Raw'!AI100</f>
        <v>1.4E-2</v>
      </c>
    </row>
    <row r="113" spans="1:32" ht="12" customHeight="1">
      <c r="A113" s="8" t="s">
        <v>1369</v>
      </c>
      <c r="B113" s="24" t="s">
        <v>1271</v>
      </c>
      <c r="C113" s="27">
        <f>'AEO 2023 Table 49 Raw'!F101</f>
        <v>6.749403</v>
      </c>
      <c r="D113" s="27">
        <f>'AEO 2023 Table 49 Raw'!G101</f>
        <v>6.8180670000000001</v>
      </c>
      <c r="E113" s="27">
        <f>'AEO 2023 Table 49 Raw'!H101</f>
        <v>6.8981640000000004</v>
      </c>
      <c r="F113" s="27">
        <f>'AEO 2023 Table 49 Raw'!I101</f>
        <v>6.9948750000000004</v>
      </c>
      <c r="G113" s="27">
        <f>'AEO 2023 Table 49 Raw'!J101</f>
        <v>7.1036659999999996</v>
      </c>
      <c r="H113" s="27">
        <f>'AEO 2023 Table 49 Raw'!K101</f>
        <v>7.2211800000000004</v>
      </c>
      <c r="I113" s="27">
        <f>'AEO 2023 Table 49 Raw'!L101</f>
        <v>7.333558</v>
      </c>
      <c r="J113" s="27">
        <f>'AEO 2023 Table 49 Raw'!M101</f>
        <v>7.4499560000000002</v>
      </c>
      <c r="K113" s="27">
        <f>'AEO 2023 Table 49 Raw'!N101</f>
        <v>7.5703139999999998</v>
      </c>
      <c r="L113" s="27">
        <f>'AEO 2023 Table 49 Raw'!O101</f>
        <v>7.6937009999999999</v>
      </c>
      <c r="M113" s="27">
        <f>'AEO 2023 Table 49 Raw'!P101</f>
        <v>7.8150719999999998</v>
      </c>
      <c r="N113" s="27">
        <f>'AEO 2023 Table 49 Raw'!Q101</f>
        <v>7.934596</v>
      </c>
      <c r="O113" s="27">
        <f>'AEO 2023 Table 49 Raw'!R101</f>
        <v>8.0495520000000003</v>
      </c>
      <c r="P113" s="27">
        <f>'AEO 2023 Table 49 Raw'!S101</f>
        <v>8.1611899999999995</v>
      </c>
      <c r="Q113" s="27">
        <f>'AEO 2023 Table 49 Raw'!T101</f>
        <v>8.2688229999999994</v>
      </c>
      <c r="R113" s="27">
        <f>'AEO 2023 Table 49 Raw'!U101</f>
        <v>8.3683569999999996</v>
      </c>
      <c r="S113" s="27">
        <f>'AEO 2023 Table 49 Raw'!V101</f>
        <v>8.4648690000000002</v>
      </c>
      <c r="T113" s="27">
        <f>'AEO 2023 Table 49 Raw'!W101</f>
        <v>8.5519789999999993</v>
      </c>
      <c r="U113" s="27">
        <f>'AEO 2023 Table 49 Raw'!X101</f>
        <v>8.636431</v>
      </c>
      <c r="V113" s="27">
        <f>'AEO 2023 Table 49 Raw'!Y101</f>
        <v>8.714518</v>
      </c>
      <c r="W113" s="27">
        <f>'AEO 2023 Table 49 Raw'!Z101</f>
        <v>8.787032</v>
      </c>
      <c r="X113" s="27">
        <f>'AEO 2023 Table 49 Raw'!AA101</f>
        <v>8.8513359999999999</v>
      </c>
      <c r="Y113" s="27">
        <f>'AEO 2023 Table 49 Raw'!AB101</f>
        <v>8.9083140000000007</v>
      </c>
      <c r="Z113" s="27">
        <f>'AEO 2023 Table 49 Raw'!AC101</f>
        <v>8.9609349999999992</v>
      </c>
      <c r="AA113" s="27">
        <f>'AEO 2023 Table 49 Raw'!AD101</f>
        <v>9.0106219999999997</v>
      </c>
      <c r="AB113" s="27">
        <f>'AEO 2023 Table 49 Raw'!AE101</f>
        <v>9.0579400000000003</v>
      </c>
      <c r="AC113" s="27">
        <f>'AEO 2023 Table 49 Raw'!AF101</f>
        <v>9.1012419999999992</v>
      </c>
      <c r="AD113" s="27">
        <f>'AEO 2023 Table 49 Raw'!AG101</f>
        <v>9.1409210000000005</v>
      </c>
      <c r="AE113" s="27">
        <f>'AEO 2023 Table 49 Raw'!AH101</f>
        <v>9.1793019999999999</v>
      </c>
      <c r="AF113" s="46">
        <f>'AEO 2023 Table 49 Raw'!AI101</f>
        <v>1.0999999999999999E-2</v>
      </c>
    </row>
    <row r="114" spans="1:32" ht="15" customHeight="1">
      <c r="A114" s="8" t="s">
        <v>1370</v>
      </c>
      <c r="B114" s="24" t="s">
        <v>915</v>
      </c>
      <c r="C114" s="27">
        <f>'AEO 2023 Table 49 Raw'!F102</f>
        <v>6.674258</v>
      </c>
      <c r="D114" s="27">
        <f>'AEO 2023 Table 49 Raw'!G102</f>
        <v>6.7507999999999999</v>
      </c>
      <c r="E114" s="27">
        <f>'AEO 2023 Table 49 Raw'!H102</f>
        <v>6.8380890000000001</v>
      </c>
      <c r="F114" s="27">
        <f>'AEO 2023 Table 49 Raw'!I102</f>
        <v>6.9394980000000004</v>
      </c>
      <c r="G114" s="27">
        <f>'AEO 2023 Table 49 Raw'!J102</f>
        <v>7.0563390000000004</v>
      </c>
      <c r="H114" s="27">
        <f>'AEO 2023 Table 49 Raw'!K102</f>
        <v>7.1879049999999998</v>
      </c>
      <c r="I114" s="27">
        <f>'AEO 2023 Table 49 Raw'!L102</f>
        <v>7.3187879999999996</v>
      </c>
      <c r="J114" s="27">
        <f>'AEO 2023 Table 49 Raw'!M102</f>
        <v>7.4617459999999998</v>
      </c>
      <c r="K114" s="27">
        <f>'AEO 2023 Table 49 Raw'!N102</f>
        <v>7.6134409999999999</v>
      </c>
      <c r="L114" s="27">
        <f>'AEO 2023 Table 49 Raw'!O102</f>
        <v>7.7730290000000002</v>
      </c>
      <c r="M114" s="27">
        <f>'AEO 2023 Table 49 Raw'!P102</f>
        <v>7.9350319999999996</v>
      </c>
      <c r="N114" s="27">
        <f>'AEO 2023 Table 49 Raw'!Q102</f>
        <v>8.0938219999999994</v>
      </c>
      <c r="O114" s="27">
        <f>'AEO 2023 Table 49 Raw'!R102</f>
        <v>8.2469540000000006</v>
      </c>
      <c r="P114" s="27">
        <f>'AEO 2023 Table 49 Raw'!S102</f>
        <v>8.4012270000000004</v>
      </c>
      <c r="Q114" s="27">
        <f>'AEO 2023 Table 49 Raw'!T102</f>
        <v>8.5462790000000002</v>
      </c>
      <c r="R114" s="27">
        <f>'AEO 2023 Table 49 Raw'!U102</f>
        <v>8.6787550000000007</v>
      </c>
      <c r="S114" s="27">
        <f>'AEO 2023 Table 49 Raw'!V102</f>
        <v>8.7966379999999997</v>
      </c>
      <c r="T114" s="27">
        <f>'AEO 2023 Table 49 Raw'!W102</f>
        <v>8.8997729999999997</v>
      </c>
      <c r="U114" s="27">
        <f>'AEO 2023 Table 49 Raw'!X102</f>
        <v>8.9870619999999999</v>
      </c>
      <c r="V114" s="27">
        <f>'AEO 2023 Table 49 Raw'!Y102</f>
        <v>9.0586929999999999</v>
      </c>
      <c r="W114" s="27">
        <f>'AEO 2023 Table 49 Raw'!Z102</f>
        <v>9.1170059999999999</v>
      </c>
      <c r="X114" s="27">
        <f>'AEO 2023 Table 49 Raw'!AA102</f>
        <v>9.1638310000000001</v>
      </c>
      <c r="Y114" s="27">
        <f>'AEO 2023 Table 49 Raw'!AB102</f>
        <v>9.2010769999999997</v>
      </c>
      <c r="Z114" s="27">
        <f>'AEO 2023 Table 49 Raw'!AC102</f>
        <v>9.2303650000000008</v>
      </c>
      <c r="AA114" s="27">
        <f>'AEO 2023 Table 49 Raw'!AD102</f>
        <v>9.2537909999999997</v>
      </c>
      <c r="AB114" s="27">
        <f>'AEO 2023 Table 49 Raw'!AE102</f>
        <v>9.2726980000000001</v>
      </c>
      <c r="AC114" s="27">
        <f>'AEO 2023 Table 49 Raw'!AF102</f>
        <v>9.2882940000000005</v>
      </c>
      <c r="AD114" s="27">
        <f>'AEO 2023 Table 49 Raw'!AG102</f>
        <v>9.3111200000000007</v>
      </c>
      <c r="AE114" s="27">
        <f>'AEO 2023 Table 49 Raw'!AH102</f>
        <v>9.3296259999999993</v>
      </c>
      <c r="AF114" s="46">
        <f>'AEO 2023 Table 49 Raw'!AI102</f>
        <v>1.2E-2</v>
      </c>
    </row>
    <row r="115" spans="1:32" ht="15" customHeight="1">
      <c r="A115" s="8" t="s">
        <v>1371</v>
      </c>
      <c r="B115" s="24" t="s">
        <v>1274</v>
      </c>
      <c r="C115" s="27">
        <f>'AEO 2023 Table 49 Raw'!F103</f>
        <v>6.6825260000000002</v>
      </c>
      <c r="D115" s="27">
        <f>'AEO 2023 Table 49 Raw'!G103</f>
        <v>6.7422050000000002</v>
      </c>
      <c r="E115" s="27">
        <f>'AEO 2023 Table 49 Raw'!H103</f>
        <v>6.8065740000000003</v>
      </c>
      <c r="F115" s="27">
        <f>'AEO 2023 Table 49 Raw'!I103</f>
        <v>6.8756950000000003</v>
      </c>
      <c r="G115" s="27">
        <f>'AEO 2023 Table 49 Raw'!J103</f>
        <v>6.9461199999999996</v>
      </c>
      <c r="H115" s="27">
        <f>'AEO 2023 Table 49 Raw'!K103</f>
        <v>7.0156390000000002</v>
      </c>
      <c r="I115" s="27">
        <f>'AEO 2023 Table 49 Raw'!L103</f>
        <v>7.0760880000000004</v>
      </c>
      <c r="J115" s="27">
        <f>'AEO 2023 Table 49 Raw'!M103</f>
        <v>7.1347129999999996</v>
      </c>
      <c r="K115" s="27">
        <f>'AEO 2023 Table 49 Raw'!N103</f>
        <v>7.1923779999999997</v>
      </c>
      <c r="L115" s="27">
        <f>'AEO 2023 Table 49 Raw'!O103</f>
        <v>7.2450919999999996</v>
      </c>
      <c r="M115" s="27">
        <f>'AEO 2023 Table 49 Raw'!P103</f>
        <v>7.2902240000000003</v>
      </c>
      <c r="N115" s="27">
        <f>'AEO 2023 Table 49 Raw'!Q103</f>
        <v>7.3296739999999998</v>
      </c>
      <c r="O115" s="27">
        <f>'AEO 2023 Table 49 Raw'!R103</f>
        <v>7.3674470000000003</v>
      </c>
      <c r="P115" s="27">
        <f>'AEO 2023 Table 49 Raw'!S103</f>
        <v>7.4020289999999997</v>
      </c>
      <c r="Q115" s="27">
        <f>'AEO 2023 Table 49 Raw'!T103</f>
        <v>7.4339269999999997</v>
      </c>
      <c r="R115" s="27">
        <f>'AEO 2023 Table 49 Raw'!U103</f>
        <v>7.4587659999999998</v>
      </c>
      <c r="S115" s="27">
        <f>'AEO 2023 Table 49 Raw'!V103</f>
        <v>7.478154</v>
      </c>
      <c r="T115" s="27">
        <f>'AEO 2023 Table 49 Raw'!W103</f>
        <v>7.4870089999999996</v>
      </c>
      <c r="U115" s="27">
        <f>'AEO 2023 Table 49 Raw'!X103</f>
        <v>7.4900840000000004</v>
      </c>
      <c r="V115" s="27">
        <f>'AEO 2023 Table 49 Raw'!Y103</f>
        <v>7.4979889999999996</v>
      </c>
      <c r="W115" s="27">
        <f>'AEO 2023 Table 49 Raw'!Z103</f>
        <v>7.4999989999999999</v>
      </c>
      <c r="X115" s="27">
        <f>'AEO 2023 Table 49 Raw'!AA103</f>
        <v>7.5250839999999997</v>
      </c>
      <c r="Y115" s="27">
        <f>'AEO 2023 Table 49 Raw'!AB103</f>
        <v>7.5662140000000004</v>
      </c>
      <c r="Z115" s="27">
        <f>'AEO 2023 Table 49 Raw'!AC103</f>
        <v>7.5953299999999997</v>
      </c>
      <c r="AA115" s="27">
        <f>'AEO 2023 Table 49 Raw'!AD103</f>
        <v>7.6156249999999996</v>
      </c>
      <c r="AB115" s="27">
        <f>'AEO 2023 Table 49 Raw'!AE103</f>
        <v>7.6528720000000003</v>
      </c>
      <c r="AC115" s="27">
        <f>'AEO 2023 Table 49 Raw'!AF103</f>
        <v>7.7022640000000004</v>
      </c>
      <c r="AD115" s="27">
        <f>'AEO 2023 Table 49 Raw'!AG103</f>
        <v>7.7538239999999998</v>
      </c>
      <c r="AE115" s="27">
        <f>'AEO 2023 Table 49 Raw'!AH103</f>
        <v>7.7988780000000002</v>
      </c>
      <c r="AF115" s="46">
        <f>'AEO 2023 Table 49 Raw'!AI103</f>
        <v>6.0000000000000001E-3</v>
      </c>
    </row>
    <row r="116" spans="1:32" ht="15" customHeight="1">
      <c r="A116" s="8" t="s">
        <v>1372</v>
      </c>
      <c r="B116" s="24" t="s">
        <v>1276</v>
      </c>
      <c r="C116" s="27">
        <f>'AEO 2023 Table 49 Raw'!F104</f>
        <v>6.8797220000000001</v>
      </c>
      <c r="D116" s="27">
        <f>'AEO 2023 Table 49 Raw'!G104</f>
        <v>6.9586560000000004</v>
      </c>
      <c r="E116" s="27">
        <f>'AEO 2023 Table 49 Raw'!H104</f>
        <v>7.0572020000000002</v>
      </c>
      <c r="F116" s="27">
        <f>'AEO 2023 Table 49 Raw'!I104</f>
        <v>7.1763219999999999</v>
      </c>
      <c r="G116" s="27">
        <f>'AEO 2023 Table 49 Raw'!J104</f>
        <v>7.3145069999999999</v>
      </c>
      <c r="H116" s="27">
        <f>'AEO 2023 Table 49 Raw'!K104</f>
        <v>7.4675190000000002</v>
      </c>
      <c r="I116" s="27">
        <f>'AEO 2023 Table 49 Raw'!L104</f>
        <v>7.6072069999999998</v>
      </c>
      <c r="J116" s="27">
        <f>'AEO 2023 Table 49 Raw'!M104</f>
        <v>7.7520179999999996</v>
      </c>
      <c r="K116" s="27">
        <f>'AEO 2023 Table 49 Raw'!N104</f>
        <v>7.8981649999999997</v>
      </c>
      <c r="L116" s="27">
        <f>'AEO 2023 Table 49 Raw'!O104</f>
        <v>8.0469469999999994</v>
      </c>
      <c r="M116" s="27">
        <f>'AEO 2023 Table 49 Raw'!P104</f>
        <v>8.1904540000000008</v>
      </c>
      <c r="N116" s="27">
        <f>'AEO 2023 Table 49 Raw'!Q104</f>
        <v>8.3269110000000008</v>
      </c>
      <c r="O116" s="27">
        <f>'AEO 2023 Table 49 Raw'!R104</f>
        <v>8.4463489999999997</v>
      </c>
      <c r="P116" s="27">
        <f>'AEO 2023 Table 49 Raw'!S104</f>
        <v>8.5546019999999992</v>
      </c>
      <c r="Q116" s="27">
        <f>'AEO 2023 Table 49 Raw'!T104</f>
        <v>8.65198</v>
      </c>
      <c r="R116" s="27">
        <f>'AEO 2023 Table 49 Raw'!U104</f>
        <v>8.7337810000000005</v>
      </c>
      <c r="S116" s="27">
        <f>'AEO 2023 Table 49 Raw'!V104</f>
        <v>8.803464</v>
      </c>
      <c r="T116" s="27">
        <f>'AEO 2023 Table 49 Raw'!W104</f>
        <v>8.8642640000000004</v>
      </c>
      <c r="U116" s="27">
        <f>'AEO 2023 Table 49 Raw'!X104</f>
        <v>8.9124660000000002</v>
      </c>
      <c r="V116" s="27">
        <f>'AEO 2023 Table 49 Raw'!Y104</f>
        <v>8.9558970000000002</v>
      </c>
      <c r="W116" s="27">
        <f>'AEO 2023 Table 49 Raw'!Z104</f>
        <v>8.9928880000000007</v>
      </c>
      <c r="X116" s="27">
        <f>'AEO 2023 Table 49 Raw'!AA104</f>
        <v>9.0242789999999999</v>
      </c>
      <c r="Y116" s="27">
        <f>'AEO 2023 Table 49 Raw'!AB104</f>
        <v>9.0513770000000005</v>
      </c>
      <c r="Z116" s="27">
        <f>'AEO 2023 Table 49 Raw'!AC104</f>
        <v>9.0744710000000008</v>
      </c>
      <c r="AA116" s="27">
        <f>'AEO 2023 Table 49 Raw'!AD104</f>
        <v>9.0952009999999994</v>
      </c>
      <c r="AB116" s="27">
        <f>'AEO 2023 Table 49 Raw'!AE104</f>
        <v>9.1143699999999992</v>
      </c>
      <c r="AC116" s="27">
        <f>'AEO 2023 Table 49 Raw'!AF104</f>
        <v>9.1324039999999993</v>
      </c>
      <c r="AD116" s="27">
        <f>'AEO 2023 Table 49 Raw'!AG104</f>
        <v>9.1481969999999997</v>
      </c>
      <c r="AE116" s="27">
        <f>'AEO 2023 Table 49 Raw'!AH104</f>
        <v>9.1618490000000001</v>
      </c>
      <c r="AF116" s="46">
        <f>'AEO 2023 Table 49 Raw'!AI104</f>
        <v>0.01</v>
      </c>
    </row>
    <row r="117" spans="1:32" ht="15" customHeight="1">
      <c r="A117" s="8" t="s">
        <v>1373</v>
      </c>
      <c r="B117" s="24" t="s">
        <v>1278</v>
      </c>
      <c r="C117" s="27">
        <f>'AEO 2023 Table 49 Raw'!F105</f>
        <v>17.406905999999999</v>
      </c>
      <c r="D117" s="27">
        <f>'AEO 2023 Table 49 Raw'!G105</f>
        <v>17.424489999999999</v>
      </c>
      <c r="E117" s="27">
        <f>'AEO 2023 Table 49 Raw'!H105</f>
        <v>17.494842999999999</v>
      </c>
      <c r="F117" s="27">
        <f>'AEO 2023 Table 49 Raw'!I105</f>
        <v>17.603926000000001</v>
      </c>
      <c r="G117" s="27">
        <f>'AEO 2023 Table 49 Raw'!J105</f>
        <v>17.742139999999999</v>
      </c>
      <c r="H117" s="27">
        <f>'AEO 2023 Table 49 Raw'!K105</f>
        <v>17.893787</v>
      </c>
      <c r="I117" s="27">
        <f>'AEO 2023 Table 49 Raw'!L105</f>
        <v>18.029893999999999</v>
      </c>
      <c r="J117" s="27">
        <f>'AEO 2023 Table 49 Raw'!M105</f>
        <v>18.173083999999999</v>
      </c>
      <c r="K117" s="27">
        <f>'AEO 2023 Table 49 Raw'!N105</f>
        <v>18.319595</v>
      </c>
      <c r="L117" s="27">
        <f>'AEO 2023 Table 49 Raw'!O105</f>
        <v>18.465637000000001</v>
      </c>
      <c r="M117" s="27">
        <f>'AEO 2023 Table 49 Raw'!P105</f>
        <v>18.605475999999999</v>
      </c>
      <c r="N117" s="27">
        <f>'AEO 2023 Table 49 Raw'!Q105</f>
        <v>18.734814</v>
      </c>
      <c r="O117" s="27">
        <f>'AEO 2023 Table 49 Raw'!R105</f>
        <v>18.818671999999999</v>
      </c>
      <c r="P117" s="27">
        <f>'AEO 2023 Table 49 Raw'!S105</f>
        <v>18.909289999999999</v>
      </c>
      <c r="Q117" s="27">
        <f>'AEO 2023 Table 49 Raw'!T105</f>
        <v>19.016748</v>
      </c>
      <c r="R117" s="27">
        <f>'AEO 2023 Table 49 Raw'!U105</f>
        <v>19.107136000000001</v>
      </c>
      <c r="S117" s="27">
        <f>'AEO 2023 Table 49 Raw'!V105</f>
        <v>19.164695999999999</v>
      </c>
      <c r="T117" s="27">
        <f>'AEO 2023 Table 49 Raw'!W105</f>
        <v>19.21236</v>
      </c>
      <c r="U117" s="27">
        <f>'AEO 2023 Table 49 Raw'!X105</f>
        <v>19.273861</v>
      </c>
      <c r="V117" s="27">
        <f>'AEO 2023 Table 49 Raw'!Y105</f>
        <v>19.322462000000002</v>
      </c>
      <c r="W117" s="27">
        <f>'AEO 2023 Table 49 Raw'!Z105</f>
        <v>19.361764999999998</v>
      </c>
      <c r="X117" s="27">
        <f>'AEO 2023 Table 49 Raw'!AA105</f>
        <v>19.392637000000001</v>
      </c>
      <c r="Y117" s="27">
        <f>'AEO 2023 Table 49 Raw'!AB105</f>
        <v>19.416283</v>
      </c>
      <c r="Z117" s="27">
        <f>'AEO 2023 Table 49 Raw'!AC105</f>
        <v>19.432621000000001</v>
      </c>
      <c r="AA117" s="27">
        <f>'AEO 2023 Table 49 Raw'!AD105</f>
        <v>19.443100000000001</v>
      </c>
      <c r="AB117" s="27">
        <f>'AEO 2023 Table 49 Raw'!AE105</f>
        <v>19.451758999999999</v>
      </c>
      <c r="AC117" s="27">
        <f>'AEO 2023 Table 49 Raw'!AF105</f>
        <v>19.457160999999999</v>
      </c>
      <c r="AD117" s="27">
        <f>'AEO 2023 Table 49 Raw'!AG105</f>
        <v>19.418168999999999</v>
      </c>
      <c r="AE117" s="27">
        <f>'AEO 2023 Table 49 Raw'!AH105</f>
        <v>19.417147</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14.553691000000001</v>
      </c>
      <c r="F118" s="27">
        <f>'AEO 2023 Table 49 Raw'!I106</f>
        <v>14.821622</v>
      </c>
      <c r="G118" s="27">
        <f>'AEO 2023 Table 49 Raw'!J106</f>
        <v>15.007126</v>
      </c>
      <c r="H118" s="27">
        <f>'AEO 2023 Table 49 Raw'!K106</f>
        <v>15.19548</v>
      </c>
      <c r="I118" s="27">
        <f>'AEO 2023 Table 49 Raw'!L106</f>
        <v>15.363733</v>
      </c>
      <c r="J118" s="27">
        <f>'AEO 2023 Table 49 Raw'!M106</f>
        <v>15.543665000000001</v>
      </c>
      <c r="K118" s="27">
        <f>'AEO 2023 Table 49 Raw'!N106</f>
        <v>15.729125</v>
      </c>
      <c r="L118" s="27">
        <f>'AEO 2023 Table 49 Raw'!O106</f>
        <v>15.925739999999999</v>
      </c>
      <c r="M118" s="27">
        <f>'AEO 2023 Table 49 Raw'!P106</f>
        <v>16.136908999999999</v>
      </c>
      <c r="N118" s="27">
        <f>'AEO 2023 Table 49 Raw'!Q106</f>
        <v>16.362680000000001</v>
      </c>
      <c r="O118" s="27">
        <f>'AEO 2023 Table 49 Raw'!R106</f>
        <v>16.594393</v>
      </c>
      <c r="P118" s="27">
        <f>'AEO 2023 Table 49 Raw'!S106</f>
        <v>16.809656</v>
      </c>
      <c r="Q118" s="27">
        <f>'AEO 2023 Table 49 Raw'!T106</f>
        <v>17.023153000000001</v>
      </c>
      <c r="R118" s="27">
        <f>'AEO 2023 Table 49 Raw'!U106</f>
        <v>17.224139999999998</v>
      </c>
      <c r="S118" s="27">
        <f>'AEO 2023 Table 49 Raw'!V106</f>
        <v>17.402479</v>
      </c>
      <c r="T118" s="27">
        <f>'AEO 2023 Table 49 Raw'!W106</f>
        <v>17.561313999999999</v>
      </c>
      <c r="U118" s="27">
        <f>'AEO 2023 Table 49 Raw'!X106</f>
        <v>17.700619</v>
      </c>
      <c r="V118" s="27">
        <f>'AEO 2023 Table 49 Raw'!Y106</f>
        <v>17.821435999999999</v>
      </c>
      <c r="W118" s="27">
        <f>'AEO 2023 Table 49 Raw'!Z106</f>
        <v>17.924122000000001</v>
      </c>
      <c r="X118" s="27">
        <f>'AEO 2023 Table 49 Raw'!AA106</f>
        <v>18.022455000000001</v>
      </c>
      <c r="Y118" s="27">
        <f>'AEO 2023 Table 49 Raw'!AB106</f>
        <v>18.104928999999998</v>
      </c>
      <c r="Z118" s="27">
        <f>'AEO 2023 Table 49 Raw'!AC106</f>
        <v>18.173780000000001</v>
      </c>
      <c r="AA118" s="27">
        <f>'AEO 2023 Table 49 Raw'!AD106</f>
        <v>18.231612999999999</v>
      </c>
      <c r="AB118" s="27">
        <f>'AEO 2023 Table 49 Raw'!AE106</f>
        <v>18.280743000000001</v>
      </c>
      <c r="AC118" s="27">
        <f>'AEO 2023 Table 49 Raw'!AF106</f>
        <v>18.322285000000001</v>
      </c>
      <c r="AD118" s="27">
        <f>'AEO 2023 Table 49 Raw'!AG106</f>
        <v>18.357400999999999</v>
      </c>
      <c r="AE118" s="27">
        <f>'AEO 2023 Table 49 Raw'!AH106</f>
        <v>18.387255</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10.500026999999999</v>
      </c>
      <c r="F119" s="27">
        <f>'AEO 2023 Table 49 Raw'!I107</f>
        <v>10.662134999999999</v>
      </c>
      <c r="G119" s="27">
        <f>'AEO 2023 Table 49 Raw'!J107</f>
        <v>10.766852</v>
      </c>
      <c r="H119" s="27">
        <f>'AEO 2023 Table 49 Raw'!K107</f>
        <v>10.869574999999999</v>
      </c>
      <c r="I119" s="27">
        <f>'AEO 2023 Table 49 Raw'!L107</f>
        <v>10.958031</v>
      </c>
      <c r="J119" s="27">
        <f>'AEO 2023 Table 49 Raw'!M107</f>
        <v>11.056156</v>
      </c>
      <c r="K119" s="27">
        <f>'AEO 2023 Table 49 Raw'!N107</f>
        <v>11.168138000000001</v>
      </c>
      <c r="L119" s="27">
        <f>'AEO 2023 Table 49 Raw'!O107</f>
        <v>11.295862</v>
      </c>
      <c r="M119" s="27">
        <f>'AEO 2023 Table 49 Raw'!P107</f>
        <v>11.440035</v>
      </c>
      <c r="N119" s="27">
        <f>'AEO 2023 Table 49 Raw'!Q107</f>
        <v>11.599959</v>
      </c>
      <c r="O119" s="27">
        <f>'AEO 2023 Table 49 Raw'!R107</f>
        <v>11.771242000000001</v>
      </c>
      <c r="P119" s="27">
        <f>'AEO 2023 Table 49 Raw'!S107</f>
        <v>11.929468999999999</v>
      </c>
      <c r="Q119" s="27">
        <f>'AEO 2023 Table 49 Raw'!T107</f>
        <v>12.089021000000001</v>
      </c>
      <c r="R119" s="27">
        <f>'AEO 2023 Table 49 Raw'!U107</f>
        <v>12.240320000000001</v>
      </c>
      <c r="S119" s="27">
        <f>'AEO 2023 Table 49 Raw'!V107</f>
        <v>12.374352</v>
      </c>
      <c r="T119" s="27">
        <f>'AEO 2023 Table 49 Raw'!W107</f>
        <v>12.492483</v>
      </c>
      <c r="U119" s="27">
        <f>'AEO 2023 Table 49 Raw'!X107</f>
        <v>12.594398</v>
      </c>
      <c r="V119" s="27">
        <f>'AEO 2023 Table 49 Raw'!Y107</f>
        <v>12.681099</v>
      </c>
      <c r="W119" s="27">
        <f>'AEO 2023 Table 49 Raw'!Z107</f>
        <v>12.753233</v>
      </c>
      <c r="X119" s="27">
        <f>'AEO 2023 Table 49 Raw'!AA107</f>
        <v>12.819445</v>
      </c>
      <c r="Y119" s="27">
        <f>'AEO 2023 Table 49 Raw'!AB107</f>
        <v>12.873354000000001</v>
      </c>
      <c r="Z119" s="27">
        <f>'AEO 2023 Table 49 Raw'!AC107</f>
        <v>12.916948</v>
      </c>
      <c r="AA119" s="27">
        <f>'AEO 2023 Table 49 Raw'!AD107</f>
        <v>12.952456</v>
      </c>
      <c r="AB119" s="27">
        <f>'AEO 2023 Table 49 Raw'!AE107</f>
        <v>12.981705</v>
      </c>
      <c r="AC119" s="27">
        <f>'AEO 2023 Table 49 Raw'!AF107</f>
        <v>13.005710000000001</v>
      </c>
      <c r="AD119" s="27">
        <f>'AEO 2023 Table 49 Raw'!AG107</f>
        <v>13.025444999999999</v>
      </c>
      <c r="AE119" s="27">
        <f>'AEO 2023 Table 49 Raw'!AH107</f>
        <v>13.041771000000001</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11.516745</v>
      </c>
      <c r="G120" s="27">
        <f>'AEO 2023 Table 49 Raw'!J108</f>
        <v>11.516783</v>
      </c>
      <c r="H120" s="27">
        <f>'AEO 2023 Table 49 Raw'!K108</f>
        <v>11.516799000000001</v>
      </c>
      <c r="I120" s="27">
        <f>'AEO 2023 Table 49 Raw'!L108</f>
        <v>11.51681</v>
      </c>
      <c r="J120" s="27">
        <f>'AEO 2023 Table 49 Raw'!M108</f>
        <v>11.516824</v>
      </c>
      <c r="K120" s="27">
        <f>'AEO 2023 Table 49 Raw'!N108</f>
        <v>11.516835</v>
      </c>
      <c r="L120" s="27">
        <f>'AEO 2023 Table 49 Raw'!O108</f>
        <v>11.51685</v>
      </c>
      <c r="M120" s="27">
        <f>'AEO 2023 Table 49 Raw'!P108</f>
        <v>11.516861</v>
      </c>
      <c r="N120" s="27">
        <f>'AEO 2023 Table 49 Raw'!Q108</f>
        <v>11.516871999999999</v>
      </c>
      <c r="O120" s="27">
        <f>'AEO 2023 Table 49 Raw'!R108</f>
        <v>11.516883</v>
      </c>
      <c r="P120" s="27">
        <f>'AEO 2023 Table 49 Raw'!S108</f>
        <v>11.516890999999999</v>
      </c>
      <c r="Q120" s="27">
        <f>'AEO 2023 Table 49 Raw'!T108</f>
        <v>11.516892</v>
      </c>
      <c r="R120" s="27">
        <f>'AEO 2023 Table 49 Raw'!U108</f>
        <v>11.516890999999999</v>
      </c>
      <c r="S120" s="27">
        <f>'AEO 2023 Table 49 Raw'!V108</f>
        <v>11.51689</v>
      </c>
      <c r="T120" s="27">
        <f>'AEO 2023 Table 49 Raw'!W108</f>
        <v>11.516887000000001</v>
      </c>
      <c r="U120" s="27">
        <f>'AEO 2023 Table 49 Raw'!X108</f>
        <v>11.516864999999999</v>
      </c>
      <c r="V120" s="27">
        <f>'AEO 2023 Table 49 Raw'!Y108</f>
        <v>11.516849000000001</v>
      </c>
      <c r="W120" s="27">
        <f>'AEO 2023 Table 49 Raw'!Z108</f>
        <v>11.516836</v>
      </c>
      <c r="X120" s="27">
        <f>'AEO 2023 Table 49 Raw'!AA108</f>
        <v>11.516829</v>
      </c>
      <c r="Y120" s="27">
        <f>'AEO 2023 Table 49 Raw'!AB108</f>
        <v>11.516824</v>
      </c>
      <c r="Z120" s="27">
        <f>'AEO 2023 Table 49 Raw'!AC108</f>
        <v>11.516825000000001</v>
      </c>
      <c r="AA120" s="27">
        <f>'AEO 2023 Table 49 Raw'!AD108</f>
        <v>11.516833</v>
      </c>
      <c r="AB120" s="27">
        <f>'AEO 2023 Table 49 Raw'!AE108</f>
        <v>11.516838999999999</v>
      </c>
      <c r="AC120" s="27">
        <f>'AEO 2023 Table 49 Raw'!AF108</f>
        <v>11.51685</v>
      </c>
      <c r="AD120" s="27">
        <f>'AEO 2023 Table 49 Raw'!AG108</f>
        <v>11.516859999999999</v>
      </c>
      <c r="AE120" s="27">
        <f>'AEO 2023 Table 49 Raw'!AH108</f>
        <v>11.516873</v>
      </c>
      <c r="AF120" s="46" t="str">
        <f>'AEO 2023 Table 49 Raw'!AI108</f>
        <v>- -</v>
      </c>
    </row>
    <row r="121" spans="1:32" ht="15" customHeight="1">
      <c r="A121" s="8" t="s">
        <v>1377</v>
      </c>
      <c r="B121" s="24" t="s">
        <v>1378</v>
      </c>
      <c r="C121" s="27">
        <f>'AEO 2023 Table 49 Raw'!F109</f>
        <v>8.2096049999999998</v>
      </c>
      <c r="D121" s="27">
        <f>'AEO 2023 Table 49 Raw'!G109</f>
        <v>8.3399470000000004</v>
      </c>
      <c r="E121" s="27">
        <f>'AEO 2023 Table 49 Raw'!H109</f>
        <v>8.4868579999999998</v>
      </c>
      <c r="F121" s="27">
        <f>'AEO 2023 Table 49 Raw'!I109</f>
        <v>8.6578119999999998</v>
      </c>
      <c r="G121" s="27">
        <f>'AEO 2023 Table 49 Raw'!J109</f>
        <v>8.8440110000000001</v>
      </c>
      <c r="H121" s="27">
        <f>'AEO 2023 Table 49 Raw'!K109</f>
        <v>9.0379690000000004</v>
      </c>
      <c r="I121" s="27">
        <f>'AEO 2023 Table 49 Raw'!L109</f>
        <v>9.2217610000000008</v>
      </c>
      <c r="J121" s="27">
        <f>'AEO 2023 Table 49 Raw'!M109</f>
        <v>9.4081639999999993</v>
      </c>
      <c r="K121" s="27">
        <f>'AEO 2023 Table 49 Raw'!N109</f>
        <v>9.5970479999999991</v>
      </c>
      <c r="L121" s="27">
        <f>'AEO 2023 Table 49 Raw'!O109</f>
        <v>9.7868729999999999</v>
      </c>
      <c r="M121" s="27">
        <f>'AEO 2023 Table 49 Raw'!P109</f>
        <v>9.9693989999999992</v>
      </c>
      <c r="N121" s="27">
        <f>'AEO 2023 Table 49 Raw'!Q109</f>
        <v>10.143357999999999</v>
      </c>
      <c r="O121" s="27">
        <f>'AEO 2023 Table 49 Raw'!R109</f>
        <v>10.308070000000001</v>
      </c>
      <c r="P121" s="27">
        <f>'AEO 2023 Table 49 Raw'!S109</f>
        <v>10.464217</v>
      </c>
      <c r="Q121" s="27">
        <f>'AEO 2023 Table 49 Raw'!T109</f>
        <v>10.610582000000001</v>
      </c>
      <c r="R121" s="27">
        <f>'AEO 2023 Table 49 Raw'!U109</f>
        <v>10.743081999999999</v>
      </c>
      <c r="S121" s="27">
        <f>'AEO 2023 Table 49 Raw'!V109</f>
        <v>10.868575999999999</v>
      </c>
      <c r="T121" s="27">
        <f>'AEO 2023 Table 49 Raw'!W109</f>
        <v>10.977418999999999</v>
      </c>
      <c r="U121" s="27">
        <f>'AEO 2023 Table 49 Raw'!X109</f>
        <v>11.081004</v>
      </c>
      <c r="V121" s="27">
        <f>'AEO 2023 Table 49 Raw'!Y109</f>
        <v>11.176833999999999</v>
      </c>
      <c r="W121" s="27">
        <f>'AEO 2023 Table 49 Raw'!Z109</f>
        <v>11.265226</v>
      </c>
      <c r="X121" s="27">
        <f>'AEO 2023 Table 49 Raw'!AA109</f>
        <v>11.342421</v>
      </c>
      <c r="Y121" s="27">
        <f>'AEO 2023 Table 49 Raw'!AB109</f>
        <v>11.409678</v>
      </c>
      <c r="Z121" s="27">
        <f>'AEO 2023 Table 49 Raw'!AC109</f>
        <v>11.470682999999999</v>
      </c>
      <c r="AA121" s="27">
        <f>'AEO 2023 Table 49 Raw'!AD109</f>
        <v>11.528453000000001</v>
      </c>
      <c r="AB121" s="27">
        <f>'AEO 2023 Table 49 Raw'!AE109</f>
        <v>11.582732999999999</v>
      </c>
      <c r="AC121" s="27">
        <f>'AEO 2023 Table 49 Raw'!AF109</f>
        <v>11.632775000000001</v>
      </c>
      <c r="AD121" s="27">
        <f>'AEO 2023 Table 49 Raw'!AG109</f>
        <v>11.679501999999999</v>
      </c>
      <c r="AE121" s="27">
        <f>'AEO 2023 Table 49 Raw'!AH109</f>
        <v>11.725189</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6.1747969999999999</v>
      </c>
      <c r="D123" s="27">
        <f>'AEO 2023 Table 49 Raw'!G111</f>
        <v>6.2632060000000003</v>
      </c>
      <c r="E123" s="27">
        <f>'AEO 2023 Table 49 Raw'!H111</f>
        <v>6.3671939999999996</v>
      </c>
      <c r="F123" s="27">
        <f>'AEO 2023 Table 49 Raw'!I111</f>
        <v>6.4855280000000004</v>
      </c>
      <c r="G123" s="27">
        <f>'AEO 2023 Table 49 Raw'!J111</f>
        <v>6.6123609999999999</v>
      </c>
      <c r="H123" s="27">
        <f>'AEO 2023 Table 49 Raw'!K111</f>
        <v>6.7414769999999997</v>
      </c>
      <c r="I123" s="27">
        <f>'AEO 2023 Table 49 Raw'!L111</f>
        <v>6.8624409999999996</v>
      </c>
      <c r="J123" s="27">
        <f>'AEO 2023 Table 49 Raw'!M111</f>
        <v>6.979355</v>
      </c>
      <c r="K123" s="27">
        <f>'AEO 2023 Table 49 Raw'!N111</f>
        <v>7.0926869999999997</v>
      </c>
      <c r="L123" s="27">
        <f>'AEO 2023 Table 49 Raw'!O111</f>
        <v>7.2017689999999996</v>
      </c>
      <c r="M123" s="27">
        <f>'AEO 2023 Table 49 Raw'!P111</f>
        <v>7.3043100000000001</v>
      </c>
      <c r="N123" s="27">
        <f>'AEO 2023 Table 49 Raw'!Q111</f>
        <v>7.3965420000000002</v>
      </c>
      <c r="O123" s="27">
        <f>'AEO 2023 Table 49 Raw'!R111</f>
        <v>7.4789919999999999</v>
      </c>
      <c r="P123" s="27">
        <f>'AEO 2023 Table 49 Raw'!S111</f>
        <v>7.5518669999999997</v>
      </c>
      <c r="Q123" s="27">
        <f>'AEO 2023 Table 49 Raw'!T111</f>
        <v>7.6157880000000002</v>
      </c>
      <c r="R123" s="27">
        <f>'AEO 2023 Table 49 Raw'!U111</f>
        <v>7.6710440000000002</v>
      </c>
      <c r="S123" s="27">
        <f>'AEO 2023 Table 49 Raw'!V111</f>
        <v>7.7177910000000001</v>
      </c>
      <c r="T123" s="27">
        <f>'AEO 2023 Table 49 Raw'!W111</f>
        <v>7.7585990000000002</v>
      </c>
      <c r="U123" s="27">
        <f>'AEO 2023 Table 49 Raw'!X111</f>
        <v>7.794365</v>
      </c>
      <c r="V123" s="27">
        <f>'AEO 2023 Table 49 Raw'!Y111</f>
        <v>7.826638</v>
      </c>
      <c r="W123" s="27">
        <f>'AEO 2023 Table 49 Raw'!Z111</f>
        <v>7.8539490000000001</v>
      </c>
      <c r="X123" s="27">
        <f>'AEO 2023 Table 49 Raw'!AA111</f>
        <v>7.8773059999999999</v>
      </c>
      <c r="Y123" s="27">
        <f>'AEO 2023 Table 49 Raw'!AB111</f>
        <v>7.8968829999999999</v>
      </c>
      <c r="Z123" s="27">
        <f>'AEO 2023 Table 49 Raw'!AC111</f>
        <v>7.9136059999999997</v>
      </c>
      <c r="AA123" s="27">
        <f>'AEO 2023 Table 49 Raw'!AD111</f>
        <v>7.9293610000000001</v>
      </c>
      <c r="AB123" s="27">
        <f>'AEO 2023 Table 49 Raw'!AE111</f>
        <v>7.944566</v>
      </c>
      <c r="AC123" s="27">
        <f>'AEO 2023 Table 49 Raw'!AF111</f>
        <v>7.959301</v>
      </c>
      <c r="AD123" s="27">
        <f>'AEO 2023 Table 49 Raw'!AG111</f>
        <v>7.9743969999999997</v>
      </c>
      <c r="AE123" s="27">
        <f>'AEO 2023 Table 49 Raw'!AH111</f>
        <v>7.9901330000000002</v>
      </c>
      <c r="AF123" s="46">
        <f>'AEO 2023 Table 49 Raw'!AI111</f>
        <v>8.9999999999999993E-3</v>
      </c>
    </row>
    <row r="124" spans="1:32" ht="15" customHeight="1">
      <c r="A124" s="8" t="s">
        <v>1380</v>
      </c>
      <c r="B124" s="24" t="s">
        <v>1271</v>
      </c>
      <c r="C124" s="27">
        <f>'AEO 2023 Table 49 Raw'!F112</f>
        <v>5.6052379999999999</v>
      </c>
      <c r="D124" s="27">
        <f>'AEO 2023 Table 49 Raw'!G112</f>
        <v>5.6847909999999997</v>
      </c>
      <c r="E124" s="27">
        <f>'AEO 2023 Table 49 Raw'!H112</f>
        <v>5.7624779999999998</v>
      </c>
      <c r="F124" s="27">
        <f>'AEO 2023 Table 49 Raw'!I112</f>
        <v>5.8394779999999997</v>
      </c>
      <c r="G124" s="27">
        <f>'AEO 2023 Table 49 Raw'!J112</f>
        <v>5.9084849999999998</v>
      </c>
      <c r="H124" s="27">
        <f>'AEO 2023 Table 49 Raw'!K112</f>
        <v>5.9700090000000001</v>
      </c>
      <c r="I124" s="27">
        <f>'AEO 2023 Table 49 Raw'!L112</f>
        <v>6.0235630000000002</v>
      </c>
      <c r="J124" s="27">
        <f>'AEO 2023 Table 49 Raw'!M112</f>
        <v>6.0749040000000001</v>
      </c>
      <c r="K124" s="27">
        <f>'AEO 2023 Table 49 Raw'!N112</f>
        <v>6.1208159999999996</v>
      </c>
      <c r="L124" s="27">
        <f>'AEO 2023 Table 49 Raw'!O112</f>
        <v>6.1658309999999998</v>
      </c>
      <c r="M124" s="27">
        <f>'AEO 2023 Table 49 Raw'!P112</f>
        <v>6.2105240000000004</v>
      </c>
      <c r="N124" s="27">
        <f>'AEO 2023 Table 49 Raw'!Q112</f>
        <v>6.2544259999999996</v>
      </c>
      <c r="O124" s="27">
        <f>'AEO 2023 Table 49 Raw'!R112</f>
        <v>6.2968000000000002</v>
      </c>
      <c r="P124" s="27">
        <f>'AEO 2023 Table 49 Raw'!S112</f>
        <v>6.3377480000000004</v>
      </c>
      <c r="Q124" s="27">
        <f>'AEO 2023 Table 49 Raw'!T112</f>
        <v>6.3785869999999996</v>
      </c>
      <c r="R124" s="27">
        <f>'AEO 2023 Table 49 Raw'!U112</f>
        <v>6.4172880000000001</v>
      </c>
      <c r="S124" s="27">
        <f>'AEO 2023 Table 49 Raw'!V112</f>
        <v>6.4544259999999998</v>
      </c>
      <c r="T124" s="27">
        <f>'AEO 2023 Table 49 Raw'!W112</f>
        <v>6.490545</v>
      </c>
      <c r="U124" s="27">
        <f>'AEO 2023 Table 49 Raw'!X112</f>
        <v>6.525417</v>
      </c>
      <c r="V124" s="27">
        <f>'AEO 2023 Table 49 Raw'!Y112</f>
        <v>6.5548479999999998</v>
      </c>
      <c r="W124" s="27">
        <f>'AEO 2023 Table 49 Raw'!Z112</f>
        <v>6.5825979999999999</v>
      </c>
      <c r="X124" s="27">
        <f>'AEO 2023 Table 49 Raw'!AA112</f>
        <v>6.6104329999999996</v>
      </c>
      <c r="Y124" s="27">
        <f>'AEO 2023 Table 49 Raw'!AB112</f>
        <v>6.6356799999999998</v>
      </c>
      <c r="Z124" s="27">
        <f>'AEO 2023 Table 49 Raw'!AC112</f>
        <v>6.654706</v>
      </c>
      <c r="AA124" s="27">
        <f>'AEO 2023 Table 49 Raw'!AD112</f>
        <v>6.6704689999999998</v>
      </c>
      <c r="AB124" s="27">
        <f>'AEO 2023 Table 49 Raw'!AE112</f>
        <v>6.6832690000000001</v>
      </c>
      <c r="AC124" s="27">
        <f>'AEO 2023 Table 49 Raw'!AF112</f>
        <v>6.6932799999999997</v>
      </c>
      <c r="AD124" s="27">
        <f>'AEO 2023 Table 49 Raw'!AG112</f>
        <v>6.7014259999999997</v>
      </c>
      <c r="AE124" s="27">
        <f>'AEO 2023 Table 49 Raw'!AH112</f>
        <v>6.7082430000000004</v>
      </c>
      <c r="AF124" s="46">
        <f>'AEO 2023 Table 49 Raw'!AI112</f>
        <v>6.0000000000000001E-3</v>
      </c>
    </row>
    <row r="125" spans="1:32" ht="15" customHeight="1">
      <c r="A125" s="8" t="s">
        <v>1381</v>
      </c>
      <c r="B125" s="24" t="s">
        <v>915</v>
      </c>
      <c r="C125" s="27">
        <f>'AEO 2023 Table 49 Raw'!F113</f>
        <v>6.0561600000000002</v>
      </c>
      <c r="D125" s="27">
        <f>'AEO 2023 Table 49 Raw'!G113</f>
        <v>6.0487520000000004</v>
      </c>
      <c r="E125" s="27">
        <f>'AEO 2023 Table 49 Raw'!H113</f>
        <v>6.0401889999999998</v>
      </c>
      <c r="F125" s="27">
        <f>'AEO 2023 Table 49 Raw'!I113</f>
        <v>6.0382020000000001</v>
      </c>
      <c r="G125" s="27">
        <f>'AEO 2023 Table 49 Raw'!J113</f>
        <v>6.0456240000000001</v>
      </c>
      <c r="H125" s="27">
        <f>'AEO 2023 Table 49 Raw'!K113</f>
        <v>6.0657069999999997</v>
      </c>
      <c r="I125" s="27">
        <f>'AEO 2023 Table 49 Raw'!L113</f>
        <v>6.0922409999999996</v>
      </c>
      <c r="J125" s="27">
        <f>'AEO 2023 Table 49 Raw'!M113</f>
        <v>6.1300109999999997</v>
      </c>
      <c r="K125" s="27">
        <f>'AEO 2023 Table 49 Raw'!N113</f>
        <v>6.1775140000000004</v>
      </c>
      <c r="L125" s="27">
        <f>'AEO 2023 Table 49 Raw'!O113</f>
        <v>6.2345689999999996</v>
      </c>
      <c r="M125" s="27">
        <f>'AEO 2023 Table 49 Raw'!P113</f>
        <v>6.2982610000000001</v>
      </c>
      <c r="N125" s="27">
        <f>'AEO 2023 Table 49 Raw'!Q113</f>
        <v>6.3635520000000003</v>
      </c>
      <c r="O125" s="27">
        <f>'AEO 2023 Table 49 Raw'!R113</f>
        <v>6.4230679999999998</v>
      </c>
      <c r="P125" s="27">
        <f>'AEO 2023 Table 49 Raw'!S113</f>
        <v>6.474634</v>
      </c>
      <c r="Q125" s="27">
        <f>'AEO 2023 Table 49 Raw'!T113</f>
        <v>6.5214509999999999</v>
      </c>
      <c r="R125" s="27">
        <f>'AEO 2023 Table 49 Raw'!U113</f>
        <v>6.5641210000000001</v>
      </c>
      <c r="S125" s="27">
        <f>'AEO 2023 Table 49 Raw'!V113</f>
        <v>6.6030139999999999</v>
      </c>
      <c r="T125" s="27">
        <f>'AEO 2023 Table 49 Raw'!W113</f>
        <v>6.6387349999999996</v>
      </c>
      <c r="U125" s="27">
        <f>'AEO 2023 Table 49 Raw'!X113</f>
        <v>6.6719460000000002</v>
      </c>
      <c r="V125" s="27">
        <f>'AEO 2023 Table 49 Raw'!Y113</f>
        <v>6.7016289999999996</v>
      </c>
      <c r="W125" s="27">
        <f>'AEO 2023 Table 49 Raw'!Z113</f>
        <v>6.7253569999999998</v>
      </c>
      <c r="X125" s="27">
        <f>'AEO 2023 Table 49 Raw'!AA113</f>
        <v>6.7453620000000001</v>
      </c>
      <c r="Y125" s="27">
        <f>'AEO 2023 Table 49 Raw'!AB113</f>
        <v>6.7619899999999999</v>
      </c>
      <c r="Z125" s="27">
        <f>'AEO 2023 Table 49 Raw'!AC113</f>
        <v>6.775563</v>
      </c>
      <c r="AA125" s="27">
        <f>'AEO 2023 Table 49 Raw'!AD113</f>
        <v>6.7869659999999996</v>
      </c>
      <c r="AB125" s="27">
        <f>'AEO 2023 Table 49 Raw'!AE113</f>
        <v>6.7967089999999999</v>
      </c>
      <c r="AC125" s="27">
        <f>'AEO 2023 Table 49 Raw'!AF113</f>
        <v>6.8051849999999998</v>
      </c>
      <c r="AD125" s="27">
        <f>'AEO 2023 Table 49 Raw'!AG113</f>
        <v>6.8148179999999998</v>
      </c>
      <c r="AE125" s="27">
        <f>'AEO 2023 Table 49 Raw'!AH113</f>
        <v>6.8267569999999997</v>
      </c>
      <c r="AF125" s="46">
        <f>'AEO 2023 Table 49 Raw'!AI113</f>
        <v>4.0000000000000001E-3</v>
      </c>
    </row>
    <row r="126" spans="1:32" ht="15" customHeight="1">
      <c r="A126" s="8" t="s">
        <v>1382</v>
      </c>
      <c r="B126" s="24" t="s">
        <v>1274</v>
      </c>
      <c r="C126" s="27">
        <f>'AEO 2023 Table 49 Raw'!F114</f>
        <v>5.9053300000000002</v>
      </c>
      <c r="D126" s="27">
        <f>'AEO 2023 Table 49 Raw'!G114</f>
        <v>5.9832380000000001</v>
      </c>
      <c r="E126" s="27">
        <f>'AEO 2023 Table 49 Raw'!H114</f>
        <v>6.0755340000000002</v>
      </c>
      <c r="F126" s="27">
        <f>'AEO 2023 Table 49 Raw'!I114</f>
        <v>6.1775399999999996</v>
      </c>
      <c r="G126" s="27">
        <f>'AEO 2023 Table 49 Raw'!J114</f>
        <v>6.2820010000000002</v>
      </c>
      <c r="H126" s="27">
        <f>'AEO 2023 Table 49 Raw'!K114</f>
        <v>6.3855130000000004</v>
      </c>
      <c r="I126" s="27">
        <f>'AEO 2023 Table 49 Raw'!L114</f>
        <v>6.4771809999999999</v>
      </c>
      <c r="J126" s="27">
        <f>'AEO 2023 Table 49 Raw'!M114</f>
        <v>6.5638329999999998</v>
      </c>
      <c r="K126" s="27">
        <f>'AEO 2023 Table 49 Raw'!N114</f>
        <v>6.6466760000000003</v>
      </c>
      <c r="L126" s="27">
        <f>'AEO 2023 Table 49 Raw'!O114</f>
        <v>6.7280360000000003</v>
      </c>
      <c r="M126" s="27">
        <f>'AEO 2023 Table 49 Raw'!P114</f>
        <v>6.8064390000000001</v>
      </c>
      <c r="N126" s="27">
        <f>'AEO 2023 Table 49 Raw'!Q114</f>
        <v>6.8790329999999997</v>
      </c>
      <c r="O126" s="27">
        <f>'AEO 2023 Table 49 Raw'!R114</f>
        <v>6.9465310000000002</v>
      </c>
      <c r="P126" s="27">
        <f>'AEO 2023 Table 49 Raw'!S114</f>
        <v>7.0103580000000001</v>
      </c>
      <c r="Q126" s="27">
        <f>'AEO 2023 Table 49 Raw'!T114</f>
        <v>7.0710540000000002</v>
      </c>
      <c r="R126" s="27">
        <f>'AEO 2023 Table 49 Raw'!U114</f>
        <v>7.1274649999999999</v>
      </c>
      <c r="S126" s="27">
        <f>'AEO 2023 Table 49 Raw'!V114</f>
        <v>7.1785310000000004</v>
      </c>
      <c r="T126" s="27">
        <f>'AEO 2023 Table 49 Raw'!W114</f>
        <v>7.2240089999999997</v>
      </c>
      <c r="U126" s="27">
        <f>'AEO 2023 Table 49 Raw'!X114</f>
        <v>7.2635160000000001</v>
      </c>
      <c r="V126" s="27">
        <f>'AEO 2023 Table 49 Raw'!Y114</f>
        <v>7.2967880000000003</v>
      </c>
      <c r="W126" s="27">
        <f>'AEO 2023 Table 49 Raw'!Z114</f>
        <v>7.325501</v>
      </c>
      <c r="X126" s="27">
        <f>'AEO 2023 Table 49 Raw'!AA114</f>
        <v>7.3505900000000004</v>
      </c>
      <c r="Y126" s="27">
        <f>'AEO 2023 Table 49 Raw'!AB114</f>
        <v>7.3724639999999999</v>
      </c>
      <c r="Z126" s="27">
        <f>'AEO 2023 Table 49 Raw'!AC114</f>
        <v>7.3921000000000001</v>
      </c>
      <c r="AA126" s="27">
        <f>'AEO 2023 Table 49 Raw'!AD114</f>
        <v>7.4109299999999996</v>
      </c>
      <c r="AB126" s="27">
        <f>'AEO 2023 Table 49 Raw'!AE114</f>
        <v>7.4286289999999999</v>
      </c>
      <c r="AC126" s="27">
        <f>'AEO 2023 Table 49 Raw'!AF114</f>
        <v>7.4471100000000003</v>
      </c>
      <c r="AD126" s="27">
        <f>'AEO 2023 Table 49 Raw'!AG114</f>
        <v>7.4664440000000001</v>
      </c>
      <c r="AE126" s="27">
        <f>'AEO 2023 Table 49 Raw'!AH114</f>
        <v>7.4857449999999996</v>
      </c>
      <c r="AF126" s="46">
        <f>'AEO 2023 Table 49 Raw'!AI114</f>
        <v>8.9999999999999993E-3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12.511476999999999</v>
      </c>
      <c r="D128" s="27">
        <f>'AEO 2023 Table 49 Raw'!G116</f>
        <v>12.210407999999999</v>
      </c>
      <c r="E128" s="27">
        <f>'AEO 2023 Table 49 Raw'!H116</f>
        <v>12.02997</v>
      </c>
      <c r="F128" s="27">
        <f>'AEO 2023 Table 49 Raw'!I116</f>
        <v>11.909670999999999</v>
      </c>
      <c r="G128" s="27">
        <f>'AEO 2023 Table 49 Raw'!J116</f>
        <v>11.824942</v>
      </c>
      <c r="H128" s="27">
        <f>'AEO 2023 Table 49 Raw'!K116</f>
        <v>11.762688000000001</v>
      </c>
      <c r="I128" s="27">
        <f>'AEO 2023 Table 49 Raw'!L116</f>
        <v>11.710424</v>
      </c>
      <c r="J128" s="27">
        <f>'AEO 2023 Table 49 Raw'!M116</f>
        <v>11.666748</v>
      </c>
      <c r="K128" s="27">
        <f>'AEO 2023 Table 49 Raw'!N116</f>
        <v>11.628939000000001</v>
      </c>
      <c r="L128" s="27">
        <f>'AEO 2023 Table 49 Raw'!O116</f>
        <v>11.595262999999999</v>
      </c>
      <c r="M128" s="27">
        <f>'AEO 2023 Table 49 Raw'!P116</f>
        <v>11.565704</v>
      </c>
      <c r="N128" s="27">
        <f>'AEO 2023 Table 49 Raw'!Q116</f>
        <v>11.540804</v>
      </c>
      <c r="O128" s="27">
        <f>'AEO 2023 Table 49 Raw'!R116</f>
        <v>11.522271</v>
      </c>
      <c r="P128" s="27">
        <f>'AEO 2023 Table 49 Raw'!S116</f>
        <v>11.513012</v>
      </c>
      <c r="Q128" s="27">
        <f>'AEO 2023 Table 49 Raw'!T116</f>
        <v>11.503569000000001</v>
      </c>
      <c r="R128" s="27">
        <f>'AEO 2023 Table 49 Raw'!U116</f>
        <v>11.499316</v>
      </c>
      <c r="S128" s="27">
        <f>'AEO 2023 Table 49 Raw'!V116</f>
        <v>11.506164999999999</v>
      </c>
      <c r="T128" s="27">
        <f>'AEO 2023 Table 49 Raw'!W116</f>
        <v>11.517803000000001</v>
      </c>
      <c r="U128" s="27">
        <f>'AEO 2023 Table 49 Raw'!X116</f>
        <v>11.514317</v>
      </c>
      <c r="V128" s="27">
        <f>'AEO 2023 Table 49 Raw'!Y116</f>
        <v>11.520991</v>
      </c>
      <c r="W128" s="27">
        <f>'AEO 2023 Table 49 Raw'!Z116</f>
        <v>11.545816</v>
      </c>
      <c r="X128" s="27">
        <f>'AEO 2023 Table 49 Raw'!AA116</f>
        <v>11.569521999999999</v>
      </c>
      <c r="Y128" s="27">
        <f>'AEO 2023 Table 49 Raw'!AB116</f>
        <v>11.581771</v>
      </c>
      <c r="Z128" s="27">
        <f>'AEO 2023 Table 49 Raw'!AC116</f>
        <v>11.590642000000001</v>
      </c>
      <c r="AA128" s="27">
        <f>'AEO 2023 Table 49 Raw'!AD116</f>
        <v>11.596666000000001</v>
      </c>
      <c r="AB128" s="27">
        <f>'AEO 2023 Table 49 Raw'!AE116</f>
        <v>11.600580000000001</v>
      </c>
      <c r="AC128" s="27">
        <f>'AEO 2023 Table 49 Raw'!AF116</f>
        <v>11.603172000000001</v>
      </c>
      <c r="AD128" s="27">
        <f>'AEO 2023 Table 49 Raw'!AG116</f>
        <v>11.604941</v>
      </c>
      <c r="AE128" s="27">
        <f>'AEO 2023 Table 49 Raw'!AH116</f>
        <v>11.605985</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1.5388029999999999</v>
      </c>
      <c r="F129" s="27">
        <f>'AEO 2023 Table 49 Raw'!I117</f>
        <v>2.71177</v>
      </c>
      <c r="G129" s="27">
        <f>'AEO 2023 Table 49 Raw'!J117</f>
        <v>3.5853440000000001</v>
      </c>
      <c r="H129" s="27">
        <f>'AEO 2023 Table 49 Raw'!K117</f>
        <v>4.248443</v>
      </c>
      <c r="I129" s="27">
        <f>'AEO 2023 Table 49 Raw'!L117</f>
        <v>4.7737360000000004</v>
      </c>
      <c r="J129" s="27">
        <f>'AEO 2023 Table 49 Raw'!M117</f>
        <v>5.2191280000000004</v>
      </c>
      <c r="K129" s="27">
        <f>'AEO 2023 Table 49 Raw'!N117</f>
        <v>5.6200910000000004</v>
      </c>
      <c r="L129" s="27">
        <f>'AEO 2023 Table 49 Raw'!O117</f>
        <v>5.9966699999999999</v>
      </c>
      <c r="M129" s="27">
        <f>'AEO 2023 Table 49 Raw'!P117</f>
        <v>6.3643890000000001</v>
      </c>
      <c r="N129" s="27">
        <f>'AEO 2023 Table 49 Raw'!Q117</f>
        <v>6.7345509999999997</v>
      </c>
      <c r="O129" s="27">
        <f>'AEO 2023 Table 49 Raw'!R117</f>
        <v>7.1120460000000003</v>
      </c>
      <c r="P129" s="27">
        <f>'AEO 2023 Table 49 Raw'!S117</f>
        <v>7.4923840000000004</v>
      </c>
      <c r="Q129" s="27">
        <f>'AEO 2023 Table 49 Raw'!T117</f>
        <v>7.8773660000000003</v>
      </c>
      <c r="R129" s="27">
        <f>'AEO 2023 Table 49 Raw'!U117</f>
        <v>8.2589439999999996</v>
      </c>
      <c r="S129" s="27">
        <f>'AEO 2023 Table 49 Raw'!V117</f>
        <v>8.6242450000000002</v>
      </c>
      <c r="T129" s="27">
        <f>'AEO 2023 Table 49 Raw'!W117</f>
        <v>8.9587160000000008</v>
      </c>
      <c r="U129" s="27">
        <f>'AEO 2023 Table 49 Raw'!X117</f>
        <v>9.2504790000000003</v>
      </c>
      <c r="V129" s="27">
        <f>'AEO 2023 Table 49 Raw'!Y117</f>
        <v>9.4828259999999993</v>
      </c>
      <c r="W129" s="27">
        <f>'AEO 2023 Table 49 Raw'!Z117</f>
        <v>9.6396870000000003</v>
      </c>
      <c r="X129" s="27">
        <f>'AEO 2023 Table 49 Raw'!AA117</f>
        <v>9.8571159999999995</v>
      </c>
      <c r="Y129" s="27">
        <f>'AEO 2023 Table 49 Raw'!AB117</f>
        <v>10.087552000000001</v>
      </c>
      <c r="Z129" s="27">
        <f>'AEO 2023 Table 49 Raw'!AC117</f>
        <v>10.236466999999999</v>
      </c>
      <c r="AA129" s="27">
        <f>'AEO 2023 Table 49 Raw'!AD117</f>
        <v>10.260591</v>
      </c>
      <c r="AB129" s="27">
        <f>'AEO 2023 Table 49 Raw'!AE117</f>
        <v>10.335656999999999</v>
      </c>
      <c r="AC129" s="27">
        <f>'AEO 2023 Table 49 Raw'!AF117</f>
        <v>10.403791999999999</v>
      </c>
      <c r="AD129" s="27">
        <f>'AEO 2023 Table 49 Raw'!AG117</f>
        <v>10.465318</v>
      </c>
      <c r="AE129" s="27">
        <f>'AEO 2023 Table 49 Raw'!AH117</f>
        <v>10.520927</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1.475822</v>
      </c>
      <c r="F130" s="27">
        <f>'AEO 2023 Table 49 Raw'!I118</f>
        <v>2.5889449999999998</v>
      </c>
      <c r="G130" s="27">
        <f>'AEO 2023 Table 49 Raw'!J118</f>
        <v>3.4190909999999999</v>
      </c>
      <c r="H130" s="27">
        <f>'AEO 2023 Table 49 Raw'!K118</f>
        <v>4.0504110000000004</v>
      </c>
      <c r="I130" s="27">
        <f>'AEO 2023 Table 49 Raw'!L118</f>
        <v>4.5475789999999998</v>
      </c>
      <c r="J130" s="27">
        <f>'AEO 2023 Table 49 Raw'!M118</f>
        <v>4.9670300000000003</v>
      </c>
      <c r="K130" s="27">
        <f>'AEO 2023 Table 49 Raw'!N118</f>
        <v>5.3438160000000003</v>
      </c>
      <c r="L130" s="27">
        <f>'AEO 2023 Table 49 Raw'!O118</f>
        <v>5.6986280000000002</v>
      </c>
      <c r="M130" s="27">
        <f>'AEO 2023 Table 49 Raw'!P118</f>
        <v>6.0462499999999997</v>
      </c>
      <c r="N130" s="27">
        <f>'AEO 2023 Table 49 Raw'!Q118</f>
        <v>6.3991259999999999</v>
      </c>
      <c r="O130" s="27">
        <f>'AEO 2023 Table 49 Raw'!R118</f>
        <v>6.7624760000000004</v>
      </c>
      <c r="P130" s="27">
        <f>'AEO 2023 Table 49 Raw'!S118</f>
        <v>7.1347430000000003</v>
      </c>
      <c r="Q130" s="27">
        <f>'AEO 2023 Table 49 Raw'!T118</f>
        <v>7.5151709999999996</v>
      </c>
      <c r="R130" s="27">
        <f>'AEO 2023 Table 49 Raw'!U118</f>
        <v>7.896515</v>
      </c>
      <c r="S130" s="27">
        <f>'AEO 2023 Table 49 Raw'!V118</f>
        <v>8.2660420000000006</v>
      </c>
      <c r="T130" s="27">
        <f>'AEO 2023 Table 49 Raw'!W118</f>
        <v>8.6116399999999995</v>
      </c>
      <c r="U130" s="27">
        <f>'AEO 2023 Table 49 Raw'!X118</f>
        <v>8.9157580000000003</v>
      </c>
      <c r="V130" s="27">
        <f>'AEO 2023 Table 49 Raw'!Y118</f>
        <v>9.1589569999999991</v>
      </c>
      <c r="W130" s="27">
        <f>'AEO 2023 Table 49 Raw'!Z118</f>
        <v>9.3212569999999992</v>
      </c>
      <c r="X130" s="27">
        <f>'AEO 2023 Table 49 Raw'!AA118</f>
        <v>9.5550639999999998</v>
      </c>
      <c r="Y130" s="27">
        <f>'AEO 2023 Table 49 Raw'!AB118</f>
        <v>9.8076319999999999</v>
      </c>
      <c r="Z130" s="27">
        <f>'AEO 2023 Table 49 Raw'!AC118</f>
        <v>9.9687529999999995</v>
      </c>
      <c r="AA130" s="27">
        <f>'AEO 2023 Table 49 Raw'!AD118</f>
        <v>9.9839040000000008</v>
      </c>
      <c r="AB130" s="27">
        <f>'AEO 2023 Table 49 Raw'!AE118</f>
        <v>10.059386</v>
      </c>
      <c r="AC130" s="27">
        <f>'AEO 2023 Table 49 Raw'!AF118</f>
        <v>10.12664</v>
      </c>
      <c r="AD130" s="27">
        <f>'AEO 2023 Table 49 Raw'!AG118</f>
        <v>10.186145</v>
      </c>
      <c r="AE130" s="27">
        <f>'AEO 2023 Table 49 Raw'!AH118</f>
        <v>10.238721</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7.1006330000000002</v>
      </c>
      <c r="F131" s="27">
        <f>'AEO 2023 Table 49 Raw'!I119</f>
        <v>7.105874</v>
      </c>
      <c r="G131" s="27">
        <f>'AEO 2023 Table 49 Raw'!J119</f>
        <v>7.1074640000000002</v>
      </c>
      <c r="H131" s="27">
        <f>'AEO 2023 Table 49 Raw'!K119</f>
        <v>7.1081380000000003</v>
      </c>
      <c r="I131" s="27">
        <f>'AEO 2023 Table 49 Raw'!L119</f>
        <v>7.1084779999999999</v>
      </c>
      <c r="J131" s="27">
        <f>'AEO 2023 Table 49 Raw'!M119</f>
        <v>7.1086359999999997</v>
      </c>
      <c r="K131" s="27">
        <f>'AEO 2023 Table 49 Raw'!N119</f>
        <v>7.108695</v>
      </c>
      <c r="L131" s="27">
        <f>'AEO 2023 Table 49 Raw'!O119</f>
        <v>7.1087030000000002</v>
      </c>
      <c r="M131" s="27">
        <f>'AEO 2023 Table 49 Raw'!P119</f>
        <v>7.1086900000000002</v>
      </c>
      <c r="N131" s="27">
        <f>'AEO 2023 Table 49 Raw'!Q119</f>
        <v>7.108676</v>
      </c>
      <c r="O131" s="27">
        <f>'AEO 2023 Table 49 Raw'!R119</f>
        <v>7.1086650000000002</v>
      </c>
      <c r="P131" s="27">
        <f>'AEO 2023 Table 49 Raw'!S119</f>
        <v>7.108663</v>
      </c>
      <c r="Q131" s="27">
        <f>'AEO 2023 Table 49 Raw'!T119</f>
        <v>7.1086710000000002</v>
      </c>
      <c r="R131" s="27">
        <f>'AEO 2023 Table 49 Raw'!U119</f>
        <v>7.1086869999999998</v>
      </c>
      <c r="S131" s="27">
        <f>'AEO 2023 Table 49 Raw'!V119</f>
        <v>7.1087100000000003</v>
      </c>
      <c r="T131" s="27">
        <f>'AEO 2023 Table 49 Raw'!W119</f>
        <v>7.1087449999999999</v>
      </c>
      <c r="U131" s="27">
        <f>'AEO 2023 Table 49 Raw'!X119</f>
        <v>7.1087939999999996</v>
      </c>
      <c r="V131" s="27">
        <f>'AEO 2023 Table 49 Raw'!Y119</f>
        <v>7.1088529999999999</v>
      </c>
      <c r="W131" s="27">
        <f>'AEO 2023 Table 49 Raw'!Z119</f>
        <v>7.108924</v>
      </c>
      <c r="X131" s="27">
        <f>'AEO 2023 Table 49 Raw'!AA119</f>
        <v>7.1090309999999999</v>
      </c>
      <c r="Y131" s="27">
        <f>'AEO 2023 Table 49 Raw'!AB119</f>
        <v>7.1091600000000001</v>
      </c>
      <c r="Z131" s="27">
        <f>'AEO 2023 Table 49 Raw'!AC119</f>
        <v>7.1092959999999996</v>
      </c>
      <c r="AA131" s="27">
        <f>'AEO 2023 Table 49 Raw'!AD119</f>
        <v>7.109426</v>
      </c>
      <c r="AB131" s="27">
        <f>'AEO 2023 Table 49 Raw'!AE119</f>
        <v>7.109591</v>
      </c>
      <c r="AC131" s="27">
        <f>'AEO 2023 Table 49 Raw'!AF119</f>
        <v>7.1097729999999997</v>
      </c>
      <c r="AD131" s="27">
        <f>'AEO 2023 Table 49 Raw'!AG119</f>
        <v>7.1099670000000001</v>
      </c>
      <c r="AE131" s="27">
        <f>'AEO 2023 Table 49 Raw'!AH119</f>
        <v>7.1101700000000001</v>
      </c>
      <c r="AF131" s="46" t="str">
        <f>'AEO 2023 Table 49 Raw'!AI119</f>
        <v>- -</v>
      </c>
    </row>
    <row r="132" spans="1:32" ht="12" customHeight="1">
      <c r="A132" s="8" t="s">
        <v>1388</v>
      </c>
      <c r="B132" s="24" t="s">
        <v>1389</v>
      </c>
      <c r="C132" s="27">
        <f>'AEO 2023 Table 49 Raw'!F120</f>
        <v>6.1709569999999996</v>
      </c>
      <c r="D132" s="27">
        <f>'AEO 2023 Table 49 Raw'!G120</f>
        <v>6.2591210000000004</v>
      </c>
      <c r="E132" s="27">
        <f>'AEO 2023 Table 49 Raw'!H120</f>
        <v>6.3628260000000001</v>
      </c>
      <c r="F132" s="27">
        <f>'AEO 2023 Table 49 Raw'!I120</f>
        <v>6.480817</v>
      </c>
      <c r="G132" s="27">
        <f>'AEO 2023 Table 49 Raw'!J120</f>
        <v>6.6072230000000003</v>
      </c>
      <c r="H132" s="27">
        <f>'AEO 2023 Table 49 Raw'!K120</f>
        <v>6.7358840000000004</v>
      </c>
      <c r="I132" s="27">
        <f>'AEO 2023 Table 49 Raw'!L120</f>
        <v>6.8563809999999998</v>
      </c>
      <c r="J132" s="27">
        <f>'AEO 2023 Table 49 Raw'!M120</f>
        <v>6.9728589999999997</v>
      </c>
      <c r="K132" s="27">
        <f>'AEO 2023 Table 49 Raw'!N120</f>
        <v>7.0857770000000002</v>
      </c>
      <c r="L132" s="27">
        <f>'AEO 2023 Table 49 Raw'!O120</f>
        <v>7.1944999999999997</v>
      </c>
      <c r="M132" s="27">
        <f>'AEO 2023 Table 49 Raw'!P120</f>
        <v>7.2967259999999996</v>
      </c>
      <c r="N132" s="27">
        <f>'AEO 2023 Table 49 Raw'!Q120</f>
        <v>7.3886839999999996</v>
      </c>
      <c r="O132" s="27">
        <f>'AEO 2023 Table 49 Raw'!R120</f>
        <v>7.4708930000000002</v>
      </c>
      <c r="P132" s="27">
        <f>'AEO 2023 Table 49 Raw'!S120</f>
        <v>7.543571</v>
      </c>
      <c r="Q132" s="27">
        <f>'AEO 2023 Table 49 Raw'!T120</f>
        <v>7.6073510000000004</v>
      </c>
      <c r="R132" s="27">
        <f>'AEO 2023 Table 49 Raw'!U120</f>
        <v>7.6624980000000003</v>
      </c>
      <c r="S132" s="27">
        <f>'AEO 2023 Table 49 Raw'!V120</f>
        <v>7.7091620000000001</v>
      </c>
      <c r="T132" s="27">
        <f>'AEO 2023 Table 49 Raw'!W120</f>
        <v>7.7498690000000003</v>
      </c>
      <c r="U132" s="27">
        <f>'AEO 2023 Table 49 Raw'!X120</f>
        <v>7.7854960000000002</v>
      </c>
      <c r="V132" s="27">
        <f>'AEO 2023 Table 49 Raw'!Y120</f>
        <v>7.817558</v>
      </c>
      <c r="W132" s="27">
        <f>'AEO 2023 Table 49 Raw'!Z120</f>
        <v>7.8446559999999996</v>
      </c>
      <c r="X132" s="27">
        <f>'AEO 2023 Table 49 Raw'!AA120</f>
        <v>7.8678020000000002</v>
      </c>
      <c r="Y132" s="27">
        <f>'AEO 2023 Table 49 Raw'!AB120</f>
        <v>7.8871570000000002</v>
      </c>
      <c r="Z132" s="27">
        <f>'AEO 2023 Table 49 Raw'!AC120</f>
        <v>7.9036410000000004</v>
      </c>
      <c r="AA132" s="27">
        <f>'AEO 2023 Table 49 Raw'!AD120</f>
        <v>7.9191349999999998</v>
      </c>
      <c r="AB132" s="27">
        <f>'AEO 2023 Table 49 Raw'!AE120</f>
        <v>7.9340460000000004</v>
      </c>
      <c r="AC132" s="27">
        <f>'AEO 2023 Table 49 Raw'!AF120</f>
        <v>7.9484830000000004</v>
      </c>
      <c r="AD132" s="27">
        <f>'AEO 2023 Table 49 Raw'!AG120</f>
        <v>7.9632740000000002</v>
      </c>
      <c r="AE132" s="27">
        <f>'AEO 2023 Table 49 Raw'!AH120</f>
        <v>7.9786700000000002</v>
      </c>
      <c r="AF132" s="46">
        <f>'AEO 2023 Table 49 Raw'!AI120</f>
        <v>8.9999999999999993E-3</v>
      </c>
    </row>
    <row r="133" spans="1:32" ht="12" customHeight="1">
      <c r="A133" s="8" t="s">
        <v>1390</v>
      </c>
      <c r="B133" s="23" t="s">
        <v>1391</v>
      </c>
      <c r="C133" s="27">
        <f>'AEO 2023 Table 49 Raw'!F121</f>
        <v>7.4722720000000002</v>
      </c>
      <c r="D133" s="27">
        <f>'AEO 2023 Table 49 Raw'!G121</f>
        <v>7.5784849999999997</v>
      </c>
      <c r="E133" s="27">
        <f>'AEO 2023 Table 49 Raw'!H121</f>
        <v>7.7064339999999998</v>
      </c>
      <c r="F133" s="27">
        <f>'AEO 2023 Table 49 Raw'!I121</f>
        <v>7.8521900000000002</v>
      </c>
      <c r="G133" s="27">
        <f>'AEO 2023 Table 49 Raw'!J121</f>
        <v>8.0071779999999997</v>
      </c>
      <c r="H133" s="27">
        <f>'AEO 2023 Table 49 Raw'!K121</f>
        <v>8.1682810000000003</v>
      </c>
      <c r="I133" s="27">
        <f>'AEO 2023 Table 49 Raw'!L121</f>
        <v>8.3253400000000006</v>
      </c>
      <c r="J133" s="27">
        <f>'AEO 2023 Table 49 Raw'!M121</f>
        <v>8.4835329999999995</v>
      </c>
      <c r="K133" s="27">
        <f>'AEO 2023 Table 49 Raw'!N121</f>
        <v>8.641807</v>
      </c>
      <c r="L133" s="27">
        <f>'AEO 2023 Table 49 Raw'!O121</f>
        <v>8.7979839999999996</v>
      </c>
      <c r="M133" s="27">
        <f>'AEO 2023 Table 49 Raw'!P121</f>
        <v>8.9482979999999994</v>
      </c>
      <c r="N133" s="27">
        <f>'AEO 2023 Table 49 Raw'!Q121</f>
        <v>9.088298</v>
      </c>
      <c r="O133" s="27">
        <f>'AEO 2023 Table 49 Raw'!R121</f>
        <v>9.217454</v>
      </c>
      <c r="P133" s="27">
        <f>'AEO 2023 Table 49 Raw'!S121</f>
        <v>9.3350559999999998</v>
      </c>
      <c r="Q133" s="27">
        <f>'AEO 2023 Table 49 Raw'!T121</f>
        <v>9.4420330000000003</v>
      </c>
      <c r="R133" s="27">
        <f>'AEO 2023 Table 49 Raw'!U121</f>
        <v>9.5389520000000001</v>
      </c>
      <c r="S133" s="27">
        <f>'AEO 2023 Table 49 Raw'!V121</f>
        <v>9.6270760000000006</v>
      </c>
      <c r="T133" s="27">
        <f>'AEO 2023 Table 49 Raw'!W121</f>
        <v>9.7066409999999994</v>
      </c>
      <c r="U133" s="27">
        <f>'AEO 2023 Table 49 Raw'!X121</f>
        <v>9.7812169999999998</v>
      </c>
      <c r="V133" s="27">
        <f>'AEO 2023 Table 49 Raw'!Y121</f>
        <v>9.8509580000000003</v>
      </c>
      <c r="W133" s="27">
        <f>'AEO 2023 Table 49 Raw'!Z121</f>
        <v>9.9137120000000003</v>
      </c>
      <c r="X133" s="27">
        <f>'AEO 2023 Table 49 Raw'!AA121</f>
        <v>9.9711590000000001</v>
      </c>
      <c r="Y133" s="27">
        <f>'AEO 2023 Table 49 Raw'!AB121</f>
        <v>10.024575</v>
      </c>
      <c r="Z133" s="27">
        <f>'AEO 2023 Table 49 Raw'!AC121</f>
        <v>10.077360000000001</v>
      </c>
      <c r="AA133" s="27">
        <f>'AEO 2023 Table 49 Raw'!AD121</f>
        <v>10.130658</v>
      </c>
      <c r="AB133" s="27">
        <f>'AEO 2023 Table 49 Raw'!AE121</f>
        <v>10.183225999999999</v>
      </c>
      <c r="AC133" s="27">
        <f>'AEO 2023 Table 49 Raw'!AF121</f>
        <v>10.235033</v>
      </c>
      <c r="AD133" s="27">
        <f>'AEO 2023 Table 49 Raw'!AG121</f>
        <v>10.288399</v>
      </c>
      <c r="AE133" s="27">
        <f>'AEO 2023 Table 49 Raw'!AH121</f>
        <v>10.34334</v>
      </c>
      <c r="AF133" s="46">
        <f>'AEO 2023 Table 49 Raw'!AI121</f>
        <v>1.2E-2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3.0150459999999999</v>
      </c>
      <c r="D137" s="27">
        <f>'AEO 2023 Table 49 Raw'!G124</f>
        <v>3.0970179999999998</v>
      </c>
      <c r="E137" s="27">
        <f>'AEO 2023 Table 49 Raw'!H124</f>
        <v>3.185432</v>
      </c>
      <c r="F137" s="27">
        <f>'AEO 2023 Table 49 Raw'!I124</f>
        <v>3.2793450000000002</v>
      </c>
      <c r="G137" s="27">
        <f>'AEO 2023 Table 49 Raw'!J124</f>
        <v>3.37113</v>
      </c>
      <c r="H137" s="27">
        <f>'AEO 2023 Table 49 Raw'!K124</f>
        <v>3.4592939999999999</v>
      </c>
      <c r="I137" s="27">
        <f>'AEO 2023 Table 49 Raw'!L124</f>
        <v>3.5457100000000001</v>
      </c>
      <c r="J137" s="27">
        <f>'AEO 2023 Table 49 Raw'!M124</f>
        <v>3.6301199999999998</v>
      </c>
      <c r="K137" s="27">
        <f>'AEO 2023 Table 49 Raw'!N124</f>
        <v>3.7115969999999998</v>
      </c>
      <c r="L137" s="27">
        <f>'AEO 2023 Table 49 Raw'!O124</f>
        <v>3.7881740000000002</v>
      </c>
      <c r="M137" s="27">
        <f>'AEO 2023 Table 49 Raw'!P124</f>
        <v>3.8616869999999999</v>
      </c>
      <c r="N137" s="27">
        <f>'AEO 2023 Table 49 Raw'!Q124</f>
        <v>3.9279860000000002</v>
      </c>
      <c r="O137" s="27">
        <f>'AEO 2023 Table 49 Raw'!R124</f>
        <v>3.9916200000000002</v>
      </c>
      <c r="P137" s="27">
        <f>'AEO 2023 Table 49 Raw'!S124</f>
        <v>4.0526530000000003</v>
      </c>
      <c r="Q137" s="27">
        <f>'AEO 2023 Table 49 Raw'!T124</f>
        <v>4.1136780000000002</v>
      </c>
      <c r="R137" s="27">
        <f>'AEO 2023 Table 49 Raw'!U124</f>
        <v>4.1746980000000002</v>
      </c>
      <c r="S137" s="27">
        <f>'AEO 2023 Table 49 Raw'!V124</f>
        <v>4.2367499999999998</v>
      </c>
      <c r="T137" s="27">
        <f>'AEO 2023 Table 49 Raw'!W124</f>
        <v>4.296964</v>
      </c>
      <c r="U137" s="27">
        <f>'AEO 2023 Table 49 Raw'!X124</f>
        <v>4.3537819999999998</v>
      </c>
      <c r="V137" s="27">
        <f>'AEO 2023 Table 49 Raw'!Y124</f>
        <v>4.4117100000000002</v>
      </c>
      <c r="W137" s="27">
        <f>'AEO 2023 Table 49 Raw'!Z124</f>
        <v>4.469176</v>
      </c>
      <c r="X137" s="27">
        <f>'AEO 2023 Table 49 Raw'!AA124</f>
        <v>4.5326690000000003</v>
      </c>
      <c r="Y137" s="27">
        <f>'AEO 2023 Table 49 Raw'!AB124</f>
        <v>4.6009719999999996</v>
      </c>
      <c r="Z137" s="27">
        <f>'AEO 2023 Table 49 Raw'!AC124</f>
        <v>4.6679779999999997</v>
      </c>
      <c r="AA137" s="27">
        <f>'AEO 2023 Table 49 Raw'!AD124</f>
        <v>4.733301</v>
      </c>
      <c r="AB137" s="27">
        <f>'AEO 2023 Table 49 Raw'!AE124</f>
        <v>4.800084</v>
      </c>
      <c r="AC137" s="27">
        <f>'AEO 2023 Table 49 Raw'!AF124</f>
        <v>4.8674600000000003</v>
      </c>
      <c r="AD137" s="27">
        <f>'AEO 2023 Table 49 Raw'!AG124</f>
        <v>4.9318590000000002</v>
      </c>
      <c r="AE137" s="27">
        <f>'AEO 2023 Table 49 Raw'!AH124</f>
        <v>4.995851</v>
      </c>
      <c r="AF137" s="46">
        <f>'AEO 2023 Table 49 Raw'!AI124</f>
        <v>1.7999999999999999E-2</v>
      </c>
    </row>
    <row r="138" spans="1:32" ht="12" customHeight="1">
      <c r="A138" s="8" t="s">
        <v>1394</v>
      </c>
      <c r="B138" s="24" t="s">
        <v>1271</v>
      </c>
      <c r="C138" s="27">
        <f>'AEO 2023 Table 49 Raw'!F125</f>
        <v>1.3118160000000001</v>
      </c>
      <c r="D138" s="27">
        <f>'AEO 2023 Table 49 Raw'!G125</f>
        <v>1.389678</v>
      </c>
      <c r="E138" s="27">
        <f>'AEO 2023 Table 49 Raw'!H125</f>
        <v>1.4769969999999999</v>
      </c>
      <c r="F138" s="27">
        <f>'AEO 2023 Table 49 Raw'!I125</f>
        <v>1.572516</v>
      </c>
      <c r="G138" s="27">
        <f>'AEO 2023 Table 49 Raw'!J125</f>
        <v>1.6698550000000001</v>
      </c>
      <c r="H138" s="27">
        <f>'AEO 2023 Table 49 Raw'!K125</f>
        <v>1.767137</v>
      </c>
      <c r="I138" s="27">
        <f>'AEO 2023 Table 49 Raw'!L125</f>
        <v>1.8642099999999999</v>
      </c>
      <c r="J138" s="27">
        <f>'AEO 2023 Table 49 Raw'!M125</f>
        <v>1.9602539999999999</v>
      </c>
      <c r="K138" s="27">
        <f>'AEO 2023 Table 49 Raw'!N125</f>
        <v>2.0557129999999999</v>
      </c>
      <c r="L138" s="27">
        <f>'AEO 2023 Table 49 Raw'!O125</f>
        <v>2.1480260000000002</v>
      </c>
      <c r="M138" s="27">
        <f>'AEO 2023 Table 49 Raw'!P125</f>
        <v>2.2393909999999999</v>
      </c>
      <c r="N138" s="27">
        <f>'AEO 2023 Table 49 Raw'!Q125</f>
        <v>2.3273090000000001</v>
      </c>
      <c r="O138" s="27">
        <f>'AEO 2023 Table 49 Raw'!R125</f>
        <v>2.413602</v>
      </c>
      <c r="P138" s="27">
        <f>'AEO 2023 Table 49 Raw'!S125</f>
        <v>2.4977109999999998</v>
      </c>
      <c r="Q138" s="27">
        <f>'AEO 2023 Table 49 Raw'!T125</f>
        <v>2.5827580000000001</v>
      </c>
      <c r="R138" s="27">
        <f>'AEO 2023 Table 49 Raw'!U125</f>
        <v>2.6684030000000001</v>
      </c>
      <c r="S138" s="27">
        <f>'AEO 2023 Table 49 Raw'!V125</f>
        <v>2.7536770000000002</v>
      </c>
      <c r="T138" s="27">
        <f>'AEO 2023 Table 49 Raw'!W125</f>
        <v>2.838327</v>
      </c>
      <c r="U138" s="27">
        <f>'AEO 2023 Table 49 Raw'!X125</f>
        <v>2.9223330000000001</v>
      </c>
      <c r="V138" s="27">
        <f>'AEO 2023 Table 49 Raw'!Y125</f>
        <v>3.0086689999999998</v>
      </c>
      <c r="W138" s="27">
        <f>'AEO 2023 Table 49 Raw'!Z125</f>
        <v>3.0926529999999999</v>
      </c>
      <c r="X138" s="27">
        <f>'AEO 2023 Table 49 Raw'!AA125</f>
        <v>3.1789299999999998</v>
      </c>
      <c r="Y138" s="27">
        <f>'AEO 2023 Table 49 Raw'!AB125</f>
        <v>3.2698510000000001</v>
      </c>
      <c r="Z138" s="27">
        <f>'AEO 2023 Table 49 Raw'!AC125</f>
        <v>3.3621370000000002</v>
      </c>
      <c r="AA138" s="27">
        <f>'AEO 2023 Table 49 Raw'!AD125</f>
        <v>3.4546260000000002</v>
      </c>
      <c r="AB138" s="27">
        <f>'AEO 2023 Table 49 Raw'!AE125</f>
        <v>3.5478999999999998</v>
      </c>
      <c r="AC138" s="27">
        <f>'AEO 2023 Table 49 Raw'!AF125</f>
        <v>3.6403509999999999</v>
      </c>
      <c r="AD138" s="27">
        <f>'AEO 2023 Table 49 Raw'!AG125</f>
        <v>3.729441</v>
      </c>
      <c r="AE138" s="27">
        <f>'AEO 2023 Table 49 Raw'!AH125</f>
        <v>3.816125</v>
      </c>
      <c r="AF138" s="46">
        <f>'AEO 2023 Table 49 Raw'!AI125</f>
        <v>3.9E-2</v>
      </c>
    </row>
    <row r="139" spans="1:32" ht="12" customHeight="1">
      <c r="A139" s="8" t="s">
        <v>1395</v>
      </c>
      <c r="B139" s="24" t="s">
        <v>915</v>
      </c>
      <c r="C139" s="27">
        <f>'AEO 2023 Table 49 Raw'!F126</f>
        <v>1.18E-4</v>
      </c>
      <c r="D139" s="27">
        <f>'AEO 2023 Table 49 Raw'!G126</f>
        <v>3.9399999999999998E-4</v>
      </c>
      <c r="E139" s="27">
        <f>'AEO 2023 Table 49 Raw'!H126</f>
        <v>6.8599999999999998E-4</v>
      </c>
      <c r="F139" s="27">
        <f>'AEO 2023 Table 49 Raw'!I126</f>
        <v>9.8700000000000003E-4</v>
      </c>
      <c r="G139" s="27">
        <f>'AEO 2023 Table 49 Raw'!J126</f>
        <v>1.292E-3</v>
      </c>
      <c r="H139" s="27">
        <f>'AEO 2023 Table 49 Raw'!K126</f>
        <v>1.6019999999999999E-3</v>
      </c>
      <c r="I139" s="27">
        <f>'AEO 2023 Table 49 Raw'!L126</f>
        <v>1.921E-3</v>
      </c>
      <c r="J139" s="27">
        <f>'AEO 2023 Table 49 Raw'!M126</f>
        <v>2.251E-3</v>
      </c>
      <c r="K139" s="27">
        <f>'AEO 2023 Table 49 Raw'!N126</f>
        <v>2.5920000000000001E-3</v>
      </c>
      <c r="L139" s="27">
        <f>'AEO 2023 Table 49 Raw'!O126</f>
        <v>2.9420000000000002E-3</v>
      </c>
      <c r="M139" s="27">
        <f>'AEO 2023 Table 49 Raw'!P126</f>
        <v>3.3040000000000001E-3</v>
      </c>
      <c r="N139" s="27">
        <f>'AEO 2023 Table 49 Raw'!Q126</f>
        <v>3.679E-3</v>
      </c>
      <c r="O139" s="27">
        <f>'AEO 2023 Table 49 Raw'!R126</f>
        <v>4.058E-3</v>
      </c>
      <c r="P139" s="27">
        <f>'AEO 2023 Table 49 Raw'!S126</f>
        <v>4.4510000000000001E-3</v>
      </c>
      <c r="Q139" s="27">
        <f>'AEO 2023 Table 49 Raw'!T126</f>
        <v>4.8770000000000003E-3</v>
      </c>
      <c r="R139" s="27">
        <f>'AEO 2023 Table 49 Raw'!U126</f>
        <v>5.3410000000000003E-3</v>
      </c>
      <c r="S139" s="27">
        <f>'AEO 2023 Table 49 Raw'!V126</f>
        <v>5.8469999999999998E-3</v>
      </c>
      <c r="T139" s="27">
        <f>'AEO 2023 Table 49 Raw'!W126</f>
        <v>6.3990000000000002E-3</v>
      </c>
      <c r="U139" s="27">
        <f>'AEO 2023 Table 49 Raw'!X126</f>
        <v>7.0000000000000001E-3</v>
      </c>
      <c r="V139" s="27">
        <f>'AEO 2023 Table 49 Raw'!Y126</f>
        <v>7.6519999999999999E-3</v>
      </c>
      <c r="W139" s="27">
        <f>'AEO 2023 Table 49 Raw'!Z126</f>
        <v>8.3569999999999998E-3</v>
      </c>
      <c r="X139" s="27">
        <f>'AEO 2023 Table 49 Raw'!AA126</f>
        <v>9.1160000000000008E-3</v>
      </c>
      <c r="Y139" s="27">
        <f>'AEO 2023 Table 49 Raw'!AB126</f>
        <v>9.9369999999999997E-3</v>
      </c>
      <c r="Z139" s="27">
        <f>'AEO 2023 Table 49 Raw'!AC126</f>
        <v>1.0825E-2</v>
      </c>
      <c r="AA139" s="27">
        <f>'AEO 2023 Table 49 Raw'!AD126</f>
        <v>1.1780000000000001E-2</v>
      </c>
      <c r="AB139" s="27">
        <f>'AEO 2023 Table 49 Raw'!AE126</f>
        <v>1.2791E-2</v>
      </c>
      <c r="AC139" s="27">
        <f>'AEO 2023 Table 49 Raw'!AF126</f>
        <v>1.3866E-2</v>
      </c>
      <c r="AD139" s="27">
        <f>'AEO 2023 Table 49 Raw'!AG126</f>
        <v>1.5010000000000001E-2</v>
      </c>
      <c r="AE139" s="27">
        <f>'AEO 2023 Table 49 Raw'!AH126</f>
        <v>1.6219999999999998E-2</v>
      </c>
      <c r="AF139" s="46">
        <f>'AEO 2023 Table 49 Raw'!AI126</f>
        <v>0.192</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0.229376</v>
      </c>
      <c r="D141" s="27">
        <f>'AEO 2023 Table 49 Raw'!G128</f>
        <v>0.24140700000000001</v>
      </c>
      <c r="E141" s="27">
        <f>'AEO 2023 Table 49 Raw'!H128</f>
        <v>0.25362299999999999</v>
      </c>
      <c r="F141" s="27">
        <f>'AEO 2023 Table 49 Raw'!I128</f>
        <v>0.26552100000000001</v>
      </c>
      <c r="G141" s="27">
        <f>'AEO 2023 Table 49 Raw'!J128</f>
        <v>0.27679399999999998</v>
      </c>
      <c r="H141" s="27">
        <f>'AEO 2023 Table 49 Raw'!K128</f>
        <v>0.28769899999999998</v>
      </c>
      <c r="I141" s="27">
        <f>'AEO 2023 Table 49 Raw'!L128</f>
        <v>0.29818899999999998</v>
      </c>
      <c r="J141" s="27">
        <f>'AEO 2023 Table 49 Raw'!M128</f>
        <v>0.30838599999999999</v>
      </c>
      <c r="K141" s="27">
        <f>'AEO 2023 Table 49 Raw'!N128</f>
        <v>0.31835400000000003</v>
      </c>
      <c r="L141" s="27">
        <f>'AEO 2023 Table 49 Raw'!O128</f>
        <v>0.32813799999999999</v>
      </c>
      <c r="M141" s="27">
        <f>'AEO 2023 Table 49 Raw'!P128</f>
        <v>0.33770600000000001</v>
      </c>
      <c r="N141" s="27">
        <f>'AEO 2023 Table 49 Raw'!Q128</f>
        <v>0.34718700000000002</v>
      </c>
      <c r="O141" s="27">
        <f>'AEO 2023 Table 49 Raw'!R128</f>
        <v>0.356603</v>
      </c>
      <c r="P141" s="27">
        <f>'AEO 2023 Table 49 Raw'!S128</f>
        <v>0.36602800000000002</v>
      </c>
      <c r="Q141" s="27">
        <f>'AEO 2023 Table 49 Raw'!T128</f>
        <v>0.37545699999999999</v>
      </c>
      <c r="R141" s="27">
        <f>'AEO 2023 Table 49 Raw'!U128</f>
        <v>0.38489899999999999</v>
      </c>
      <c r="S141" s="27">
        <f>'AEO 2023 Table 49 Raw'!V128</f>
        <v>0.39437100000000003</v>
      </c>
      <c r="T141" s="27">
        <f>'AEO 2023 Table 49 Raw'!W128</f>
        <v>0.40322799999999998</v>
      </c>
      <c r="U141" s="27">
        <f>'AEO 2023 Table 49 Raw'!X128</f>
        <v>0.41208099999999998</v>
      </c>
      <c r="V141" s="27">
        <f>'AEO 2023 Table 49 Raw'!Y128</f>
        <v>0.42093000000000003</v>
      </c>
      <c r="W141" s="27">
        <f>'AEO 2023 Table 49 Raw'!Z128</f>
        <v>0.42976799999999998</v>
      </c>
      <c r="X141" s="27">
        <f>'AEO 2023 Table 49 Raw'!AA128</f>
        <v>0.43858599999999998</v>
      </c>
      <c r="Y141" s="27">
        <f>'AEO 2023 Table 49 Raw'!AB128</f>
        <v>0.44631500000000002</v>
      </c>
      <c r="Z141" s="27">
        <f>'AEO 2023 Table 49 Raw'!AC128</f>
        <v>0.45114700000000002</v>
      </c>
      <c r="AA141" s="27">
        <f>'AEO 2023 Table 49 Raw'!AD128</f>
        <v>0.45389099999999999</v>
      </c>
      <c r="AB141" s="27">
        <f>'AEO 2023 Table 49 Raw'!AE128</f>
        <v>0.45515899999999998</v>
      </c>
      <c r="AC141" s="27">
        <f>'AEO 2023 Table 49 Raw'!AF128</f>
        <v>0.45604600000000001</v>
      </c>
      <c r="AD141" s="27">
        <f>'AEO 2023 Table 49 Raw'!AG128</f>
        <v>0.45402999999999999</v>
      </c>
      <c r="AE141" s="27">
        <f>'AEO 2023 Table 49 Raw'!AH128</f>
        <v>0.45125999999999999</v>
      </c>
      <c r="AF141" s="46">
        <f>'AEO 2023 Table 49 Raw'!AI128</f>
        <v>2.4E-2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3.1599999999999998E-4</v>
      </c>
      <c r="E143" s="27">
        <f>'AEO 2023 Table 49 Raw'!H130</f>
        <v>6.5300000000000004E-4</v>
      </c>
      <c r="F143" s="27">
        <f>'AEO 2023 Table 49 Raw'!I130</f>
        <v>1.005E-3</v>
      </c>
      <c r="G143" s="27">
        <f>'AEO 2023 Table 49 Raw'!J130</f>
        <v>1.3630000000000001E-3</v>
      </c>
      <c r="H143" s="27">
        <f>'AEO 2023 Table 49 Raw'!K130</f>
        <v>1.727E-3</v>
      </c>
      <c r="I143" s="27">
        <f>'AEO 2023 Table 49 Raw'!L130</f>
        <v>2.1069999999999999E-3</v>
      </c>
      <c r="J143" s="27">
        <f>'AEO 2023 Table 49 Raw'!M130</f>
        <v>2.5079999999999998E-3</v>
      </c>
      <c r="K143" s="27">
        <f>'AEO 2023 Table 49 Raw'!N130</f>
        <v>2.931E-3</v>
      </c>
      <c r="L143" s="27">
        <f>'AEO 2023 Table 49 Raw'!O130</f>
        <v>3.375E-3</v>
      </c>
      <c r="M143" s="27">
        <f>'AEO 2023 Table 49 Raw'!P130</f>
        <v>3.846E-3</v>
      </c>
      <c r="N143" s="27">
        <f>'AEO 2023 Table 49 Raw'!Q130</f>
        <v>4.3470000000000002E-3</v>
      </c>
      <c r="O143" s="27">
        <f>'AEO 2023 Table 49 Raw'!R130</f>
        <v>4.8840000000000003E-3</v>
      </c>
      <c r="P143" s="27">
        <f>'AEO 2023 Table 49 Raw'!S130</f>
        <v>5.4650000000000002E-3</v>
      </c>
      <c r="Q143" s="27">
        <f>'AEO 2023 Table 49 Raw'!T130</f>
        <v>6.1000000000000004E-3</v>
      </c>
      <c r="R143" s="27">
        <f>'AEO 2023 Table 49 Raw'!U130</f>
        <v>6.796E-3</v>
      </c>
      <c r="S143" s="27">
        <f>'AEO 2023 Table 49 Raw'!V130</f>
        <v>7.5640000000000004E-3</v>
      </c>
      <c r="T143" s="27">
        <f>'AEO 2023 Table 49 Raw'!W130</f>
        <v>8.4130000000000003E-3</v>
      </c>
      <c r="U143" s="27">
        <f>'AEO 2023 Table 49 Raw'!X130</f>
        <v>9.3480000000000004E-3</v>
      </c>
      <c r="V143" s="27">
        <f>'AEO 2023 Table 49 Raw'!Y130</f>
        <v>1.0371E-2</v>
      </c>
      <c r="W143" s="27">
        <f>'AEO 2023 Table 49 Raw'!Z130</f>
        <v>1.1483999999999999E-2</v>
      </c>
      <c r="X143" s="27">
        <f>'AEO 2023 Table 49 Raw'!AA130</f>
        <v>1.2684000000000001E-2</v>
      </c>
      <c r="Y143" s="27">
        <f>'AEO 2023 Table 49 Raw'!AB130</f>
        <v>1.3974E-2</v>
      </c>
      <c r="Z143" s="27">
        <f>'AEO 2023 Table 49 Raw'!AC130</f>
        <v>1.5357000000000001E-2</v>
      </c>
      <c r="AA143" s="27">
        <f>'AEO 2023 Table 49 Raw'!AD130</f>
        <v>1.6826000000000001E-2</v>
      </c>
      <c r="AB143" s="27">
        <f>'AEO 2023 Table 49 Raw'!AE130</f>
        <v>1.8363000000000001E-2</v>
      </c>
      <c r="AC143" s="27">
        <f>'AEO 2023 Table 49 Raw'!AF130</f>
        <v>1.9959000000000001E-2</v>
      </c>
      <c r="AD143" s="27">
        <f>'AEO 2023 Table 49 Raw'!AG130</f>
        <v>2.1618999999999999E-2</v>
      </c>
      <c r="AE143" s="27">
        <f>'AEO 2023 Table 49 Raw'!AH130</f>
        <v>2.3334000000000001E-2</v>
      </c>
      <c r="AF143" s="46" t="str">
        <f>'AEO 2023 Table 49 Raw'!AI130</f>
        <v>- -</v>
      </c>
    </row>
    <row r="144" spans="1:32" ht="12" customHeight="1">
      <c r="A144" s="8" t="s">
        <v>1400</v>
      </c>
      <c r="B144" s="24" t="s">
        <v>1282</v>
      </c>
      <c r="C144" s="27">
        <f>'AEO 2023 Table 49 Raw'!F131</f>
        <v>0</v>
      </c>
      <c r="D144" s="27">
        <f>'AEO 2023 Table 49 Raw'!G131</f>
        <v>3.4299999999999999E-4</v>
      </c>
      <c r="E144" s="27">
        <f>'AEO 2023 Table 49 Raw'!H131</f>
        <v>7.0200000000000004E-4</v>
      </c>
      <c r="F144" s="27">
        <f>'AEO 2023 Table 49 Raw'!I131</f>
        <v>1.0690000000000001E-3</v>
      </c>
      <c r="G144" s="27">
        <f>'AEO 2023 Table 49 Raw'!J131</f>
        <v>1.4319999999999999E-3</v>
      </c>
      <c r="H144" s="27">
        <f>'AEO 2023 Table 49 Raw'!K131</f>
        <v>1.797E-3</v>
      </c>
      <c r="I144" s="27">
        <f>'AEO 2023 Table 49 Raw'!L131</f>
        <v>2.1710000000000002E-3</v>
      </c>
      <c r="J144" s="27">
        <f>'AEO 2023 Table 49 Raw'!M131</f>
        <v>2.5579999999999999E-3</v>
      </c>
      <c r="K144" s="27">
        <f>'AEO 2023 Table 49 Raw'!N131</f>
        <v>2.9640000000000001E-3</v>
      </c>
      <c r="L144" s="27">
        <f>'AEO 2023 Table 49 Raw'!O131</f>
        <v>3.3899999999999998E-3</v>
      </c>
      <c r="M144" s="27">
        <f>'AEO 2023 Table 49 Raw'!P131</f>
        <v>3.8419999999999999E-3</v>
      </c>
      <c r="N144" s="27">
        <f>'AEO 2023 Table 49 Raw'!Q131</f>
        <v>4.3299999999999996E-3</v>
      </c>
      <c r="O144" s="27">
        <f>'AEO 2023 Table 49 Raw'!R131</f>
        <v>4.862E-3</v>
      </c>
      <c r="P144" s="27">
        <f>'AEO 2023 Table 49 Raw'!S131</f>
        <v>5.4469999999999996E-3</v>
      </c>
      <c r="Q144" s="27">
        <f>'AEO 2023 Table 49 Raw'!T131</f>
        <v>6.0959999999999999E-3</v>
      </c>
      <c r="R144" s="27">
        <f>'AEO 2023 Table 49 Raw'!U131</f>
        <v>6.8199999999999997E-3</v>
      </c>
      <c r="S144" s="27">
        <f>'AEO 2023 Table 49 Raw'!V131</f>
        <v>7.6319999999999999E-3</v>
      </c>
      <c r="T144" s="27">
        <f>'AEO 2023 Table 49 Raw'!W131</f>
        <v>8.541E-3</v>
      </c>
      <c r="U144" s="27">
        <f>'AEO 2023 Table 49 Raw'!X131</f>
        <v>9.5549999999999993E-3</v>
      </c>
      <c r="V144" s="27">
        <f>'AEO 2023 Table 49 Raw'!Y131</f>
        <v>1.0677000000000001E-2</v>
      </c>
      <c r="W144" s="27">
        <f>'AEO 2023 Table 49 Raw'!Z131</f>
        <v>1.191E-2</v>
      </c>
      <c r="X144" s="27">
        <f>'AEO 2023 Table 49 Raw'!AA131</f>
        <v>1.3252E-2</v>
      </c>
      <c r="Y144" s="27">
        <f>'AEO 2023 Table 49 Raw'!AB131</f>
        <v>1.4704999999999999E-2</v>
      </c>
      <c r="Z144" s="27">
        <f>'AEO 2023 Table 49 Raw'!AC131</f>
        <v>1.6268999999999999E-2</v>
      </c>
      <c r="AA144" s="27">
        <f>'AEO 2023 Table 49 Raw'!AD131</f>
        <v>1.7933000000000001E-2</v>
      </c>
      <c r="AB144" s="27">
        <f>'AEO 2023 Table 49 Raw'!AE131</f>
        <v>1.9677E-2</v>
      </c>
      <c r="AC144" s="27">
        <f>'AEO 2023 Table 49 Raw'!AF131</f>
        <v>2.1489999999999999E-2</v>
      </c>
      <c r="AD144" s="27">
        <f>'AEO 2023 Table 49 Raw'!AG131</f>
        <v>2.3379E-2</v>
      </c>
      <c r="AE144" s="27">
        <f>'AEO 2023 Table 49 Raw'!AH131</f>
        <v>2.5329000000000001E-2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9.9999999999999995E-7</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1.9999999999999999E-6</v>
      </c>
      <c r="S145" s="27">
        <f>'AEO 2023 Table 49 Raw'!V132</f>
        <v>1.9999999999999999E-6</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4.5572359999999996</v>
      </c>
      <c r="D146" s="27">
        <f>'AEO 2023 Table 49 Raw'!G133</f>
        <v>4.7300329999999997</v>
      </c>
      <c r="E146" s="27">
        <f>'AEO 2023 Table 49 Raw'!H133</f>
        <v>4.9189619999999996</v>
      </c>
      <c r="F146" s="27">
        <f>'AEO 2023 Table 49 Raw'!I133</f>
        <v>5.121308</v>
      </c>
      <c r="G146" s="27">
        <f>'AEO 2023 Table 49 Raw'!J133</f>
        <v>5.3227270000000004</v>
      </c>
      <c r="H146" s="27">
        <f>'AEO 2023 Table 49 Raw'!K133</f>
        <v>5.520111</v>
      </c>
      <c r="I146" s="27">
        <f>'AEO 2023 Table 49 Raw'!L133</f>
        <v>5.7151550000000002</v>
      </c>
      <c r="J146" s="27">
        <f>'AEO 2023 Table 49 Raw'!M133</f>
        <v>5.906917</v>
      </c>
      <c r="K146" s="27">
        <f>'AEO 2023 Table 49 Raw'!N133</f>
        <v>6.0949809999999998</v>
      </c>
      <c r="L146" s="27">
        <f>'AEO 2023 Table 49 Raw'!O133</f>
        <v>6.2748619999999997</v>
      </c>
      <c r="M146" s="27">
        <f>'AEO 2023 Table 49 Raw'!P133</f>
        <v>6.4505850000000002</v>
      </c>
      <c r="N146" s="27">
        <f>'AEO 2023 Table 49 Raw'!Q133</f>
        <v>6.6156360000000003</v>
      </c>
      <c r="O146" s="27">
        <f>'AEO 2023 Table 49 Raw'!R133</f>
        <v>6.7764189999999997</v>
      </c>
      <c r="P146" s="27">
        <f>'AEO 2023 Table 49 Raw'!S133</f>
        <v>6.9325359999999998</v>
      </c>
      <c r="Q146" s="27">
        <f>'AEO 2023 Table 49 Raw'!T133</f>
        <v>7.089728</v>
      </c>
      <c r="R146" s="27">
        <f>'AEO 2023 Table 49 Raw'!U133</f>
        <v>7.2477099999999997</v>
      </c>
      <c r="S146" s="27">
        <f>'AEO 2023 Table 49 Raw'!V133</f>
        <v>7.4065719999999997</v>
      </c>
      <c r="T146" s="27">
        <f>'AEO 2023 Table 49 Raw'!W133</f>
        <v>7.5625929999999997</v>
      </c>
      <c r="U146" s="27">
        <f>'AEO 2023 Table 49 Raw'!X133</f>
        <v>7.7148089999999998</v>
      </c>
      <c r="V146" s="27">
        <f>'AEO 2023 Table 49 Raw'!Y133</f>
        <v>7.8707060000000002</v>
      </c>
      <c r="W146" s="27">
        <f>'AEO 2023 Table 49 Raw'!Z133</f>
        <v>8.0240299999999998</v>
      </c>
      <c r="X146" s="27">
        <f>'AEO 2023 Table 49 Raw'!AA133</f>
        <v>8.1858979999999999</v>
      </c>
      <c r="Y146" s="27">
        <f>'AEO 2023 Table 49 Raw'!AB133</f>
        <v>8.3563989999999997</v>
      </c>
      <c r="Z146" s="27">
        <f>'AEO 2023 Table 49 Raw'!AC133</f>
        <v>8.5243269999999995</v>
      </c>
      <c r="AA146" s="27">
        <f>'AEO 2023 Table 49 Raw'!AD133</f>
        <v>8.6889389999999995</v>
      </c>
      <c r="AB146" s="27">
        <f>'AEO 2023 Table 49 Raw'!AE133</f>
        <v>8.8545119999999997</v>
      </c>
      <c r="AC146" s="27">
        <f>'AEO 2023 Table 49 Raw'!AF133</f>
        <v>9.0196699999999996</v>
      </c>
      <c r="AD146" s="27">
        <f>'AEO 2023 Table 49 Raw'!AG133</f>
        <v>9.1757790000000004</v>
      </c>
      <c r="AE146" s="27">
        <f>'AEO 2023 Table 49 Raw'!AH133</f>
        <v>9.3284789999999997</v>
      </c>
      <c r="AF146" s="46">
        <f>'AEO 2023 Table 49 Raw'!AI133</f>
        <v>2.5999999999999999E-2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2.2435559999999999</v>
      </c>
      <c r="D148" s="27">
        <f>'AEO 2023 Table 49 Raw'!G135</f>
        <v>2.2860680000000002</v>
      </c>
      <c r="E148" s="27">
        <f>'AEO 2023 Table 49 Raw'!H135</f>
        <v>2.331753</v>
      </c>
      <c r="F148" s="27">
        <f>'AEO 2023 Table 49 Raw'!I135</f>
        <v>2.384782</v>
      </c>
      <c r="G148" s="27">
        <f>'AEO 2023 Table 49 Raw'!J135</f>
        <v>2.4412389999999999</v>
      </c>
      <c r="H148" s="27">
        <f>'AEO 2023 Table 49 Raw'!K135</f>
        <v>2.4962599999999999</v>
      </c>
      <c r="I148" s="27">
        <f>'AEO 2023 Table 49 Raw'!L135</f>
        <v>2.5481889999999998</v>
      </c>
      <c r="J148" s="27">
        <f>'AEO 2023 Table 49 Raw'!M135</f>
        <v>2.5956269999999999</v>
      </c>
      <c r="K148" s="27">
        <f>'AEO 2023 Table 49 Raw'!N135</f>
        <v>2.6412200000000001</v>
      </c>
      <c r="L148" s="27">
        <f>'AEO 2023 Table 49 Raw'!O135</f>
        <v>2.6826050000000001</v>
      </c>
      <c r="M148" s="27">
        <f>'AEO 2023 Table 49 Raw'!P135</f>
        <v>2.7216670000000001</v>
      </c>
      <c r="N148" s="27">
        <f>'AEO 2023 Table 49 Raw'!Q135</f>
        <v>2.7549260000000002</v>
      </c>
      <c r="O148" s="27">
        <f>'AEO 2023 Table 49 Raw'!R135</f>
        <v>2.7850839999999999</v>
      </c>
      <c r="P148" s="27">
        <f>'AEO 2023 Table 49 Raw'!S135</f>
        <v>2.8168920000000002</v>
      </c>
      <c r="Q148" s="27">
        <f>'AEO 2023 Table 49 Raw'!T135</f>
        <v>2.8508040000000001</v>
      </c>
      <c r="R148" s="27">
        <f>'AEO 2023 Table 49 Raw'!U135</f>
        <v>2.8850530000000001</v>
      </c>
      <c r="S148" s="27">
        <f>'AEO 2023 Table 49 Raw'!V135</f>
        <v>2.9180480000000002</v>
      </c>
      <c r="T148" s="27">
        <f>'AEO 2023 Table 49 Raw'!W135</f>
        <v>2.9488810000000001</v>
      </c>
      <c r="U148" s="27">
        <f>'AEO 2023 Table 49 Raw'!X135</f>
        <v>2.9772530000000001</v>
      </c>
      <c r="V148" s="27">
        <f>'AEO 2023 Table 49 Raw'!Y135</f>
        <v>3.004041</v>
      </c>
      <c r="W148" s="27">
        <f>'AEO 2023 Table 49 Raw'!Z135</f>
        <v>3.0315150000000002</v>
      </c>
      <c r="X148" s="27">
        <f>'AEO 2023 Table 49 Raw'!AA135</f>
        <v>3.0643959999999999</v>
      </c>
      <c r="Y148" s="27">
        <f>'AEO 2023 Table 49 Raw'!AB135</f>
        <v>3.100587</v>
      </c>
      <c r="Z148" s="27">
        <f>'AEO 2023 Table 49 Raw'!AC135</f>
        <v>3.1345830000000001</v>
      </c>
      <c r="AA148" s="27">
        <f>'AEO 2023 Table 49 Raw'!AD135</f>
        <v>3.1655769999999999</v>
      </c>
      <c r="AB148" s="27">
        <f>'AEO 2023 Table 49 Raw'!AE135</f>
        <v>3.1963249999999999</v>
      </c>
      <c r="AC148" s="27">
        <f>'AEO 2023 Table 49 Raw'!AF135</f>
        <v>3.2260279999999999</v>
      </c>
      <c r="AD148" s="27">
        <f>'AEO 2023 Table 49 Raw'!AG135</f>
        <v>3.2519439999999999</v>
      </c>
      <c r="AE148" s="27">
        <f>'AEO 2023 Table 49 Raw'!AH135</f>
        <v>3.2744439999999999</v>
      </c>
      <c r="AF148" s="46">
        <f>'AEO 2023 Table 49 Raw'!AI135</f>
        <v>1.4E-2</v>
      </c>
    </row>
    <row r="149" spans="1:32" ht="12" customHeight="1">
      <c r="A149" s="8" t="s">
        <v>1404</v>
      </c>
      <c r="B149" s="24" t="s">
        <v>1271</v>
      </c>
      <c r="C149" s="27">
        <f>'AEO 2023 Table 49 Raw'!F136</f>
        <v>1.502686</v>
      </c>
      <c r="D149" s="27">
        <f>'AEO 2023 Table 49 Raw'!G136</f>
        <v>1.5105150000000001</v>
      </c>
      <c r="E149" s="27">
        <f>'AEO 2023 Table 49 Raw'!H136</f>
        <v>1.5238799999999999</v>
      </c>
      <c r="F149" s="27">
        <f>'AEO 2023 Table 49 Raw'!I136</f>
        <v>1.5449850000000001</v>
      </c>
      <c r="G149" s="27">
        <f>'AEO 2023 Table 49 Raw'!J136</f>
        <v>1.5702020000000001</v>
      </c>
      <c r="H149" s="27">
        <f>'AEO 2023 Table 49 Raw'!K136</f>
        <v>1.596646</v>
      </c>
      <c r="I149" s="27">
        <f>'AEO 2023 Table 49 Raw'!L136</f>
        <v>1.6215539999999999</v>
      </c>
      <c r="J149" s="27">
        <f>'AEO 2023 Table 49 Raw'!M136</f>
        <v>1.6447369999999999</v>
      </c>
      <c r="K149" s="27">
        <f>'AEO 2023 Table 49 Raw'!N136</f>
        <v>1.667867</v>
      </c>
      <c r="L149" s="27">
        <f>'AEO 2023 Table 49 Raw'!O136</f>
        <v>1.6873100000000001</v>
      </c>
      <c r="M149" s="27">
        <f>'AEO 2023 Table 49 Raw'!P136</f>
        <v>1.706985</v>
      </c>
      <c r="N149" s="27">
        <f>'AEO 2023 Table 49 Raw'!Q136</f>
        <v>1.7224980000000001</v>
      </c>
      <c r="O149" s="27">
        <f>'AEO 2023 Table 49 Raw'!R136</f>
        <v>1.736944</v>
      </c>
      <c r="P149" s="27">
        <f>'AEO 2023 Table 49 Raw'!S136</f>
        <v>1.7542819999999999</v>
      </c>
      <c r="Q149" s="27">
        <f>'AEO 2023 Table 49 Raw'!T136</f>
        <v>1.772397</v>
      </c>
      <c r="R149" s="27">
        <f>'AEO 2023 Table 49 Raw'!U136</f>
        <v>1.790637</v>
      </c>
      <c r="S149" s="27">
        <f>'AEO 2023 Table 49 Raw'!V136</f>
        <v>1.8081309999999999</v>
      </c>
      <c r="T149" s="27">
        <f>'AEO 2023 Table 49 Raw'!W136</f>
        <v>1.8265210000000001</v>
      </c>
      <c r="U149" s="27">
        <f>'AEO 2023 Table 49 Raw'!X136</f>
        <v>1.842808</v>
      </c>
      <c r="V149" s="27">
        <f>'AEO 2023 Table 49 Raw'!Y136</f>
        <v>1.8600989999999999</v>
      </c>
      <c r="W149" s="27">
        <f>'AEO 2023 Table 49 Raw'!Z136</f>
        <v>1.8785019999999999</v>
      </c>
      <c r="X149" s="27">
        <f>'AEO 2023 Table 49 Raw'!AA136</f>
        <v>1.899351</v>
      </c>
      <c r="Y149" s="27">
        <f>'AEO 2023 Table 49 Raw'!AB136</f>
        <v>1.9211990000000001</v>
      </c>
      <c r="Z149" s="27">
        <f>'AEO 2023 Table 49 Raw'!AC136</f>
        <v>1.9402999999999999</v>
      </c>
      <c r="AA149" s="27">
        <f>'AEO 2023 Table 49 Raw'!AD136</f>
        <v>1.9574290000000001</v>
      </c>
      <c r="AB149" s="27">
        <f>'AEO 2023 Table 49 Raw'!AE136</f>
        <v>1.973454</v>
      </c>
      <c r="AC149" s="27">
        <f>'AEO 2023 Table 49 Raw'!AF136</f>
        <v>1.9883980000000001</v>
      </c>
      <c r="AD149" s="27">
        <f>'AEO 2023 Table 49 Raw'!AG136</f>
        <v>2.0016530000000001</v>
      </c>
      <c r="AE149" s="27">
        <f>'AEO 2023 Table 49 Raw'!AH136</f>
        <v>2.0119720000000001</v>
      </c>
      <c r="AF149" s="46">
        <f>'AEO 2023 Table 49 Raw'!AI136</f>
        <v>0.01</v>
      </c>
    </row>
    <row r="150" spans="1:32" ht="15" customHeight="1">
      <c r="A150" s="8" t="s">
        <v>1405</v>
      </c>
      <c r="B150" s="24" t="s">
        <v>915</v>
      </c>
      <c r="C150" s="27">
        <f>'AEO 2023 Table 49 Raw'!F137</f>
        <v>2.4919999999999999E-3</v>
      </c>
      <c r="D150" s="27">
        <f>'AEO 2023 Table 49 Raw'!G137</f>
        <v>2.5140000000000002E-3</v>
      </c>
      <c r="E150" s="27">
        <f>'AEO 2023 Table 49 Raw'!H137</f>
        <v>2.5769999999999999E-3</v>
      </c>
      <c r="F150" s="27">
        <f>'AEO 2023 Table 49 Raw'!I137</f>
        <v>2.676E-3</v>
      </c>
      <c r="G150" s="27">
        <f>'AEO 2023 Table 49 Raw'!J137</f>
        <v>2.807E-3</v>
      </c>
      <c r="H150" s="27">
        <f>'AEO 2023 Table 49 Raw'!K137</f>
        <v>2.9529999999999999E-3</v>
      </c>
      <c r="I150" s="27">
        <f>'AEO 2023 Table 49 Raw'!L137</f>
        <v>3.1089999999999998E-3</v>
      </c>
      <c r="J150" s="27">
        <f>'AEO 2023 Table 49 Raw'!M137</f>
        <v>3.2599999999999999E-3</v>
      </c>
      <c r="K150" s="27">
        <f>'AEO 2023 Table 49 Raw'!N137</f>
        <v>3.4220000000000001E-3</v>
      </c>
      <c r="L150" s="27">
        <f>'AEO 2023 Table 49 Raw'!O137</f>
        <v>3.5890000000000002E-3</v>
      </c>
      <c r="M150" s="27">
        <f>'AEO 2023 Table 49 Raw'!P137</f>
        <v>3.7699999999999999E-3</v>
      </c>
      <c r="N150" s="27">
        <f>'AEO 2023 Table 49 Raw'!Q137</f>
        <v>3.98E-3</v>
      </c>
      <c r="O150" s="27">
        <f>'AEO 2023 Table 49 Raw'!R137</f>
        <v>4.1949999999999999E-3</v>
      </c>
      <c r="P150" s="27">
        <f>'AEO 2023 Table 49 Raw'!S137</f>
        <v>4.424E-3</v>
      </c>
      <c r="Q150" s="27">
        <f>'AEO 2023 Table 49 Raw'!T137</f>
        <v>4.6969999999999998E-3</v>
      </c>
      <c r="R150" s="27">
        <f>'AEO 2023 Table 49 Raw'!U137</f>
        <v>5.0099999999999997E-3</v>
      </c>
      <c r="S150" s="27">
        <f>'AEO 2023 Table 49 Raw'!V137</f>
        <v>5.3619999999999996E-3</v>
      </c>
      <c r="T150" s="27">
        <f>'AEO 2023 Table 49 Raw'!W137</f>
        <v>5.7559999999999998E-3</v>
      </c>
      <c r="U150" s="27">
        <f>'AEO 2023 Table 49 Raw'!X137</f>
        <v>6.1869999999999998E-3</v>
      </c>
      <c r="V150" s="27">
        <f>'AEO 2023 Table 49 Raw'!Y137</f>
        <v>6.6579999999999999E-3</v>
      </c>
      <c r="W150" s="27">
        <f>'AEO 2023 Table 49 Raw'!Z137</f>
        <v>7.1609999999999998E-3</v>
      </c>
      <c r="X150" s="27">
        <f>'AEO 2023 Table 49 Raw'!AA137</f>
        <v>7.6930000000000002E-3</v>
      </c>
      <c r="Y150" s="27">
        <f>'AEO 2023 Table 49 Raw'!AB137</f>
        <v>8.2450000000000006E-3</v>
      </c>
      <c r="Z150" s="27">
        <f>'AEO 2023 Table 49 Raw'!AC137</f>
        <v>8.8039999999999993E-3</v>
      </c>
      <c r="AA150" s="27">
        <f>'AEO 2023 Table 49 Raw'!AD137</f>
        <v>9.3740000000000004E-3</v>
      </c>
      <c r="AB150" s="27">
        <f>'AEO 2023 Table 49 Raw'!AE137</f>
        <v>9.9539999999999993E-3</v>
      </c>
      <c r="AC150" s="27">
        <f>'AEO 2023 Table 49 Raw'!AF137</f>
        <v>1.0545000000000001E-2</v>
      </c>
      <c r="AD150" s="27">
        <f>'AEO 2023 Table 49 Raw'!AG137</f>
        <v>1.106E-2</v>
      </c>
      <c r="AE150" s="27">
        <f>'AEO 2023 Table 49 Raw'!AH137</f>
        <v>1.1594999999999999E-2</v>
      </c>
      <c r="AF150" s="46">
        <f>'AEO 2023 Table 49 Raw'!AI137</f>
        <v>5.6000000000000001E-2</v>
      </c>
    </row>
    <row r="151" spans="1:32" ht="15" customHeight="1">
      <c r="A151" s="8" t="s">
        <v>1406</v>
      </c>
      <c r="B151" s="24" t="s">
        <v>1274</v>
      </c>
      <c r="C151" s="27">
        <f>'AEO 2023 Table 49 Raw'!F138</f>
        <v>2.434E-3</v>
      </c>
      <c r="D151" s="27">
        <f>'AEO 2023 Table 49 Raw'!G138</f>
        <v>2.467E-3</v>
      </c>
      <c r="E151" s="27">
        <f>'AEO 2023 Table 49 Raw'!H138</f>
        <v>2.4880000000000002E-3</v>
      </c>
      <c r="F151" s="27">
        <f>'AEO 2023 Table 49 Raw'!I138</f>
        <v>2.5000000000000001E-3</v>
      </c>
      <c r="G151" s="27">
        <f>'AEO 2023 Table 49 Raw'!J138</f>
        <v>2.5010000000000002E-3</v>
      </c>
      <c r="H151" s="27">
        <f>'AEO 2023 Table 49 Raw'!K138</f>
        <v>2.49E-3</v>
      </c>
      <c r="I151" s="27">
        <f>'AEO 2023 Table 49 Raw'!L138</f>
        <v>2.4680000000000001E-3</v>
      </c>
      <c r="J151" s="27">
        <f>'AEO 2023 Table 49 Raw'!M138</f>
        <v>2.4359999999999998E-3</v>
      </c>
      <c r="K151" s="27">
        <f>'AEO 2023 Table 49 Raw'!N138</f>
        <v>2.3960000000000001E-3</v>
      </c>
      <c r="L151" s="27">
        <f>'AEO 2023 Table 49 Raw'!O138</f>
        <v>2.3470000000000001E-3</v>
      </c>
      <c r="M151" s="27">
        <f>'AEO 2023 Table 49 Raw'!P138</f>
        <v>2.2910000000000001E-3</v>
      </c>
      <c r="N151" s="27">
        <f>'AEO 2023 Table 49 Raw'!Q138</f>
        <v>2.2290000000000001E-3</v>
      </c>
      <c r="O151" s="27">
        <f>'AEO 2023 Table 49 Raw'!R138</f>
        <v>2.1610000000000002E-3</v>
      </c>
      <c r="P151" s="27">
        <f>'AEO 2023 Table 49 Raw'!S138</f>
        <v>2.0860000000000002E-3</v>
      </c>
      <c r="Q151" s="27">
        <f>'AEO 2023 Table 49 Raw'!T138</f>
        <v>2E-3</v>
      </c>
      <c r="R151" s="27">
        <f>'AEO 2023 Table 49 Raw'!U138</f>
        <v>1.913E-3</v>
      </c>
      <c r="S151" s="27">
        <f>'AEO 2023 Table 49 Raw'!V138</f>
        <v>1.8240000000000001E-3</v>
      </c>
      <c r="T151" s="27">
        <f>'AEO 2023 Table 49 Raw'!W138</f>
        <v>1.7409999999999999E-3</v>
      </c>
      <c r="U151" s="27">
        <f>'AEO 2023 Table 49 Raw'!X138</f>
        <v>1.663E-3</v>
      </c>
      <c r="V151" s="27">
        <f>'AEO 2023 Table 49 Raw'!Y138</f>
        <v>1.572E-3</v>
      </c>
      <c r="W151" s="27">
        <f>'AEO 2023 Table 49 Raw'!Z138</f>
        <v>1.49E-3</v>
      </c>
      <c r="X151" s="27">
        <f>'AEO 2023 Table 49 Raw'!AA138</f>
        <v>1.384E-3</v>
      </c>
      <c r="Y151" s="27">
        <f>'AEO 2023 Table 49 Raw'!AB138</f>
        <v>1.2700000000000001E-3</v>
      </c>
      <c r="Z151" s="27">
        <f>'AEO 2023 Table 49 Raw'!AC138</f>
        <v>1.176E-3</v>
      </c>
      <c r="AA151" s="27">
        <f>'AEO 2023 Table 49 Raw'!AD138</f>
        <v>1.0950000000000001E-3</v>
      </c>
      <c r="AB151" s="27">
        <f>'AEO 2023 Table 49 Raw'!AE138</f>
        <v>1.008E-3</v>
      </c>
      <c r="AC151" s="27">
        <f>'AEO 2023 Table 49 Raw'!AF138</f>
        <v>9.1799999999999998E-4</v>
      </c>
      <c r="AD151" s="27">
        <f>'AEO 2023 Table 49 Raw'!AG138</f>
        <v>8.34E-4</v>
      </c>
      <c r="AE151" s="27">
        <f>'AEO 2023 Table 49 Raw'!AH138</f>
        <v>7.6300000000000001E-4</v>
      </c>
      <c r="AF151" s="46">
        <f>'AEO 2023 Table 49 Raw'!AI138</f>
        <v>-4.1000000000000002E-2</v>
      </c>
    </row>
    <row r="152" spans="1:32" ht="15" customHeight="1">
      <c r="A152" s="8" t="s">
        <v>1407</v>
      </c>
      <c r="B152" s="24" t="s">
        <v>1276</v>
      </c>
      <c r="C152" s="27">
        <f>'AEO 2023 Table 49 Raw'!F139</f>
        <v>3.4016999999999999E-2</v>
      </c>
      <c r="D152" s="27">
        <f>'AEO 2023 Table 49 Raw'!G139</f>
        <v>3.7686999999999998E-2</v>
      </c>
      <c r="E152" s="27">
        <f>'AEO 2023 Table 49 Raw'!H139</f>
        <v>4.1797000000000001E-2</v>
      </c>
      <c r="F152" s="27">
        <f>'AEO 2023 Table 49 Raw'!I139</f>
        <v>4.6380999999999999E-2</v>
      </c>
      <c r="G152" s="27">
        <f>'AEO 2023 Table 49 Raw'!J139</f>
        <v>5.1443000000000003E-2</v>
      </c>
      <c r="H152" s="27">
        <f>'AEO 2023 Table 49 Raw'!K139</f>
        <v>5.7002999999999998E-2</v>
      </c>
      <c r="I152" s="27">
        <f>'AEO 2023 Table 49 Raw'!L139</f>
        <v>6.2844999999999998E-2</v>
      </c>
      <c r="J152" s="27">
        <f>'AEO 2023 Table 49 Raw'!M139</f>
        <v>6.9042999999999993E-2</v>
      </c>
      <c r="K152" s="27">
        <f>'AEO 2023 Table 49 Raw'!N139</f>
        <v>7.5672000000000003E-2</v>
      </c>
      <c r="L152" s="27">
        <f>'AEO 2023 Table 49 Raw'!O139</f>
        <v>8.2806000000000005E-2</v>
      </c>
      <c r="M152" s="27">
        <f>'AEO 2023 Table 49 Raw'!P139</f>
        <v>9.0462000000000001E-2</v>
      </c>
      <c r="N152" s="27">
        <f>'AEO 2023 Table 49 Raw'!Q139</f>
        <v>9.8799999999999999E-2</v>
      </c>
      <c r="O152" s="27">
        <f>'AEO 2023 Table 49 Raw'!R139</f>
        <v>0.10787099999999999</v>
      </c>
      <c r="P152" s="27">
        <f>'AEO 2023 Table 49 Raw'!S139</f>
        <v>0.117725</v>
      </c>
      <c r="Q152" s="27">
        <f>'AEO 2023 Table 49 Raw'!T139</f>
        <v>0.12820500000000001</v>
      </c>
      <c r="R152" s="27">
        <f>'AEO 2023 Table 49 Raw'!U139</f>
        <v>0.139156</v>
      </c>
      <c r="S152" s="27">
        <f>'AEO 2023 Table 49 Raw'!V139</f>
        <v>0.15046999999999999</v>
      </c>
      <c r="T152" s="27">
        <f>'AEO 2023 Table 49 Raw'!W139</f>
        <v>0.16228100000000001</v>
      </c>
      <c r="U152" s="27">
        <f>'AEO 2023 Table 49 Raw'!X139</f>
        <v>0.17436499999999999</v>
      </c>
      <c r="V152" s="27">
        <f>'AEO 2023 Table 49 Raw'!Y139</f>
        <v>0.18674299999999999</v>
      </c>
      <c r="W152" s="27">
        <f>'AEO 2023 Table 49 Raw'!Z139</f>
        <v>0.19930600000000001</v>
      </c>
      <c r="X152" s="27">
        <f>'AEO 2023 Table 49 Raw'!AA139</f>
        <v>0.211918</v>
      </c>
      <c r="Y152" s="27">
        <f>'AEO 2023 Table 49 Raw'!AB139</f>
        <v>0.22432099999999999</v>
      </c>
      <c r="Z152" s="27">
        <f>'AEO 2023 Table 49 Raw'!AC139</f>
        <v>0.236208</v>
      </c>
      <c r="AA152" s="27">
        <f>'AEO 2023 Table 49 Raw'!AD139</f>
        <v>0.247614</v>
      </c>
      <c r="AB152" s="27">
        <f>'AEO 2023 Table 49 Raw'!AE139</f>
        <v>0.25863399999999998</v>
      </c>
      <c r="AC152" s="27">
        <f>'AEO 2023 Table 49 Raw'!AF139</f>
        <v>0.26908799999999999</v>
      </c>
      <c r="AD152" s="27">
        <f>'AEO 2023 Table 49 Raw'!AG139</f>
        <v>0.27913300000000002</v>
      </c>
      <c r="AE152" s="27">
        <f>'AEO 2023 Table 49 Raw'!AH139</f>
        <v>0.28867700000000002</v>
      </c>
      <c r="AF152" s="46">
        <f>'AEO 2023 Table 49 Raw'!AI139</f>
        <v>7.9000000000000001E-2</v>
      </c>
    </row>
    <row r="153" spans="1:32" ht="15" customHeight="1">
      <c r="A153" s="8" t="s">
        <v>1408</v>
      </c>
      <c r="B153" s="24" t="s">
        <v>1278</v>
      </c>
      <c r="C153" s="27">
        <f>'AEO 2023 Table 49 Raw'!F140</f>
        <v>2.4399999999999999E-4</v>
      </c>
      <c r="D153" s="27">
        <f>'AEO 2023 Table 49 Raw'!G140</f>
        <v>3.0200000000000002E-4</v>
      </c>
      <c r="E153" s="27">
        <f>'AEO 2023 Table 49 Raw'!H140</f>
        <v>3.5500000000000001E-4</v>
      </c>
      <c r="F153" s="27">
        <f>'AEO 2023 Table 49 Raw'!I140</f>
        <v>4.0400000000000001E-4</v>
      </c>
      <c r="G153" s="27">
        <f>'AEO 2023 Table 49 Raw'!J140</f>
        <v>4.4799999999999999E-4</v>
      </c>
      <c r="H153" s="27">
        <f>'AEO 2023 Table 49 Raw'!K140</f>
        <v>4.8500000000000003E-4</v>
      </c>
      <c r="I153" s="27">
        <f>'AEO 2023 Table 49 Raw'!L140</f>
        <v>5.1599999999999997E-4</v>
      </c>
      <c r="J153" s="27">
        <f>'AEO 2023 Table 49 Raw'!M140</f>
        <v>5.4100000000000003E-4</v>
      </c>
      <c r="K153" s="27">
        <f>'AEO 2023 Table 49 Raw'!N140</f>
        <v>5.6099999999999998E-4</v>
      </c>
      <c r="L153" s="27">
        <f>'AEO 2023 Table 49 Raw'!O140</f>
        <v>5.7600000000000001E-4</v>
      </c>
      <c r="M153" s="27">
        <f>'AEO 2023 Table 49 Raw'!P140</f>
        <v>5.8699999999999996E-4</v>
      </c>
      <c r="N153" s="27">
        <f>'AEO 2023 Table 49 Raw'!Q140</f>
        <v>5.9400000000000002E-4</v>
      </c>
      <c r="O153" s="27">
        <f>'AEO 2023 Table 49 Raw'!R140</f>
        <v>5.9699999999999998E-4</v>
      </c>
      <c r="P153" s="27">
        <f>'AEO 2023 Table 49 Raw'!S140</f>
        <v>5.9800000000000001E-4</v>
      </c>
      <c r="Q153" s="27">
        <f>'AEO 2023 Table 49 Raw'!T140</f>
        <v>5.9500000000000004E-4</v>
      </c>
      <c r="R153" s="27">
        <f>'AEO 2023 Table 49 Raw'!U140</f>
        <v>5.8900000000000001E-4</v>
      </c>
      <c r="S153" s="27">
        <f>'AEO 2023 Table 49 Raw'!V140</f>
        <v>5.8100000000000003E-4</v>
      </c>
      <c r="T153" s="27">
        <f>'AEO 2023 Table 49 Raw'!W140</f>
        <v>5.71E-4</v>
      </c>
      <c r="U153" s="27">
        <f>'AEO 2023 Table 49 Raw'!X140</f>
        <v>5.5900000000000004E-4</v>
      </c>
      <c r="V153" s="27">
        <f>'AEO 2023 Table 49 Raw'!Y140</f>
        <v>5.4500000000000002E-4</v>
      </c>
      <c r="W153" s="27">
        <f>'AEO 2023 Table 49 Raw'!Z140</f>
        <v>5.2899999999999996E-4</v>
      </c>
      <c r="X153" s="27">
        <f>'AEO 2023 Table 49 Raw'!AA140</f>
        <v>5.13E-4</v>
      </c>
      <c r="Y153" s="27">
        <f>'AEO 2023 Table 49 Raw'!AB140</f>
        <v>4.95E-4</v>
      </c>
      <c r="Z153" s="27">
        <f>'AEO 2023 Table 49 Raw'!AC140</f>
        <v>4.7699999999999999E-4</v>
      </c>
      <c r="AA153" s="27">
        <f>'AEO 2023 Table 49 Raw'!AD140</f>
        <v>4.5800000000000002E-4</v>
      </c>
      <c r="AB153" s="27">
        <f>'AEO 2023 Table 49 Raw'!AE140</f>
        <v>4.4000000000000002E-4</v>
      </c>
      <c r="AC153" s="27">
        <f>'AEO 2023 Table 49 Raw'!AF140</f>
        <v>4.2099999999999999E-4</v>
      </c>
      <c r="AD153" s="27">
        <f>'AEO 2023 Table 49 Raw'!AG140</f>
        <v>4.0099999999999999E-4</v>
      </c>
      <c r="AE153" s="27">
        <f>'AEO 2023 Table 49 Raw'!AH140</f>
        <v>3.8200000000000002E-4</v>
      </c>
      <c r="AF153" s="46">
        <f>'AEO 2023 Table 49 Raw'!AI140</f>
        <v>1.6E-2</v>
      </c>
    </row>
    <row r="154" spans="1:32" ht="15" customHeight="1">
      <c r="A154" s="8" t="s">
        <v>1409</v>
      </c>
      <c r="B154" s="24" t="s">
        <v>1280</v>
      </c>
      <c r="C154" s="27">
        <f>'AEO 2023 Table 49 Raw'!F141</f>
        <v>0</v>
      </c>
      <c r="D154" s="27">
        <f>'AEO 2023 Table 49 Raw'!G141</f>
        <v>0</v>
      </c>
      <c r="E154" s="27">
        <f>'AEO 2023 Table 49 Raw'!H141</f>
        <v>2.32E-4</v>
      </c>
      <c r="F154" s="27">
        <f>'AEO 2023 Table 49 Raw'!I141</f>
        <v>4.8099999999999998E-4</v>
      </c>
      <c r="G154" s="27">
        <f>'AEO 2023 Table 49 Raw'!J141</f>
        <v>7.36E-4</v>
      </c>
      <c r="H154" s="27">
        <f>'AEO 2023 Table 49 Raw'!K141</f>
        <v>9.9200000000000004E-4</v>
      </c>
      <c r="I154" s="27">
        <f>'AEO 2023 Table 49 Raw'!L141</f>
        <v>1.248E-3</v>
      </c>
      <c r="J154" s="27">
        <f>'AEO 2023 Table 49 Raw'!M141</f>
        <v>1.505E-3</v>
      </c>
      <c r="K154" s="27">
        <f>'AEO 2023 Table 49 Raw'!N141</f>
        <v>1.7619999999999999E-3</v>
      </c>
      <c r="L154" s="27">
        <f>'AEO 2023 Table 49 Raw'!O141</f>
        <v>2.0200000000000001E-3</v>
      </c>
      <c r="M154" s="27">
        <f>'AEO 2023 Table 49 Raw'!P141</f>
        <v>2.2820000000000002E-3</v>
      </c>
      <c r="N154" s="27">
        <f>'AEO 2023 Table 49 Raw'!Q141</f>
        <v>2.5509999999999999E-3</v>
      </c>
      <c r="O154" s="27">
        <f>'AEO 2023 Table 49 Raw'!R141</f>
        <v>2.8310000000000002E-3</v>
      </c>
      <c r="P154" s="27">
        <f>'AEO 2023 Table 49 Raw'!S141</f>
        <v>3.1250000000000002E-3</v>
      </c>
      <c r="Q154" s="27">
        <f>'AEO 2023 Table 49 Raw'!T141</f>
        <v>3.431E-3</v>
      </c>
      <c r="R154" s="27">
        <f>'AEO 2023 Table 49 Raw'!U141</f>
        <v>3.7499999999999999E-3</v>
      </c>
      <c r="S154" s="27">
        <f>'AEO 2023 Table 49 Raw'!V141</f>
        <v>4.0829999999999998E-3</v>
      </c>
      <c r="T154" s="27">
        <f>'AEO 2023 Table 49 Raw'!W141</f>
        <v>4.4339999999999996E-3</v>
      </c>
      <c r="U154" s="27">
        <f>'AEO 2023 Table 49 Raw'!X141</f>
        <v>4.803E-3</v>
      </c>
      <c r="V154" s="27">
        <f>'AEO 2023 Table 49 Raw'!Y141</f>
        <v>5.1960000000000001E-3</v>
      </c>
      <c r="W154" s="27">
        <f>'AEO 2023 Table 49 Raw'!Z141</f>
        <v>5.6140000000000001E-3</v>
      </c>
      <c r="X154" s="27">
        <f>'AEO 2023 Table 49 Raw'!AA141</f>
        <v>6.0540000000000004E-3</v>
      </c>
      <c r="Y154" s="27">
        <f>'AEO 2023 Table 49 Raw'!AB141</f>
        <v>6.5139999999999998E-3</v>
      </c>
      <c r="Z154" s="27">
        <f>'AEO 2023 Table 49 Raw'!AC141</f>
        <v>6.986E-3</v>
      </c>
      <c r="AA154" s="27">
        <f>'AEO 2023 Table 49 Raw'!AD141</f>
        <v>7.4749999999999999E-3</v>
      </c>
      <c r="AB154" s="27">
        <f>'AEO 2023 Table 49 Raw'!AE141</f>
        <v>7.9819999999999995E-3</v>
      </c>
      <c r="AC154" s="27">
        <f>'AEO 2023 Table 49 Raw'!AF141</f>
        <v>8.5050000000000004E-3</v>
      </c>
      <c r="AD154" s="27">
        <f>'AEO 2023 Table 49 Raw'!AG141</f>
        <v>9.0369999999999999E-3</v>
      </c>
      <c r="AE154" s="27">
        <f>'AEO 2023 Table 49 Raw'!AH141</f>
        <v>9.5759999999999994E-3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2.32E-4</v>
      </c>
      <c r="F155" s="27">
        <f>'AEO 2023 Table 49 Raw'!I142</f>
        <v>4.7199999999999998E-4</v>
      </c>
      <c r="G155" s="27">
        <f>'AEO 2023 Table 49 Raw'!J142</f>
        <v>7.1400000000000001E-4</v>
      </c>
      <c r="H155" s="27">
        <f>'AEO 2023 Table 49 Raw'!K142</f>
        <v>9.5299999999999996E-4</v>
      </c>
      <c r="I155" s="27">
        <f>'AEO 2023 Table 49 Raw'!L142</f>
        <v>1.189E-3</v>
      </c>
      <c r="J155" s="27">
        <f>'AEO 2023 Table 49 Raw'!M142</f>
        <v>1.423E-3</v>
      </c>
      <c r="K155" s="27">
        <f>'AEO 2023 Table 49 Raw'!N142</f>
        <v>1.658E-3</v>
      </c>
      <c r="L155" s="27">
        <f>'AEO 2023 Table 49 Raw'!O142</f>
        <v>1.8979999999999999E-3</v>
      </c>
      <c r="M155" s="27">
        <f>'AEO 2023 Table 49 Raw'!P142</f>
        <v>2.147E-3</v>
      </c>
      <c r="N155" s="27">
        <f>'AEO 2023 Table 49 Raw'!Q142</f>
        <v>2.4109999999999999E-3</v>
      </c>
      <c r="O155" s="27">
        <f>'AEO 2023 Table 49 Raw'!R142</f>
        <v>2.6940000000000002E-3</v>
      </c>
      <c r="P155" s="27">
        <f>'AEO 2023 Table 49 Raw'!S142</f>
        <v>3.0000000000000001E-3</v>
      </c>
      <c r="Q155" s="27">
        <f>'AEO 2023 Table 49 Raw'!T142</f>
        <v>3.3310000000000002E-3</v>
      </c>
      <c r="R155" s="27">
        <f>'AEO 2023 Table 49 Raw'!U142</f>
        <v>3.6879999999999999E-3</v>
      </c>
      <c r="S155" s="27">
        <f>'AEO 2023 Table 49 Raw'!V142</f>
        <v>4.0740000000000004E-3</v>
      </c>
      <c r="T155" s="27">
        <f>'AEO 2023 Table 49 Raw'!W142</f>
        <v>4.496E-3</v>
      </c>
      <c r="U155" s="27">
        <f>'AEO 2023 Table 49 Raw'!X142</f>
        <v>4.9569999999999996E-3</v>
      </c>
      <c r="V155" s="27">
        <f>'AEO 2023 Table 49 Raw'!Y142</f>
        <v>5.4640000000000001E-3</v>
      </c>
      <c r="W155" s="27">
        <f>'AEO 2023 Table 49 Raw'!Z142</f>
        <v>6.019E-3</v>
      </c>
      <c r="X155" s="27">
        <f>'AEO 2023 Table 49 Raw'!AA142</f>
        <v>6.6239999999999997E-3</v>
      </c>
      <c r="Y155" s="27">
        <f>'AEO 2023 Table 49 Raw'!AB142</f>
        <v>7.2719999999999998E-3</v>
      </c>
      <c r="Z155" s="27">
        <f>'AEO 2023 Table 49 Raw'!AC142</f>
        <v>7.9509999999999997E-3</v>
      </c>
      <c r="AA155" s="27">
        <f>'AEO 2023 Table 49 Raw'!AD142</f>
        <v>8.6669999999999994E-3</v>
      </c>
      <c r="AB155" s="27">
        <f>'AEO 2023 Table 49 Raw'!AE142</f>
        <v>9.4210000000000006E-3</v>
      </c>
      <c r="AC155" s="27">
        <f>'AEO 2023 Table 49 Raw'!AF142</f>
        <v>1.0206E-2</v>
      </c>
      <c r="AD155" s="27">
        <f>'AEO 2023 Table 49 Raw'!AG142</f>
        <v>1.1015E-2</v>
      </c>
      <c r="AE155" s="27">
        <f>'AEO 2023 Table 49 Raw'!AH142</f>
        <v>1.1842E-2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3.8900000000000002E-4</v>
      </c>
      <c r="F156" s="27">
        <f>'AEO 2023 Table 49 Raw'!I143</f>
        <v>8.0699999999999999E-4</v>
      </c>
      <c r="G156" s="27">
        <f>'AEO 2023 Table 49 Raw'!J143</f>
        <v>1.243E-3</v>
      </c>
      <c r="H156" s="27">
        <f>'AEO 2023 Table 49 Raw'!K143</f>
        <v>1.684E-3</v>
      </c>
      <c r="I156" s="27">
        <f>'AEO 2023 Table 49 Raw'!L143</f>
        <v>2.1259999999999999E-3</v>
      </c>
      <c r="J156" s="27">
        <f>'AEO 2023 Table 49 Raw'!M143</f>
        <v>2.5699999999999998E-3</v>
      </c>
      <c r="K156" s="27">
        <f>'AEO 2023 Table 49 Raw'!N143</f>
        <v>3.0179999999999998E-3</v>
      </c>
      <c r="L156" s="27">
        <f>'AEO 2023 Table 49 Raw'!O143</f>
        <v>3.4680000000000002E-3</v>
      </c>
      <c r="M156" s="27">
        <f>'AEO 2023 Table 49 Raw'!P143</f>
        <v>3.921E-3</v>
      </c>
      <c r="N156" s="27">
        <f>'AEO 2023 Table 49 Raw'!Q143</f>
        <v>4.3829999999999997E-3</v>
      </c>
      <c r="O156" s="27">
        <f>'AEO 2023 Table 49 Raw'!R143</f>
        <v>4.8609999999999999E-3</v>
      </c>
      <c r="P156" s="27">
        <f>'AEO 2023 Table 49 Raw'!S143</f>
        <v>5.3619999999999996E-3</v>
      </c>
      <c r="Q156" s="27">
        <f>'AEO 2023 Table 49 Raw'!T143</f>
        <v>5.8859999999999997E-3</v>
      </c>
      <c r="R156" s="27">
        <f>'AEO 2023 Table 49 Raw'!U143</f>
        <v>6.4339999999999996E-3</v>
      </c>
      <c r="S156" s="27">
        <f>'AEO 2023 Table 49 Raw'!V143</f>
        <v>7.0099999999999997E-3</v>
      </c>
      <c r="T156" s="27">
        <f>'AEO 2023 Table 49 Raw'!W143</f>
        <v>7.6220000000000003E-3</v>
      </c>
      <c r="U156" s="27">
        <f>'AEO 2023 Table 49 Raw'!X143</f>
        <v>8.2730000000000008E-3</v>
      </c>
      <c r="V156" s="27">
        <f>'AEO 2023 Table 49 Raw'!Y143</f>
        <v>8.9730000000000001E-3</v>
      </c>
      <c r="W156" s="27">
        <f>'AEO 2023 Table 49 Raw'!Z143</f>
        <v>9.724E-3</v>
      </c>
      <c r="X156" s="27">
        <f>'AEO 2023 Table 49 Raw'!AA143</f>
        <v>1.0525E-2</v>
      </c>
      <c r="Y156" s="27">
        <f>'AEO 2023 Table 49 Raw'!AB143</f>
        <v>1.137E-2</v>
      </c>
      <c r="Z156" s="27">
        <f>'AEO 2023 Table 49 Raw'!AC143</f>
        <v>1.2244E-2</v>
      </c>
      <c r="AA156" s="27">
        <f>'AEO 2023 Table 49 Raw'!AD143</f>
        <v>1.3158E-2</v>
      </c>
      <c r="AB156" s="27">
        <f>'AEO 2023 Table 49 Raw'!AE143</f>
        <v>1.4111E-2</v>
      </c>
      <c r="AC156" s="27">
        <f>'AEO 2023 Table 49 Raw'!AF143</f>
        <v>1.5099E-2</v>
      </c>
      <c r="AD156" s="27">
        <f>'AEO 2023 Table 49 Raw'!AG143</f>
        <v>1.6108000000000001E-2</v>
      </c>
      <c r="AE156" s="27">
        <f>'AEO 2023 Table 49 Raw'!AH143</f>
        <v>1.7136999999999999E-2</v>
      </c>
      <c r="AF156" s="46" t="str">
        <f>'AEO 2023 Table 49 Raw'!AI143</f>
        <v>- -</v>
      </c>
    </row>
    <row r="157" spans="1:32" ht="15" customHeight="1">
      <c r="A157" s="8" t="s">
        <v>1412</v>
      </c>
      <c r="B157" s="24" t="s">
        <v>1298</v>
      </c>
      <c r="C157" s="27">
        <f>'AEO 2023 Table 49 Raw'!F144</f>
        <v>3.7854269999999999</v>
      </c>
      <c r="D157" s="27">
        <f>'AEO 2023 Table 49 Raw'!G144</f>
        <v>3.8395540000000001</v>
      </c>
      <c r="E157" s="27">
        <f>'AEO 2023 Table 49 Raw'!H144</f>
        <v>3.9037009999999999</v>
      </c>
      <c r="F157" s="27">
        <f>'AEO 2023 Table 49 Raw'!I144</f>
        <v>3.9834870000000002</v>
      </c>
      <c r="G157" s="27">
        <f>'AEO 2023 Table 49 Raw'!J144</f>
        <v>4.0713330000000001</v>
      </c>
      <c r="H157" s="27">
        <f>'AEO 2023 Table 49 Raw'!K144</f>
        <v>4.1594680000000004</v>
      </c>
      <c r="I157" s="27">
        <f>'AEO 2023 Table 49 Raw'!L144</f>
        <v>4.2432480000000004</v>
      </c>
      <c r="J157" s="27">
        <f>'AEO 2023 Table 49 Raw'!M144</f>
        <v>4.321142</v>
      </c>
      <c r="K157" s="27">
        <f>'AEO 2023 Table 49 Raw'!N144</f>
        <v>4.3975730000000004</v>
      </c>
      <c r="L157" s="27">
        <f>'AEO 2023 Table 49 Raw'!O144</f>
        <v>4.4666230000000002</v>
      </c>
      <c r="M157" s="27">
        <f>'AEO 2023 Table 49 Raw'!P144</f>
        <v>4.5341120000000004</v>
      </c>
      <c r="N157" s="27">
        <f>'AEO 2023 Table 49 Raw'!Q144</f>
        <v>4.5923749999999997</v>
      </c>
      <c r="O157" s="27">
        <f>'AEO 2023 Table 49 Raw'!R144</f>
        <v>4.6472389999999999</v>
      </c>
      <c r="P157" s="27">
        <f>'AEO 2023 Table 49 Raw'!S144</f>
        <v>4.7074879999999997</v>
      </c>
      <c r="Q157" s="27">
        <f>'AEO 2023 Table 49 Raw'!T144</f>
        <v>4.7713489999999998</v>
      </c>
      <c r="R157" s="27">
        <f>'AEO 2023 Table 49 Raw'!U144</f>
        <v>4.8362350000000003</v>
      </c>
      <c r="S157" s="27">
        <f>'AEO 2023 Table 49 Raw'!V144</f>
        <v>4.8995850000000001</v>
      </c>
      <c r="T157" s="27">
        <f>'AEO 2023 Table 49 Raw'!W144</f>
        <v>4.9623030000000004</v>
      </c>
      <c r="U157" s="27">
        <f>'AEO 2023 Table 49 Raw'!X144</f>
        <v>5.0208680000000001</v>
      </c>
      <c r="V157" s="27">
        <f>'AEO 2023 Table 49 Raw'!Y144</f>
        <v>5.0792929999999998</v>
      </c>
      <c r="W157" s="27">
        <f>'AEO 2023 Table 49 Raw'!Z144</f>
        <v>5.1398609999999998</v>
      </c>
      <c r="X157" s="27">
        <f>'AEO 2023 Table 49 Raw'!AA144</f>
        <v>5.2084530000000004</v>
      </c>
      <c r="Y157" s="27">
        <f>'AEO 2023 Table 49 Raw'!AB144</f>
        <v>5.2812710000000003</v>
      </c>
      <c r="Z157" s="27">
        <f>'AEO 2023 Table 49 Raw'!AC144</f>
        <v>5.3487239999999998</v>
      </c>
      <c r="AA157" s="27">
        <f>'AEO 2023 Table 49 Raw'!AD144</f>
        <v>5.4108520000000002</v>
      </c>
      <c r="AB157" s="27">
        <f>'AEO 2023 Table 49 Raw'!AE144</f>
        <v>5.4713250000000002</v>
      </c>
      <c r="AC157" s="27">
        <f>'AEO 2023 Table 49 Raw'!AF144</f>
        <v>5.5292060000000003</v>
      </c>
      <c r="AD157" s="27">
        <f>'AEO 2023 Table 49 Raw'!AG144</f>
        <v>5.5811830000000002</v>
      </c>
      <c r="AE157" s="27">
        <f>'AEO 2023 Table 49 Raw'!AH144</f>
        <v>5.6263870000000002</v>
      </c>
      <c r="AF157" s="46">
        <f>'AEO 2023 Table 49 Raw'!AI144</f>
        <v>1.4E-2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5.2064019999999998</v>
      </c>
      <c r="D159" s="27">
        <f>'AEO 2023 Table 49 Raw'!G146</f>
        <v>5.2893290000000004</v>
      </c>
      <c r="E159" s="27">
        <f>'AEO 2023 Table 49 Raw'!H146</f>
        <v>5.3801360000000003</v>
      </c>
      <c r="F159" s="27">
        <f>'AEO 2023 Table 49 Raw'!I146</f>
        <v>5.4884709999999997</v>
      </c>
      <c r="G159" s="27">
        <f>'AEO 2023 Table 49 Raw'!J146</f>
        <v>5.6044470000000004</v>
      </c>
      <c r="H159" s="27">
        <f>'AEO 2023 Table 49 Raw'!K146</f>
        <v>5.7155779999999998</v>
      </c>
      <c r="I159" s="27">
        <f>'AEO 2023 Table 49 Raw'!L146</f>
        <v>5.8149300000000004</v>
      </c>
      <c r="J159" s="27">
        <f>'AEO 2023 Table 49 Raw'!M146</f>
        <v>5.9000029999999999</v>
      </c>
      <c r="K159" s="27">
        <f>'AEO 2023 Table 49 Raw'!N146</f>
        <v>5.9767570000000001</v>
      </c>
      <c r="L159" s="27">
        <f>'AEO 2023 Table 49 Raw'!O146</f>
        <v>6.0450179999999998</v>
      </c>
      <c r="M159" s="27">
        <f>'AEO 2023 Table 49 Raw'!P146</f>
        <v>6.1025390000000002</v>
      </c>
      <c r="N159" s="27">
        <f>'AEO 2023 Table 49 Raw'!Q146</f>
        <v>6.1485130000000003</v>
      </c>
      <c r="O159" s="27">
        <f>'AEO 2023 Table 49 Raw'!R146</f>
        <v>6.1832989999999999</v>
      </c>
      <c r="P159" s="27">
        <f>'AEO 2023 Table 49 Raw'!S146</f>
        <v>6.2208860000000001</v>
      </c>
      <c r="Q159" s="27">
        <f>'AEO 2023 Table 49 Raw'!T146</f>
        <v>6.2635439999999996</v>
      </c>
      <c r="R159" s="27">
        <f>'AEO 2023 Table 49 Raw'!U146</f>
        <v>6.3044859999999998</v>
      </c>
      <c r="S159" s="27">
        <f>'AEO 2023 Table 49 Raw'!V146</f>
        <v>6.3421380000000003</v>
      </c>
      <c r="T159" s="27">
        <f>'AEO 2023 Table 49 Raw'!W146</f>
        <v>6.3701400000000001</v>
      </c>
      <c r="U159" s="27">
        <f>'AEO 2023 Table 49 Raw'!X146</f>
        <v>6.3903879999999997</v>
      </c>
      <c r="V159" s="27">
        <f>'AEO 2023 Table 49 Raw'!Y146</f>
        <v>6.3988800000000001</v>
      </c>
      <c r="W159" s="27">
        <f>'AEO 2023 Table 49 Raw'!Z146</f>
        <v>6.4182920000000001</v>
      </c>
      <c r="X159" s="27">
        <f>'AEO 2023 Table 49 Raw'!AA146</f>
        <v>6.4423009999999996</v>
      </c>
      <c r="Y159" s="27">
        <f>'AEO 2023 Table 49 Raw'!AB146</f>
        <v>6.4699299999999997</v>
      </c>
      <c r="Z159" s="27">
        <f>'AEO 2023 Table 49 Raw'!AC146</f>
        <v>6.4930940000000001</v>
      </c>
      <c r="AA159" s="27">
        <f>'AEO 2023 Table 49 Raw'!AD146</f>
        <v>6.5070649999999999</v>
      </c>
      <c r="AB159" s="27">
        <f>'AEO 2023 Table 49 Raw'!AE146</f>
        <v>6.5136580000000004</v>
      </c>
      <c r="AC159" s="27">
        <f>'AEO 2023 Table 49 Raw'!AF146</f>
        <v>6.513846</v>
      </c>
      <c r="AD159" s="27">
        <f>'AEO 2023 Table 49 Raw'!AG146</f>
        <v>6.5023280000000003</v>
      </c>
      <c r="AE159" s="27">
        <f>'AEO 2023 Table 49 Raw'!AH146</f>
        <v>6.479349</v>
      </c>
      <c r="AF159" s="46">
        <f>'AEO 2023 Table 49 Raw'!AI146</f>
        <v>8.0000000000000002E-3</v>
      </c>
    </row>
    <row r="160" spans="1:32" ht="15" customHeight="1">
      <c r="A160" s="8" t="s">
        <v>1414</v>
      </c>
      <c r="B160" s="24" t="s">
        <v>1271</v>
      </c>
      <c r="C160" s="27">
        <f>'AEO 2023 Table 49 Raw'!F147</f>
        <v>4.3720000000000002E-2</v>
      </c>
      <c r="D160" s="27">
        <f>'AEO 2023 Table 49 Raw'!G147</f>
        <v>3.9246000000000003E-2</v>
      </c>
      <c r="E160" s="27">
        <f>'AEO 2023 Table 49 Raw'!H147</f>
        <v>3.5616000000000002E-2</v>
      </c>
      <c r="F160" s="27">
        <f>'AEO 2023 Table 49 Raw'!I147</f>
        <v>3.2740999999999999E-2</v>
      </c>
      <c r="G160" s="27">
        <f>'AEO 2023 Table 49 Raw'!J147</f>
        <v>3.0685E-2</v>
      </c>
      <c r="H160" s="27">
        <f>'AEO 2023 Table 49 Raw'!K147</f>
        <v>2.9260999999999999E-2</v>
      </c>
      <c r="I160" s="27">
        <f>'AEO 2023 Table 49 Raw'!L147</f>
        <v>2.8264000000000001E-2</v>
      </c>
      <c r="J160" s="27">
        <f>'AEO 2023 Table 49 Raw'!M147</f>
        <v>2.7496E-2</v>
      </c>
      <c r="K160" s="27">
        <f>'AEO 2023 Table 49 Raw'!N147</f>
        <v>2.7009999999999999E-2</v>
      </c>
      <c r="L160" s="27">
        <f>'AEO 2023 Table 49 Raw'!O147</f>
        <v>2.6616999999999998E-2</v>
      </c>
      <c r="M160" s="27">
        <f>'AEO 2023 Table 49 Raw'!P147</f>
        <v>2.639E-2</v>
      </c>
      <c r="N160" s="27">
        <f>'AEO 2023 Table 49 Raw'!Q147</f>
        <v>2.6349999999999998E-2</v>
      </c>
      <c r="O160" s="27">
        <f>'AEO 2023 Table 49 Raw'!R147</f>
        <v>2.6474999999999999E-2</v>
      </c>
      <c r="P160" s="27">
        <f>'AEO 2023 Table 49 Raw'!S147</f>
        <v>2.6793000000000001E-2</v>
      </c>
      <c r="Q160" s="27">
        <f>'AEO 2023 Table 49 Raw'!T147</f>
        <v>2.7168999999999999E-2</v>
      </c>
      <c r="R160" s="27">
        <f>'AEO 2023 Table 49 Raw'!U147</f>
        <v>2.7673E-2</v>
      </c>
      <c r="S160" s="27">
        <f>'AEO 2023 Table 49 Raw'!V147</f>
        <v>2.8250000000000001E-2</v>
      </c>
      <c r="T160" s="27">
        <f>'AEO 2023 Table 49 Raw'!W147</f>
        <v>2.8818E-2</v>
      </c>
      <c r="U160" s="27">
        <f>'AEO 2023 Table 49 Raw'!X147</f>
        <v>2.9329999999999998E-2</v>
      </c>
      <c r="V160" s="27">
        <f>'AEO 2023 Table 49 Raw'!Y147</f>
        <v>2.9888999999999999E-2</v>
      </c>
      <c r="W160" s="27">
        <f>'AEO 2023 Table 49 Raw'!Z147</f>
        <v>3.0349999999999999E-2</v>
      </c>
      <c r="X160" s="27">
        <f>'AEO 2023 Table 49 Raw'!AA147</f>
        <v>3.0766999999999999E-2</v>
      </c>
      <c r="Y160" s="27">
        <f>'AEO 2023 Table 49 Raw'!AB147</f>
        <v>3.1247E-2</v>
      </c>
      <c r="Z160" s="27">
        <f>'AEO 2023 Table 49 Raw'!AC147</f>
        <v>3.1738000000000002E-2</v>
      </c>
      <c r="AA160" s="27">
        <f>'AEO 2023 Table 49 Raw'!AD147</f>
        <v>3.2225999999999998E-2</v>
      </c>
      <c r="AB160" s="27">
        <f>'AEO 2023 Table 49 Raw'!AE147</f>
        <v>3.2697999999999998E-2</v>
      </c>
      <c r="AC160" s="27">
        <f>'AEO 2023 Table 49 Raw'!AF147</f>
        <v>3.3155999999999998E-2</v>
      </c>
      <c r="AD160" s="27">
        <f>'AEO 2023 Table 49 Raw'!AG147</f>
        <v>3.3563000000000003E-2</v>
      </c>
      <c r="AE160" s="27">
        <f>'AEO 2023 Table 49 Raw'!AH147</f>
        <v>3.3926999999999999E-2</v>
      </c>
      <c r="AF160" s="46">
        <f>'AEO 2023 Table 49 Raw'!AI147</f>
        <v>-8.9999999999999993E-3</v>
      </c>
    </row>
    <row r="161" spans="1:32" ht="15" customHeight="1">
      <c r="A161" s="8" t="s">
        <v>1415</v>
      </c>
      <c r="B161" s="24" t="s">
        <v>915</v>
      </c>
      <c r="C161" s="27">
        <f>'AEO 2023 Table 49 Raw'!F148</f>
        <v>3.2079999999999999E-3</v>
      </c>
      <c r="D161" s="27">
        <f>'AEO 2023 Table 49 Raw'!G148</f>
        <v>3.1359999999999999E-3</v>
      </c>
      <c r="E161" s="27">
        <f>'AEO 2023 Table 49 Raw'!H148</f>
        <v>3.0890000000000002E-3</v>
      </c>
      <c r="F161" s="27">
        <f>'AEO 2023 Table 49 Raw'!I148</f>
        <v>3.0720000000000001E-3</v>
      </c>
      <c r="G161" s="27">
        <f>'AEO 2023 Table 49 Raw'!J148</f>
        <v>3.1020000000000002E-3</v>
      </c>
      <c r="H161" s="27">
        <f>'AEO 2023 Table 49 Raw'!K148</f>
        <v>3.1440000000000001E-3</v>
      </c>
      <c r="I161" s="27">
        <f>'AEO 2023 Table 49 Raw'!L148</f>
        <v>3.1779999999999998E-3</v>
      </c>
      <c r="J161" s="27">
        <f>'AEO 2023 Table 49 Raw'!M148</f>
        <v>3.1740000000000002E-3</v>
      </c>
      <c r="K161" s="27">
        <f>'AEO 2023 Table 49 Raw'!N148</f>
        <v>3.1800000000000001E-3</v>
      </c>
      <c r="L161" s="27">
        <f>'AEO 2023 Table 49 Raw'!O148</f>
        <v>3.1870000000000002E-3</v>
      </c>
      <c r="M161" s="27">
        <f>'AEO 2023 Table 49 Raw'!P148</f>
        <v>3.189E-3</v>
      </c>
      <c r="N161" s="27">
        <f>'AEO 2023 Table 49 Raw'!Q148</f>
        <v>3.222E-3</v>
      </c>
      <c r="O161" s="27">
        <f>'AEO 2023 Table 49 Raw'!R148</f>
        <v>3.277E-3</v>
      </c>
      <c r="P161" s="27">
        <f>'AEO 2023 Table 49 Raw'!S148</f>
        <v>3.3470000000000001E-3</v>
      </c>
      <c r="Q161" s="27">
        <f>'AEO 2023 Table 49 Raw'!T148</f>
        <v>3.4269999999999999E-3</v>
      </c>
      <c r="R161" s="27">
        <f>'AEO 2023 Table 49 Raw'!U148</f>
        <v>3.509E-3</v>
      </c>
      <c r="S161" s="27">
        <f>'AEO 2023 Table 49 Raw'!V148</f>
        <v>3.5929999999999998E-3</v>
      </c>
      <c r="T161" s="27">
        <f>'AEO 2023 Table 49 Raw'!W148</f>
        <v>3.676E-3</v>
      </c>
      <c r="U161" s="27">
        <f>'AEO 2023 Table 49 Raw'!X148</f>
        <v>3.7580000000000001E-3</v>
      </c>
      <c r="V161" s="27">
        <f>'AEO 2023 Table 49 Raw'!Y148</f>
        <v>3.8379999999999998E-3</v>
      </c>
      <c r="W161" s="27">
        <f>'AEO 2023 Table 49 Raw'!Z148</f>
        <v>3.9139999999999999E-3</v>
      </c>
      <c r="X161" s="27">
        <f>'AEO 2023 Table 49 Raw'!AA148</f>
        <v>3.9849999999999998E-3</v>
      </c>
      <c r="Y161" s="27">
        <f>'AEO 2023 Table 49 Raw'!AB148</f>
        <v>4.0509999999999999E-3</v>
      </c>
      <c r="Z161" s="27">
        <f>'AEO 2023 Table 49 Raw'!AC148</f>
        <v>4.1099999999999999E-3</v>
      </c>
      <c r="AA161" s="27">
        <f>'AEO 2023 Table 49 Raw'!AD148</f>
        <v>4.163E-3</v>
      </c>
      <c r="AB161" s="27">
        <f>'AEO 2023 Table 49 Raw'!AE148</f>
        <v>4.2110000000000003E-3</v>
      </c>
      <c r="AC161" s="27">
        <f>'AEO 2023 Table 49 Raw'!AF148</f>
        <v>4.2529999999999998E-3</v>
      </c>
      <c r="AD161" s="27">
        <f>'AEO 2023 Table 49 Raw'!AG148</f>
        <v>4.2709999999999996E-3</v>
      </c>
      <c r="AE161" s="27">
        <f>'AEO 2023 Table 49 Raw'!AH148</f>
        <v>4.261E-3</v>
      </c>
      <c r="AF161" s="46">
        <f>'AEO 2023 Table 49 Raw'!AI148</f>
        <v>0.01</v>
      </c>
    </row>
    <row r="162" spans="1:32" ht="15" customHeight="1">
      <c r="A162" s="8" t="s">
        <v>1416</v>
      </c>
      <c r="B162" s="24" t="s">
        <v>1274</v>
      </c>
      <c r="C162" s="27">
        <f>'AEO 2023 Table 49 Raw'!F149</f>
        <v>4.9806000000000003E-2</v>
      </c>
      <c r="D162" s="27">
        <f>'AEO 2023 Table 49 Raw'!G149</f>
        <v>5.3518999999999997E-2</v>
      </c>
      <c r="E162" s="27">
        <f>'AEO 2023 Table 49 Raw'!H149</f>
        <v>5.7160000000000002E-2</v>
      </c>
      <c r="F162" s="27">
        <f>'AEO 2023 Table 49 Raw'!I149</f>
        <v>6.0721999999999998E-2</v>
      </c>
      <c r="G162" s="27">
        <f>'AEO 2023 Table 49 Raw'!J149</f>
        <v>6.4036999999999997E-2</v>
      </c>
      <c r="H162" s="27">
        <f>'AEO 2023 Table 49 Raw'!K149</f>
        <v>6.6919999999999993E-2</v>
      </c>
      <c r="I162" s="27">
        <f>'AEO 2023 Table 49 Raw'!L149</f>
        <v>6.9288000000000002E-2</v>
      </c>
      <c r="J162" s="27">
        <f>'AEO 2023 Table 49 Raw'!M149</f>
        <v>7.1211999999999998E-2</v>
      </c>
      <c r="K162" s="27">
        <f>'AEO 2023 Table 49 Raw'!N149</f>
        <v>7.2745000000000004E-2</v>
      </c>
      <c r="L162" s="27">
        <f>'AEO 2023 Table 49 Raw'!O149</f>
        <v>7.3999999999999996E-2</v>
      </c>
      <c r="M162" s="27">
        <f>'AEO 2023 Table 49 Raw'!P149</f>
        <v>7.5066999999999995E-2</v>
      </c>
      <c r="N162" s="27">
        <f>'AEO 2023 Table 49 Raw'!Q149</f>
        <v>7.6025999999999996E-2</v>
      </c>
      <c r="O162" s="27">
        <f>'AEO 2023 Table 49 Raw'!R149</f>
        <v>7.6951000000000006E-2</v>
      </c>
      <c r="P162" s="27">
        <f>'AEO 2023 Table 49 Raw'!S149</f>
        <v>7.7909000000000006E-2</v>
      </c>
      <c r="Q162" s="27">
        <f>'AEO 2023 Table 49 Raw'!T149</f>
        <v>7.8895000000000007E-2</v>
      </c>
      <c r="R162" s="27">
        <f>'AEO 2023 Table 49 Raw'!U149</f>
        <v>7.9916000000000001E-2</v>
      </c>
      <c r="S162" s="27">
        <f>'AEO 2023 Table 49 Raw'!V149</f>
        <v>8.0989000000000005E-2</v>
      </c>
      <c r="T162" s="27">
        <f>'AEO 2023 Table 49 Raw'!W149</f>
        <v>8.2147999999999999E-2</v>
      </c>
      <c r="U162" s="27">
        <f>'AEO 2023 Table 49 Raw'!X149</f>
        <v>8.3418999999999993E-2</v>
      </c>
      <c r="V162" s="27">
        <f>'AEO 2023 Table 49 Raw'!Y149</f>
        <v>8.4810999999999998E-2</v>
      </c>
      <c r="W162" s="27">
        <f>'AEO 2023 Table 49 Raw'!Z149</f>
        <v>8.6291999999999994E-2</v>
      </c>
      <c r="X162" s="27">
        <f>'AEO 2023 Table 49 Raw'!AA149</f>
        <v>8.7779999999999997E-2</v>
      </c>
      <c r="Y162" s="27">
        <f>'AEO 2023 Table 49 Raw'!AB149</f>
        <v>8.9319999999999997E-2</v>
      </c>
      <c r="Z162" s="27">
        <f>'AEO 2023 Table 49 Raw'!AC149</f>
        <v>9.0828000000000006E-2</v>
      </c>
      <c r="AA162" s="27">
        <f>'AEO 2023 Table 49 Raw'!AD149</f>
        <v>9.2265E-2</v>
      </c>
      <c r="AB162" s="27">
        <f>'AEO 2023 Table 49 Raw'!AE149</f>
        <v>9.3726000000000004E-2</v>
      </c>
      <c r="AC162" s="27">
        <f>'AEO 2023 Table 49 Raw'!AF149</f>
        <v>9.5007999999999995E-2</v>
      </c>
      <c r="AD162" s="27">
        <f>'AEO 2023 Table 49 Raw'!AG149</f>
        <v>9.6176999999999999E-2</v>
      </c>
      <c r="AE162" s="27">
        <f>'AEO 2023 Table 49 Raw'!AH149</f>
        <v>9.7342999999999999E-2</v>
      </c>
      <c r="AF162" s="46">
        <f>'AEO 2023 Table 49 Raw'!AI149</f>
        <v>2.4E-2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2.13E-4</v>
      </c>
      <c r="D164" s="27">
        <f>'AEO 2023 Table 49 Raw'!G151</f>
        <v>2.5500000000000002E-4</v>
      </c>
      <c r="E164" s="27">
        <f>'AEO 2023 Table 49 Raw'!H151</f>
        <v>2.9300000000000002E-4</v>
      </c>
      <c r="F164" s="27">
        <f>'AEO 2023 Table 49 Raw'!I151</f>
        <v>3.28E-4</v>
      </c>
      <c r="G164" s="27">
        <f>'AEO 2023 Table 49 Raw'!J151</f>
        <v>3.6000000000000002E-4</v>
      </c>
      <c r="H164" s="27">
        <f>'AEO 2023 Table 49 Raw'!K151</f>
        <v>3.8699999999999997E-4</v>
      </c>
      <c r="I164" s="27">
        <f>'AEO 2023 Table 49 Raw'!L151</f>
        <v>4.0900000000000002E-4</v>
      </c>
      <c r="J164" s="27">
        <f>'AEO 2023 Table 49 Raw'!M151</f>
        <v>4.28E-4</v>
      </c>
      <c r="K164" s="27">
        <f>'AEO 2023 Table 49 Raw'!N151</f>
        <v>4.44E-4</v>
      </c>
      <c r="L164" s="27">
        <f>'AEO 2023 Table 49 Raw'!O151</f>
        <v>4.5600000000000003E-4</v>
      </c>
      <c r="M164" s="27">
        <f>'AEO 2023 Table 49 Raw'!P151</f>
        <v>4.6500000000000003E-4</v>
      </c>
      <c r="N164" s="27">
        <f>'AEO 2023 Table 49 Raw'!Q151</f>
        <v>4.7199999999999998E-4</v>
      </c>
      <c r="O164" s="27">
        <f>'AEO 2023 Table 49 Raw'!R151</f>
        <v>4.7699999999999999E-4</v>
      </c>
      <c r="P164" s="27">
        <f>'AEO 2023 Table 49 Raw'!S151</f>
        <v>4.7899999999999999E-4</v>
      </c>
      <c r="Q164" s="27">
        <f>'AEO 2023 Table 49 Raw'!T151</f>
        <v>4.8000000000000001E-4</v>
      </c>
      <c r="R164" s="27">
        <f>'AEO 2023 Table 49 Raw'!U151</f>
        <v>4.7899999999999999E-4</v>
      </c>
      <c r="S164" s="27">
        <f>'AEO 2023 Table 49 Raw'!V151</f>
        <v>4.7600000000000002E-4</v>
      </c>
      <c r="T164" s="27">
        <f>'AEO 2023 Table 49 Raw'!W151</f>
        <v>4.7100000000000001E-4</v>
      </c>
      <c r="U164" s="27">
        <f>'AEO 2023 Table 49 Raw'!X151</f>
        <v>4.6500000000000003E-4</v>
      </c>
      <c r="V164" s="27">
        <f>'AEO 2023 Table 49 Raw'!Y151</f>
        <v>4.5800000000000002E-4</v>
      </c>
      <c r="W164" s="27">
        <f>'AEO 2023 Table 49 Raw'!Z151</f>
        <v>4.4999999999999999E-4</v>
      </c>
      <c r="X164" s="27">
        <f>'AEO 2023 Table 49 Raw'!AA151</f>
        <v>4.4099999999999999E-4</v>
      </c>
      <c r="Y164" s="27">
        <f>'AEO 2023 Table 49 Raw'!AB151</f>
        <v>4.3100000000000001E-4</v>
      </c>
      <c r="Z164" s="27">
        <f>'AEO 2023 Table 49 Raw'!AC151</f>
        <v>4.2000000000000002E-4</v>
      </c>
      <c r="AA164" s="27">
        <f>'AEO 2023 Table 49 Raw'!AD151</f>
        <v>4.08E-4</v>
      </c>
      <c r="AB164" s="27">
        <f>'AEO 2023 Table 49 Raw'!AE151</f>
        <v>3.97E-4</v>
      </c>
      <c r="AC164" s="27">
        <f>'AEO 2023 Table 49 Raw'!AF151</f>
        <v>3.8400000000000001E-4</v>
      </c>
      <c r="AD164" s="27">
        <f>'AEO 2023 Table 49 Raw'!AG151</f>
        <v>3.7199999999999999E-4</v>
      </c>
      <c r="AE164" s="27">
        <f>'AEO 2023 Table 49 Raw'!AH151</f>
        <v>3.6000000000000002E-4</v>
      </c>
      <c r="AF164" s="46">
        <f>'AEO 2023 Table 49 Raw'!AI151</f>
        <v>1.9E-2</v>
      </c>
    </row>
    <row r="165" spans="1:32" ht="15" customHeight="1">
      <c r="A165" s="8" t="s">
        <v>1419</v>
      </c>
      <c r="B165" s="24" t="s">
        <v>1280</v>
      </c>
      <c r="C165" s="27">
        <f>'AEO 2023 Table 49 Raw'!F152</f>
        <v>0</v>
      </c>
      <c r="D165" s="27">
        <f>'AEO 2023 Table 49 Raw'!G152</f>
        <v>0</v>
      </c>
      <c r="E165" s="27">
        <f>'AEO 2023 Table 49 Raw'!H152</f>
        <v>1.2799999999999999E-4</v>
      </c>
      <c r="F165" s="27">
        <f>'AEO 2023 Table 49 Raw'!I152</f>
        <v>2.63E-4</v>
      </c>
      <c r="G165" s="27">
        <f>'AEO 2023 Table 49 Raw'!J152</f>
        <v>4.0000000000000002E-4</v>
      </c>
      <c r="H165" s="27">
        <f>'AEO 2023 Table 49 Raw'!K152</f>
        <v>5.3600000000000002E-4</v>
      </c>
      <c r="I165" s="27">
        <f>'AEO 2023 Table 49 Raw'!L152</f>
        <v>6.7100000000000005E-4</v>
      </c>
      <c r="J165" s="27">
        <f>'AEO 2023 Table 49 Raw'!M152</f>
        <v>8.0500000000000005E-4</v>
      </c>
      <c r="K165" s="27">
        <f>'AEO 2023 Table 49 Raw'!N152</f>
        <v>9.3800000000000003E-4</v>
      </c>
      <c r="L165" s="27">
        <f>'AEO 2023 Table 49 Raw'!O152</f>
        <v>1.072E-3</v>
      </c>
      <c r="M165" s="27">
        <f>'AEO 2023 Table 49 Raw'!P152</f>
        <v>1.206E-3</v>
      </c>
      <c r="N165" s="27">
        <f>'AEO 2023 Table 49 Raw'!Q152</f>
        <v>1.3420000000000001E-3</v>
      </c>
      <c r="O165" s="27">
        <f>'AEO 2023 Table 49 Raw'!R152</f>
        <v>1.4840000000000001E-3</v>
      </c>
      <c r="P165" s="27">
        <f>'AEO 2023 Table 49 Raw'!S152</f>
        <v>1.6299999999999999E-3</v>
      </c>
      <c r="Q165" s="27">
        <f>'AEO 2023 Table 49 Raw'!T152</f>
        <v>1.781E-3</v>
      </c>
      <c r="R165" s="27">
        <f>'AEO 2023 Table 49 Raw'!U152</f>
        <v>1.9369999999999999E-3</v>
      </c>
      <c r="S165" s="27">
        <f>'AEO 2023 Table 49 Raw'!V152</f>
        <v>2.098E-3</v>
      </c>
      <c r="T165" s="27">
        <f>'AEO 2023 Table 49 Raw'!W152</f>
        <v>2.2650000000000001E-3</v>
      </c>
      <c r="U165" s="27">
        <f>'AEO 2023 Table 49 Raw'!X152</f>
        <v>2.4390000000000002E-3</v>
      </c>
      <c r="V165" s="27">
        <f>'AEO 2023 Table 49 Raw'!Y152</f>
        <v>2.6220000000000002E-3</v>
      </c>
      <c r="W165" s="27">
        <f>'AEO 2023 Table 49 Raw'!Z152</f>
        <v>2.8159999999999999E-3</v>
      </c>
      <c r="X165" s="27">
        <f>'AEO 2023 Table 49 Raw'!AA152</f>
        <v>3.0200000000000001E-3</v>
      </c>
      <c r="Y165" s="27">
        <f>'AEO 2023 Table 49 Raw'!AB152</f>
        <v>3.2339999999999999E-3</v>
      </c>
      <c r="Z165" s="27">
        <f>'AEO 2023 Table 49 Raw'!AC152</f>
        <v>3.4550000000000002E-3</v>
      </c>
      <c r="AA165" s="27">
        <f>'AEO 2023 Table 49 Raw'!AD152</f>
        <v>3.6870000000000002E-3</v>
      </c>
      <c r="AB165" s="27">
        <f>'AEO 2023 Table 49 Raw'!AE152</f>
        <v>3.9329999999999999E-3</v>
      </c>
      <c r="AC165" s="27">
        <f>'AEO 2023 Table 49 Raw'!AF152</f>
        <v>4.1929999999999997E-3</v>
      </c>
      <c r="AD165" s="27">
        <f>'AEO 2023 Table 49 Raw'!AG152</f>
        <v>4.4640000000000001E-3</v>
      </c>
      <c r="AE165" s="27">
        <f>'AEO 2023 Table 49 Raw'!AH152</f>
        <v>4.7479999999999996E-3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2.8899999999999998E-4</v>
      </c>
      <c r="F166" s="27">
        <f>'AEO 2023 Table 49 Raw'!I153</f>
        <v>5.8600000000000004E-4</v>
      </c>
      <c r="G166" s="27">
        <f>'AEO 2023 Table 49 Raw'!J153</f>
        <v>8.8199999999999997E-4</v>
      </c>
      <c r="H166" s="27">
        <f>'AEO 2023 Table 49 Raw'!K153</f>
        <v>1.1739999999999999E-3</v>
      </c>
      <c r="I166" s="27">
        <f>'AEO 2023 Table 49 Raw'!L153</f>
        <v>1.457E-3</v>
      </c>
      <c r="J166" s="27">
        <f>'AEO 2023 Table 49 Raw'!M153</f>
        <v>1.7340000000000001E-3</v>
      </c>
      <c r="K166" s="27">
        <f>'AEO 2023 Table 49 Raw'!N153</f>
        <v>2.006E-3</v>
      </c>
      <c r="L166" s="27">
        <f>'AEO 2023 Table 49 Raw'!O153</f>
        <v>2.2750000000000001E-3</v>
      </c>
      <c r="M166" s="27">
        <f>'AEO 2023 Table 49 Raw'!P153</f>
        <v>2.5430000000000001E-3</v>
      </c>
      <c r="N166" s="27">
        <f>'AEO 2023 Table 49 Raw'!Q153</f>
        <v>2.8140000000000001E-3</v>
      </c>
      <c r="O166" s="27">
        <f>'AEO 2023 Table 49 Raw'!R153</f>
        <v>3.091E-3</v>
      </c>
      <c r="P166" s="27">
        <f>'AEO 2023 Table 49 Raw'!S153</f>
        <v>3.3760000000000001E-3</v>
      </c>
      <c r="Q166" s="27">
        <f>'AEO 2023 Table 49 Raw'!T153</f>
        <v>3.6679999999999998E-3</v>
      </c>
      <c r="R166" s="27">
        <f>'AEO 2023 Table 49 Raw'!U153</f>
        <v>3.9659999999999999E-3</v>
      </c>
      <c r="S166" s="27">
        <f>'AEO 2023 Table 49 Raw'!V153</f>
        <v>4.2709999999999996E-3</v>
      </c>
      <c r="T166" s="27">
        <f>'AEO 2023 Table 49 Raw'!W153</f>
        <v>4.5840000000000004E-3</v>
      </c>
      <c r="U166" s="27">
        <f>'AEO 2023 Table 49 Raw'!X153</f>
        <v>4.908E-3</v>
      </c>
      <c r="V166" s="27">
        <f>'AEO 2023 Table 49 Raw'!Y153</f>
        <v>5.2449999999999997E-3</v>
      </c>
      <c r="W166" s="27">
        <f>'AEO 2023 Table 49 Raw'!Z153</f>
        <v>5.5970000000000004E-3</v>
      </c>
      <c r="X166" s="27">
        <f>'AEO 2023 Table 49 Raw'!AA153</f>
        <v>5.9630000000000004E-3</v>
      </c>
      <c r="Y166" s="27">
        <f>'AEO 2023 Table 49 Raw'!AB153</f>
        <v>6.339E-3</v>
      </c>
      <c r="Z166" s="27">
        <f>'AEO 2023 Table 49 Raw'!AC153</f>
        <v>6.7190000000000001E-3</v>
      </c>
      <c r="AA166" s="27">
        <f>'AEO 2023 Table 49 Raw'!AD153</f>
        <v>7.1079999999999997E-3</v>
      </c>
      <c r="AB166" s="27">
        <f>'AEO 2023 Table 49 Raw'!AE153</f>
        <v>7.5059999999999997E-3</v>
      </c>
      <c r="AC166" s="27">
        <f>'AEO 2023 Table 49 Raw'!AF153</f>
        <v>7.9120000000000006E-3</v>
      </c>
      <c r="AD166" s="27">
        <f>'AEO 2023 Table 49 Raw'!AG153</f>
        <v>8.3219999999999995E-3</v>
      </c>
      <c r="AE166" s="27">
        <f>'AEO 2023 Table 49 Raw'!AH153</f>
        <v>8.7340000000000004E-3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4.2400000000000001E-4</v>
      </c>
      <c r="F167" s="27">
        <f>'AEO 2023 Table 49 Raw'!I154</f>
        <v>8.7299999999999997E-4</v>
      </c>
      <c r="G167" s="27">
        <f>'AEO 2023 Table 49 Raw'!J154</f>
        <v>1.335E-3</v>
      </c>
      <c r="H167" s="27">
        <f>'AEO 2023 Table 49 Raw'!K154</f>
        <v>1.7979999999999999E-3</v>
      </c>
      <c r="I167" s="27">
        <f>'AEO 2023 Table 49 Raw'!L154</f>
        <v>2.2550000000000001E-3</v>
      </c>
      <c r="J167" s="27">
        <f>'AEO 2023 Table 49 Raw'!M154</f>
        <v>2.709E-3</v>
      </c>
      <c r="K167" s="27">
        <f>'AEO 2023 Table 49 Raw'!N154</f>
        <v>3.1589999999999999E-3</v>
      </c>
      <c r="L167" s="27">
        <f>'AEO 2023 Table 49 Raw'!O154</f>
        <v>3.604E-3</v>
      </c>
      <c r="M167" s="27">
        <f>'AEO 2023 Table 49 Raw'!P154</f>
        <v>4.0439999999999999E-3</v>
      </c>
      <c r="N167" s="27">
        <f>'AEO 2023 Table 49 Raw'!Q154</f>
        <v>4.483E-3</v>
      </c>
      <c r="O167" s="27">
        <f>'AEO 2023 Table 49 Raw'!R154</f>
        <v>4.9259999999999998E-3</v>
      </c>
      <c r="P167" s="27">
        <f>'AEO 2023 Table 49 Raw'!S154</f>
        <v>5.3769999999999998E-3</v>
      </c>
      <c r="Q167" s="27">
        <f>'AEO 2023 Table 49 Raw'!T154</f>
        <v>5.8320000000000004E-3</v>
      </c>
      <c r="R167" s="27">
        <f>'AEO 2023 Table 49 Raw'!U154</f>
        <v>6.2899999999999996E-3</v>
      </c>
      <c r="S167" s="27">
        <f>'AEO 2023 Table 49 Raw'!V154</f>
        <v>6.7510000000000001E-3</v>
      </c>
      <c r="T167" s="27">
        <f>'AEO 2023 Table 49 Raw'!W154</f>
        <v>7.2189999999999997E-3</v>
      </c>
      <c r="U167" s="27">
        <f>'AEO 2023 Table 49 Raw'!X154</f>
        <v>7.6930000000000002E-3</v>
      </c>
      <c r="V167" s="27">
        <f>'AEO 2023 Table 49 Raw'!Y154</f>
        <v>8.1779999999999995E-3</v>
      </c>
      <c r="W167" s="27">
        <f>'AEO 2023 Table 49 Raw'!Z154</f>
        <v>8.6750000000000004E-3</v>
      </c>
      <c r="X167" s="27">
        <f>'AEO 2023 Table 49 Raw'!AA154</f>
        <v>9.1830000000000002E-3</v>
      </c>
      <c r="Y167" s="27">
        <f>'AEO 2023 Table 49 Raw'!AB154</f>
        <v>9.6989999999999993E-3</v>
      </c>
      <c r="Z167" s="27">
        <f>'AEO 2023 Table 49 Raw'!AC154</f>
        <v>1.0215999999999999E-2</v>
      </c>
      <c r="AA167" s="27">
        <f>'AEO 2023 Table 49 Raw'!AD154</f>
        <v>1.0744999999999999E-2</v>
      </c>
      <c r="AB167" s="27">
        <f>'AEO 2023 Table 49 Raw'!AE154</f>
        <v>1.129E-2</v>
      </c>
      <c r="AC167" s="27">
        <f>'AEO 2023 Table 49 Raw'!AF154</f>
        <v>1.1854E-2</v>
      </c>
      <c r="AD167" s="27">
        <f>'AEO 2023 Table 49 Raw'!AG154</f>
        <v>1.2435E-2</v>
      </c>
      <c r="AE167" s="27">
        <f>'AEO 2023 Table 49 Raw'!AH154</f>
        <v>1.3037E-2</v>
      </c>
      <c r="AF167" s="46" t="str">
        <f>'AEO 2023 Table 49 Raw'!AI154</f>
        <v>- -</v>
      </c>
    </row>
    <row r="168" spans="1:32" ht="15" customHeight="1">
      <c r="A168" s="8" t="s">
        <v>1422</v>
      </c>
      <c r="B168" s="24" t="s">
        <v>1310</v>
      </c>
      <c r="C168" s="27">
        <f>'AEO 2023 Table 49 Raw'!F155</f>
        <v>5.3033510000000001</v>
      </c>
      <c r="D168" s="27">
        <f>'AEO 2023 Table 49 Raw'!G155</f>
        <v>5.3854829999999998</v>
      </c>
      <c r="E168" s="27">
        <f>'AEO 2023 Table 49 Raw'!H155</f>
        <v>5.4771330000000003</v>
      </c>
      <c r="F168" s="27">
        <f>'AEO 2023 Table 49 Raw'!I155</f>
        <v>5.587059</v>
      </c>
      <c r="G168" s="27">
        <f>'AEO 2023 Table 49 Raw'!J155</f>
        <v>5.7052490000000002</v>
      </c>
      <c r="H168" s="27">
        <f>'AEO 2023 Table 49 Raw'!K155</f>
        <v>5.818797</v>
      </c>
      <c r="I168" s="27">
        <f>'AEO 2023 Table 49 Raw'!L155</f>
        <v>5.9204549999999996</v>
      </c>
      <c r="J168" s="27">
        <f>'AEO 2023 Table 49 Raw'!M155</f>
        <v>6.0075609999999999</v>
      </c>
      <c r="K168" s="27">
        <f>'AEO 2023 Table 49 Raw'!N155</f>
        <v>6.0862410000000002</v>
      </c>
      <c r="L168" s="27">
        <f>'AEO 2023 Table 49 Raw'!O155</f>
        <v>6.1562289999999997</v>
      </c>
      <c r="M168" s="27">
        <f>'AEO 2023 Table 49 Raw'!P155</f>
        <v>6.2154420000000004</v>
      </c>
      <c r="N168" s="27">
        <f>'AEO 2023 Table 49 Raw'!Q155</f>
        <v>6.2632250000000003</v>
      </c>
      <c r="O168" s="27">
        <f>'AEO 2023 Table 49 Raw'!R155</f>
        <v>6.299976</v>
      </c>
      <c r="P168" s="27">
        <f>'AEO 2023 Table 49 Raw'!S155</f>
        <v>6.3397969999999999</v>
      </c>
      <c r="Q168" s="27">
        <f>'AEO 2023 Table 49 Raw'!T155</f>
        <v>6.3847940000000003</v>
      </c>
      <c r="R168" s="27">
        <f>'AEO 2023 Table 49 Raw'!U155</f>
        <v>6.4282579999999996</v>
      </c>
      <c r="S168" s="27">
        <f>'AEO 2023 Table 49 Raw'!V155</f>
        <v>6.4685639999999998</v>
      </c>
      <c r="T168" s="27">
        <f>'AEO 2023 Table 49 Raw'!W155</f>
        <v>6.4993239999999997</v>
      </c>
      <c r="U168" s="27">
        <f>'AEO 2023 Table 49 Raw'!X155</f>
        <v>6.5224010000000003</v>
      </c>
      <c r="V168" s="27">
        <f>'AEO 2023 Table 49 Raw'!Y155</f>
        <v>6.5339210000000003</v>
      </c>
      <c r="W168" s="27">
        <f>'AEO 2023 Table 49 Raw'!Z155</f>
        <v>6.5563900000000004</v>
      </c>
      <c r="X168" s="27">
        <f>'AEO 2023 Table 49 Raw'!AA155</f>
        <v>6.5834440000000001</v>
      </c>
      <c r="Y168" s="27">
        <f>'AEO 2023 Table 49 Raw'!AB155</f>
        <v>6.6142580000000004</v>
      </c>
      <c r="Z168" s="27">
        <f>'AEO 2023 Table 49 Raw'!AC155</f>
        <v>6.6405799999999999</v>
      </c>
      <c r="AA168" s="27">
        <f>'AEO 2023 Table 49 Raw'!AD155</f>
        <v>6.6576690000000003</v>
      </c>
      <c r="AB168" s="27">
        <f>'AEO 2023 Table 49 Raw'!AE155</f>
        <v>6.6674199999999999</v>
      </c>
      <c r="AC168" s="27">
        <f>'AEO 2023 Table 49 Raw'!AF155</f>
        <v>6.6706019999999997</v>
      </c>
      <c r="AD168" s="27">
        <f>'AEO 2023 Table 49 Raw'!AG155</f>
        <v>6.6619400000000004</v>
      </c>
      <c r="AE168" s="27">
        <f>'AEO 2023 Table 49 Raw'!AH155</f>
        <v>6.6417619999999999</v>
      </c>
      <c r="AF168" s="46">
        <f>'AEO 2023 Table 49 Raw'!AI155</f>
        <v>8.0000000000000002E-3</v>
      </c>
    </row>
    <row r="169" spans="1:32" ht="15" customHeight="1">
      <c r="A169" s="8" t="s">
        <v>1423</v>
      </c>
      <c r="B169" s="23" t="s">
        <v>1424</v>
      </c>
      <c r="C169" s="27">
        <f>'AEO 2023 Table 49 Raw'!F156</f>
        <v>13.64602</v>
      </c>
      <c r="D169" s="27">
        <f>'AEO 2023 Table 49 Raw'!G156</f>
        <v>13.955075000000001</v>
      </c>
      <c r="E169" s="27">
        <f>'AEO 2023 Table 49 Raw'!H156</f>
        <v>14.299804999999999</v>
      </c>
      <c r="F169" s="27">
        <f>'AEO 2023 Table 49 Raw'!I156</f>
        <v>14.691844</v>
      </c>
      <c r="G169" s="27">
        <f>'AEO 2023 Table 49 Raw'!J156</f>
        <v>15.099308000000001</v>
      </c>
      <c r="H169" s="27">
        <f>'AEO 2023 Table 49 Raw'!K156</f>
        <v>15.498371000000001</v>
      </c>
      <c r="I169" s="27">
        <f>'AEO 2023 Table 49 Raw'!L156</f>
        <v>15.87885</v>
      </c>
      <c r="J169" s="27">
        <f>'AEO 2023 Table 49 Raw'!M156</f>
        <v>16.235627999999998</v>
      </c>
      <c r="K169" s="27">
        <f>'AEO 2023 Table 49 Raw'!N156</f>
        <v>16.578810000000001</v>
      </c>
      <c r="L169" s="27">
        <f>'AEO 2023 Table 49 Raw'!O156</f>
        <v>16.897704999999998</v>
      </c>
      <c r="M169" s="27">
        <f>'AEO 2023 Table 49 Raw'!P156</f>
        <v>17.200130000000001</v>
      </c>
      <c r="N169" s="27">
        <f>'AEO 2023 Table 49 Raw'!Q156</f>
        <v>17.471235</v>
      </c>
      <c r="O169" s="27">
        <f>'AEO 2023 Table 49 Raw'!R156</f>
        <v>17.723637</v>
      </c>
      <c r="P169" s="27">
        <f>'AEO 2023 Table 49 Raw'!S156</f>
        <v>17.979841</v>
      </c>
      <c r="Q169" s="27">
        <f>'AEO 2023 Table 49 Raw'!T156</f>
        <v>18.245882000000002</v>
      </c>
      <c r="R169" s="27">
        <f>'AEO 2023 Table 49 Raw'!U156</f>
        <v>18.512197</v>
      </c>
      <c r="S169" s="27">
        <f>'AEO 2023 Table 49 Raw'!V156</f>
        <v>18.774729000000001</v>
      </c>
      <c r="T169" s="27">
        <f>'AEO 2023 Table 49 Raw'!W156</f>
        <v>19.024235000000001</v>
      </c>
      <c r="U169" s="27">
        <f>'AEO 2023 Table 49 Raw'!X156</f>
        <v>19.258075999999999</v>
      </c>
      <c r="V169" s="27">
        <f>'AEO 2023 Table 49 Raw'!Y156</f>
        <v>19.483929</v>
      </c>
      <c r="W169" s="27">
        <f>'AEO 2023 Table 49 Raw'!Z156</f>
        <v>19.720296999999999</v>
      </c>
      <c r="X169" s="27">
        <f>'AEO 2023 Table 49 Raw'!AA156</f>
        <v>19.977782999999999</v>
      </c>
      <c r="Y169" s="27">
        <f>'AEO 2023 Table 49 Raw'!AB156</f>
        <v>20.251912999999998</v>
      </c>
      <c r="Z169" s="27">
        <f>'AEO 2023 Table 49 Raw'!AC156</f>
        <v>20.513636000000002</v>
      </c>
      <c r="AA169" s="27">
        <f>'AEO 2023 Table 49 Raw'!AD156</f>
        <v>20.757422999999999</v>
      </c>
      <c r="AB169" s="27">
        <f>'AEO 2023 Table 49 Raw'!AE156</f>
        <v>20.993265000000001</v>
      </c>
      <c r="AC169" s="27">
        <f>'AEO 2023 Table 49 Raw'!AF156</f>
        <v>21.219486</v>
      </c>
      <c r="AD169" s="27">
        <f>'AEO 2023 Table 49 Raw'!AG156</f>
        <v>21.418886000000001</v>
      </c>
      <c r="AE169" s="27">
        <f>'AEO 2023 Table 49 Raw'!AH156</f>
        <v>21.596630000000001</v>
      </c>
      <c r="AF169" s="46">
        <f>'AEO 2023 Table 49 Raw'!AI156</f>
        <v>1.7000000000000001E-2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17.743539999999999</v>
      </c>
      <c r="E175" s="27">
        <f>'AEO 2023 Table 49 Raw'!H160</f>
        <v>18.592414999999999</v>
      </c>
      <c r="F175" s="27">
        <f>'AEO 2023 Table 49 Raw'!I160</f>
        <v>19.395710000000001</v>
      </c>
      <c r="G175" s="27">
        <f>'AEO 2023 Table 49 Raw'!J160</f>
        <v>19.931276</v>
      </c>
      <c r="H175" s="27">
        <f>'AEO 2023 Table 49 Raw'!K160</f>
        <v>20.348300999999999</v>
      </c>
      <c r="I175" s="27">
        <f>'AEO 2023 Table 49 Raw'!L160</f>
        <v>20.33042</v>
      </c>
      <c r="J175" s="27">
        <f>'AEO 2023 Table 49 Raw'!M160</f>
        <v>20.345320000000001</v>
      </c>
      <c r="K175" s="27">
        <f>'AEO 2023 Table 49 Raw'!N160</f>
        <v>20.307219</v>
      </c>
      <c r="L175" s="27">
        <f>'AEO 2023 Table 49 Raw'!O160</f>
        <v>20.263141999999998</v>
      </c>
      <c r="M175" s="27">
        <f>'AEO 2023 Table 49 Raw'!P160</f>
        <v>20.206039000000001</v>
      </c>
      <c r="N175" s="27">
        <f>'AEO 2023 Table 49 Raw'!Q160</f>
        <v>20.142975</v>
      </c>
      <c r="O175" s="27">
        <f>'AEO 2023 Table 49 Raw'!R160</f>
        <v>20.089319</v>
      </c>
      <c r="P175" s="27">
        <f>'AEO 2023 Table 49 Raw'!S160</f>
        <v>20.043766000000002</v>
      </c>
      <c r="Q175" s="27">
        <f>'AEO 2023 Table 49 Raw'!T160</f>
        <v>20.001814</v>
      </c>
      <c r="R175" s="27">
        <f>'AEO 2023 Table 49 Raw'!U160</f>
        <v>19.970648000000001</v>
      </c>
      <c r="S175" s="27">
        <f>'AEO 2023 Table 49 Raw'!V160</f>
        <v>19.944447</v>
      </c>
      <c r="T175" s="27">
        <f>'AEO 2023 Table 49 Raw'!W160</f>
        <v>19.922604</v>
      </c>
      <c r="U175" s="27">
        <f>'AEO 2023 Table 49 Raw'!X160</f>
        <v>19.904499000000001</v>
      </c>
      <c r="V175" s="27">
        <f>'AEO 2023 Table 49 Raw'!Y160</f>
        <v>19.888629999999999</v>
      </c>
      <c r="W175" s="27">
        <f>'AEO 2023 Table 49 Raw'!Z160</f>
        <v>19.874727</v>
      </c>
      <c r="X175" s="27">
        <f>'AEO 2023 Table 49 Raw'!AA160</f>
        <v>19.862386999999998</v>
      </c>
      <c r="Y175" s="27">
        <f>'AEO 2023 Table 49 Raw'!AB160</f>
        <v>19.851793000000001</v>
      </c>
      <c r="Z175" s="27">
        <f>'AEO 2023 Table 49 Raw'!AC160</f>
        <v>19.842119</v>
      </c>
      <c r="AA175" s="27">
        <f>'AEO 2023 Table 49 Raw'!AD160</f>
        <v>19.833535999999999</v>
      </c>
      <c r="AB175" s="27">
        <f>'AEO 2023 Table 49 Raw'!AE160</f>
        <v>19.825973999999999</v>
      </c>
      <c r="AC175" s="27">
        <f>'AEO 2023 Table 49 Raw'!AF160</f>
        <v>19.819669999999999</v>
      </c>
      <c r="AD175" s="27">
        <f>'AEO 2023 Table 49 Raw'!AG160</f>
        <v>19.814406999999999</v>
      </c>
      <c r="AE175" s="27">
        <f>'AEO 2023 Table 49 Raw'!AH160</f>
        <v>19.809941999999999</v>
      </c>
      <c r="AF175" s="46">
        <f>'AEO 2023 Table 49 Raw'!AI160</f>
        <v>5.0000000000000001E-3</v>
      </c>
    </row>
    <row r="176" spans="1:32" ht="15" customHeight="1">
      <c r="A176" s="8" t="s">
        <v>1426</v>
      </c>
      <c r="B176" s="24" t="s">
        <v>1271</v>
      </c>
      <c r="C176" s="27">
        <f>'AEO 2023 Table 49 Raw'!F161</f>
        <v>12.602634</v>
      </c>
      <c r="D176" s="27">
        <f>'AEO 2023 Table 49 Raw'!G161</f>
        <v>13.424635</v>
      </c>
      <c r="E176" s="27">
        <f>'AEO 2023 Table 49 Raw'!H161</f>
        <v>13.841100000000001</v>
      </c>
      <c r="F176" s="27">
        <f>'AEO 2023 Table 49 Raw'!I161</f>
        <v>14.261231</v>
      </c>
      <c r="G176" s="27">
        <f>'AEO 2023 Table 49 Raw'!J161</f>
        <v>14.555460999999999</v>
      </c>
      <c r="H176" s="27">
        <f>'AEO 2023 Table 49 Raw'!K161</f>
        <v>14.868546</v>
      </c>
      <c r="I176" s="27">
        <f>'AEO 2023 Table 49 Raw'!L161</f>
        <v>14.882826</v>
      </c>
      <c r="J176" s="27">
        <f>'AEO 2023 Table 49 Raw'!M161</f>
        <v>14.965664</v>
      </c>
      <c r="K176" s="27">
        <f>'AEO 2023 Table 49 Raw'!N161</f>
        <v>15.023236000000001</v>
      </c>
      <c r="L176" s="27">
        <f>'AEO 2023 Table 49 Raw'!O161</f>
        <v>15.062640999999999</v>
      </c>
      <c r="M176" s="27">
        <f>'AEO 2023 Table 49 Raw'!P161</f>
        <v>15.061666000000001</v>
      </c>
      <c r="N176" s="27">
        <f>'AEO 2023 Table 49 Raw'!Q161</f>
        <v>15.051907999999999</v>
      </c>
      <c r="O176" s="27">
        <f>'AEO 2023 Table 49 Raw'!R161</f>
        <v>15.043290000000001</v>
      </c>
      <c r="P176" s="27">
        <f>'AEO 2023 Table 49 Raw'!S161</f>
        <v>15.034136</v>
      </c>
      <c r="Q176" s="27">
        <f>'AEO 2023 Table 49 Raw'!T161</f>
        <v>15.022961</v>
      </c>
      <c r="R176" s="27">
        <f>'AEO 2023 Table 49 Raw'!U161</f>
        <v>15.014969000000001</v>
      </c>
      <c r="S176" s="27">
        <f>'AEO 2023 Table 49 Raw'!V161</f>
        <v>15.011263</v>
      </c>
      <c r="T176" s="27">
        <f>'AEO 2023 Table 49 Raw'!W161</f>
        <v>14.493814</v>
      </c>
      <c r="U176" s="27">
        <f>'AEO 2023 Table 49 Raw'!X161</f>
        <v>14.505928000000001</v>
      </c>
      <c r="V176" s="27">
        <f>'AEO 2023 Table 49 Raw'!Y161</f>
        <v>14.524761</v>
      </c>
      <c r="W176" s="27">
        <f>'AEO 2023 Table 49 Raw'!Z161</f>
        <v>14.554202</v>
      </c>
      <c r="X176" s="27">
        <f>'AEO 2023 Table 49 Raw'!AA161</f>
        <v>14.597749</v>
      </c>
      <c r="Y176" s="27">
        <f>'AEO 2023 Table 49 Raw'!AB161</f>
        <v>14.658590999999999</v>
      </c>
      <c r="Z176" s="27">
        <f>'AEO 2023 Table 49 Raw'!AC161</f>
        <v>14.735889999999999</v>
      </c>
      <c r="AA176" s="27">
        <f>'AEO 2023 Table 49 Raw'!AD161</f>
        <v>14.825008</v>
      </c>
      <c r="AB176" s="27">
        <f>'AEO 2023 Table 49 Raw'!AE161</f>
        <v>14.915418000000001</v>
      </c>
      <c r="AC176" s="27">
        <f>'AEO 2023 Table 49 Raw'!AF161</f>
        <v>15.000633000000001</v>
      </c>
      <c r="AD176" s="27">
        <f>'AEO 2023 Table 49 Raw'!AG161</f>
        <v>15.068341999999999</v>
      </c>
      <c r="AE176" s="27">
        <f>'AEO 2023 Table 49 Raw'!AH161</f>
        <v>15.120145000000001</v>
      </c>
      <c r="AF176" s="46">
        <f>'AEO 2023 Table 49 Raw'!AI161</f>
        <v>7.0000000000000001E-3</v>
      </c>
    </row>
    <row r="177" spans="1:32" ht="15" customHeight="1">
      <c r="A177" s="8" t="s">
        <v>1427</v>
      </c>
      <c r="B177" s="24" t="s">
        <v>915</v>
      </c>
      <c r="C177" s="27">
        <f>'AEO 2023 Table 49 Raw'!F162</f>
        <v>12.370099</v>
      </c>
      <c r="D177" s="27">
        <f>'AEO 2023 Table 49 Raw'!G162</f>
        <v>12.423845</v>
      </c>
      <c r="E177" s="27">
        <f>'AEO 2023 Table 49 Raw'!H162</f>
        <v>12.610690999999999</v>
      </c>
      <c r="F177" s="27">
        <f>'AEO 2023 Table 49 Raw'!I162</f>
        <v>12.749454</v>
      </c>
      <c r="G177" s="27">
        <f>'AEO 2023 Table 49 Raw'!J162</f>
        <v>12.856313</v>
      </c>
      <c r="H177" s="27">
        <f>'AEO 2023 Table 49 Raw'!K162</f>
        <v>13.022105</v>
      </c>
      <c r="I177" s="27">
        <f>'AEO 2023 Table 49 Raw'!L162</f>
        <v>13.134278999999999</v>
      </c>
      <c r="J177" s="27">
        <f>'AEO 2023 Table 49 Raw'!M162</f>
        <v>13.339653</v>
      </c>
      <c r="K177" s="27">
        <f>'AEO 2023 Table 49 Raw'!N162</f>
        <v>13.58755</v>
      </c>
      <c r="L177" s="27">
        <f>'AEO 2023 Table 49 Raw'!O162</f>
        <v>13.819917999999999</v>
      </c>
      <c r="M177" s="27">
        <f>'AEO 2023 Table 49 Raw'!P162</f>
        <v>14.041513999999999</v>
      </c>
      <c r="N177" s="27">
        <f>'AEO 2023 Table 49 Raw'!Q162</f>
        <v>14.207735</v>
      </c>
      <c r="O177" s="27">
        <f>'AEO 2023 Table 49 Raw'!R162</f>
        <v>14.295724999999999</v>
      </c>
      <c r="P177" s="27">
        <f>'AEO 2023 Table 49 Raw'!S162</f>
        <v>14.325142</v>
      </c>
      <c r="Q177" s="27">
        <f>'AEO 2023 Table 49 Raw'!T162</f>
        <v>14.342528</v>
      </c>
      <c r="R177" s="27">
        <f>'AEO 2023 Table 49 Raw'!U162</f>
        <v>14.350509000000001</v>
      </c>
      <c r="S177" s="27">
        <f>'AEO 2023 Table 49 Raw'!V162</f>
        <v>14.354710000000001</v>
      </c>
      <c r="T177" s="27">
        <f>'AEO 2023 Table 49 Raw'!W162</f>
        <v>14.355392</v>
      </c>
      <c r="U177" s="27">
        <f>'AEO 2023 Table 49 Raw'!X162</f>
        <v>14.353672</v>
      </c>
      <c r="V177" s="27">
        <f>'AEO 2023 Table 49 Raw'!Y162</f>
        <v>14.351977</v>
      </c>
      <c r="W177" s="27">
        <f>'AEO 2023 Table 49 Raw'!Z162</f>
        <v>14.350488</v>
      </c>
      <c r="X177" s="27">
        <f>'AEO 2023 Table 49 Raw'!AA162</f>
        <v>14.349432</v>
      </c>
      <c r="Y177" s="27">
        <f>'AEO 2023 Table 49 Raw'!AB162</f>
        <v>14.348528999999999</v>
      </c>
      <c r="Z177" s="27">
        <f>'AEO 2023 Table 49 Raw'!AC162</f>
        <v>14.347543999999999</v>
      </c>
      <c r="AA177" s="27">
        <f>'AEO 2023 Table 49 Raw'!AD162</f>
        <v>14.346909</v>
      </c>
      <c r="AB177" s="27">
        <f>'AEO 2023 Table 49 Raw'!AE162</f>
        <v>14.346321</v>
      </c>
      <c r="AC177" s="27">
        <f>'AEO 2023 Table 49 Raw'!AF162</f>
        <v>14.345942000000001</v>
      </c>
      <c r="AD177" s="27">
        <f>'AEO 2023 Table 49 Raw'!AG162</f>
        <v>14.344935</v>
      </c>
      <c r="AE177" s="27">
        <f>'AEO 2023 Table 49 Raw'!AH162</f>
        <v>14.343893</v>
      </c>
      <c r="AF177" s="46">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12.486863</v>
      </c>
      <c r="F178" s="27">
        <f>'AEO 2023 Table 49 Raw'!I163</f>
        <v>12.486863</v>
      </c>
      <c r="G178" s="27">
        <f>'AEO 2023 Table 49 Raw'!J163</f>
        <v>12.486860999999999</v>
      </c>
      <c r="H178" s="27">
        <f>'AEO 2023 Table 49 Raw'!K163</f>
        <v>12.48686</v>
      </c>
      <c r="I178" s="27">
        <f>'AEO 2023 Table 49 Raw'!L163</f>
        <v>12.486863</v>
      </c>
      <c r="J178" s="27">
        <f>'AEO 2023 Table 49 Raw'!M163</f>
        <v>12.486860999999999</v>
      </c>
      <c r="K178" s="27">
        <f>'AEO 2023 Table 49 Raw'!N163</f>
        <v>12.486863</v>
      </c>
      <c r="L178" s="27">
        <f>'AEO 2023 Table 49 Raw'!O163</f>
        <v>12.486863</v>
      </c>
      <c r="M178" s="27">
        <f>'AEO 2023 Table 49 Raw'!P163</f>
        <v>12.486860999999999</v>
      </c>
      <c r="N178" s="27">
        <f>'AEO 2023 Table 49 Raw'!Q163</f>
        <v>12.486864000000001</v>
      </c>
      <c r="O178" s="27">
        <f>'AEO 2023 Table 49 Raw'!R163</f>
        <v>12.486863</v>
      </c>
      <c r="P178" s="27">
        <f>'AEO 2023 Table 49 Raw'!S163</f>
        <v>12.486863</v>
      </c>
      <c r="Q178" s="27">
        <f>'AEO 2023 Table 49 Raw'!T163</f>
        <v>12.486860999999999</v>
      </c>
      <c r="R178" s="27">
        <f>'AEO 2023 Table 49 Raw'!U163</f>
        <v>12.48686</v>
      </c>
      <c r="S178" s="27">
        <f>'AEO 2023 Table 49 Raw'!V163</f>
        <v>12.486860999999999</v>
      </c>
      <c r="T178" s="27">
        <f>'AEO 2023 Table 49 Raw'!W163</f>
        <v>12.48686</v>
      </c>
      <c r="U178" s="27">
        <f>'AEO 2023 Table 49 Raw'!X163</f>
        <v>12.486860999999999</v>
      </c>
      <c r="V178" s="27">
        <f>'AEO 2023 Table 49 Raw'!Y163</f>
        <v>12.486860999999999</v>
      </c>
      <c r="W178" s="27">
        <f>'AEO 2023 Table 49 Raw'!Z163</f>
        <v>12.486860999999999</v>
      </c>
      <c r="X178" s="27">
        <f>'AEO 2023 Table 49 Raw'!AA163</f>
        <v>12.486860999999999</v>
      </c>
      <c r="Y178" s="27">
        <f>'AEO 2023 Table 49 Raw'!AB163</f>
        <v>12.486864000000001</v>
      </c>
      <c r="Z178" s="27">
        <f>'AEO 2023 Table 49 Raw'!AC163</f>
        <v>12.486864000000001</v>
      </c>
      <c r="AA178" s="27">
        <f>'AEO 2023 Table 49 Raw'!AD163</f>
        <v>12.48686</v>
      </c>
      <c r="AB178" s="27">
        <f>'AEO 2023 Table 49 Raw'!AE163</f>
        <v>12.486863</v>
      </c>
      <c r="AC178" s="27">
        <f>'AEO 2023 Table 49 Raw'!AF163</f>
        <v>12.486860999999999</v>
      </c>
      <c r="AD178" s="27">
        <f>'AEO 2023 Table 49 Raw'!AG163</f>
        <v>12.486864000000001</v>
      </c>
      <c r="AE178" s="27">
        <f>'AEO 2023 Table 49 Raw'!AH163</f>
        <v>12.486864000000001</v>
      </c>
      <c r="AF178" s="46">
        <f>'AEO 2023 Table 49 Raw'!AI163</f>
        <v>0</v>
      </c>
    </row>
    <row r="179" spans="1:32" ht="15" customHeight="1">
      <c r="A179" s="8" t="s">
        <v>1429</v>
      </c>
      <c r="B179" s="24" t="s">
        <v>1276</v>
      </c>
      <c r="C179" s="27">
        <f>'AEO 2023 Table 49 Raw'!F164</f>
        <v>12.856196000000001</v>
      </c>
      <c r="D179" s="27">
        <f>'AEO 2023 Table 49 Raw'!G164</f>
        <v>13.201336</v>
      </c>
      <c r="E179" s="27">
        <f>'AEO 2023 Table 49 Raw'!H164</f>
        <v>13.606465</v>
      </c>
      <c r="F179" s="27">
        <f>'AEO 2023 Table 49 Raw'!I164</f>
        <v>14.01938</v>
      </c>
      <c r="G179" s="27">
        <f>'AEO 2023 Table 49 Raw'!J164</f>
        <v>14.310397999999999</v>
      </c>
      <c r="H179" s="27">
        <f>'AEO 2023 Table 49 Raw'!K164</f>
        <v>14.619831</v>
      </c>
      <c r="I179" s="27">
        <f>'AEO 2023 Table 49 Raw'!L164</f>
        <v>14.6347</v>
      </c>
      <c r="J179" s="27">
        <f>'AEO 2023 Table 49 Raw'!M164</f>
        <v>14.717373</v>
      </c>
      <c r="K179" s="27">
        <f>'AEO 2023 Table 49 Raw'!N164</f>
        <v>14.773448999999999</v>
      </c>
      <c r="L179" s="27">
        <f>'AEO 2023 Table 49 Raw'!O164</f>
        <v>14.809407999999999</v>
      </c>
      <c r="M179" s="27">
        <f>'AEO 2023 Table 49 Raw'!P164</f>
        <v>14.803754</v>
      </c>
      <c r="N179" s="27">
        <f>'AEO 2023 Table 49 Raw'!Q164</f>
        <v>14.790592999999999</v>
      </c>
      <c r="O179" s="27">
        <f>'AEO 2023 Table 49 Raw'!R164</f>
        <v>14.775779999999999</v>
      </c>
      <c r="P179" s="27">
        <f>'AEO 2023 Table 49 Raw'!S164</f>
        <v>14.762169</v>
      </c>
      <c r="Q179" s="27">
        <f>'AEO 2023 Table 49 Raw'!T164</f>
        <v>14.748624</v>
      </c>
      <c r="R179" s="27">
        <f>'AEO 2023 Table 49 Raw'!U164</f>
        <v>14.739098</v>
      </c>
      <c r="S179" s="27">
        <f>'AEO 2023 Table 49 Raw'!V164</f>
        <v>14.735334999999999</v>
      </c>
      <c r="T179" s="27">
        <f>'AEO 2023 Table 49 Raw'!W164</f>
        <v>14.210787</v>
      </c>
      <c r="U179" s="27">
        <f>'AEO 2023 Table 49 Raw'!X164</f>
        <v>14.213981</v>
      </c>
      <c r="V179" s="27">
        <f>'AEO 2023 Table 49 Raw'!Y164</f>
        <v>14.233181</v>
      </c>
      <c r="W179" s="27">
        <f>'AEO 2023 Table 49 Raw'!Z164</f>
        <v>14.26281</v>
      </c>
      <c r="X179" s="27">
        <f>'AEO 2023 Table 49 Raw'!AA164</f>
        <v>14.306937</v>
      </c>
      <c r="Y179" s="27">
        <f>'AEO 2023 Table 49 Raw'!AB164</f>
        <v>14.368793999999999</v>
      </c>
      <c r="Z179" s="27">
        <f>'AEO 2023 Table 49 Raw'!AC164</f>
        <v>14.447781000000001</v>
      </c>
      <c r="AA179" s="27">
        <f>'AEO 2023 Table 49 Raw'!AD164</f>
        <v>14.539852</v>
      </c>
      <c r="AB179" s="27">
        <f>'AEO 2023 Table 49 Raw'!AE164</f>
        <v>14.634169999999999</v>
      </c>
      <c r="AC179" s="27">
        <f>'AEO 2023 Table 49 Raw'!AF164</f>
        <v>14.723012000000001</v>
      </c>
      <c r="AD179" s="27">
        <f>'AEO 2023 Table 49 Raw'!AG164</f>
        <v>14.794471</v>
      </c>
      <c r="AE179" s="27">
        <f>'AEO 2023 Table 49 Raw'!AH164</f>
        <v>14.848357</v>
      </c>
      <c r="AF179" s="46">
        <f>'AEO 2023 Table 49 Raw'!AI164</f>
        <v>5.0000000000000001E-3</v>
      </c>
    </row>
    <row r="180" spans="1:32" ht="15" customHeight="1">
      <c r="A180" s="8" t="s">
        <v>1430</v>
      </c>
      <c r="B180" s="24" t="s">
        <v>1278</v>
      </c>
      <c r="C180" s="27">
        <f>'AEO 2023 Table 49 Raw'!F165</f>
        <v>27.219132999999999</v>
      </c>
      <c r="D180" s="27">
        <f>'AEO 2023 Table 49 Raw'!G165</f>
        <v>27.246203999999999</v>
      </c>
      <c r="E180" s="27">
        <f>'AEO 2023 Table 49 Raw'!H165</f>
        <v>27.281471</v>
      </c>
      <c r="F180" s="27">
        <f>'AEO 2023 Table 49 Raw'!I165</f>
        <v>27.325972</v>
      </c>
      <c r="G180" s="27">
        <f>'AEO 2023 Table 49 Raw'!J165</f>
        <v>27.380209000000001</v>
      </c>
      <c r="H180" s="27">
        <f>'AEO 2023 Table 49 Raw'!K165</f>
        <v>27.443348</v>
      </c>
      <c r="I180" s="27">
        <f>'AEO 2023 Table 49 Raw'!L165</f>
        <v>27.474449</v>
      </c>
      <c r="J180" s="27">
        <f>'AEO 2023 Table 49 Raw'!M165</f>
        <v>27.530366999999998</v>
      </c>
      <c r="K180" s="27">
        <f>'AEO 2023 Table 49 Raw'!N165</f>
        <v>27.584246</v>
      </c>
      <c r="L180" s="27">
        <f>'AEO 2023 Table 49 Raw'!O165</f>
        <v>27.634239000000001</v>
      </c>
      <c r="M180" s="27">
        <f>'AEO 2023 Table 49 Raw'!P165</f>
        <v>27.678339000000001</v>
      </c>
      <c r="N180" s="27">
        <f>'AEO 2023 Table 49 Raw'!Q165</f>
        <v>27.705252000000002</v>
      </c>
      <c r="O180" s="27">
        <f>'AEO 2023 Table 49 Raw'!R165</f>
        <v>27.714870000000001</v>
      </c>
      <c r="P180" s="27">
        <f>'AEO 2023 Table 49 Raw'!S165</f>
        <v>27.722771000000002</v>
      </c>
      <c r="Q180" s="27">
        <f>'AEO 2023 Table 49 Raw'!T165</f>
        <v>27.722719000000001</v>
      </c>
      <c r="R180" s="27">
        <f>'AEO 2023 Table 49 Raw'!U165</f>
        <v>27.722678999999999</v>
      </c>
      <c r="S180" s="27">
        <f>'AEO 2023 Table 49 Raw'!V165</f>
        <v>27.722650999999999</v>
      </c>
      <c r="T180" s="27">
        <f>'AEO 2023 Table 49 Raw'!W165</f>
        <v>27.722624</v>
      </c>
      <c r="U180" s="27">
        <f>'AEO 2023 Table 49 Raw'!X165</f>
        <v>27.72261</v>
      </c>
      <c r="V180" s="27">
        <f>'AEO 2023 Table 49 Raw'!Y165</f>
        <v>27.722594999999998</v>
      </c>
      <c r="W180" s="27">
        <f>'AEO 2023 Table 49 Raw'!Z165</f>
        <v>27.722584000000001</v>
      </c>
      <c r="X180" s="27">
        <f>'AEO 2023 Table 49 Raw'!AA165</f>
        <v>27.722572</v>
      </c>
      <c r="Y180" s="27">
        <f>'AEO 2023 Table 49 Raw'!AB165</f>
        <v>27.722570000000001</v>
      </c>
      <c r="Z180" s="27">
        <f>'AEO 2023 Table 49 Raw'!AC165</f>
        <v>27.722560999999999</v>
      </c>
      <c r="AA180" s="27">
        <f>'AEO 2023 Table 49 Raw'!AD165</f>
        <v>27.722549000000001</v>
      </c>
      <c r="AB180" s="27">
        <f>'AEO 2023 Table 49 Raw'!AE165</f>
        <v>27.722553000000001</v>
      </c>
      <c r="AC180" s="27">
        <f>'AEO 2023 Table 49 Raw'!AF165</f>
        <v>27.722548</v>
      </c>
      <c r="AD180" s="27">
        <f>'AEO 2023 Table 49 Raw'!AG165</f>
        <v>27.722548</v>
      </c>
      <c r="AE180" s="27">
        <f>'AEO 2023 Table 49 Raw'!AH165</f>
        <v>27.722548</v>
      </c>
      <c r="AF180" s="46">
        <f>'AEO 2023 Table 49 Raw'!AI165</f>
        <v>1E-3</v>
      </c>
    </row>
    <row r="181" spans="1:32" ht="12" customHeight="1">
      <c r="A181" s="8" t="s">
        <v>1431</v>
      </c>
      <c r="B181" s="24" t="s">
        <v>1280</v>
      </c>
      <c r="C181" s="27">
        <f>'AEO 2023 Table 49 Raw'!F166</f>
        <v>0</v>
      </c>
      <c r="D181" s="27">
        <f>'AEO 2023 Table 49 Raw'!G166</f>
        <v>23.149495999999999</v>
      </c>
      <c r="E181" s="27">
        <f>'AEO 2023 Table 49 Raw'!H166</f>
        <v>23.788001999999999</v>
      </c>
      <c r="F181" s="27">
        <f>'AEO 2023 Table 49 Raw'!I166</f>
        <v>24.199081</v>
      </c>
      <c r="G181" s="27">
        <f>'AEO 2023 Table 49 Raw'!J166</f>
        <v>24.607389000000001</v>
      </c>
      <c r="H181" s="27">
        <f>'AEO 2023 Table 49 Raw'!K166</f>
        <v>25.169536999999998</v>
      </c>
      <c r="I181" s="27">
        <f>'AEO 2023 Table 49 Raw'!L166</f>
        <v>25.634039000000001</v>
      </c>
      <c r="J181" s="27">
        <f>'AEO 2023 Table 49 Raw'!M166</f>
        <v>26.344487999999998</v>
      </c>
      <c r="K181" s="27">
        <f>'AEO 2023 Table 49 Raw'!N166</f>
        <v>27.118086000000002</v>
      </c>
      <c r="L181" s="27">
        <f>'AEO 2023 Table 49 Raw'!O166</f>
        <v>27.878599000000001</v>
      </c>
      <c r="M181" s="27">
        <f>'AEO 2023 Table 49 Raw'!P166</f>
        <v>28.56204</v>
      </c>
      <c r="N181" s="27">
        <f>'AEO 2023 Table 49 Raw'!Q166</f>
        <v>28.915018</v>
      </c>
      <c r="O181" s="27">
        <f>'AEO 2023 Table 49 Raw'!R166</f>
        <v>29.064427999999999</v>
      </c>
      <c r="P181" s="27">
        <f>'AEO 2023 Table 49 Raw'!S166</f>
        <v>29.088709000000001</v>
      </c>
      <c r="Q181" s="27">
        <f>'AEO 2023 Table 49 Raw'!T166</f>
        <v>29.11157</v>
      </c>
      <c r="R181" s="27">
        <f>'AEO 2023 Table 49 Raw'!U166</f>
        <v>29.114578000000002</v>
      </c>
      <c r="S181" s="27">
        <f>'AEO 2023 Table 49 Raw'!V166</f>
        <v>29.109179999999999</v>
      </c>
      <c r="T181" s="27">
        <f>'AEO 2023 Table 49 Raw'!W166</f>
        <v>29.104552999999999</v>
      </c>
      <c r="U181" s="27">
        <f>'AEO 2023 Table 49 Raw'!X166</f>
        <v>29.101004</v>
      </c>
      <c r="V181" s="27">
        <f>'AEO 2023 Table 49 Raw'!Y166</f>
        <v>29.097259999999999</v>
      </c>
      <c r="W181" s="27">
        <f>'AEO 2023 Table 49 Raw'!Z166</f>
        <v>29.093171999999999</v>
      </c>
      <c r="X181" s="27">
        <f>'AEO 2023 Table 49 Raw'!AA166</f>
        <v>29.089545999999999</v>
      </c>
      <c r="Y181" s="27">
        <f>'AEO 2023 Table 49 Raw'!AB166</f>
        <v>29.086334000000001</v>
      </c>
      <c r="Z181" s="27">
        <f>'AEO 2023 Table 49 Raw'!AC166</f>
        <v>29.083438999999998</v>
      </c>
      <c r="AA181" s="27">
        <f>'AEO 2023 Table 49 Raw'!AD166</f>
        <v>29.080819999999999</v>
      </c>
      <c r="AB181" s="27">
        <f>'AEO 2023 Table 49 Raw'!AE166</f>
        <v>29.078479999999999</v>
      </c>
      <c r="AC181" s="27">
        <f>'AEO 2023 Table 49 Raw'!AF166</f>
        <v>29.076530000000002</v>
      </c>
      <c r="AD181" s="27">
        <f>'AEO 2023 Table 49 Raw'!AG166</f>
        <v>29.074873</v>
      </c>
      <c r="AE181" s="27">
        <f>'AEO 2023 Table 49 Raw'!AH166</f>
        <v>29.073484000000001</v>
      </c>
      <c r="AF181" s="46" t="str">
        <f>'AEO 2023 Table 49 Raw'!AI166</f>
        <v>- -</v>
      </c>
    </row>
    <row r="182" spans="1:32" ht="12" customHeight="1">
      <c r="A182" s="8" t="s">
        <v>1432</v>
      </c>
      <c r="B182" s="24" t="s">
        <v>1282</v>
      </c>
      <c r="C182" s="27">
        <f>'AEO 2023 Table 49 Raw'!F167</f>
        <v>0</v>
      </c>
      <c r="D182" s="27">
        <f>'AEO 2023 Table 49 Raw'!G167</f>
        <v>18.966097000000001</v>
      </c>
      <c r="E182" s="27">
        <f>'AEO 2023 Table 49 Raw'!H167</f>
        <v>19.216753000000001</v>
      </c>
      <c r="F182" s="27">
        <f>'AEO 2023 Table 49 Raw'!I167</f>
        <v>19.465145</v>
      </c>
      <c r="G182" s="27">
        <f>'AEO 2023 Table 49 Raw'!J167</f>
        <v>19.586400999999999</v>
      </c>
      <c r="H182" s="27">
        <f>'AEO 2023 Table 49 Raw'!K167</f>
        <v>19.764672999999998</v>
      </c>
      <c r="I182" s="27">
        <f>'AEO 2023 Table 49 Raw'!L167</f>
        <v>19.879442000000001</v>
      </c>
      <c r="J182" s="27">
        <f>'AEO 2023 Table 49 Raw'!M167</f>
        <v>20.078479999999999</v>
      </c>
      <c r="K182" s="27">
        <f>'AEO 2023 Table 49 Raw'!N167</f>
        <v>20.305223000000002</v>
      </c>
      <c r="L182" s="27">
        <f>'AEO 2023 Table 49 Raw'!O167</f>
        <v>20.515053000000002</v>
      </c>
      <c r="M182" s="27">
        <f>'AEO 2023 Table 49 Raw'!P167</f>
        <v>20.707457999999999</v>
      </c>
      <c r="N182" s="27">
        <f>'AEO 2023 Table 49 Raw'!Q167</f>
        <v>20.843972999999998</v>
      </c>
      <c r="O182" s="27">
        <f>'AEO 2023 Table 49 Raw'!R167</f>
        <v>20.939378999999999</v>
      </c>
      <c r="P182" s="27">
        <f>'AEO 2023 Table 49 Raw'!S167</f>
        <v>20.979282000000001</v>
      </c>
      <c r="Q182" s="27">
        <f>'AEO 2023 Table 49 Raw'!T167</f>
        <v>21.019962</v>
      </c>
      <c r="R182" s="27">
        <f>'AEO 2023 Table 49 Raw'!U167</f>
        <v>21.042321999999999</v>
      </c>
      <c r="S182" s="27">
        <f>'AEO 2023 Table 49 Raw'!V167</f>
        <v>21.047895</v>
      </c>
      <c r="T182" s="27">
        <f>'AEO 2023 Table 49 Raw'!W167</f>
        <v>21.044792000000001</v>
      </c>
      <c r="U182" s="27">
        <f>'AEO 2023 Table 49 Raw'!X167</f>
        <v>21.042622000000001</v>
      </c>
      <c r="V182" s="27">
        <f>'AEO 2023 Table 49 Raw'!Y167</f>
        <v>21.040222</v>
      </c>
      <c r="W182" s="27">
        <f>'AEO 2023 Table 49 Raw'!Z167</f>
        <v>21.037877999999999</v>
      </c>
      <c r="X182" s="27">
        <f>'AEO 2023 Table 49 Raw'!AA167</f>
        <v>21.035820000000001</v>
      </c>
      <c r="Y182" s="27">
        <f>'AEO 2023 Table 49 Raw'!AB167</f>
        <v>21.034040000000001</v>
      </c>
      <c r="Z182" s="27">
        <f>'AEO 2023 Table 49 Raw'!AC167</f>
        <v>21.032565999999999</v>
      </c>
      <c r="AA182" s="27">
        <f>'AEO 2023 Table 49 Raw'!AD167</f>
        <v>21.031777999999999</v>
      </c>
      <c r="AB182" s="27">
        <f>'AEO 2023 Table 49 Raw'!AE167</f>
        <v>21.031548999999998</v>
      </c>
      <c r="AC182" s="27">
        <f>'AEO 2023 Table 49 Raw'!AF167</f>
        <v>21.011638999999999</v>
      </c>
      <c r="AD182" s="27">
        <f>'AEO 2023 Table 49 Raw'!AG167</f>
        <v>21.024725</v>
      </c>
      <c r="AE182" s="27">
        <f>'AEO 2023 Table 49 Raw'!AH167</f>
        <v>21.035187000000001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18.589189999999999</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15.490830000000001</v>
      </c>
      <c r="D184" s="27">
        <f>'AEO 2023 Table 49 Raw'!G169</f>
        <v>16.166014000000001</v>
      </c>
      <c r="E184" s="27">
        <f>'AEO 2023 Table 49 Raw'!H169</f>
        <v>16.849582999999999</v>
      </c>
      <c r="F184" s="27">
        <f>'AEO 2023 Table 49 Raw'!I169</f>
        <v>17.507883</v>
      </c>
      <c r="G184" s="27">
        <f>'AEO 2023 Table 49 Raw'!J169</f>
        <v>17.956066</v>
      </c>
      <c r="H184" s="27">
        <f>'AEO 2023 Table 49 Raw'!K169</f>
        <v>18.344778000000002</v>
      </c>
      <c r="I184" s="27">
        <f>'AEO 2023 Table 49 Raw'!L169</f>
        <v>18.349646</v>
      </c>
      <c r="J184" s="27">
        <f>'AEO 2023 Table 49 Raw'!M169</f>
        <v>18.403096999999999</v>
      </c>
      <c r="K184" s="27">
        <f>'AEO 2023 Table 49 Raw'!N169</f>
        <v>18.413623999999999</v>
      </c>
      <c r="L184" s="27">
        <f>'AEO 2023 Table 49 Raw'!O169</f>
        <v>18.411595999999999</v>
      </c>
      <c r="M184" s="27">
        <f>'AEO 2023 Table 49 Raw'!P169</f>
        <v>18.383617000000001</v>
      </c>
      <c r="N184" s="27">
        <f>'AEO 2023 Table 49 Raw'!Q169</f>
        <v>18.347577999999999</v>
      </c>
      <c r="O184" s="27">
        <f>'AEO 2023 Table 49 Raw'!R169</f>
        <v>18.316825999999999</v>
      </c>
      <c r="P184" s="27">
        <f>'AEO 2023 Table 49 Raw'!S169</f>
        <v>18.28998</v>
      </c>
      <c r="Q184" s="27">
        <f>'AEO 2023 Table 49 Raw'!T169</f>
        <v>18.263891000000001</v>
      </c>
      <c r="R184" s="27">
        <f>'AEO 2023 Table 49 Raw'!U169</f>
        <v>18.245085</v>
      </c>
      <c r="S184" s="27">
        <f>'AEO 2023 Table 49 Raw'!V169</f>
        <v>18.230626999999998</v>
      </c>
      <c r="T184" s="27">
        <f>'AEO 2023 Table 49 Raw'!W169</f>
        <v>17.998792999999999</v>
      </c>
      <c r="U184" s="27">
        <f>'AEO 2023 Table 49 Raw'!X169</f>
        <v>17.995913000000002</v>
      </c>
      <c r="V184" s="27">
        <f>'AEO 2023 Table 49 Raw'!Y169</f>
        <v>17.996897000000001</v>
      </c>
      <c r="W184" s="27">
        <f>'AEO 2023 Table 49 Raw'!Z169</f>
        <v>18.003299999999999</v>
      </c>
      <c r="X184" s="27">
        <f>'AEO 2023 Table 49 Raw'!AA169</f>
        <v>18.016328999999999</v>
      </c>
      <c r="Y184" s="27">
        <f>'AEO 2023 Table 49 Raw'!AB169</f>
        <v>18.037362999999999</v>
      </c>
      <c r="Z184" s="27">
        <f>'AEO 2023 Table 49 Raw'!AC169</f>
        <v>18.065496</v>
      </c>
      <c r="AA184" s="27">
        <f>'AEO 2023 Table 49 Raw'!AD169</f>
        <v>18.098738000000001</v>
      </c>
      <c r="AB184" s="27">
        <f>'AEO 2023 Table 49 Raw'!AE169</f>
        <v>18.132612000000002</v>
      </c>
      <c r="AC184" s="27">
        <f>'AEO 2023 Table 49 Raw'!AF169</f>
        <v>18.164518000000001</v>
      </c>
      <c r="AD184" s="27">
        <f>'AEO 2023 Table 49 Raw'!AG169</f>
        <v>18.189474000000001</v>
      </c>
      <c r="AE184" s="27">
        <f>'AEO 2023 Table 49 Raw'!AH169</f>
        <v>18.208186999999999</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11.142493999999999</v>
      </c>
      <c r="E186" s="27">
        <f>'AEO 2023 Table 49 Raw'!H171</f>
        <v>11.54974</v>
      </c>
      <c r="F186" s="27">
        <f>'AEO 2023 Table 49 Raw'!I171</f>
        <v>11.974281</v>
      </c>
      <c r="G186" s="27">
        <f>'AEO 2023 Table 49 Raw'!J171</f>
        <v>12.416898</v>
      </c>
      <c r="H186" s="27">
        <f>'AEO 2023 Table 49 Raw'!K171</f>
        <v>12.812033</v>
      </c>
      <c r="I186" s="27">
        <f>'AEO 2023 Table 49 Raw'!L171</f>
        <v>12.963353</v>
      </c>
      <c r="J186" s="27">
        <f>'AEO 2023 Table 49 Raw'!M171</f>
        <v>13.276844000000001</v>
      </c>
      <c r="K186" s="27">
        <f>'AEO 2023 Table 49 Raw'!N171</f>
        <v>13.557993</v>
      </c>
      <c r="L186" s="27">
        <f>'AEO 2023 Table 49 Raw'!O171</f>
        <v>13.816832</v>
      </c>
      <c r="M186" s="27">
        <f>'AEO 2023 Table 49 Raw'!P171</f>
        <v>13.943344</v>
      </c>
      <c r="N186" s="27">
        <f>'AEO 2023 Table 49 Raw'!Q171</f>
        <v>13.918434</v>
      </c>
      <c r="O186" s="27">
        <f>'AEO 2023 Table 49 Raw'!R171</f>
        <v>13.897385999999999</v>
      </c>
      <c r="P186" s="27">
        <f>'AEO 2023 Table 49 Raw'!S171</f>
        <v>13.880204000000001</v>
      </c>
      <c r="Q186" s="27">
        <f>'AEO 2023 Table 49 Raw'!T171</f>
        <v>13.866216</v>
      </c>
      <c r="R186" s="27">
        <f>'AEO 2023 Table 49 Raw'!U171</f>
        <v>13.854955</v>
      </c>
      <c r="S186" s="27">
        <f>'AEO 2023 Table 49 Raw'!V171</f>
        <v>13.846157</v>
      </c>
      <c r="T186" s="27">
        <f>'AEO 2023 Table 49 Raw'!W171</f>
        <v>13.760933</v>
      </c>
      <c r="U186" s="27">
        <f>'AEO 2023 Table 49 Raw'!X171</f>
        <v>13.761806999999999</v>
      </c>
      <c r="V186" s="27">
        <f>'AEO 2023 Table 49 Raw'!Y171</f>
        <v>13.766439999999999</v>
      </c>
      <c r="W186" s="27">
        <f>'AEO 2023 Table 49 Raw'!Z171</f>
        <v>13.774627000000001</v>
      </c>
      <c r="X186" s="27">
        <f>'AEO 2023 Table 49 Raw'!AA171</f>
        <v>13.785672</v>
      </c>
      <c r="Y186" s="27">
        <f>'AEO 2023 Table 49 Raw'!AB171</f>
        <v>13.798144000000001</v>
      </c>
      <c r="Z186" s="27">
        <f>'AEO 2023 Table 49 Raw'!AC171</f>
        <v>13.810119</v>
      </c>
      <c r="AA186" s="27">
        <f>'AEO 2023 Table 49 Raw'!AD171</f>
        <v>13.820081999999999</v>
      </c>
      <c r="AB186" s="27">
        <f>'AEO 2023 Table 49 Raw'!AE171</f>
        <v>13.827681</v>
      </c>
      <c r="AC186" s="27">
        <f>'AEO 2023 Table 49 Raw'!AF171</f>
        <v>13.833121</v>
      </c>
      <c r="AD186" s="27">
        <f>'AEO 2023 Table 49 Raw'!AG171</f>
        <v>13.836765</v>
      </c>
      <c r="AE186" s="27">
        <f>'AEO 2023 Table 49 Raw'!AH171</f>
        <v>13.838279</v>
      </c>
      <c r="AF186" s="46">
        <f>'AEO 2023 Table 49 Raw'!AI171</f>
        <v>0.01</v>
      </c>
    </row>
    <row r="187" spans="1:32" ht="15" customHeight="1">
      <c r="A187" s="8" t="s">
        <v>1436</v>
      </c>
      <c r="B187" s="24" t="s">
        <v>1271</v>
      </c>
      <c r="C187" s="27">
        <f>'AEO 2023 Table 49 Raw'!F172</f>
        <v>7.5891690000000001</v>
      </c>
      <c r="D187" s="27">
        <f>'AEO 2023 Table 49 Raw'!G172</f>
        <v>7.6535409999999997</v>
      </c>
      <c r="E187" s="27">
        <f>'AEO 2023 Table 49 Raw'!H172</f>
        <v>7.8744589999999999</v>
      </c>
      <c r="F187" s="27">
        <f>'AEO 2023 Table 49 Raw'!I172</f>
        <v>8.1243870000000005</v>
      </c>
      <c r="G187" s="27">
        <f>'AEO 2023 Table 49 Raw'!J172</f>
        <v>8.3932570000000002</v>
      </c>
      <c r="H187" s="27">
        <f>'AEO 2023 Table 49 Raw'!K172</f>
        <v>8.6554939999999991</v>
      </c>
      <c r="I187" s="27">
        <f>'AEO 2023 Table 49 Raw'!L172</f>
        <v>8.7363739999999996</v>
      </c>
      <c r="J187" s="27">
        <f>'AEO 2023 Table 49 Raw'!M172</f>
        <v>8.9406119999999998</v>
      </c>
      <c r="K187" s="27">
        <f>'AEO 2023 Table 49 Raw'!N172</f>
        <v>9.1202880000000004</v>
      </c>
      <c r="L187" s="27">
        <f>'AEO 2023 Table 49 Raw'!O172</f>
        <v>9.2877849999999995</v>
      </c>
      <c r="M187" s="27">
        <f>'AEO 2023 Table 49 Raw'!P172</f>
        <v>9.3991450000000007</v>
      </c>
      <c r="N187" s="27">
        <f>'AEO 2023 Table 49 Raw'!Q172</f>
        <v>9.4409019999999995</v>
      </c>
      <c r="O187" s="27">
        <f>'AEO 2023 Table 49 Raw'!R172</f>
        <v>9.4764630000000007</v>
      </c>
      <c r="P187" s="27">
        <f>'AEO 2023 Table 49 Raw'!S172</f>
        <v>9.4980980000000006</v>
      </c>
      <c r="Q187" s="27">
        <f>'AEO 2023 Table 49 Raw'!T172</f>
        <v>9.5143509999999996</v>
      </c>
      <c r="R187" s="27">
        <f>'AEO 2023 Table 49 Raw'!U172</f>
        <v>9.5166489999999992</v>
      </c>
      <c r="S187" s="27">
        <f>'AEO 2023 Table 49 Raw'!V172</f>
        <v>9.5162759999999995</v>
      </c>
      <c r="T187" s="27">
        <f>'AEO 2023 Table 49 Raw'!W172</f>
        <v>9.5160029999999995</v>
      </c>
      <c r="U187" s="27">
        <f>'AEO 2023 Table 49 Raw'!X172</f>
        <v>9.5156799999999997</v>
      </c>
      <c r="V187" s="27">
        <f>'AEO 2023 Table 49 Raw'!Y172</f>
        <v>9.5155320000000003</v>
      </c>
      <c r="W187" s="27">
        <f>'AEO 2023 Table 49 Raw'!Z172</f>
        <v>9.5154250000000005</v>
      </c>
      <c r="X187" s="27">
        <f>'AEO 2023 Table 49 Raw'!AA172</f>
        <v>9.5153529999999993</v>
      </c>
      <c r="Y187" s="27">
        <f>'AEO 2023 Table 49 Raw'!AB172</f>
        <v>9.5153060000000007</v>
      </c>
      <c r="Z187" s="27">
        <f>'AEO 2023 Table 49 Raw'!AC172</f>
        <v>9.5152750000000008</v>
      </c>
      <c r="AA187" s="27">
        <f>'AEO 2023 Table 49 Raw'!AD172</f>
        <v>9.5152570000000001</v>
      </c>
      <c r="AB187" s="27">
        <f>'AEO 2023 Table 49 Raw'!AE172</f>
        <v>9.5152459999999994</v>
      </c>
      <c r="AC187" s="27">
        <f>'AEO 2023 Table 49 Raw'!AF172</f>
        <v>9.5152400000000004</v>
      </c>
      <c r="AD187" s="27">
        <f>'AEO 2023 Table 49 Raw'!AG172</f>
        <v>9.5152359999999998</v>
      </c>
      <c r="AE187" s="27">
        <f>'AEO 2023 Table 49 Raw'!AH172</f>
        <v>9.5152249999999992</v>
      </c>
      <c r="AF187" s="46">
        <f>'AEO 2023 Table 49 Raw'!AI172</f>
        <v>8.0000000000000002E-3</v>
      </c>
    </row>
    <row r="188" spans="1:32" ht="12" customHeight="1">
      <c r="A188" s="8" t="s">
        <v>1437</v>
      </c>
      <c r="B188" s="24" t="s">
        <v>915</v>
      </c>
      <c r="C188" s="27">
        <f>'AEO 2023 Table 49 Raw'!F173</f>
        <v>7.1242470000000004</v>
      </c>
      <c r="D188" s="27">
        <f>'AEO 2023 Table 49 Raw'!G173</f>
        <v>7.2159599999999999</v>
      </c>
      <c r="E188" s="27">
        <f>'AEO 2023 Table 49 Raw'!H173</f>
        <v>7.3537499999999998</v>
      </c>
      <c r="F188" s="27">
        <f>'AEO 2023 Table 49 Raw'!I173</f>
        <v>7.524527</v>
      </c>
      <c r="G188" s="27">
        <f>'AEO 2023 Table 49 Raw'!J173</f>
        <v>7.7332140000000003</v>
      </c>
      <c r="H188" s="27">
        <f>'AEO 2023 Table 49 Raw'!K173</f>
        <v>7.9747440000000003</v>
      </c>
      <c r="I188" s="27">
        <f>'AEO 2023 Table 49 Raw'!L173</f>
        <v>8.1116089999999996</v>
      </c>
      <c r="J188" s="27">
        <f>'AEO 2023 Table 49 Raw'!M173</f>
        <v>8.3642459999999996</v>
      </c>
      <c r="K188" s="27">
        <f>'AEO 2023 Table 49 Raw'!N173</f>
        <v>8.6120870000000007</v>
      </c>
      <c r="L188" s="27">
        <f>'AEO 2023 Table 49 Raw'!O173</f>
        <v>8.8620269999999994</v>
      </c>
      <c r="M188" s="27">
        <f>'AEO 2023 Table 49 Raw'!P173</f>
        <v>9.0801619999999996</v>
      </c>
      <c r="N188" s="27">
        <f>'AEO 2023 Table 49 Raw'!Q173</f>
        <v>9.2496189999999991</v>
      </c>
      <c r="O188" s="27">
        <f>'AEO 2023 Table 49 Raw'!R173</f>
        <v>9.3519550000000002</v>
      </c>
      <c r="P188" s="27">
        <f>'AEO 2023 Table 49 Raw'!S173</f>
        <v>9.3852709999999995</v>
      </c>
      <c r="Q188" s="27">
        <f>'AEO 2023 Table 49 Raw'!T173</f>
        <v>9.4110800000000001</v>
      </c>
      <c r="R188" s="27">
        <f>'AEO 2023 Table 49 Raw'!U173</f>
        <v>9.4238780000000002</v>
      </c>
      <c r="S188" s="27">
        <f>'AEO 2023 Table 49 Raw'!V173</f>
        <v>9.4240980000000008</v>
      </c>
      <c r="T188" s="27">
        <f>'AEO 2023 Table 49 Raw'!W173</f>
        <v>9.4240359999999992</v>
      </c>
      <c r="U188" s="27">
        <f>'AEO 2023 Table 49 Raw'!X173</f>
        <v>9.4249150000000004</v>
      </c>
      <c r="V188" s="27">
        <f>'AEO 2023 Table 49 Raw'!Y173</f>
        <v>9.4247530000000008</v>
      </c>
      <c r="W188" s="27">
        <f>'AEO 2023 Table 49 Raw'!Z173</f>
        <v>9.4245789999999996</v>
      </c>
      <c r="X188" s="27">
        <f>'AEO 2023 Table 49 Raw'!AA173</f>
        <v>9.4243679999999994</v>
      </c>
      <c r="Y188" s="27">
        <f>'AEO 2023 Table 49 Raw'!AB173</f>
        <v>9.424137</v>
      </c>
      <c r="Z188" s="27">
        <f>'AEO 2023 Table 49 Raw'!AC173</f>
        <v>9.4239189999999997</v>
      </c>
      <c r="AA188" s="27">
        <f>'AEO 2023 Table 49 Raw'!AD173</f>
        <v>9.4237070000000003</v>
      </c>
      <c r="AB188" s="27">
        <f>'AEO 2023 Table 49 Raw'!AE173</f>
        <v>9.4235380000000006</v>
      </c>
      <c r="AC188" s="27">
        <f>'AEO 2023 Table 49 Raw'!AF173</f>
        <v>9.4233930000000008</v>
      </c>
      <c r="AD188" s="27">
        <f>'AEO 2023 Table 49 Raw'!AG173</f>
        <v>9.4233259999999994</v>
      </c>
      <c r="AE188" s="27">
        <f>'AEO 2023 Table 49 Raw'!AH173</f>
        <v>9.4232999999999993</v>
      </c>
      <c r="AF188" s="46">
        <f>'AEO 2023 Table 49 Raw'!AI173</f>
        <v>0.01</v>
      </c>
    </row>
    <row r="189" spans="1:32" ht="15" customHeight="1">
      <c r="A189" s="8" t="s">
        <v>1438</v>
      </c>
      <c r="B189" s="24" t="s">
        <v>1274</v>
      </c>
      <c r="C189" s="27">
        <f>'AEO 2023 Table 49 Raw'!F174</f>
        <v>7.2923210000000003</v>
      </c>
      <c r="D189" s="27">
        <f>'AEO 2023 Table 49 Raw'!G174</f>
        <v>7.4882</v>
      </c>
      <c r="E189" s="27">
        <f>'AEO 2023 Table 49 Raw'!H174</f>
        <v>7.6976959999999996</v>
      </c>
      <c r="F189" s="27">
        <f>'AEO 2023 Table 49 Raw'!I174</f>
        <v>7.9385579999999996</v>
      </c>
      <c r="G189" s="27">
        <f>'AEO 2023 Table 49 Raw'!J174</f>
        <v>8.1922090000000001</v>
      </c>
      <c r="H189" s="27">
        <f>'AEO 2023 Table 49 Raw'!K174</f>
        <v>8.441065</v>
      </c>
      <c r="I189" s="27">
        <f>'AEO 2023 Table 49 Raw'!L174</f>
        <v>8.5466069999999998</v>
      </c>
      <c r="J189" s="27">
        <f>'AEO 2023 Table 49 Raw'!M174</f>
        <v>8.7330210000000008</v>
      </c>
      <c r="K189" s="27">
        <f>'AEO 2023 Table 49 Raw'!N174</f>
        <v>8.8997010000000003</v>
      </c>
      <c r="L189" s="27">
        <f>'AEO 2023 Table 49 Raw'!O174</f>
        <v>9.0564370000000007</v>
      </c>
      <c r="M189" s="27">
        <f>'AEO 2023 Table 49 Raw'!P174</f>
        <v>9.1591430000000003</v>
      </c>
      <c r="N189" s="27">
        <f>'AEO 2023 Table 49 Raw'!Q174</f>
        <v>9.1673639999999992</v>
      </c>
      <c r="O189" s="27">
        <f>'AEO 2023 Table 49 Raw'!R174</f>
        <v>9.1623660000000005</v>
      </c>
      <c r="P189" s="27">
        <f>'AEO 2023 Table 49 Raw'!S174</f>
        <v>9.1585169999999998</v>
      </c>
      <c r="Q189" s="27">
        <f>'AEO 2023 Table 49 Raw'!T174</f>
        <v>9.155519</v>
      </c>
      <c r="R189" s="27">
        <f>'AEO 2023 Table 49 Raw'!U174</f>
        <v>9.1531669999999998</v>
      </c>
      <c r="S189" s="27">
        <f>'AEO 2023 Table 49 Raw'!V174</f>
        <v>9.1513390000000001</v>
      </c>
      <c r="T189" s="27">
        <f>'AEO 2023 Table 49 Raw'!W174</f>
        <v>9.1499249999999996</v>
      </c>
      <c r="U189" s="27">
        <f>'AEO 2023 Table 49 Raw'!X174</f>
        <v>9.1488289999999992</v>
      </c>
      <c r="V189" s="27">
        <f>'AEO 2023 Table 49 Raw'!Y174</f>
        <v>9.1479560000000006</v>
      </c>
      <c r="W189" s="27">
        <f>'AEO 2023 Table 49 Raw'!Z174</f>
        <v>9.1472540000000002</v>
      </c>
      <c r="X189" s="27">
        <f>'AEO 2023 Table 49 Raw'!AA174</f>
        <v>9.1466840000000005</v>
      </c>
      <c r="Y189" s="27">
        <f>'AEO 2023 Table 49 Raw'!AB174</f>
        <v>9.1462199999999996</v>
      </c>
      <c r="Z189" s="27">
        <f>'AEO 2023 Table 49 Raw'!AC174</f>
        <v>9.1458329999999997</v>
      </c>
      <c r="AA189" s="27">
        <f>'AEO 2023 Table 49 Raw'!AD174</f>
        <v>9.1455129999999993</v>
      </c>
      <c r="AB189" s="27">
        <f>'AEO 2023 Table 49 Raw'!AE174</f>
        <v>9.1452449999999992</v>
      </c>
      <c r="AC189" s="27">
        <f>'AEO 2023 Table 49 Raw'!AF174</f>
        <v>9.1450180000000003</v>
      </c>
      <c r="AD189" s="27">
        <f>'AEO 2023 Table 49 Raw'!AG174</f>
        <v>9.1448280000000004</v>
      </c>
      <c r="AE189" s="27">
        <f>'AEO 2023 Table 49 Raw'!AH174</f>
        <v>9.1446609999999993</v>
      </c>
      <c r="AF189" s="46">
        <f>'AEO 2023 Table 49 Raw'!AI174</f>
        <v>8.0000000000000002E-3</v>
      </c>
    </row>
    <row r="190" spans="1:32" ht="15" customHeight="1">
      <c r="A190" s="8" t="s">
        <v>1439</v>
      </c>
      <c r="B190" s="24" t="s">
        <v>1276</v>
      </c>
      <c r="C190" s="27">
        <f>'AEO 2023 Table 49 Raw'!F175</f>
        <v>7.2663000000000002</v>
      </c>
      <c r="D190" s="27">
        <f>'AEO 2023 Table 49 Raw'!G175</f>
        <v>7.456683</v>
      </c>
      <c r="E190" s="27">
        <f>'AEO 2023 Table 49 Raw'!H175</f>
        <v>7.6718409999999997</v>
      </c>
      <c r="F190" s="27">
        <f>'AEO 2023 Table 49 Raw'!I175</f>
        <v>7.9161830000000002</v>
      </c>
      <c r="G190" s="27">
        <f>'AEO 2023 Table 49 Raw'!J175</f>
        <v>8.1786119999999993</v>
      </c>
      <c r="H190" s="27">
        <f>'AEO 2023 Table 49 Raw'!K175</f>
        <v>8.4338060000000006</v>
      </c>
      <c r="I190" s="27">
        <f>'AEO 2023 Table 49 Raw'!L175</f>
        <v>8.5119720000000001</v>
      </c>
      <c r="J190" s="27">
        <f>'AEO 2023 Table 49 Raw'!M175</f>
        <v>8.7104049999999997</v>
      </c>
      <c r="K190" s="27">
        <f>'AEO 2023 Table 49 Raw'!N175</f>
        <v>8.8848199999999995</v>
      </c>
      <c r="L190" s="27">
        <f>'AEO 2023 Table 49 Raw'!O175</f>
        <v>9.0474540000000001</v>
      </c>
      <c r="M190" s="27">
        <f>'AEO 2023 Table 49 Raw'!P175</f>
        <v>9.1556350000000002</v>
      </c>
      <c r="N190" s="27">
        <f>'AEO 2023 Table 49 Raw'!Q175</f>
        <v>9.1961460000000006</v>
      </c>
      <c r="O190" s="27">
        <f>'AEO 2023 Table 49 Raw'!R175</f>
        <v>9.2309049999999999</v>
      </c>
      <c r="P190" s="27">
        <f>'AEO 2023 Table 49 Raw'!S175</f>
        <v>9.2519089999999995</v>
      </c>
      <c r="Q190" s="27">
        <f>'AEO 2023 Table 49 Raw'!T175</f>
        <v>9.2681439999999995</v>
      </c>
      <c r="R190" s="27">
        <f>'AEO 2023 Table 49 Raw'!U175</f>
        <v>9.2709550000000007</v>
      </c>
      <c r="S190" s="27">
        <f>'AEO 2023 Table 49 Raw'!V175</f>
        <v>9.2707200000000007</v>
      </c>
      <c r="T190" s="27">
        <f>'AEO 2023 Table 49 Raw'!W175</f>
        <v>9.2704710000000006</v>
      </c>
      <c r="U190" s="27">
        <f>'AEO 2023 Table 49 Raw'!X175</f>
        <v>9.271941</v>
      </c>
      <c r="V190" s="27">
        <f>'AEO 2023 Table 49 Raw'!Y175</f>
        <v>9.2716569999999994</v>
      </c>
      <c r="W190" s="27">
        <f>'AEO 2023 Table 49 Raw'!Z175</f>
        <v>9.2713509999999992</v>
      </c>
      <c r="X190" s="27">
        <f>'AEO 2023 Table 49 Raw'!AA175</f>
        <v>9.2710070000000009</v>
      </c>
      <c r="Y190" s="27">
        <f>'AEO 2023 Table 49 Raw'!AB175</f>
        <v>9.2706379999999999</v>
      </c>
      <c r="Z190" s="27">
        <f>'AEO 2023 Table 49 Raw'!AC175</f>
        <v>9.2702709999999993</v>
      </c>
      <c r="AA190" s="27">
        <f>'AEO 2023 Table 49 Raw'!AD175</f>
        <v>9.2699219999999993</v>
      </c>
      <c r="AB190" s="27">
        <f>'AEO 2023 Table 49 Raw'!AE175</f>
        <v>9.2696109999999994</v>
      </c>
      <c r="AC190" s="27">
        <f>'AEO 2023 Table 49 Raw'!AF175</f>
        <v>9.2693739999999991</v>
      </c>
      <c r="AD190" s="27">
        <f>'AEO 2023 Table 49 Raw'!AG175</f>
        <v>9.2691770000000009</v>
      </c>
      <c r="AE190" s="27">
        <f>'AEO 2023 Table 49 Raw'!AH175</f>
        <v>9.2690660000000005</v>
      </c>
      <c r="AF190" s="46">
        <f>'AEO 2023 Table 49 Raw'!AI175</f>
        <v>8.9999999999999993E-3</v>
      </c>
    </row>
    <row r="191" spans="1:32" ht="15" customHeight="1">
      <c r="A191" s="8" t="s">
        <v>1440</v>
      </c>
      <c r="B191" s="24" t="s">
        <v>1278</v>
      </c>
      <c r="C191" s="27">
        <f>'AEO 2023 Table 49 Raw'!F176</f>
        <v>17.261652000000002</v>
      </c>
      <c r="D191" s="27">
        <f>'AEO 2023 Table 49 Raw'!G176</f>
        <v>17.508467</v>
      </c>
      <c r="E191" s="27">
        <f>'AEO 2023 Table 49 Raw'!H176</f>
        <v>17.854610000000001</v>
      </c>
      <c r="F191" s="27">
        <f>'AEO 2023 Table 49 Raw'!I176</f>
        <v>18.278663999999999</v>
      </c>
      <c r="G191" s="27">
        <f>'AEO 2023 Table 49 Raw'!J176</f>
        <v>18.793344000000001</v>
      </c>
      <c r="H191" s="27">
        <f>'AEO 2023 Table 49 Raw'!K176</f>
        <v>19.319139</v>
      </c>
      <c r="I191" s="27">
        <f>'AEO 2023 Table 49 Raw'!L176</f>
        <v>19.567945000000002</v>
      </c>
      <c r="J191" s="27">
        <f>'AEO 2023 Table 49 Raw'!M176</f>
        <v>20.089758</v>
      </c>
      <c r="K191" s="27">
        <f>'AEO 2023 Table 49 Raw'!N176</f>
        <v>20.598054999999999</v>
      </c>
      <c r="L191" s="27">
        <f>'AEO 2023 Table 49 Raw'!O176</f>
        <v>21.074762</v>
      </c>
      <c r="M191" s="27">
        <f>'AEO 2023 Table 49 Raw'!P176</f>
        <v>21.406884999999999</v>
      </c>
      <c r="N191" s="27">
        <f>'AEO 2023 Table 49 Raw'!Q176</f>
        <v>21.551538000000001</v>
      </c>
      <c r="O191" s="27">
        <f>'AEO 2023 Table 49 Raw'!R176</f>
        <v>21.638024999999999</v>
      </c>
      <c r="P191" s="27">
        <f>'AEO 2023 Table 49 Raw'!S176</f>
        <v>21.711506</v>
      </c>
      <c r="Q191" s="27">
        <f>'AEO 2023 Table 49 Raw'!T176</f>
        <v>21.767986000000001</v>
      </c>
      <c r="R191" s="27">
        <f>'AEO 2023 Table 49 Raw'!U176</f>
        <v>21.795807</v>
      </c>
      <c r="S191" s="27">
        <f>'AEO 2023 Table 49 Raw'!V176</f>
        <v>21.804531000000001</v>
      </c>
      <c r="T191" s="27">
        <f>'AEO 2023 Table 49 Raw'!W176</f>
        <v>21.806709000000001</v>
      </c>
      <c r="U191" s="27">
        <f>'AEO 2023 Table 49 Raw'!X176</f>
        <v>21.808482999999999</v>
      </c>
      <c r="V191" s="27">
        <f>'AEO 2023 Table 49 Raw'!Y176</f>
        <v>21.810379000000001</v>
      </c>
      <c r="W191" s="27">
        <f>'AEO 2023 Table 49 Raw'!Z176</f>
        <v>21.812373999999998</v>
      </c>
      <c r="X191" s="27">
        <f>'AEO 2023 Table 49 Raw'!AA176</f>
        <v>21.814484</v>
      </c>
      <c r="Y191" s="27">
        <f>'AEO 2023 Table 49 Raw'!AB176</f>
        <v>21.816739999999999</v>
      </c>
      <c r="Z191" s="27">
        <f>'AEO 2023 Table 49 Raw'!AC176</f>
        <v>21.819148999999999</v>
      </c>
      <c r="AA191" s="27">
        <f>'AEO 2023 Table 49 Raw'!AD176</f>
        <v>21.821650999999999</v>
      </c>
      <c r="AB191" s="27">
        <f>'AEO 2023 Table 49 Raw'!AE176</f>
        <v>21.824223</v>
      </c>
      <c r="AC191" s="27">
        <f>'AEO 2023 Table 49 Raw'!AF176</f>
        <v>21.826868000000001</v>
      </c>
      <c r="AD191" s="27">
        <f>'AEO 2023 Table 49 Raw'!AG176</f>
        <v>21.829542</v>
      </c>
      <c r="AE191" s="27">
        <f>'AEO 2023 Table 49 Raw'!AH176</f>
        <v>21.832288999999999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14.553691000000001</v>
      </c>
      <c r="F192" s="27">
        <f>'AEO 2023 Table 49 Raw'!I177</f>
        <v>15.065932999999999</v>
      </c>
      <c r="G192" s="27">
        <f>'AEO 2023 Table 49 Raw'!J177</f>
        <v>15.339157</v>
      </c>
      <c r="H192" s="27">
        <f>'AEO 2023 Table 49 Raw'!K177</f>
        <v>15.701034999999999</v>
      </c>
      <c r="I192" s="27">
        <f>'AEO 2023 Table 49 Raw'!L177</f>
        <v>15.956909</v>
      </c>
      <c r="J192" s="27">
        <f>'AEO 2023 Table 49 Raw'!M177</f>
        <v>16.324432000000002</v>
      </c>
      <c r="K192" s="27">
        <f>'AEO 2023 Table 49 Raw'!N177</f>
        <v>16.670871999999999</v>
      </c>
      <c r="L192" s="27">
        <f>'AEO 2023 Table 49 Raw'!O177</f>
        <v>17.061126999999999</v>
      </c>
      <c r="M192" s="27">
        <f>'AEO 2023 Table 49 Raw'!P177</f>
        <v>17.476120000000002</v>
      </c>
      <c r="N192" s="27">
        <f>'AEO 2023 Table 49 Raw'!Q177</f>
        <v>17.879974000000001</v>
      </c>
      <c r="O192" s="27">
        <f>'AEO 2023 Table 49 Raw'!R177</f>
        <v>18.199883</v>
      </c>
      <c r="P192" s="27">
        <f>'AEO 2023 Table 49 Raw'!S177</f>
        <v>18.306567999999999</v>
      </c>
      <c r="Q192" s="27">
        <f>'AEO 2023 Table 49 Raw'!T177</f>
        <v>18.518221</v>
      </c>
      <c r="R192" s="27">
        <f>'AEO 2023 Table 49 Raw'!U177</f>
        <v>18.634644000000002</v>
      </c>
      <c r="S192" s="27">
        <f>'AEO 2023 Table 49 Raw'!V177</f>
        <v>18.643332000000001</v>
      </c>
      <c r="T192" s="27">
        <f>'AEO 2023 Table 49 Raw'!W177</f>
        <v>18.650359999999999</v>
      </c>
      <c r="U192" s="27">
        <f>'AEO 2023 Table 49 Raw'!X177</f>
        <v>18.651443</v>
      </c>
      <c r="V192" s="27">
        <f>'AEO 2023 Table 49 Raw'!Y177</f>
        <v>18.649961000000001</v>
      </c>
      <c r="W192" s="27">
        <f>'AEO 2023 Table 49 Raw'!Z177</f>
        <v>18.647998999999999</v>
      </c>
      <c r="X192" s="27">
        <f>'AEO 2023 Table 49 Raw'!AA177</f>
        <v>18.645728999999999</v>
      </c>
      <c r="Y192" s="27">
        <f>'AEO 2023 Table 49 Raw'!AB177</f>
        <v>18.642036000000001</v>
      </c>
      <c r="Z192" s="27">
        <f>'AEO 2023 Table 49 Raw'!AC177</f>
        <v>18.638145000000002</v>
      </c>
      <c r="AA192" s="27">
        <f>'AEO 2023 Table 49 Raw'!AD177</f>
        <v>18.634743</v>
      </c>
      <c r="AB192" s="27">
        <f>'AEO 2023 Table 49 Raw'!AE177</f>
        <v>18.631834000000001</v>
      </c>
      <c r="AC192" s="27">
        <f>'AEO 2023 Table 49 Raw'!AF177</f>
        <v>18.629380999999999</v>
      </c>
      <c r="AD192" s="27">
        <f>'AEO 2023 Table 49 Raw'!AG177</f>
        <v>18.627316</v>
      </c>
      <c r="AE192" s="27">
        <f>'AEO 2023 Table 49 Raw'!AH177</f>
        <v>18.625547000000001</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10.500026999999999</v>
      </c>
      <c r="F193" s="27">
        <f>'AEO 2023 Table 49 Raw'!I178</f>
        <v>10.814063000000001</v>
      </c>
      <c r="G193" s="27">
        <f>'AEO 2023 Table 49 Raw'!J178</f>
        <v>10.960167</v>
      </c>
      <c r="H193" s="27">
        <f>'AEO 2023 Table 49 Raw'!K178</f>
        <v>11.151949999999999</v>
      </c>
      <c r="I193" s="27">
        <f>'AEO 2023 Table 49 Raw'!L178</f>
        <v>11.278926</v>
      </c>
      <c r="J193" s="27">
        <f>'AEO 2023 Table 49 Raw'!M178</f>
        <v>11.49431</v>
      </c>
      <c r="K193" s="27">
        <f>'AEO 2023 Table 49 Raw'!N178</f>
        <v>11.748449000000001</v>
      </c>
      <c r="L193" s="27">
        <f>'AEO 2023 Table 49 Raw'!O178</f>
        <v>12.034482000000001</v>
      </c>
      <c r="M193" s="27">
        <f>'AEO 2023 Table 49 Raw'!P178</f>
        <v>12.338096</v>
      </c>
      <c r="N193" s="27">
        <f>'AEO 2023 Table 49 Raw'!Q178</f>
        <v>12.629768</v>
      </c>
      <c r="O193" s="27">
        <f>'AEO 2023 Table 49 Raw'!R178</f>
        <v>12.885032000000001</v>
      </c>
      <c r="P193" s="27">
        <f>'AEO 2023 Table 49 Raw'!S178</f>
        <v>12.94232</v>
      </c>
      <c r="Q193" s="27">
        <f>'AEO 2023 Table 49 Raw'!T178</f>
        <v>13.098865</v>
      </c>
      <c r="R193" s="27">
        <f>'AEO 2023 Table 49 Raw'!U178</f>
        <v>13.184041000000001</v>
      </c>
      <c r="S193" s="27">
        <f>'AEO 2023 Table 49 Raw'!V178</f>
        <v>13.192586</v>
      </c>
      <c r="T193" s="27">
        <f>'AEO 2023 Table 49 Raw'!W178</f>
        <v>13.192933</v>
      </c>
      <c r="U193" s="27">
        <f>'AEO 2023 Table 49 Raw'!X178</f>
        <v>13.189344999999999</v>
      </c>
      <c r="V193" s="27">
        <f>'AEO 2023 Table 49 Raw'!Y178</f>
        <v>13.183987</v>
      </c>
      <c r="W193" s="27">
        <f>'AEO 2023 Table 49 Raw'!Z178</f>
        <v>13.179233</v>
      </c>
      <c r="X193" s="27">
        <f>'AEO 2023 Table 49 Raw'!AA178</f>
        <v>13.174944</v>
      </c>
      <c r="Y193" s="27">
        <f>'AEO 2023 Table 49 Raw'!AB178</f>
        <v>13.171093000000001</v>
      </c>
      <c r="Z193" s="27">
        <f>'AEO 2023 Table 49 Raw'!AC178</f>
        <v>13.167665</v>
      </c>
      <c r="AA193" s="27">
        <f>'AEO 2023 Table 49 Raw'!AD178</f>
        <v>13.164631999999999</v>
      </c>
      <c r="AB193" s="27">
        <f>'AEO 2023 Table 49 Raw'!AE178</f>
        <v>13.162051999999999</v>
      </c>
      <c r="AC193" s="27">
        <f>'AEO 2023 Table 49 Raw'!AF178</f>
        <v>13.160062999999999</v>
      </c>
      <c r="AD193" s="27">
        <f>'AEO 2023 Table 49 Raw'!AG178</f>
        <v>13.15854</v>
      </c>
      <c r="AE193" s="27">
        <f>'AEO 2023 Table 49 Raw'!AH178</f>
        <v>13.15746</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11.516894000000001</v>
      </c>
      <c r="G194" s="27">
        <f>'AEO 2023 Table 49 Raw'!J179</f>
        <v>11.516845999999999</v>
      </c>
      <c r="H194" s="27">
        <f>'AEO 2023 Table 49 Raw'!K179</f>
        <v>11.51684</v>
      </c>
      <c r="I194" s="27">
        <f>'AEO 2023 Table 49 Raw'!L179</f>
        <v>11.516857</v>
      </c>
      <c r="J194" s="27">
        <f>'AEO 2023 Table 49 Raw'!M179</f>
        <v>11.516867</v>
      </c>
      <c r="K194" s="27">
        <f>'AEO 2023 Table 49 Raw'!N179</f>
        <v>11.51689</v>
      </c>
      <c r="L194" s="27">
        <f>'AEO 2023 Table 49 Raw'!O179</f>
        <v>11.516914</v>
      </c>
      <c r="M194" s="27">
        <f>'AEO 2023 Table 49 Raw'!P179</f>
        <v>11.516933</v>
      </c>
      <c r="N194" s="27">
        <f>'AEO 2023 Table 49 Raw'!Q179</f>
        <v>11.516947999999999</v>
      </c>
      <c r="O194" s="27">
        <f>'AEO 2023 Table 49 Raw'!R179</f>
        <v>11.516946000000001</v>
      </c>
      <c r="P194" s="27">
        <f>'AEO 2023 Table 49 Raw'!S179</f>
        <v>11.516945</v>
      </c>
      <c r="Q194" s="27">
        <f>'AEO 2023 Table 49 Raw'!T179</f>
        <v>11.516911</v>
      </c>
      <c r="R194" s="27">
        <f>'AEO 2023 Table 49 Raw'!U179</f>
        <v>11.516870000000001</v>
      </c>
      <c r="S194" s="27">
        <f>'AEO 2023 Table 49 Raw'!V179</f>
        <v>11.516867</v>
      </c>
      <c r="T194" s="27">
        <f>'AEO 2023 Table 49 Raw'!W179</f>
        <v>11.516870000000001</v>
      </c>
      <c r="U194" s="27">
        <f>'AEO 2023 Table 49 Raw'!X179</f>
        <v>11.516717999999999</v>
      </c>
      <c r="V194" s="27">
        <f>'AEO 2023 Table 49 Raw'!Y179</f>
        <v>11.516730000000001</v>
      </c>
      <c r="W194" s="27">
        <f>'AEO 2023 Table 49 Raw'!Z179</f>
        <v>11.516749000000001</v>
      </c>
      <c r="X194" s="27">
        <f>'AEO 2023 Table 49 Raw'!AA179</f>
        <v>11.516776</v>
      </c>
      <c r="Y194" s="27">
        <f>'AEO 2023 Table 49 Raw'!AB179</f>
        <v>11.516807999999999</v>
      </c>
      <c r="Z194" s="27">
        <f>'AEO 2023 Table 49 Raw'!AC179</f>
        <v>11.516840999999999</v>
      </c>
      <c r="AA194" s="27">
        <f>'AEO 2023 Table 49 Raw'!AD179</f>
        <v>11.516876</v>
      </c>
      <c r="AB194" s="27">
        <f>'AEO 2023 Table 49 Raw'!AE179</f>
        <v>11.516905</v>
      </c>
      <c r="AC194" s="27">
        <f>'AEO 2023 Table 49 Raw'!AF179</f>
        <v>11.516928</v>
      </c>
      <c r="AD194" s="27">
        <f>'AEO 2023 Table 49 Raw'!AG179</f>
        <v>11.516946000000001</v>
      </c>
      <c r="AE194" s="27">
        <f>'AEO 2023 Table 49 Raw'!AH179</f>
        <v>11.516958000000001</v>
      </c>
      <c r="AF194" s="46" t="str">
        <f>'AEO 2023 Table 49 Raw'!AI179</f>
        <v>- -</v>
      </c>
    </row>
    <row r="195" spans="1:32" ht="15" customHeight="1">
      <c r="A195" s="8" t="s">
        <v>1444</v>
      </c>
      <c r="B195" s="24" t="s">
        <v>1378</v>
      </c>
      <c r="C195" s="27">
        <f>'AEO 2023 Table 49 Raw'!F180</f>
        <v>9.5238949999999996</v>
      </c>
      <c r="D195" s="27">
        <f>'AEO 2023 Table 49 Raw'!G180</f>
        <v>9.8849850000000004</v>
      </c>
      <c r="E195" s="27">
        <f>'AEO 2023 Table 49 Raw'!H180</f>
        <v>10.222674</v>
      </c>
      <c r="F195" s="27">
        <f>'AEO 2023 Table 49 Raw'!I180</f>
        <v>10.583676000000001</v>
      </c>
      <c r="G195" s="27">
        <f>'AEO 2023 Table 49 Raw'!J180</f>
        <v>10.963661999999999</v>
      </c>
      <c r="H195" s="27">
        <f>'AEO 2023 Table 49 Raw'!K180</f>
        <v>11.313686000000001</v>
      </c>
      <c r="I195" s="27">
        <f>'AEO 2023 Table 49 Raw'!L180</f>
        <v>11.440581999999999</v>
      </c>
      <c r="J195" s="27">
        <f>'AEO 2023 Table 49 Raw'!M180</f>
        <v>11.717052000000001</v>
      </c>
      <c r="K195" s="27">
        <f>'AEO 2023 Table 49 Raw'!N180</f>
        <v>11.963554999999999</v>
      </c>
      <c r="L195" s="27">
        <f>'AEO 2023 Table 49 Raw'!O180</f>
        <v>12.191554</v>
      </c>
      <c r="M195" s="27">
        <f>'AEO 2023 Table 49 Raw'!P180</f>
        <v>12.318054999999999</v>
      </c>
      <c r="N195" s="27">
        <f>'AEO 2023 Table 49 Raw'!Q180</f>
        <v>12.325619</v>
      </c>
      <c r="O195" s="27">
        <f>'AEO 2023 Table 49 Raw'!R180</f>
        <v>12.331923</v>
      </c>
      <c r="P195" s="27">
        <f>'AEO 2023 Table 49 Raw'!S180</f>
        <v>12.333558</v>
      </c>
      <c r="Q195" s="27">
        <f>'AEO 2023 Table 49 Raw'!T180</f>
        <v>12.334254</v>
      </c>
      <c r="R195" s="27">
        <f>'AEO 2023 Table 49 Raw'!U180</f>
        <v>12.329923000000001</v>
      </c>
      <c r="S195" s="27">
        <f>'AEO 2023 Table 49 Raw'!V180</f>
        <v>12.325589000000001</v>
      </c>
      <c r="T195" s="27">
        <f>'AEO 2023 Table 49 Raw'!W180</f>
        <v>12.276833</v>
      </c>
      <c r="U195" s="27">
        <f>'AEO 2023 Table 49 Raw'!X180</f>
        <v>12.277841</v>
      </c>
      <c r="V195" s="27">
        <f>'AEO 2023 Table 49 Raw'!Y180</f>
        <v>12.281010999999999</v>
      </c>
      <c r="W195" s="27">
        <f>'AEO 2023 Table 49 Raw'!Z180</f>
        <v>12.286215</v>
      </c>
      <c r="X195" s="27">
        <f>'AEO 2023 Table 49 Raw'!AA180</f>
        <v>12.293041000000001</v>
      </c>
      <c r="Y195" s="27">
        <f>'AEO 2023 Table 49 Raw'!AB180</f>
        <v>12.300642</v>
      </c>
      <c r="Z195" s="27">
        <f>'AEO 2023 Table 49 Raw'!AC180</f>
        <v>12.30796</v>
      </c>
      <c r="AA195" s="27">
        <f>'AEO 2023 Table 49 Raw'!AD180</f>
        <v>12.314092</v>
      </c>
      <c r="AB195" s="27">
        <f>'AEO 2023 Table 49 Raw'!AE180</f>
        <v>12.318865000000001</v>
      </c>
      <c r="AC195" s="27">
        <f>'AEO 2023 Table 49 Raw'!AF180</f>
        <v>12.322293</v>
      </c>
      <c r="AD195" s="27">
        <f>'AEO 2023 Table 49 Raw'!AG180</f>
        <v>12.324653</v>
      </c>
      <c r="AE195" s="27">
        <f>'AEO 2023 Table 49 Raw'!AH180</f>
        <v>12.325763</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6.8852869999999999</v>
      </c>
      <c r="E197" s="27">
        <f>'AEO 2023 Table 49 Raw'!H182</f>
        <v>7.1005729999999998</v>
      </c>
      <c r="F197" s="27">
        <f>'AEO 2023 Table 49 Raw'!I182</f>
        <v>7.3025690000000001</v>
      </c>
      <c r="G197" s="27">
        <f>'AEO 2023 Table 49 Raw'!J182</f>
        <v>7.4924119999999998</v>
      </c>
      <c r="H197" s="27">
        <f>'AEO 2023 Table 49 Raw'!K182</f>
        <v>7.6607029999999998</v>
      </c>
      <c r="I197" s="27">
        <f>'AEO 2023 Table 49 Raw'!L182</f>
        <v>7.7293070000000004</v>
      </c>
      <c r="J197" s="27">
        <f>'AEO 2023 Table 49 Raw'!M182</f>
        <v>7.8368409999999997</v>
      </c>
      <c r="K197" s="27">
        <f>'AEO 2023 Table 49 Raw'!N182</f>
        <v>7.9475939999999996</v>
      </c>
      <c r="L197" s="27">
        <f>'AEO 2023 Table 49 Raw'!O182</f>
        <v>8.0509500000000003</v>
      </c>
      <c r="M197" s="27">
        <f>'AEO 2023 Table 49 Raw'!P182</f>
        <v>8.1119939999999993</v>
      </c>
      <c r="N197" s="27">
        <f>'AEO 2023 Table 49 Raw'!Q182</f>
        <v>8.1157620000000001</v>
      </c>
      <c r="O197" s="27">
        <f>'AEO 2023 Table 49 Raw'!R182</f>
        <v>8.1176890000000004</v>
      </c>
      <c r="P197" s="27">
        <f>'AEO 2023 Table 49 Raw'!S182</f>
        <v>8.1151979999999995</v>
      </c>
      <c r="Q197" s="27">
        <f>'AEO 2023 Table 49 Raw'!T182</f>
        <v>8.1165389999999995</v>
      </c>
      <c r="R197" s="27">
        <f>'AEO 2023 Table 49 Raw'!U182</f>
        <v>8.1192609999999998</v>
      </c>
      <c r="S197" s="27">
        <f>'AEO 2023 Table 49 Raw'!V182</f>
        <v>8.1182730000000003</v>
      </c>
      <c r="T197" s="27">
        <f>'AEO 2023 Table 49 Raw'!W182</f>
        <v>8.1182770000000009</v>
      </c>
      <c r="U197" s="27">
        <f>'AEO 2023 Table 49 Raw'!X182</f>
        <v>8.1190750000000005</v>
      </c>
      <c r="V197" s="27">
        <f>'AEO 2023 Table 49 Raw'!Y182</f>
        <v>8.1190610000000003</v>
      </c>
      <c r="W197" s="27">
        <f>'AEO 2023 Table 49 Raw'!Z182</f>
        <v>8.1192679999999999</v>
      </c>
      <c r="X197" s="27">
        <f>'AEO 2023 Table 49 Raw'!AA182</f>
        <v>8.1194439999999997</v>
      </c>
      <c r="Y197" s="27">
        <f>'AEO 2023 Table 49 Raw'!AB182</f>
        <v>8.1187120000000004</v>
      </c>
      <c r="Z197" s="27">
        <f>'AEO 2023 Table 49 Raw'!AC182</f>
        <v>8.1190650000000009</v>
      </c>
      <c r="AA197" s="27">
        <f>'AEO 2023 Table 49 Raw'!AD182</f>
        <v>8.1208109999999998</v>
      </c>
      <c r="AB197" s="27">
        <f>'AEO 2023 Table 49 Raw'!AE182</f>
        <v>8.1240020000000008</v>
      </c>
      <c r="AC197" s="27">
        <f>'AEO 2023 Table 49 Raw'!AF182</f>
        <v>8.1258130000000008</v>
      </c>
      <c r="AD197" s="27">
        <f>'AEO 2023 Table 49 Raw'!AG182</f>
        <v>8.1282630000000005</v>
      </c>
      <c r="AE197" s="27">
        <f>'AEO 2023 Table 49 Raw'!AH182</f>
        <v>8.1306809999999992</v>
      </c>
      <c r="AF197" s="46">
        <f>'AEO 2023 Table 49 Raw'!AI182</f>
        <v>7.0000000000000001E-3</v>
      </c>
    </row>
    <row r="198" spans="1:32" ht="15" customHeight="1">
      <c r="A198" s="8" t="s">
        <v>1446</v>
      </c>
      <c r="B198" s="24" t="s">
        <v>1271</v>
      </c>
      <c r="C198" s="27">
        <f>'AEO 2023 Table 49 Raw'!F183</f>
        <v>6.9583950000000003</v>
      </c>
      <c r="D198" s="27">
        <f>'AEO 2023 Table 49 Raw'!G183</f>
        <v>5.9504239999999999</v>
      </c>
      <c r="E198" s="27">
        <f>'AEO 2023 Table 49 Raw'!H183</f>
        <v>6.005134</v>
      </c>
      <c r="F198" s="27">
        <f>'AEO 2023 Table 49 Raw'!I183</f>
        <v>6.0684050000000003</v>
      </c>
      <c r="G198" s="27">
        <f>'AEO 2023 Table 49 Raw'!J183</f>
        <v>6.1329830000000003</v>
      </c>
      <c r="H198" s="27">
        <f>'AEO 2023 Table 49 Raw'!K183</f>
        <v>6.2181059999999997</v>
      </c>
      <c r="I198" s="27">
        <f>'AEO 2023 Table 49 Raw'!L183</f>
        <v>6.2715769999999997</v>
      </c>
      <c r="J198" s="27">
        <f>'AEO 2023 Table 49 Raw'!M183</f>
        <v>6.358784</v>
      </c>
      <c r="K198" s="27">
        <f>'AEO 2023 Table 49 Raw'!N183</f>
        <v>6.4440520000000001</v>
      </c>
      <c r="L198" s="27">
        <f>'AEO 2023 Table 49 Raw'!O183</f>
        <v>6.5304799999999998</v>
      </c>
      <c r="M198" s="27">
        <f>'AEO 2023 Table 49 Raw'!P183</f>
        <v>6.6112219999999997</v>
      </c>
      <c r="N198" s="27">
        <f>'AEO 2023 Table 49 Raw'!Q183</f>
        <v>6.6818220000000004</v>
      </c>
      <c r="O198" s="27">
        <f>'AEO 2023 Table 49 Raw'!R183</f>
        <v>6.723592</v>
      </c>
      <c r="P198" s="27">
        <f>'AEO 2023 Table 49 Raw'!S183</f>
        <v>6.7498399999999998</v>
      </c>
      <c r="Q198" s="27">
        <f>'AEO 2023 Table 49 Raw'!T183</f>
        <v>6.7770159999999997</v>
      </c>
      <c r="R198" s="27">
        <f>'AEO 2023 Table 49 Raw'!U183</f>
        <v>6.7857979999999998</v>
      </c>
      <c r="S198" s="27">
        <f>'AEO 2023 Table 49 Raw'!V183</f>
        <v>6.7913040000000002</v>
      </c>
      <c r="T198" s="27">
        <f>'AEO 2023 Table 49 Raw'!W183</f>
        <v>6.7959699999999996</v>
      </c>
      <c r="U198" s="27">
        <f>'AEO 2023 Table 49 Raw'!X183</f>
        <v>6.7958379999999998</v>
      </c>
      <c r="V198" s="27">
        <f>'AEO 2023 Table 49 Raw'!Y183</f>
        <v>6.7844490000000004</v>
      </c>
      <c r="W198" s="27">
        <f>'AEO 2023 Table 49 Raw'!Z183</f>
        <v>6.780672</v>
      </c>
      <c r="X198" s="27">
        <f>'AEO 2023 Table 49 Raw'!AA183</f>
        <v>6.7958350000000003</v>
      </c>
      <c r="Y198" s="27">
        <f>'AEO 2023 Table 49 Raw'!AB183</f>
        <v>6.796017</v>
      </c>
      <c r="Z198" s="27">
        <f>'AEO 2023 Table 49 Raw'!AC183</f>
        <v>6.7932620000000004</v>
      </c>
      <c r="AA198" s="27">
        <f>'AEO 2023 Table 49 Raw'!AD183</f>
        <v>6.7984679999999997</v>
      </c>
      <c r="AB198" s="27">
        <f>'AEO 2023 Table 49 Raw'!AE183</f>
        <v>6.7979430000000001</v>
      </c>
      <c r="AC198" s="27">
        <f>'AEO 2023 Table 49 Raw'!AF183</f>
        <v>6.7937810000000001</v>
      </c>
      <c r="AD198" s="27">
        <f>'AEO 2023 Table 49 Raw'!AG183</f>
        <v>6.7906490000000002</v>
      </c>
      <c r="AE198" s="27">
        <f>'AEO 2023 Table 49 Raw'!AH183</f>
        <v>6.7975719999999997</v>
      </c>
      <c r="AF198" s="46">
        <f>'AEO 2023 Table 49 Raw'!AI183</f>
        <v>-1E-3</v>
      </c>
    </row>
    <row r="199" spans="1:32" ht="15" customHeight="1">
      <c r="A199" s="8" t="s">
        <v>1447</v>
      </c>
      <c r="B199" s="24" t="s">
        <v>915</v>
      </c>
      <c r="C199" s="27">
        <f>'AEO 2023 Table 49 Raw'!F184</f>
        <v>6.8185469999999997</v>
      </c>
      <c r="D199" s="27">
        <f>'AEO 2023 Table 49 Raw'!G184</f>
        <v>5.9031209999999996</v>
      </c>
      <c r="E199" s="27">
        <f>'AEO 2023 Table 49 Raw'!H184</f>
        <v>5.9634130000000001</v>
      </c>
      <c r="F199" s="27">
        <f>'AEO 2023 Table 49 Raw'!I184</f>
        <v>6.0331700000000001</v>
      </c>
      <c r="G199" s="27">
        <f>'AEO 2023 Table 49 Raw'!J184</f>
        <v>6.1083460000000001</v>
      </c>
      <c r="H199" s="27">
        <f>'AEO 2023 Table 49 Raw'!K184</f>
        <v>6.207897</v>
      </c>
      <c r="I199" s="27">
        <f>'AEO 2023 Table 49 Raw'!L184</f>
        <v>6.2701260000000003</v>
      </c>
      <c r="J199" s="27">
        <f>'AEO 2023 Table 49 Raw'!M184</f>
        <v>6.3756250000000003</v>
      </c>
      <c r="K199" s="27">
        <f>'AEO 2023 Table 49 Raw'!N184</f>
        <v>6.4839880000000001</v>
      </c>
      <c r="L199" s="27">
        <f>'AEO 2023 Table 49 Raw'!O184</f>
        <v>6.5990719999999996</v>
      </c>
      <c r="M199" s="27">
        <f>'AEO 2023 Table 49 Raw'!P184</f>
        <v>6.7112790000000002</v>
      </c>
      <c r="N199" s="27">
        <f>'AEO 2023 Table 49 Raw'!Q184</f>
        <v>6.8090140000000003</v>
      </c>
      <c r="O199" s="27">
        <f>'AEO 2023 Table 49 Raw'!R184</f>
        <v>6.8566349999999998</v>
      </c>
      <c r="P199" s="27">
        <f>'AEO 2023 Table 49 Raw'!S184</f>
        <v>6.8736839999999999</v>
      </c>
      <c r="Q199" s="27">
        <f>'AEO 2023 Table 49 Raw'!T184</f>
        <v>6.8906239999999999</v>
      </c>
      <c r="R199" s="27">
        <f>'AEO 2023 Table 49 Raw'!U184</f>
        <v>6.9043419999999998</v>
      </c>
      <c r="S199" s="27">
        <f>'AEO 2023 Table 49 Raw'!V184</f>
        <v>6.9129259999999997</v>
      </c>
      <c r="T199" s="27">
        <f>'AEO 2023 Table 49 Raw'!W184</f>
        <v>6.9186649999999998</v>
      </c>
      <c r="U199" s="27">
        <f>'AEO 2023 Table 49 Raw'!X184</f>
        <v>6.9212790000000002</v>
      </c>
      <c r="V199" s="27">
        <f>'AEO 2023 Table 49 Raw'!Y184</f>
        <v>6.920058</v>
      </c>
      <c r="W199" s="27">
        <f>'AEO 2023 Table 49 Raw'!Z184</f>
        <v>6.9198680000000001</v>
      </c>
      <c r="X199" s="27">
        <f>'AEO 2023 Table 49 Raw'!AA184</f>
        <v>6.9229969999999996</v>
      </c>
      <c r="Y199" s="27">
        <f>'AEO 2023 Table 49 Raw'!AB184</f>
        <v>6.9255110000000002</v>
      </c>
      <c r="Z199" s="27">
        <f>'AEO 2023 Table 49 Raw'!AC184</f>
        <v>6.9280290000000004</v>
      </c>
      <c r="AA199" s="27">
        <f>'AEO 2023 Table 49 Raw'!AD184</f>
        <v>6.932366</v>
      </c>
      <c r="AB199" s="27">
        <f>'AEO 2023 Table 49 Raw'!AE184</f>
        <v>6.937646</v>
      </c>
      <c r="AC199" s="27">
        <f>'AEO 2023 Table 49 Raw'!AF184</f>
        <v>6.9389219999999998</v>
      </c>
      <c r="AD199" s="27">
        <f>'AEO 2023 Table 49 Raw'!AG184</f>
        <v>6.944623</v>
      </c>
      <c r="AE199" s="27">
        <f>'AEO 2023 Table 49 Raw'!AH184</f>
        <v>6.9538460000000004</v>
      </c>
      <c r="AF199" s="46">
        <f>'AEO 2023 Table 49 Raw'!AI184</f>
        <v>1E-3</v>
      </c>
    </row>
    <row r="200" spans="1:32" ht="12" customHeight="1">
      <c r="A200" s="8" t="s">
        <v>1448</v>
      </c>
      <c r="B200" s="24" t="s">
        <v>1274</v>
      </c>
      <c r="C200" s="27">
        <f>'AEO 2023 Table 49 Raw'!F185</f>
        <v>6.2556609999999999</v>
      </c>
      <c r="D200" s="27">
        <f>'AEO 2023 Table 49 Raw'!G185</f>
        <v>6.4590870000000002</v>
      </c>
      <c r="E200" s="27">
        <f>'AEO 2023 Table 49 Raw'!H185</f>
        <v>6.678947</v>
      </c>
      <c r="F200" s="27">
        <f>'AEO 2023 Table 49 Raw'!I185</f>
        <v>6.8701689999999997</v>
      </c>
      <c r="G200" s="27">
        <f>'AEO 2023 Table 49 Raw'!J185</f>
        <v>7.0300760000000002</v>
      </c>
      <c r="H200" s="27">
        <f>'AEO 2023 Table 49 Raw'!K185</f>
        <v>7.2049640000000004</v>
      </c>
      <c r="I200" s="27">
        <f>'AEO 2023 Table 49 Raw'!L185</f>
        <v>7.2520769999999999</v>
      </c>
      <c r="J200" s="27">
        <f>'AEO 2023 Table 49 Raw'!M185</f>
        <v>7.3519899999999998</v>
      </c>
      <c r="K200" s="27">
        <f>'AEO 2023 Table 49 Raw'!N185</f>
        <v>7.448499</v>
      </c>
      <c r="L200" s="27">
        <f>'AEO 2023 Table 49 Raw'!O185</f>
        <v>7.5390329999999999</v>
      </c>
      <c r="M200" s="27">
        <f>'AEO 2023 Table 49 Raw'!P185</f>
        <v>7.5952029999999997</v>
      </c>
      <c r="N200" s="27">
        <f>'AEO 2023 Table 49 Raw'!Q185</f>
        <v>7.608498</v>
      </c>
      <c r="O200" s="27">
        <f>'AEO 2023 Table 49 Raw'!R185</f>
        <v>7.6181320000000001</v>
      </c>
      <c r="P200" s="27">
        <f>'AEO 2023 Table 49 Raw'!S185</f>
        <v>7.6170689999999999</v>
      </c>
      <c r="Q200" s="27">
        <f>'AEO 2023 Table 49 Raw'!T185</f>
        <v>7.6167129999999998</v>
      </c>
      <c r="R200" s="27">
        <f>'AEO 2023 Table 49 Raw'!U185</f>
        <v>7.6180880000000002</v>
      </c>
      <c r="S200" s="27">
        <f>'AEO 2023 Table 49 Raw'!V185</f>
        <v>7.6121049999999997</v>
      </c>
      <c r="T200" s="27">
        <f>'AEO 2023 Table 49 Raw'!W185</f>
        <v>7.6076620000000004</v>
      </c>
      <c r="U200" s="27">
        <f>'AEO 2023 Table 49 Raw'!X185</f>
        <v>7.6025960000000001</v>
      </c>
      <c r="V200" s="27">
        <f>'AEO 2023 Table 49 Raw'!Y185</f>
        <v>7.5944820000000002</v>
      </c>
      <c r="W200" s="27">
        <f>'AEO 2023 Table 49 Raw'!Z185</f>
        <v>7.5933729999999997</v>
      </c>
      <c r="X200" s="27">
        <f>'AEO 2023 Table 49 Raw'!AA185</f>
        <v>7.5902719999999997</v>
      </c>
      <c r="Y200" s="27">
        <f>'AEO 2023 Table 49 Raw'!AB185</f>
        <v>7.5900319999999999</v>
      </c>
      <c r="Z200" s="27">
        <f>'AEO 2023 Table 49 Raw'!AC185</f>
        <v>7.5910570000000002</v>
      </c>
      <c r="AA200" s="27">
        <f>'AEO 2023 Table 49 Raw'!AD185</f>
        <v>7.5918900000000002</v>
      </c>
      <c r="AB200" s="27">
        <f>'AEO 2023 Table 49 Raw'!AE185</f>
        <v>7.590198</v>
      </c>
      <c r="AC200" s="27">
        <f>'AEO 2023 Table 49 Raw'!AF185</f>
        <v>7.5892400000000002</v>
      </c>
      <c r="AD200" s="27">
        <f>'AEO 2023 Table 49 Raw'!AG185</f>
        <v>7.5930400000000002</v>
      </c>
      <c r="AE200" s="27">
        <f>'AEO 2023 Table 49 Raw'!AH185</f>
        <v>7.5972299999999997</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10.834078999999999</v>
      </c>
      <c r="D202" s="27">
        <f>'AEO 2023 Table 49 Raw'!G187</f>
        <v>10.882472</v>
      </c>
      <c r="E202" s="27">
        <f>'AEO 2023 Table 49 Raw'!H187</f>
        <v>10.964608</v>
      </c>
      <c r="F202" s="27">
        <f>'AEO 2023 Table 49 Raw'!I187</f>
        <v>11.0619</v>
      </c>
      <c r="G202" s="27">
        <f>'AEO 2023 Table 49 Raw'!J187</f>
        <v>11.154653</v>
      </c>
      <c r="H202" s="27">
        <f>'AEO 2023 Table 49 Raw'!K187</f>
        <v>11.253773000000001</v>
      </c>
      <c r="I202" s="27">
        <f>'AEO 2023 Table 49 Raw'!L187</f>
        <v>11.297720999999999</v>
      </c>
      <c r="J202" s="27">
        <f>'AEO 2023 Table 49 Raw'!M187</f>
        <v>11.380940000000001</v>
      </c>
      <c r="K202" s="27">
        <f>'AEO 2023 Table 49 Raw'!N187</f>
        <v>11.457042</v>
      </c>
      <c r="L202" s="27">
        <f>'AEO 2023 Table 49 Raw'!O187</f>
        <v>11.509164999999999</v>
      </c>
      <c r="M202" s="27">
        <f>'AEO 2023 Table 49 Raw'!P187</f>
        <v>11.549106</v>
      </c>
      <c r="N202" s="27">
        <f>'AEO 2023 Table 49 Raw'!Q187</f>
        <v>11.566107000000001</v>
      </c>
      <c r="O202" s="27">
        <f>'AEO 2023 Table 49 Raw'!R187</f>
        <v>11.568565</v>
      </c>
      <c r="P202" s="27">
        <f>'AEO 2023 Table 49 Raw'!S187</f>
        <v>11.569295</v>
      </c>
      <c r="Q202" s="27">
        <f>'AEO 2023 Table 49 Raw'!T187</f>
        <v>11.56964</v>
      </c>
      <c r="R202" s="27">
        <f>'AEO 2023 Table 49 Raw'!U187</f>
        <v>11.569931</v>
      </c>
      <c r="S202" s="27">
        <f>'AEO 2023 Table 49 Raw'!V187</f>
        <v>11.567100999999999</v>
      </c>
      <c r="T202" s="27">
        <f>'AEO 2023 Table 49 Raw'!W187</f>
        <v>11.568184</v>
      </c>
      <c r="U202" s="27">
        <f>'AEO 2023 Table 49 Raw'!X187</f>
        <v>11.56968</v>
      </c>
      <c r="V202" s="27">
        <f>'AEO 2023 Table 49 Raw'!Y187</f>
        <v>11.571579</v>
      </c>
      <c r="W202" s="27">
        <f>'AEO 2023 Table 49 Raw'!Z187</f>
        <v>11.573211000000001</v>
      </c>
      <c r="X202" s="27">
        <f>'AEO 2023 Table 49 Raw'!AA187</f>
        <v>11.575913</v>
      </c>
      <c r="Y202" s="27">
        <f>'AEO 2023 Table 49 Raw'!AB187</f>
        <v>11.578962000000001</v>
      </c>
      <c r="Z202" s="27">
        <f>'AEO 2023 Table 49 Raw'!AC187</f>
        <v>11.582348</v>
      </c>
      <c r="AA202" s="27">
        <f>'AEO 2023 Table 49 Raw'!AD187</f>
        <v>11.586029</v>
      </c>
      <c r="AB202" s="27">
        <f>'AEO 2023 Table 49 Raw'!AE187</f>
        <v>11.589641</v>
      </c>
      <c r="AC202" s="27">
        <f>'AEO 2023 Table 49 Raw'!AF187</f>
        <v>11.593241000000001</v>
      </c>
      <c r="AD202" s="27">
        <f>'AEO 2023 Table 49 Raw'!AG187</f>
        <v>11.596909999999999</v>
      </c>
      <c r="AE202" s="27">
        <f>'AEO 2023 Table 49 Raw'!AH187</f>
        <v>11.600649000000001</v>
      </c>
      <c r="AF202" s="46">
        <f>'AEO 2023 Table 49 Raw'!AI187</f>
        <v>2E-3</v>
      </c>
    </row>
    <row r="203" spans="1:32" ht="15" customHeight="1">
      <c r="A203" s="8" t="s">
        <v>1451</v>
      </c>
      <c r="B203" s="24" t="s">
        <v>1280</v>
      </c>
      <c r="C203" s="27">
        <f>'AEO 2023 Table 49 Raw'!F188</f>
        <v>0</v>
      </c>
      <c r="D203" s="27">
        <f>'AEO 2023 Table 49 Raw'!G188</f>
        <v>0</v>
      </c>
      <c r="E203" s="27">
        <f>'AEO 2023 Table 49 Raw'!H188</f>
        <v>1.5388029999999999</v>
      </c>
      <c r="F203" s="27">
        <f>'AEO 2023 Table 49 Raw'!I188</f>
        <v>9.1621749999999995</v>
      </c>
      <c r="G203" s="27">
        <f>'AEO 2023 Table 49 Raw'!J188</f>
        <v>9.2990110000000001</v>
      </c>
      <c r="H203" s="27">
        <f>'AEO 2023 Table 49 Raw'!K188</f>
        <v>9.4636969999999998</v>
      </c>
      <c r="I203" s="27">
        <f>'AEO 2023 Table 49 Raw'!L188</f>
        <v>9.5657270000000008</v>
      </c>
      <c r="J203" s="27">
        <f>'AEO 2023 Table 49 Raw'!M188</f>
        <v>9.7418189999999996</v>
      </c>
      <c r="K203" s="27">
        <f>'AEO 2023 Table 49 Raw'!N188</f>
        <v>9.952496</v>
      </c>
      <c r="L203" s="27">
        <f>'AEO 2023 Table 49 Raw'!O188</f>
        <v>10.181148</v>
      </c>
      <c r="M203" s="27">
        <f>'AEO 2023 Table 49 Raw'!P188</f>
        <v>10.399134</v>
      </c>
      <c r="N203" s="27">
        <f>'AEO 2023 Table 49 Raw'!Q188</f>
        <v>10.594434</v>
      </c>
      <c r="O203" s="27">
        <f>'AEO 2023 Table 49 Raw'!R188</f>
        <v>10.755236999999999</v>
      </c>
      <c r="P203" s="27">
        <f>'AEO 2023 Table 49 Raw'!S188</f>
        <v>10.790565000000001</v>
      </c>
      <c r="Q203" s="27">
        <f>'AEO 2023 Table 49 Raw'!T188</f>
        <v>10.900925000000001</v>
      </c>
      <c r="R203" s="27">
        <f>'AEO 2023 Table 49 Raw'!U188</f>
        <v>10.975088</v>
      </c>
      <c r="S203" s="27">
        <f>'AEO 2023 Table 49 Raw'!V188</f>
        <v>10.973473</v>
      </c>
      <c r="T203" s="27">
        <f>'AEO 2023 Table 49 Raw'!W188</f>
        <v>10.925322</v>
      </c>
      <c r="U203" s="27">
        <f>'AEO 2023 Table 49 Raw'!X188</f>
        <v>10.930581</v>
      </c>
      <c r="V203" s="27">
        <f>'AEO 2023 Table 49 Raw'!Y188</f>
        <v>10.934229</v>
      </c>
      <c r="W203" s="27">
        <f>'AEO 2023 Table 49 Raw'!Z188</f>
        <v>10.939667999999999</v>
      </c>
      <c r="X203" s="27">
        <f>'AEO 2023 Table 49 Raw'!AA188</f>
        <v>10.946842999999999</v>
      </c>
      <c r="Y203" s="27">
        <f>'AEO 2023 Table 49 Raw'!AB188</f>
        <v>10.955693999999999</v>
      </c>
      <c r="Z203" s="27">
        <f>'AEO 2023 Table 49 Raw'!AC188</f>
        <v>10.965911</v>
      </c>
      <c r="AA203" s="27">
        <f>'AEO 2023 Table 49 Raw'!AD188</f>
        <v>10.977071</v>
      </c>
      <c r="AB203" s="27">
        <f>'AEO 2023 Table 49 Raw'!AE188</f>
        <v>10.988521</v>
      </c>
      <c r="AC203" s="27">
        <f>'AEO 2023 Table 49 Raw'!AF188</f>
        <v>10.999725</v>
      </c>
      <c r="AD203" s="27">
        <f>'AEO 2023 Table 49 Raw'!AG188</f>
        <v>11.010106</v>
      </c>
      <c r="AE203" s="27">
        <f>'AEO 2023 Table 49 Raw'!AH188</f>
        <v>11.019169</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1.475822</v>
      </c>
      <c r="F204" s="27">
        <f>'AEO 2023 Table 49 Raw'!I189</f>
        <v>9.1327920000000002</v>
      </c>
      <c r="G204" s="27">
        <f>'AEO 2023 Table 49 Raw'!J189</f>
        <v>9.2287040000000005</v>
      </c>
      <c r="H204" s="27">
        <f>'AEO 2023 Table 49 Raw'!K189</f>
        <v>9.3521830000000001</v>
      </c>
      <c r="I204" s="27">
        <f>'AEO 2023 Table 49 Raw'!L189</f>
        <v>9.4381900000000005</v>
      </c>
      <c r="J204" s="27">
        <f>'AEO 2023 Table 49 Raw'!M189</f>
        <v>9.5847390000000008</v>
      </c>
      <c r="K204" s="27">
        <f>'AEO 2023 Table 49 Raw'!N189</f>
        <v>9.7623499999999996</v>
      </c>
      <c r="L204" s="27">
        <f>'AEO 2023 Table 49 Raw'!O189</f>
        <v>9.9587959999999995</v>
      </c>
      <c r="M204" s="27">
        <f>'AEO 2023 Table 49 Raw'!P189</f>
        <v>10.159748</v>
      </c>
      <c r="N204" s="27">
        <f>'AEO 2023 Table 49 Raw'!Q189</f>
        <v>10.362513</v>
      </c>
      <c r="O204" s="27">
        <f>'AEO 2023 Table 49 Raw'!R189</f>
        <v>10.537165999999999</v>
      </c>
      <c r="P204" s="27">
        <f>'AEO 2023 Table 49 Raw'!S189</f>
        <v>10.61772</v>
      </c>
      <c r="Q204" s="27">
        <f>'AEO 2023 Table 49 Raw'!T189</f>
        <v>10.732870999999999</v>
      </c>
      <c r="R204" s="27">
        <f>'AEO 2023 Table 49 Raw'!U189</f>
        <v>10.812664</v>
      </c>
      <c r="S204" s="27">
        <f>'AEO 2023 Table 49 Raw'!V189</f>
        <v>10.812665000000001</v>
      </c>
      <c r="T204" s="27">
        <f>'AEO 2023 Table 49 Raw'!W189</f>
        <v>10.810157999999999</v>
      </c>
      <c r="U204" s="27">
        <f>'AEO 2023 Table 49 Raw'!X189</f>
        <v>10.808154999999999</v>
      </c>
      <c r="V204" s="27">
        <f>'AEO 2023 Table 49 Raw'!Y189</f>
        <v>10.806476999999999</v>
      </c>
      <c r="W204" s="27">
        <f>'AEO 2023 Table 49 Raw'!Z189</f>
        <v>10.805133</v>
      </c>
      <c r="X204" s="27">
        <f>'AEO 2023 Table 49 Raw'!AA189</f>
        <v>10.803926000000001</v>
      </c>
      <c r="Y204" s="27">
        <f>'AEO 2023 Table 49 Raw'!AB189</f>
        <v>10.802906</v>
      </c>
      <c r="Z204" s="27">
        <f>'AEO 2023 Table 49 Raw'!AC189</f>
        <v>10.802052</v>
      </c>
      <c r="AA204" s="27">
        <f>'AEO 2023 Table 49 Raw'!AD189</f>
        <v>10.801211</v>
      </c>
      <c r="AB204" s="27">
        <f>'AEO 2023 Table 49 Raw'!AE189</f>
        <v>10.800376999999999</v>
      </c>
      <c r="AC204" s="27">
        <f>'AEO 2023 Table 49 Raw'!AF189</f>
        <v>10.79983</v>
      </c>
      <c r="AD204" s="27">
        <f>'AEO 2023 Table 49 Raw'!AG189</f>
        <v>10.799322999999999</v>
      </c>
      <c r="AE204" s="27">
        <f>'AEO 2023 Table 49 Raw'!AH189</f>
        <v>10.799220999999999</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7.1006330000000002</v>
      </c>
      <c r="F205" s="27">
        <f>'AEO 2023 Table 49 Raw'!I190</f>
        <v>7.1107100000000001</v>
      </c>
      <c r="G205" s="27">
        <f>'AEO 2023 Table 49 Raw'!J190</f>
        <v>7.1104529999999997</v>
      </c>
      <c r="H205" s="27">
        <f>'AEO 2023 Table 49 Raw'!K190</f>
        <v>7.1101299999999998</v>
      </c>
      <c r="I205" s="27">
        <f>'AEO 2023 Table 49 Raw'!L190</f>
        <v>7.1098569999999999</v>
      </c>
      <c r="J205" s="27">
        <f>'AEO 2023 Table 49 Raw'!M190</f>
        <v>7.1094229999999996</v>
      </c>
      <c r="K205" s="27">
        <f>'AEO 2023 Table 49 Raw'!N190</f>
        <v>7.1089830000000003</v>
      </c>
      <c r="L205" s="27">
        <f>'AEO 2023 Table 49 Raw'!O190</f>
        <v>7.1086369999999999</v>
      </c>
      <c r="M205" s="27">
        <f>'AEO 2023 Table 49 Raw'!P190</f>
        <v>7.1083930000000004</v>
      </c>
      <c r="N205" s="27">
        <f>'AEO 2023 Table 49 Raw'!Q190</f>
        <v>7.1083220000000003</v>
      </c>
      <c r="O205" s="27">
        <f>'AEO 2023 Table 49 Raw'!R190</f>
        <v>7.1083290000000003</v>
      </c>
      <c r="P205" s="27">
        <f>'AEO 2023 Table 49 Raw'!S190</f>
        <v>7.1084160000000001</v>
      </c>
      <c r="Q205" s="27">
        <f>'AEO 2023 Table 49 Raw'!T190</f>
        <v>7.108562</v>
      </c>
      <c r="R205" s="27">
        <f>'AEO 2023 Table 49 Raw'!U190</f>
        <v>7.1087109999999996</v>
      </c>
      <c r="S205" s="27">
        <f>'AEO 2023 Table 49 Raw'!V190</f>
        <v>7.1088950000000004</v>
      </c>
      <c r="T205" s="27">
        <f>'AEO 2023 Table 49 Raw'!W190</f>
        <v>7.1091170000000004</v>
      </c>
      <c r="U205" s="27">
        <f>'AEO 2023 Table 49 Raw'!X190</f>
        <v>7.1093500000000001</v>
      </c>
      <c r="V205" s="27">
        <f>'AEO 2023 Table 49 Raw'!Y190</f>
        <v>7.109591</v>
      </c>
      <c r="W205" s="27">
        <f>'AEO 2023 Table 49 Raw'!Z190</f>
        <v>7.1098299999999997</v>
      </c>
      <c r="X205" s="27">
        <f>'AEO 2023 Table 49 Raw'!AA190</f>
        <v>7.110055</v>
      </c>
      <c r="Y205" s="27">
        <f>'AEO 2023 Table 49 Raw'!AB190</f>
        <v>7.1102930000000004</v>
      </c>
      <c r="Z205" s="27">
        <f>'AEO 2023 Table 49 Raw'!AC190</f>
        <v>7.1105309999999999</v>
      </c>
      <c r="AA205" s="27">
        <f>'AEO 2023 Table 49 Raw'!AD190</f>
        <v>7.1108010000000004</v>
      </c>
      <c r="AB205" s="27">
        <f>'AEO 2023 Table 49 Raw'!AE190</f>
        <v>7.1110720000000001</v>
      </c>
      <c r="AC205" s="27">
        <f>'AEO 2023 Table 49 Raw'!AF190</f>
        <v>7.1113540000000004</v>
      </c>
      <c r="AD205" s="27">
        <f>'AEO 2023 Table 49 Raw'!AG190</f>
        <v>7.1116270000000004</v>
      </c>
      <c r="AE205" s="27">
        <f>'AEO 2023 Table 49 Raw'!AH190</f>
        <v>7.1118990000000002</v>
      </c>
      <c r="AF205" s="46" t="str">
        <f>'AEO 2023 Table 49 Raw'!AI190</f>
        <v>- -</v>
      </c>
    </row>
    <row r="206" spans="1:32" ht="15" customHeight="1">
      <c r="A206" s="8" t="s">
        <v>1454</v>
      </c>
      <c r="B206" s="24" t="s">
        <v>1389</v>
      </c>
      <c r="C206" s="27">
        <f>'AEO 2023 Table 49 Raw'!F191</f>
        <v>6.6682579999999998</v>
      </c>
      <c r="D206" s="27">
        <f>'AEO 2023 Table 49 Raw'!G191</f>
        <v>6.8778509999999997</v>
      </c>
      <c r="E206" s="27">
        <f>'AEO 2023 Table 49 Raw'!H191</f>
        <v>7.0930210000000002</v>
      </c>
      <c r="F206" s="27">
        <f>'AEO 2023 Table 49 Raw'!I191</f>
        <v>7.2948680000000001</v>
      </c>
      <c r="G206" s="27">
        <f>'AEO 2023 Table 49 Raw'!J191</f>
        <v>7.4843770000000003</v>
      </c>
      <c r="H206" s="27">
        <f>'AEO 2023 Table 49 Raw'!K191</f>
        <v>7.6530490000000002</v>
      </c>
      <c r="I206" s="27">
        <f>'AEO 2023 Table 49 Raw'!L191</f>
        <v>7.7218730000000004</v>
      </c>
      <c r="J206" s="27">
        <f>'AEO 2023 Table 49 Raw'!M191</f>
        <v>7.8297140000000001</v>
      </c>
      <c r="K206" s="27">
        <f>'AEO 2023 Table 49 Raw'!N191</f>
        <v>7.9406670000000004</v>
      </c>
      <c r="L206" s="27">
        <f>'AEO 2023 Table 49 Raw'!O191</f>
        <v>8.0440380000000005</v>
      </c>
      <c r="M206" s="27">
        <f>'AEO 2023 Table 49 Raw'!P191</f>
        <v>8.1051230000000007</v>
      </c>
      <c r="N206" s="27">
        <f>'AEO 2023 Table 49 Raw'!Q191</f>
        <v>8.1090420000000005</v>
      </c>
      <c r="O206" s="27">
        <f>'AEO 2023 Table 49 Raw'!R191</f>
        <v>8.1109639999999992</v>
      </c>
      <c r="P206" s="27">
        <f>'AEO 2023 Table 49 Raw'!S191</f>
        <v>8.1082990000000006</v>
      </c>
      <c r="Q206" s="27">
        <f>'AEO 2023 Table 49 Raw'!T191</f>
        <v>8.1094039999999996</v>
      </c>
      <c r="R206" s="27">
        <f>'AEO 2023 Table 49 Raw'!U191</f>
        <v>8.1118290000000002</v>
      </c>
      <c r="S206" s="27">
        <f>'AEO 2023 Table 49 Raw'!V191</f>
        <v>8.1104669999999999</v>
      </c>
      <c r="T206" s="27">
        <f>'AEO 2023 Table 49 Raw'!W191</f>
        <v>8.1100840000000005</v>
      </c>
      <c r="U206" s="27">
        <f>'AEO 2023 Table 49 Raw'!X191</f>
        <v>8.1104149999999997</v>
      </c>
      <c r="V206" s="27">
        <f>'AEO 2023 Table 49 Raw'!Y191</f>
        <v>8.1098839999999992</v>
      </c>
      <c r="W206" s="27">
        <f>'AEO 2023 Table 49 Raw'!Z191</f>
        <v>8.1096880000000002</v>
      </c>
      <c r="X206" s="27">
        <f>'AEO 2023 Table 49 Raw'!AA191</f>
        <v>8.1094729999999995</v>
      </c>
      <c r="Y206" s="27">
        <f>'AEO 2023 Table 49 Raw'!AB191</f>
        <v>8.1083689999999997</v>
      </c>
      <c r="Z206" s="27">
        <f>'AEO 2023 Table 49 Raw'!AC191</f>
        <v>8.1082999999999998</v>
      </c>
      <c r="AA206" s="27">
        <f>'AEO 2023 Table 49 Raw'!AD191</f>
        <v>8.1095819999999996</v>
      </c>
      <c r="AB206" s="27">
        <f>'AEO 2023 Table 49 Raw'!AE191</f>
        <v>8.1121780000000001</v>
      </c>
      <c r="AC206" s="27">
        <f>'AEO 2023 Table 49 Raw'!AF191</f>
        <v>8.113372</v>
      </c>
      <c r="AD206" s="27">
        <f>'AEO 2023 Table 49 Raw'!AG191</f>
        <v>8.1152759999999997</v>
      </c>
      <c r="AE206" s="27">
        <f>'AEO 2023 Table 49 Raw'!AH191</f>
        <v>8.1171410000000002</v>
      </c>
      <c r="AF206" s="46">
        <f>'AEO 2023 Table 49 Raw'!AI191</f>
        <v>7.0000000000000001E-3</v>
      </c>
    </row>
    <row r="207" spans="1:32" ht="15" customHeight="1">
      <c r="A207" s="8" t="s">
        <v>1455</v>
      </c>
      <c r="B207" s="23" t="s">
        <v>1391</v>
      </c>
      <c r="C207" s="27">
        <f>'AEO 2023 Table 49 Raw'!F192</f>
        <v>7.9135229999999996</v>
      </c>
      <c r="D207" s="27">
        <f>'AEO 2023 Table 49 Raw'!G192</f>
        <v>8.2055950000000006</v>
      </c>
      <c r="E207" s="27">
        <f>'AEO 2023 Table 49 Raw'!H192</f>
        <v>8.5156510000000001</v>
      </c>
      <c r="F207" s="27">
        <f>'AEO 2023 Table 49 Raw'!I192</f>
        <v>8.7853779999999997</v>
      </c>
      <c r="G207" s="27">
        <f>'AEO 2023 Table 49 Raw'!J192</f>
        <v>9.0212900000000005</v>
      </c>
      <c r="H207" s="27">
        <f>'AEO 2023 Table 49 Raw'!K192</f>
        <v>9.2530239999999999</v>
      </c>
      <c r="I207" s="27">
        <f>'AEO 2023 Table 49 Raw'!L192</f>
        <v>9.3707639999999994</v>
      </c>
      <c r="J207" s="27">
        <f>'AEO 2023 Table 49 Raw'!M192</f>
        <v>9.5408439999999999</v>
      </c>
      <c r="K207" s="27">
        <f>'AEO 2023 Table 49 Raw'!N192</f>
        <v>9.7007750000000001</v>
      </c>
      <c r="L207" s="27">
        <f>'AEO 2023 Table 49 Raw'!O192</f>
        <v>9.8474590000000006</v>
      </c>
      <c r="M207" s="27">
        <f>'AEO 2023 Table 49 Raw'!P192</f>
        <v>9.9430409999999991</v>
      </c>
      <c r="N207" s="27">
        <f>'AEO 2023 Table 49 Raw'!Q192</f>
        <v>9.9692450000000008</v>
      </c>
      <c r="O207" s="27">
        <f>'AEO 2023 Table 49 Raw'!R192</f>
        <v>9.9867120000000007</v>
      </c>
      <c r="P207" s="27">
        <f>'AEO 2023 Table 49 Raw'!S192</f>
        <v>9.996518</v>
      </c>
      <c r="Q207" s="27">
        <f>'AEO 2023 Table 49 Raw'!T192</f>
        <v>10.018623</v>
      </c>
      <c r="R207" s="27">
        <f>'AEO 2023 Table 49 Raw'!U192</f>
        <v>10.048577</v>
      </c>
      <c r="S207" s="27">
        <f>'AEO 2023 Table 49 Raw'!V192</f>
        <v>10.078951999999999</v>
      </c>
      <c r="T207" s="27">
        <f>'AEO 2023 Table 49 Raw'!W192</f>
        <v>10.082231999999999</v>
      </c>
      <c r="U207" s="27">
        <f>'AEO 2023 Table 49 Raw'!X192</f>
        <v>10.107737</v>
      </c>
      <c r="V207" s="27">
        <f>'AEO 2023 Table 49 Raw'!Y192</f>
        <v>10.125928999999999</v>
      </c>
      <c r="W207" s="27">
        <f>'AEO 2023 Table 49 Raw'!Z192</f>
        <v>10.14667</v>
      </c>
      <c r="X207" s="27">
        <f>'AEO 2023 Table 49 Raw'!AA192</f>
        <v>10.171115</v>
      </c>
      <c r="Y207" s="27">
        <f>'AEO 2023 Table 49 Raw'!AB192</f>
        <v>10.209707</v>
      </c>
      <c r="Z207" s="27">
        <f>'AEO 2023 Table 49 Raw'!AC192</f>
        <v>10.268991</v>
      </c>
      <c r="AA207" s="27">
        <f>'AEO 2023 Table 49 Raw'!AD192</f>
        <v>10.316623</v>
      </c>
      <c r="AB207" s="27">
        <f>'AEO 2023 Table 49 Raw'!AE192</f>
        <v>10.349854000000001</v>
      </c>
      <c r="AC207" s="27">
        <f>'AEO 2023 Table 49 Raw'!AF192</f>
        <v>10.3841</v>
      </c>
      <c r="AD207" s="27">
        <f>'AEO 2023 Table 49 Raw'!AG192</f>
        <v>10.4331</v>
      </c>
      <c r="AE207" s="27">
        <f>'AEO 2023 Table 49 Raw'!AH192</f>
        <v>10.475618000000001</v>
      </c>
      <c r="AF207" s="46">
        <f>'AEO 2023 Table 49 Raw'!AI192</f>
        <v>0.01</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136.26898199999999</v>
      </c>
      <c r="D211" s="27">
        <f>'AEO 2023 Table 49 Raw'!G195</f>
        <v>142.54289199999999</v>
      </c>
      <c r="E211" s="27">
        <f>'AEO 2023 Table 49 Raw'!H195</f>
        <v>153.27462800000001</v>
      </c>
      <c r="F211" s="27">
        <f>'AEO 2023 Table 49 Raw'!I195</f>
        <v>162.85627700000001</v>
      </c>
      <c r="G211" s="27">
        <f>'AEO 2023 Table 49 Raw'!J195</f>
        <v>164.92326399999999</v>
      </c>
      <c r="H211" s="27">
        <f>'AEO 2023 Table 49 Raw'!K195</f>
        <v>165.89260899999999</v>
      </c>
      <c r="I211" s="27">
        <f>'AEO 2023 Table 49 Raw'!L195</f>
        <v>168.694321</v>
      </c>
      <c r="J211" s="27">
        <f>'AEO 2023 Table 49 Raw'!M195</f>
        <v>171.544601</v>
      </c>
      <c r="K211" s="27">
        <f>'AEO 2023 Table 49 Raw'!N195</f>
        <v>173.20906099999999</v>
      </c>
      <c r="L211" s="27">
        <f>'AEO 2023 Table 49 Raw'!O195</f>
        <v>173.30987500000001</v>
      </c>
      <c r="M211" s="27">
        <f>'AEO 2023 Table 49 Raw'!P195</f>
        <v>173.92546100000001</v>
      </c>
      <c r="N211" s="27">
        <f>'AEO 2023 Table 49 Raw'!Q195</f>
        <v>175.48126199999999</v>
      </c>
      <c r="O211" s="27">
        <f>'AEO 2023 Table 49 Raw'!R195</f>
        <v>177.679214</v>
      </c>
      <c r="P211" s="27">
        <f>'AEO 2023 Table 49 Raw'!S195</f>
        <v>180.69828799999999</v>
      </c>
      <c r="Q211" s="27">
        <f>'AEO 2023 Table 49 Raw'!T195</f>
        <v>184.03530900000001</v>
      </c>
      <c r="R211" s="27">
        <f>'AEO 2023 Table 49 Raw'!U195</f>
        <v>187.37243699999999</v>
      </c>
      <c r="S211" s="27">
        <f>'AEO 2023 Table 49 Raw'!V195</f>
        <v>191.32351700000001</v>
      </c>
      <c r="T211" s="27">
        <f>'AEO 2023 Table 49 Raw'!W195</f>
        <v>195.21931499999999</v>
      </c>
      <c r="U211" s="27">
        <f>'AEO 2023 Table 49 Raw'!X195</f>
        <v>198.43248</v>
      </c>
      <c r="V211" s="27">
        <f>'AEO 2023 Table 49 Raw'!Y195</f>
        <v>201.13980100000001</v>
      </c>
      <c r="W211" s="27">
        <f>'AEO 2023 Table 49 Raw'!Z195</f>
        <v>203.732483</v>
      </c>
      <c r="X211" s="27">
        <f>'AEO 2023 Table 49 Raw'!AA195</f>
        <v>205.83317600000001</v>
      </c>
      <c r="Y211" s="27">
        <f>'AEO 2023 Table 49 Raw'!AB195</f>
        <v>208.876114</v>
      </c>
      <c r="Z211" s="27">
        <f>'AEO 2023 Table 49 Raw'!AC195</f>
        <v>212.718369</v>
      </c>
      <c r="AA211" s="27">
        <f>'AEO 2023 Table 49 Raw'!AD195</f>
        <v>216.72283899999999</v>
      </c>
      <c r="AB211" s="27">
        <f>'AEO 2023 Table 49 Raw'!AE195</f>
        <v>218.81779499999999</v>
      </c>
      <c r="AC211" s="27">
        <f>'AEO 2023 Table 49 Raw'!AF195</f>
        <v>221.22891200000001</v>
      </c>
      <c r="AD211" s="27">
        <f>'AEO 2023 Table 49 Raw'!AG195</f>
        <v>224.957123</v>
      </c>
      <c r="AE211" s="27">
        <f>'AEO 2023 Table 49 Raw'!AH195</f>
        <v>228.639252</v>
      </c>
      <c r="AF211" s="46">
        <f>'AEO 2023 Table 49 Raw'!AI195</f>
        <v>1.9E-2</v>
      </c>
    </row>
    <row r="212" spans="1:32" ht="15" customHeight="1">
      <c r="A212" s="8" t="s">
        <v>1458</v>
      </c>
      <c r="B212" s="24" t="s">
        <v>1271</v>
      </c>
      <c r="C212" s="27">
        <f>'AEO 2023 Table 49 Raw'!F196</f>
        <v>103.216835</v>
      </c>
      <c r="D212" s="27">
        <f>'AEO 2023 Table 49 Raw'!G196</f>
        <v>106.83008599999999</v>
      </c>
      <c r="E212" s="27">
        <f>'AEO 2023 Table 49 Raw'!H196</f>
        <v>113.762413</v>
      </c>
      <c r="F212" s="27">
        <f>'AEO 2023 Table 49 Raw'!I196</f>
        <v>119.802635</v>
      </c>
      <c r="G212" s="27">
        <f>'AEO 2023 Table 49 Raw'!J196</f>
        <v>120.337563</v>
      </c>
      <c r="H212" s="27">
        <f>'AEO 2023 Table 49 Raw'!K196</f>
        <v>120.143417</v>
      </c>
      <c r="I212" s="27">
        <f>'AEO 2023 Table 49 Raw'!L196</f>
        <v>121.338486</v>
      </c>
      <c r="J212" s="27">
        <f>'AEO 2023 Table 49 Raw'!M196</f>
        <v>122.616562</v>
      </c>
      <c r="K212" s="27">
        <f>'AEO 2023 Table 49 Raw'!N196</f>
        <v>123.09612300000001</v>
      </c>
      <c r="L212" s="27">
        <f>'AEO 2023 Table 49 Raw'!O196</f>
        <v>122.52005</v>
      </c>
      <c r="M212" s="27">
        <f>'AEO 2023 Table 49 Raw'!P196</f>
        <v>122.362488</v>
      </c>
      <c r="N212" s="27">
        <f>'AEO 2023 Table 49 Raw'!Q196</f>
        <v>122.91141500000001</v>
      </c>
      <c r="O212" s="27">
        <f>'AEO 2023 Table 49 Raw'!R196</f>
        <v>123.946564</v>
      </c>
      <c r="P212" s="27">
        <f>'AEO 2023 Table 49 Raw'!S196</f>
        <v>125.58427399999999</v>
      </c>
      <c r="Q212" s="27">
        <f>'AEO 2023 Table 49 Raw'!T196</f>
        <v>127.46772</v>
      </c>
      <c r="R212" s="27">
        <f>'AEO 2023 Table 49 Raw'!U196</f>
        <v>129.37370300000001</v>
      </c>
      <c r="S212" s="27">
        <f>'AEO 2023 Table 49 Raw'!V196</f>
        <v>131.72331199999999</v>
      </c>
      <c r="T212" s="27">
        <f>'AEO 2023 Table 49 Raw'!W196</f>
        <v>134.05233799999999</v>
      </c>
      <c r="U212" s="27">
        <f>'AEO 2023 Table 49 Raw'!X196</f>
        <v>135.93035900000001</v>
      </c>
      <c r="V212" s="27">
        <f>'AEO 2023 Table 49 Raw'!Y196</f>
        <v>137.48033100000001</v>
      </c>
      <c r="W212" s="27">
        <f>'AEO 2023 Table 49 Raw'!Z196</f>
        <v>138.97004699999999</v>
      </c>
      <c r="X212" s="27">
        <f>'AEO 2023 Table 49 Raw'!AA196</f>
        <v>140.14170799999999</v>
      </c>
      <c r="Y212" s="27">
        <f>'AEO 2023 Table 49 Raw'!AB196</f>
        <v>141.97071800000001</v>
      </c>
      <c r="Z212" s="27">
        <f>'AEO 2023 Table 49 Raw'!AC196</f>
        <v>144.35578899999999</v>
      </c>
      <c r="AA212" s="27">
        <f>'AEO 2023 Table 49 Raw'!AD196</f>
        <v>146.86187699999999</v>
      </c>
      <c r="AB212" s="27">
        <f>'AEO 2023 Table 49 Raw'!AE196</f>
        <v>148.08587600000001</v>
      </c>
      <c r="AC212" s="27">
        <f>'AEO 2023 Table 49 Raw'!AF196</f>
        <v>149.53625500000001</v>
      </c>
      <c r="AD212" s="27">
        <f>'AEO 2023 Table 49 Raw'!AG196</f>
        <v>151.887238</v>
      </c>
      <c r="AE212" s="27">
        <f>'AEO 2023 Table 49 Raw'!AH196</f>
        <v>154.215698</v>
      </c>
      <c r="AF212" s="46">
        <f>'AEO 2023 Table 49 Raw'!AI196</f>
        <v>1.4E-2</v>
      </c>
    </row>
    <row r="213" spans="1:32" ht="15" customHeight="1">
      <c r="A213" s="8" t="s">
        <v>1459</v>
      </c>
      <c r="B213" s="24" t="s">
        <v>915</v>
      </c>
      <c r="C213" s="27">
        <f>'AEO 2023 Table 49 Raw'!F197</f>
        <v>0</v>
      </c>
      <c r="D213" s="27">
        <f>'AEO 2023 Table 49 Raw'!G197</f>
        <v>0.27828199999999997</v>
      </c>
      <c r="E213" s="27">
        <f>'AEO 2023 Table 49 Raw'!H197</f>
        <v>0.29389599999999999</v>
      </c>
      <c r="F213" s="27">
        <f>'AEO 2023 Table 49 Raw'!I197</f>
        <v>0.303892</v>
      </c>
      <c r="G213" s="27">
        <f>'AEO 2023 Table 49 Raw'!J197</f>
        <v>0.30780200000000002</v>
      </c>
      <c r="H213" s="27">
        <f>'AEO 2023 Table 49 Raw'!K197</f>
        <v>0.31232599999999999</v>
      </c>
      <c r="I213" s="27">
        <f>'AEO 2023 Table 49 Raw'!L197</f>
        <v>0.32251099999999999</v>
      </c>
      <c r="J213" s="27">
        <f>'AEO 2023 Table 49 Raw'!M197</f>
        <v>0.33373599999999998</v>
      </c>
      <c r="K213" s="27">
        <f>'AEO 2023 Table 49 Raw'!N197</f>
        <v>0.34584599999999999</v>
      </c>
      <c r="L213" s="27">
        <f>'AEO 2023 Table 49 Raw'!O197</f>
        <v>0.35686699999999999</v>
      </c>
      <c r="M213" s="27">
        <f>'AEO 2023 Table 49 Raw'!P197</f>
        <v>0.36960199999999999</v>
      </c>
      <c r="N213" s="27">
        <f>'AEO 2023 Table 49 Raw'!Q197</f>
        <v>0.38509399999999999</v>
      </c>
      <c r="O213" s="27">
        <f>'AEO 2023 Table 49 Raw'!R197</f>
        <v>0.403779</v>
      </c>
      <c r="P213" s="27">
        <f>'AEO 2023 Table 49 Raw'!S197</f>
        <v>0.42703099999999999</v>
      </c>
      <c r="Q213" s="27">
        <f>'AEO 2023 Table 49 Raw'!T197</f>
        <v>0.45638699999999999</v>
      </c>
      <c r="R213" s="27">
        <f>'AEO 2023 Table 49 Raw'!U197</f>
        <v>0.49142599999999997</v>
      </c>
      <c r="S213" s="27">
        <f>'AEO 2023 Table 49 Raw'!V197</f>
        <v>0.53396299999999997</v>
      </c>
      <c r="T213" s="27">
        <f>'AEO 2023 Table 49 Raw'!W197</f>
        <v>0.58241299999999996</v>
      </c>
      <c r="U213" s="27">
        <f>'AEO 2023 Table 49 Raw'!X197</f>
        <v>0.63319300000000001</v>
      </c>
      <c r="V213" s="27">
        <f>'AEO 2023 Table 49 Raw'!Y197</f>
        <v>0.68766400000000005</v>
      </c>
      <c r="W213" s="27">
        <f>'AEO 2023 Table 49 Raw'!Z197</f>
        <v>0.74453400000000003</v>
      </c>
      <c r="X213" s="27">
        <f>'AEO 2023 Table 49 Raw'!AA197</f>
        <v>0.80365900000000001</v>
      </c>
      <c r="Y213" s="27">
        <f>'AEO 2023 Table 49 Raw'!AB197</f>
        <v>0.87171500000000002</v>
      </c>
      <c r="Z213" s="27">
        <f>'AEO 2023 Table 49 Raw'!AC197</f>
        <v>0.94378600000000001</v>
      </c>
      <c r="AA213" s="27">
        <f>'AEO 2023 Table 49 Raw'!AD197</f>
        <v>1.0184120000000001</v>
      </c>
      <c r="AB213" s="27">
        <f>'AEO 2023 Table 49 Raw'!AE197</f>
        <v>1.0821780000000001</v>
      </c>
      <c r="AC213" s="27">
        <f>'AEO 2023 Table 49 Raw'!AF197</f>
        <v>1.153378</v>
      </c>
      <c r="AD213" s="27">
        <f>'AEO 2023 Table 49 Raw'!AG197</f>
        <v>1.2313449999999999</v>
      </c>
      <c r="AE213" s="27">
        <f>'AEO 2023 Table 49 Raw'!AH197</f>
        <v>1.307485</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12.637157999999999</v>
      </c>
      <c r="D215" s="27">
        <f>'AEO 2023 Table 49 Raw'!G199</f>
        <v>12.920439999999999</v>
      </c>
      <c r="E215" s="27">
        <f>'AEO 2023 Table 49 Raw'!H199</f>
        <v>13.286030999999999</v>
      </c>
      <c r="F215" s="27">
        <f>'AEO 2023 Table 49 Raw'!I199</f>
        <v>13.157624</v>
      </c>
      <c r="G215" s="27">
        <f>'AEO 2023 Table 49 Raw'!J199</f>
        <v>12.730919</v>
      </c>
      <c r="H215" s="27">
        <f>'AEO 2023 Table 49 Raw'!K199</f>
        <v>12.573295</v>
      </c>
      <c r="I215" s="27">
        <f>'AEO 2023 Table 49 Raw'!L199</f>
        <v>12.377383999999999</v>
      </c>
      <c r="J215" s="27">
        <f>'AEO 2023 Table 49 Raw'!M199</f>
        <v>12.315016</v>
      </c>
      <c r="K215" s="27">
        <f>'AEO 2023 Table 49 Raw'!N199</f>
        <v>12.323634999999999</v>
      </c>
      <c r="L215" s="27">
        <f>'AEO 2023 Table 49 Raw'!O199</f>
        <v>12.383849</v>
      </c>
      <c r="M215" s="27">
        <f>'AEO 2023 Table 49 Raw'!P199</f>
        <v>12.420154999999999</v>
      </c>
      <c r="N215" s="27">
        <f>'AEO 2023 Table 49 Raw'!Q199</f>
        <v>12.58971</v>
      </c>
      <c r="O215" s="27">
        <f>'AEO 2023 Table 49 Raw'!R199</f>
        <v>12.786986000000001</v>
      </c>
      <c r="P215" s="27">
        <f>'AEO 2023 Table 49 Raw'!S199</f>
        <v>13.059811</v>
      </c>
      <c r="Q215" s="27">
        <f>'AEO 2023 Table 49 Raw'!T199</f>
        <v>13.331974000000001</v>
      </c>
      <c r="R215" s="27">
        <f>'AEO 2023 Table 49 Raw'!U199</f>
        <v>13.613239</v>
      </c>
      <c r="S215" s="27">
        <f>'AEO 2023 Table 49 Raw'!V199</f>
        <v>13.914203000000001</v>
      </c>
      <c r="T215" s="27">
        <f>'AEO 2023 Table 49 Raw'!W199</f>
        <v>13.569297000000001</v>
      </c>
      <c r="U215" s="27">
        <f>'AEO 2023 Table 49 Raw'!X199</f>
        <v>13.835602</v>
      </c>
      <c r="V215" s="27">
        <f>'AEO 2023 Table 49 Raw'!Y199</f>
        <v>14.100764</v>
      </c>
      <c r="W215" s="27">
        <f>'AEO 2023 Table 49 Raw'!Z199</f>
        <v>14.357244</v>
      </c>
      <c r="X215" s="27">
        <f>'AEO 2023 Table 49 Raw'!AA199</f>
        <v>14.602486000000001</v>
      </c>
      <c r="Y215" s="27">
        <f>'AEO 2023 Table 49 Raw'!AB199</f>
        <v>14.927106</v>
      </c>
      <c r="Z215" s="27">
        <f>'AEO 2023 Table 49 Raw'!AC199</f>
        <v>15.274035</v>
      </c>
      <c r="AA215" s="27">
        <f>'AEO 2023 Table 49 Raw'!AD199</f>
        <v>15.595929999999999</v>
      </c>
      <c r="AB215" s="27">
        <f>'AEO 2023 Table 49 Raw'!AE199</f>
        <v>15.822748000000001</v>
      </c>
      <c r="AC215" s="27">
        <f>'AEO 2023 Table 49 Raw'!AF199</f>
        <v>16.027607</v>
      </c>
      <c r="AD215" s="27">
        <f>'AEO 2023 Table 49 Raw'!AG199</f>
        <v>16.393618</v>
      </c>
      <c r="AE215" s="27">
        <f>'AEO 2023 Table 49 Raw'!AH199</f>
        <v>16.623695000000001</v>
      </c>
      <c r="AF215" s="46">
        <f>'AEO 2023 Table 49 Raw'!AI199</f>
        <v>0.01</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0.31597999999999998</v>
      </c>
      <c r="E217" s="27">
        <f>'AEO 2023 Table 49 Raw'!H201</f>
        <v>0.336534</v>
      </c>
      <c r="F217" s="27">
        <f>'AEO 2023 Table 49 Raw'!I201</f>
        <v>0.352852</v>
      </c>
      <c r="G217" s="27">
        <f>'AEO 2023 Table 49 Raw'!J201</f>
        <v>0.35754900000000001</v>
      </c>
      <c r="H217" s="27">
        <f>'AEO 2023 Table 49 Raw'!K201</f>
        <v>0.36415599999999998</v>
      </c>
      <c r="I217" s="27">
        <f>'AEO 2023 Table 49 Raw'!L201</f>
        <v>0.381104</v>
      </c>
      <c r="J217" s="27">
        <f>'AEO 2023 Table 49 Raw'!M201</f>
        <v>0.40274799999999999</v>
      </c>
      <c r="K217" s="27">
        <f>'AEO 2023 Table 49 Raw'!N201</f>
        <v>0.42597499999999999</v>
      </c>
      <c r="L217" s="27">
        <f>'AEO 2023 Table 49 Raw'!O201</f>
        <v>0.44881700000000002</v>
      </c>
      <c r="M217" s="27">
        <f>'AEO 2023 Table 49 Raw'!P201</f>
        <v>0.47655700000000001</v>
      </c>
      <c r="N217" s="27">
        <f>'AEO 2023 Table 49 Raw'!Q201</f>
        <v>0.50907800000000003</v>
      </c>
      <c r="O217" s="27">
        <f>'AEO 2023 Table 49 Raw'!R201</f>
        <v>0.547624</v>
      </c>
      <c r="P217" s="27">
        <f>'AEO 2023 Table 49 Raw'!S201</f>
        <v>0.59465400000000002</v>
      </c>
      <c r="Q217" s="27">
        <f>'AEO 2023 Table 49 Raw'!T201</f>
        <v>0.65105999999999997</v>
      </c>
      <c r="R217" s="27">
        <f>'AEO 2023 Table 49 Raw'!U201</f>
        <v>0.71620399999999995</v>
      </c>
      <c r="S217" s="27">
        <f>'AEO 2023 Table 49 Raw'!V201</f>
        <v>0.79289500000000002</v>
      </c>
      <c r="T217" s="27">
        <f>'AEO 2023 Table 49 Raw'!W201</f>
        <v>0.87858400000000003</v>
      </c>
      <c r="U217" s="27">
        <f>'AEO 2023 Table 49 Raw'!X201</f>
        <v>0.96908499999999997</v>
      </c>
      <c r="V217" s="27">
        <f>'AEO 2023 Table 49 Raw'!Y201</f>
        <v>1.0629189999999999</v>
      </c>
      <c r="W217" s="27">
        <f>'AEO 2023 Table 49 Raw'!Z201</f>
        <v>1.159381</v>
      </c>
      <c r="X217" s="27">
        <f>'AEO 2023 Table 49 Raw'!AA201</f>
        <v>1.2536849999999999</v>
      </c>
      <c r="Y217" s="27">
        <f>'AEO 2023 Table 49 Raw'!AB201</f>
        <v>1.3521909999999999</v>
      </c>
      <c r="Z217" s="27">
        <f>'AEO 2023 Table 49 Raw'!AC201</f>
        <v>1.4526760000000001</v>
      </c>
      <c r="AA217" s="27">
        <f>'AEO 2023 Table 49 Raw'!AD201</f>
        <v>1.549717</v>
      </c>
      <c r="AB217" s="27">
        <f>'AEO 2023 Table 49 Raw'!AE201</f>
        <v>1.626706</v>
      </c>
      <c r="AC217" s="27">
        <f>'AEO 2023 Table 49 Raw'!AF201</f>
        <v>1.6989240000000001</v>
      </c>
      <c r="AD217" s="27">
        <f>'AEO 2023 Table 49 Raw'!AG201</f>
        <v>1.774451</v>
      </c>
      <c r="AE217" s="27">
        <f>'AEO 2023 Table 49 Raw'!AH201</f>
        <v>1.8433310000000001</v>
      </c>
      <c r="AF217" s="46" t="str">
        <f>'AEO 2023 Table 49 Raw'!AI201</f>
        <v>- -</v>
      </c>
    </row>
    <row r="218" spans="1:32" ht="15" customHeight="1">
      <c r="A218" s="8" t="s">
        <v>1464</v>
      </c>
      <c r="B218" s="24" t="s">
        <v>1282</v>
      </c>
      <c r="C218" s="27">
        <f>'AEO 2023 Table 49 Raw'!F202</f>
        <v>0</v>
      </c>
      <c r="D218" s="27">
        <f>'AEO 2023 Table 49 Raw'!G202</f>
        <v>0.34334799999999999</v>
      </c>
      <c r="E218" s="27">
        <f>'AEO 2023 Table 49 Raw'!H202</f>
        <v>0.35874200000000001</v>
      </c>
      <c r="F218" s="27">
        <f>'AEO 2023 Table 49 Raw'!I202</f>
        <v>0.36654599999999998</v>
      </c>
      <c r="G218" s="27">
        <f>'AEO 2023 Table 49 Raw'!J202</f>
        <v>0.36367300000000002</v>
      </c>
      <c r="H218" s="27">
        <f>'AEO 2023 Table 49 Raw'!K202</f>
        <v>0.365313</v>
      </c>
      <c r="I218" s="27">
        <f>'AEO 2023 Table 49 Raw'!L202</f>
        <v>0.37483</v>
      </c>
      <c r="J218" s="27">
        <f>'AEO 2023 Table 49 Raw'!M202</f>
        <v>0.38933400000000001</v>
      </c>
      <c r="K218" s="27">
        <f>'AEO 2023 Table 49 Raw'!N202</f>
        <v>0.40824700000000003</v>
      </c>
      <c r="L218" s="27">
        <f>'AEO 2023 Table 49 Raw'!O202</f>
        <v>0.430699</v>
      </c>
      <c r="M218" s="27">
        <f>'AEO 2023 Table 49 Raw'!P202</f>
        <v>0.45893699999999998</v>
      </c>
      <c r="N218" s="27">
        <f>'AEO 2023 Table 49 Raw'!Q202</f>
        <v>0.496419</v>
      </c>
      <c r="O218" s="27">
        <f>'AEO 2023 Table 49 Raw'!R202</f>
        <v>0.54221299999999995</v>
      </c>
      <c r="P218" s="27">
        <f>'AEO 2023 Table 49 Raw'!S202</f>
        <v>0.59876700000000005</v>
      </c>
      <c r="Q218" s="27">
        <f>'AEO 2023 Table 49 Raw'!T202</f>
        <v>0.66625199999999996</v>
      </c>
      <c r="R218" s="27">
        <f>'AEO 2023 Table 49 Raw'!U202</f>
        <v>0.74486200000000002</v>
      </c>
      <c r="S218" s="27">
        <f>'AEO 2023 Table 49 Raw'!V202</f>
        <v>0.836229</v>
      </c>
      <c r="T218" s="27">
        <f>'AEO 2023 Table 49 Raw'!W202</f>
        <v>0.93917200000000001</v>
      </c>
      <c r="U218" s="27">
        <f>'AEO 2023 Table 49 Raw'!X202</f>
        <v>1.0482039999999999</v>
      </c>
      <c r="V218" s="27">
        <f>'AEO 2023 Table 49 Raw'!Y202</f>
        <v>1.162712</v>
      </c>
      <c r="W218" s="27">
        <f>'AEO 2023 Table 49 Raw'!Z202</f>
        <v>1.2802119999999999</v>
      </c>
      <c r="X218" s="27">
        <f>'AEO 2023 Table 49 Raw'!AA202</f>
        <v>1.39581</v>
      </c>
      <c r="Y218" s="27">
        <f>'AEO 2023 Table 49 Raw'!AB202</f>
        <v>1.5156780000000001</v>
      </c>
      <c r="Z218" s="27">
        <f>'AEO 2023 Table 49 Raw'!AC202</f>
        <v>1.634641</v>
      </c>
      <c r="AA218" s="27">
        <f>'AEO 2023 Table 49 Raw'!AD202</f>
        <v>1.7461960000000001</v>
      </c>
      <c r="AB218" s="27">
        <f>'AEO 2023 Table 49 Raw'!AE202</f>
        <v>1.8362560000000001</v>
      </c>
      <c r="AC218" s="27">
        <f>'AEO 2023 Table 49 Raw'!AF202</f>
        <v>1.916528</v>
      </c>
      <c r="AD218" s="27">
        <f>'AEO 2023 Table 49 Raw'!AG202</f>
        <v>2.006974</v>
      </c>
      <c r="AE218" s="27">
        <f>'AEO 2023 Table 49 Raw'!AH202</f>
        <v>2.0828000000000002</v>
      </c>
      <c r="AF218" s="46" t="str">
        <f>'AEO 2023 Table 49 Raw'!AI202</f>
        <v>- -</v>
      </c>
    </row>
    <row r="219" spans="1:32" ht="15" customHeight="1">
      <c r="A219" s="8" t="s">
        <v>1465</v>
      </c>
      <c r="B219" s="24" t="s">
        <v>1284</v>
      </c>
      <c r="C219" s="27">
        <f>'AEO 2023 Table 49 Raw'!F203</f>
        <v>0</v>
      </c>
      <c r="D219" s="27">
        <f>'AEO 2023 Table 49 Raw'!G203</f>
        <v>0</v>
      </c>
      <c r="E219" s="27">
        <f>'AEO 2023 Table 49 Raw'!H203</f>
        <v>1.05E-4</v>
      </c>
      <c r="F219" s="27">
        <f>'AEO 2023 Table 49 Raw'!I203</f>
        <v>1.11E-4</v>
      </c>
      <c r="G219" s="27">
        <f>'AEO 2023 Table 49 Raw'!J203</f>
        <v>1.12E-4</v>
      </c>
      <c r="H219" s="27">
        <f>'AEO 2023 Table 49 Raw'!K203</f>
        <v>1.12E-4</v>
      </c>
      <c r="I219" s="27">
        <f>'AEO 2023 Table 49 Raw'!L203</f>
        <v>1.13E-4</v>
      </c>
      <c r="J219" s="27">
        <f>'AEO 2023 Table 49 Raw'!M203</f>
        <v>1.1400000000000001E-4</v>
      </c>
      <c r="K219" s="27">
        <f>'AEO 2023 Table 49 Raw'!N203</f>
        <v>1.1400000000000001E-4</v>
      </c>
      <c r="L219" s="27">
        <f>'AEO 2023 Table 49 Raw'!O203</f>
        <v>1.13E-4</v>
      </c>
      <c r="M219" s="27">
        <f>'AEO 2023 Table 49 Raw'!P203</f>
        <v>1.12E-4</v>
      </c>
      <c r="N219" s="27">
        <f>'AEO 2023 Table 49 Raw'!Q203</f>
        <v>1.11E-4</v>
      </c>
      <c r="O219" s="27">
        <f>'AEO 2023 Table 49 Raw'!R203</f>
        <v>1.11E-4</v>
      </c>
      <c r="P219" s="27">
        <f>'AEO 2023 Table 49 Raw'!S203</f>
        <v>1.11E-4</v>
      </c>
      <c r="Q219" s="27">
        <f>'AEO 2023 Table 49 Raw'!T203</f>
        <v>1.1E-4</v>
      </c>
      <c r="R219" s="27">
        <f>'AEO 2023 Table 49 Raw'!U203</f>
        <v>1.0900000000000001E-4</v>
      </c>
      <c r="S219" s="27">
        <f>'AEO 2023 Table 49 Raw'!V203</f>
        <v>1.07E-4</v>
      </c>
      <c r="T219" s="27">
        <f>'AEO 2023 Table 49 Raw'!W203</f>
        <v>1.05E-4</v>
      </c>
      <c r="U219" s="27">
        <f>'AEO 2023 Table 49 Raw'!X203</f>
        <v>1.02E-4</v>
      </c>
      <c r="V219" s="27">
        <f>'AEO 2023 Table 49 Raw'!Y203</f>
        <v>9.7999999999999997E-5</v>
      </c>
      <c r="W219" s="27">
        <f>'AEO 2023 Table 49 Raw'!Z203</f>
        <v>9.2999999999999997E-5</v>
      </c>
      <c r="X219" s="27">
        <f>'AEO 2023 Table 49 Raw'!AA203</f>
        <v>8.7000000000000001E-5</v>
      </c>
      <c r="Y219" s="27">
        <f>'AEO 2023 Table 49 Raw'!AB203</f>
        <v>8.1000000000000004E-5</v>
      </c>
      <c r="Z219" s="27">
        <f>'AEO 2023 Table 49 Raw'!AC203</f>
        <v>7.4999999999999993E-5</v>
      </c>
      <c r="AA219" s="27">
        <f>'AEO 2023 Table 49 Raw'!AD203</f>
        <v>6.8999999999999997E-5</v>
      </c>
      <c r="AB219" s="27">
        <f>'AEO 2023 Table 49 Raw'!AE203</f>
        <v>6.2000000000000003E-5</v>
      </c>
      <c r="AC219" s="27">
        <f>'AEO 2023 Table 49 Raw'!AF203</f>
        <v>5.5000000000000002E-5</v>
      </c>
      <c r="AD219" s="27">
        <f>'AEO 2023 Table 49 Raw'!AG203</f>
        <v>4.8000000000000001E-5</v>
      </c>
      <c r="AE219" s="27">
        <f>'AEO 2023 Table 49 Raw'!AH203</f>
        <v>4.1999999999999998E-5</v>
      </c>
      <c r="AF219" s="46" t="str">
        <f>'AEO 2023 Table 49 Raw'!AI203</f>
        <v>- -</v>
      </c>
    </row>
    <row r="220" spans="1:32" ht="15" customHeight="1">
      <c r="A220" s="8" t="s">
        <v>1466</v>
      </c>
      <c r="B220" s="24" t="s">
        <v>1286</v>
      </c>
      <c r="C220" s="27">
        <f>'AEO 2023 Table 49 Raw'!F204</f>
        <v>252.12297100000001</v>
      </c>
      <c r="D220" s="27">
        <f>'AEO 2023 Table 49 Raw'!G204</f>
        <v>263.23104899999998</v>
      </c>
      <c r="E220" s="27">
        <f>'AEO 2023 Table 49 Raw'!H204</f>
        <v>281.31237800000002</v>
      </c>
      <c r="F220" s="27">
        <f>'AEO 2023 Table 49 Raw'!I204</f>
        <v>296.83999599999999</v>
      </c>
      <c r="G220" s="27">
        <f>'AEO 2023 Table 49 Raw'!J204</f>
        <v>299.02087399999999</v>
      </c>
      <c r="H220" s="27">
        <f>'AEO 2023 Table 49 Raw'!K204</f>
        <v>299.65124500000002</v>
      </c>
      <c r="I220" s="27">
        <f>'AEO 2023 Table 49 Raw'!L204</f>
        <v>303.48873900000001</v>
      </c>
      <c r="J220" s="27">
        <f>'AEO 2023 Table 49 Raw'!M204</f>
        <v>307.602081</v>
      </c>
      <c r="K220" s="27">
        <f>'AEO 2023 Table 49 Raw'!N204</f>
        <v>309.80892899999998</v>
      </c>
      <c r="L220" s="27">
        <f>'AEO 2023 Table 49 Raw'!O204</f>
        <v>309.450287</v>
      </c>
      <c r="M220" s="27">
        <f>'AEO 2023 Table 49 Raw'!P204</f>
        <v>310.01333599999998</v>
      </c>
      <c r="N220" s="27">
        <f>'AEO 2023 Table 49 Raw'!Q204</f>
        <v>312.373108</v>
      </c>
      <c r="O220" s="27">
        <f>'AEO 2023 Table 49 Raw'!R204</f>
        <v>315.90649400000001</v>
      </c>
      <c r="P220" s="27">
        <f>'AEO 2023 Table 49 Raw'!S204</f>
        <v>320.96295199999997</v>
      </c>
      <c r="Q220" s="27">
        <f>'AEO 2023 Table 49 Raw'!T204</f>
        <v>326.608856</v>
      </c>
      <c r="R220" s="27">
        <f>'AEO 2023 Table 49 Raw'!U204</f>
        <v>332.31191999999999</v>
      </c>
      <c r="S220" s="27">
        <f>'AEO 2023 Table 49 Raw'!V204</f>
        <v>339.12423699999999</v>
      </c>
      <c r="T220" s="27">
        <f>'AEO 2023 Table 49 Raw'!W204</f>
        <v>345.241241</v>
      </c>
      <c r="U220" s="27">
        <f>'AEO 2023 Table 49 Raw'!X204</f>
        <v>350.84903000000003</v>
      </c>
      <c r="V220" s="27">
        <f>'AEO 2023 Table 49 Raw'!Y204</f>
        <v>355.634277</v>
      </c>
      <c r="W220" s="27">
        <f>'AEO 2023 Table 49 Raw'!Z204</f>
        <v>360.243988</v>
      </c>
      <c r="X220" s="27">
        <f>'AEO 2023 Table 49 Raw'!AA204</f>
        <v>364.03064000000001</v>
      </c>
      <c r="Y220" s="27">
        <f>'AEO 2023 Table 49 Raw'!AB204</f>
        <v>369.51357999999999</v>
      </c>
      <c r="Z220" s="27">
        <f>'AEO 2023 Table 49 Raw'!AC204</f>
        <v>376.37939499999999</v>
      </c>
      <c r="AA220" s="27">
        <f>'AEO 2023 Table 49 Raw'!AD204</f>
        <v>383.495026</v>
      </c>
      <c r="AB220" s="27">
        <f>'AEO 2023 Table 49 Raw'!AE204</f>
        <v>387.27166699999998</v>
      </c>
      <c r="AC220" s="27">
        <f>'AEO 2023 Table 49 Raw'!AF204</f>
        <v>391.56161500000002</v>
      </c>
      <c r="AD220" s="27">
        <f>'AEO 2023 Table 49 Raw'!AG204</f>
        <v>398.25076300000001</v>
      </c>
      <c r="AE220" s="27">
        <f>'AEO 2023 Table 49 Raw'!AH204</f>
        <v>404.712311</v>
      </c>
      <c r="AF220" s="46">
        <f>'AEO 2023 Table 49 Raw'!AI204</f>
        <v>1.7000000000000001E-2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108.134682</v>
      </c>
      <c r="D222" s="27">
        <f>'AEO 2023 Table 49 Raw'!G206</f>
        <v>111.81521600000001</v>
      </c>
      <c r="E222" s="27">
        <f>'AEO 2023 Table 49 Raw'!H206</f>
        <v>116.385727</v>
      </c>
      <c r="F222" s="27">
        <f>'AEO 2023 Table 49 Raw'!I206</f>
        <v>124.53990899999999</v>
      </c>
      <c r="G222" s="27">
        <f>'AEO 2023 Table 49 Raw'!J206</f>
        <v>129.08847</v>
      </c>
      <c r="H222" s="27">
        <f>'AEO 2023 Table 49 Raw'!K206</f>
        <v>129.792664</v>
      </c>
      <c r="I222" s="27">
        <f>'AEO 2023 Table 49 Raw'!L206</f>
        <v>128.820221</v>
      </c>
      <c r="J222" s="27">
        <f>'AEO 2023 Table 49 Raw'!M206</f>
        <v>128.37335200000001</v>
      </c>
      <c r="K222" s="27">
        <f>'AEO 2023 Table 49 Raw'!N206</f>
        <v>127.972992</v>
      </c>
      <c r="L222" s="27">
        <f>'AEO 2023 Table 49 Raw'!O206</f>
        <v>126.803535</v>
      </c>
      <c r="M222" s="27">
        <f>'AEO 2023 Table 49 Raw'!P206</f>
        <v>125.888229</v>
      </c>
      <c r="N222" s="27">
        <f>'AEO 2023 Table 49 Raw'!Q206</f>
        <v>126.00003100000001</v>
      </c>
      <c r="O222" s="27">
        <f>'AEO 2023 Table 49 Raw'!R206</f>
        <v>127.44297</v>
      </c>
      <c r="P222" s="27">
        <f>'AEO 2023 Table 49 Raw'!S206</f>
        <v>129.88284300000001</v>
      </c>
      <c r="Q222" s="27">
        <f>'AEO 2023 Table 49 Raw'!T206</f>
        <v>131.42529300000001</v>
      </c>
      <c r="R222" s="27">
        <f>'AEO 2023 Table 49 Raw'!U206</f>
        <v>132.113754</v>
      </c>
      <c r="S222" s="27">
        <f>'AEO 2023 Table 49 Raw'!V206</f>
        <v>132.813568</v>
      </c>
      <c r="T222" s="27">
        <f>'AEO 2023 Table 49 Raw'!W206</f>
        <v>133.947372</v>
      </c>
      <c r="U222" s="27">
        <f>'AEO 2023 Table 49 Raw'!X206</f>
        <v>135.07110599999999</v>
      </c>
      <c r="V222" s="27">
        <f>'AEO 2023 Table 49 Raw'!Y206</f>
        <v>136.73924299999999</v>
      </c>
      <c r="W222" s="27">
        <f>'AEO 2023 Table 49 Raw'!Z206</f>
        <v>138.15283199999999</v>
      </c>
      <c r="X222" s="27">
        <f>'AEO 2023 Table 49 Raw'!AA206</f>
        <v>138.87013200000001</v>
      </c>
      <c r="Y222" s="27">
        <f>'AEO 2023 Table 49 Raw'!AB206</f>
        <v>138.48576399999999</v>
      </c>
      <c r="Z222" s="27">
        <f>'AEO 2023 Table 49 Raw'!AC206</f>
        <v>136.41751099999999</v>
      </c>
      <c r="AA222" s="27">
        <f>'AEO 2023 Table 49 Raw'!AD206</f>
        <v>136.12655599999999</v>
      </c>
      <c r="AB222" s="27">
        <f>'AEO 2023 Table 49 Raw'!AE206</f>
        <v>136.40597500000001</v>
      </c>
      <c r="AC222" s="27">
        <f>'AEO 2023 Table 49 Raw'!AF206</f>
        <v>136.61831699999999</v>
      </c>
      <c r="AD222" s="27">
        <f>'AEO 2023 Table 49 Raw'!AG206</f>
        <v>135.963516</v>
      </c>
      <c r="AE222" s="27">
        <f>'AEO 2023 Table 49 Raw'!AH206</f>
        <v>135.98126199999999</v>
      </c>
      <c r="AF222" s="46">
        <f>'AEO 2023 Table 49 Raw'!AI206</f>
        <v>8.0000000000000002E-3</v>
      </c>
    </row>
    <row r="223" spans="1:32" ht="15" customHeight="1">
      <c r="A223" s="8" t="s">
        <v>1468</v>
      </c>
      <c r="B223" s="24" t="s">
        <v>1271</v>
      </c>
      <c r="C223" s="27">
        <f>'AEO 2023 Table 49 Raw'!F207</f>
        <v>68.724449000000007</v>
      </c>
      <c r="D223" s="27">
        <f>'AEO 2023 Table 49 Raw'!G207</f>
        <v>70.705757000000006</v>
      </c>
      <c r="E223" s="27">
        <f>'AEO 2023 Table 49 Raw'!H207</f>
        <v>73.255257</v>
      </c>
      <c r="F223" s="27">
        <f>'AEO 2023 Table 49 Raw'!I207</f>
        <v>78.053627000000006</v>
      </c>
      <c r="G223" s="27">
        <f>'AEO 2023 Table 49 Raw'!J207</f>
        <v>80.587249999999997</v>
      </c>
      <c r="H223" s="27">
        <f>'AEO 2023 Table 49 Raw'!K207</f>
        <v>80.734618999999995</v>
      </c>
      <c r="I223" s="27">
        <f>'AEO 2023 Table 49 Raw'!L207</f>
        <v>79.863868999999994</v>
      </c>
      <c r="J223" s="27">
        <f>'AEO 2023 Table 49 Raw'!M207</f>
        <v>79.343872000000005</v>
      </c>
      <c r="K223" s="27">
        <f>'AEO 2023 Table 49 Raw'!N207</f>
        <v>78.874236999999994</v>
      </c>
      <c r="L223" s="27">
        <f>'AEO 2023 Table 49 Raw'!O207</f>
        <v>77.951462000000006</v>
      </c>
      <c r="M223" s="27">
        <f>'AEO 2023 Table 49 Raw'!P207</f>
        <v>77.204750000000004</v>
      </c>
      <c r="N223" s="27">
        <f>'AEO 2023 Table 49 Raw'!Q207</f>
        <v>77.104240000000004</v>
      </c>
      <c r="O223" s="27">
        <f>'AEO 2023 Table 49 Raw'!R207</f>
        <v>77.830237999999994</v>
      </c>
      <c r="P223" s="27">
        <f>'AEO 2023 Table 49 Raw'!S207</f>
        <v>79.173362999999995</v>
      </c>
      <c r="Q223" s="27">
        <f>'AEO 2023 Table 49 Raw'!T207</f>
        <v>79.977158000000003</v>
      </c>
      <c r="R223" s="27">
        <f>'AEO 2023 Table 49 Raw'!U207</f>
        <v>80.270142000000007</v>
      </c>
      <c r="S223" s="27">
        <f>'AEO 2023 Table 49 Raw'!V207</f>
        <v>80.579078999999993</v>
      </c>
      <c r="T223" s="27">
        <f>'AEO 2023 Table 49 Raw'!W207</f>
        <v>81.159308999999993</v>
      </c>
      <c r="U223" s="27">
        <f>'AEO 2023 Table 49 Raw'!X207</f>
        <v>81.740516999999997</v>
      </c>
      <c r="V223" s="27">
        <f>'AEO 2023 Table 49 Raw'!Y207</f>
        <v>82.657379000000006</v>
      </c>
      <c r="W223" s="27">
        <f>'AEO 2023 Table 49 Raw'!Z207</f>
        <v>83.425940999999995</v>
      </c>
      <c r="X223" s="27">
        <f>'AEO 2023 Table 49 Raw'!AA207</f>
        <v>83.779747</v>
      </c>
      <c r="Y223" s="27">
        <f>'AEO 2023 Table 49 Raw'!AB207</f>
        <v>83.475173999999996</v>
      </c>
      <c r="Z223" s="27">
        <f>'AEO 2023 Table 49 Raw'!AC207</f>
        <v>82.162666000000002</v>
      </c>
      <c r="AA223" s="27">
        <f>'AEO 2023 Table 49 Raw'!AD207</f>
        <v>81.927017000000006</v>
      </c>
      <c r="AB223" s="27">
        <f>'AEO 2023 Table 49 Raw'!AE207</f>
        <v>82.039458999999994</v>
      </c>
      <c r="AC223" s="27">
        <f>'AEO 2023 Table 49 Raw'!AF207</f>
        <v>82.115768000000003</v>
      </c>
      <c r="AD223" s="27">
        <f>'AEO 2023 Table 49 Raw'!AG207</f>
        <v>81.675040999999993</v>
      </c>
      <c r="AE223" s="27">
        <f>'AEO 2023 Table 49 Raw'!AH207</f>
        <v>81.642204000000007</v>
      </c>
      <c r="AF223" s="46">
        <f>'AEO 2023 Table 49 Raw'!AI207</f>
        <v>6.0000000000000001E-3</v>
      </c>
    </row>
    <row r="224" spans="1:32" ht="15" customHeight="1">
      <c r="A224" s="8" t="s">
        <v>1469</v>
      </c>
      <c r="B224" s="24" t="s">
        <v>915</v>
      </c>
      <c r="C224" s="27">
        <f>'AEO 2023 Table 49 Raw'!F208</f>
        <v>0.19011400000000001</v>
      </c>
      <c r="D224" s="27">
        <f>'AEO 2023 Table 49 Raw'!G208</f>
        <v>0.196247</v>
      </c>
      <c r="E224" s="27">
        <f>'AEO 2023 Table 49 Raw'!H208</f>
        <v>0.206596</v>
      </c>
      <c r="F224" s="27">
        <f>'AEO 2023 Table 49 Raw'!I208</f>
        <v>0.221053</v>
      </c>
      <c r="G224" s="27">
        <f>'AEO 2023 Table 49 Raw'!J208</f>
        <v>0.23438300000000001</v>
      </c>
      <c r="H224" s="27">
        <f>'AEO 2023 Table 49 Raw'!K208</f>
        <v>0.24303</v>
      </c>
      <c r="I224" s="27">
        <f>'AEO 2023 Table 49 Raw'!L208</f>
        <v>0.24821199999999999</v>
      </c>
      <c r="J224" s="27">
        <f>'AEO 2023 Table 49 Raw'!M208</f>
        <v>0.254747</v>
      </c>
      <c r="K224" s="27">
        <f>'AEO 2023 Table 49 Raw'!N208</f>
        <v>0.26346599999999998</v>
      </c>
      <c r="L224" s="27">
        <f>'AEO 2023 Table 49 Raw'!O208</f>
        <v>0.27349400000000001</v>
      </c>
      <c r="M224" s="27">
        <f>'AEO 2023 Table 49 Raw'!P208</f>
        <v>0.28676200000000002</v>
      </c>
      <c r="N224" s="27">
        <f>'AEO 2023 Table 49 Raw'!Q208</f>
        <v>0.306176</v>
      </c>
      <c r="O224" s="27">
        <f>'AEO 2023 Table 49 Raw'!R208</f>
        <v>0.33055400000000001</v>
      </c>
      <c r="P224" s="27">
        <f>'AEO 2023 Table 49 Raw'!S208</f>
        <v>0.35961500000000002</v>
      </c>
      <c r="Q224" s="27">
        <f>'AEO 2023 Table 49 Raw'!T208</f>
        <v>0.39119300000000001</v>
      </c>
      <c r="R224" s="27">
        <f>'AEO 2023 Table 49 Raw'!U208</f>
        <v>0.42433199999999999</v>
      </c>
      <c r="S224" s="27">
        <f>'AEO 2023 Table 49 Raw'!V208</f>
        <v>0.46041300000000002</v>
      </c>
      <c r="T224" s="27">
        <f>'AEO 2023 Table 49 Raw'!W208</f>
        <v>0.50352699999999995</v>
      </c>
      <c r="U224" s="27">
        <f>'AEO 2023 Table 49 Raw'!X208</f>
        <v>0.54399399999999998</v>
      </c>
      <c r="V224" s="27">
        <f>'AEO 2023 Table 49 Raw'!Y208</f>
        <v>0.58709199999999995</v>
      </c>
      <c r="W224" s="27">
        <f>'AEO 2023 Table 49 Raw'!Z208</f>
        <v>0.62685500000000005</v>
      </c>
      <c r="X224" s="27">
        <f>'AEO 2023 Table 49 Raw'!AA208</f>
        <v>0.66196900000000003</v>
      </c>
      <c r="Y224" s="27">
        <f>'AEO 2023 Table 49 Raw'!AB208</f>
        <v>0.69101599999999996</v>
      </c>
      <c r="Z224" s="27">
        <f>'AEO 2023 Table 49 Raw'!AC208</f>
        <v>0.70654300000000003</v>
      </c>
      <c r="AA224" s="27">
        <f>'AEO 2023 Table 49 Raw'!AD208</f>
        <v>0.72813099999999997</v>
      </c>
      <c r="AB224" s="27">
        <f>'AEO 2023 Table 49 Raw'!AE208</f>
        <v>0.74856199999999995</v>
      </c>
      <c r="AC224" s="27">
        <f>'AEO 2023 Table 49 Raw'!AF208</f>
        <v>0.77151700000000001</v>
      </c>
      <c r="AD224" s="27">
        <f>'AEO 2023 Table 49 Raw'!AG208</f>
        <v>0.78815100000000005</v>
      </c>
      <c r="AE224" s="27">
        <f>'AEO 2023 Table 49 Raw'!AH208</f>
        <v>0.80682100000000001</v>
      </c>
      <c r="AF224" s="46">
        <f>'AEO 2023 Table 49 Raw'!AI208</f>
        <v>5.2999999999999999E-2</v>
      </c>
    </row>
    <row r="225" spans="1:32" ht="15" customHeight="1">
      <c r="A225" s="8" t="s">
        <v>1470</v>
      </c>
      <c r="B225" s="24" t="s">
        <v>1274</v>
      </c>
      <c r="C225" s="27">
        <f>'AEO 2023 Table 49 Raw'!F209</f>
        <v>8.8603000000000001E-2</v>
      </c>
      <c r="D225" s="27">
        <f>'AEO 2023 Table 49 Raw'!G209</f>
        <v>8.0065999999999998E-2</v>
      </c>
      <c r="E225" s="27">
        <f>'AEO 2023 Table 49 Raw'!H209</f>
        <v>7.3113999999999998E-2</v>
      </c>
      <c r="F225" s="27">
        <f>'AEO 2023 Table 49 Raw'!I209</f>
        <v>6.7951999999999999E-2</v>
      </c>
      <c r="G225" s="27">
        <f>'AEO 2023 Table 49 Raw'!J209</f>
        <v>6.1141000000000001E-2</v>
      </c>
      <c r="H225" s="27">
        <f>'AEO 2023 Table 49 Raw'!K209</f>
        <v>5.3293E-2</v>
      </c>
      <c r="I225" s="27">
        <f>'AEO 2023 Table 49 Raw'!L209</f>
        <v>4.5747999999999997E-2</v>
      </c>
      <c r="J225" s="27">
        <f>'AEO 2023 Table 49 Raw'!M209</f>
        <v>3.9357000000000003E-2</v>
      </c>
      <c r="K225" s="27">
        <f>'AEO 2023 Table 49 Raw'!N209</f>
        <v>3.3797000000000001E-2</v>
      </c>
      <c r="L225" s="27">
        <f>'AEO 2023 Table 49 Raw'!O209</f>
        <v>2.8773E-2</v>
      </c>
      <c r="M225" s="27">
        <f>'AEO 2023 Table 49 Raw'!P209</f>
        <v>2.4464E-2</v>
      </c>
      <c r="N225" s="27">
        <f>'AEO 2023 Table 49 Raw'!Q209</f>
        <v>2.0899999999999998E-2</v>
      </c>
      <c r="O225" s="27">
        <f>'AEO 2023 Table 49 Raw'!R209</f>
        <v>1.7972999999999999E-2</v>
      </c>
      <c r="P225" s="27">
        <f>'AEO 2023 Table 49 Raw'!S209</f>
        <v>1.5518000000000001E-2</v>
      </c>
      <c r="Q225" s="27">
        <f>'AEO 2023 Table 49 Raw'!T209</f>
        <v>1.3256E-2</v>
      </c>
      <c r="R225" s="27">
        <f>'AEO 2023 Table 49 Raw'!U209</f>
        <v>1.1214E-2</v>
      </c>
      <c r="S225" s="27">
        <f>'AEO 2023 Table 49 Raw'!V209</f>
        <v>9.4570000000000001E-3</v>
      </c>
      <c r="T225" s="27">
        <f>'AEO 2023 Table 49 Raw'!W209</f>
        <v>7.9850000000000008E-3</v>
      </c>
      <c r="U225" s="27">
        <f>'AEO 2023 Table 49 Raw'!X209</f>
        <v>6.7200000000000003E-3</v>
      </c>
      <c r="V225" s="27">
        <f>'AEO 2023 Table 49 Raw'!Y209</f>
        <v>5.6639999999999998E-3</v>
      </c>
      <c r="W225" s="27">
        <f>'AEO 2023 Table 49 Raw'!Z209</f>
        <v>4.7540000000000004E-3</v>
      </c>
      <c r="X225" s="27">
        <f>'AEO 2023 Table 49 Raw'!AA209</f>
        <v>3.9620000000000002E-3</v>
      </c>
      <c r="Y225" s="27">
        <f>'AEO 2023 Table 49 Raw'!AB209</f>
        <v>3.2699999999999999E-3</v>
      </c>
      <c r="Z225" s="27">
        <f>'AEO 2023 Table 49 Raw'!AC209</f>
        <v>2.6610000000000002E-3</v>
      </c>
      <c r="AA225" s="27">
        <f>'AEO 2023 Table 49 Raw'!AD209</f>
        <v>2.1909999999999998E-3</v>
      </c>
      <c r="AB225" s="27">
        <f>'AEO 2023 Table 49 Raw'!AE209</f>
        <v>1.8109999999999999E-3</v>
      </c>
      <c r="AC225" s="27">
        <f>'AEO 2023 Table 49 Raw'!AF209</f>
        <v>1.495E-3</v>
      </c>
      <c r="AD225" s="27">
        <f>'AEO 2023 Table 49 Raw'!AG209</f>
        <v>1.225E-3</v>
      </c>
      <c r="AE225" s="27">
        <f>'AEO 2023 Table 49 Raw'!AH209</f>
        <v>1.008E-3</v>
      </c>
      <c r="AF225" s="46">
        <f>'AEO 2023 Table 49 Raw'!AI209</f>
        <v>-0.14799999999999999</v>
      </c>
    </row>
    <row r="226" spans="1:32" ht="15" customHeight="1">
      <c r="A226" s="8" t="s">
        <v>1471</v>
      </c>
      <c r="B226" s="24" t="s">
        <v>1276</v>
      </c>
      <c r="C226" s="27">
        <f>'AEO 2023 Table 49 Raw'!F210</f>
        <v>3.4169299999999998</v>
      </c>
      <c r="D226" s="27">
        <f>'AEO 2023 Table 49 Raw'!G210</f>
        <v>3.9444750000000002</v>
      </c>
      <c r="E226" s="27">
        <f>'AEO 2023 Table 49 Raw'!H210</f>
        <v>4.4544980000000001</v>
      </c>
      <c r="F226" s="27">
        <f>'AEO 2023 Table 49 Raw'!I210</f>
        <v>5.00664</v>
      </c>
      <c r="G226" s="27">
        <f>'AEO 2023 Table 49 Raw'!J210</f>
        <v>5.5699379999999996</v>
      </c>
      <c r="H226" s="27">
        <f>'AEO 2023 Table 49 Raw'!K210</f>
        <v>6.1610610000000001</v>
      </c>
      <c r="I226" s="27">
        <f>'AEO 2023 Table 49 Raw'!L210</f>
        <v>6.5435569999999998</v>
      </c>
      <c r="J226" s="27">
        <f>'AEO 2023 Table 49 Raw'!M210</f>
        <v>7.008159</v>
      </c>
      <c r="K226" s="27">
        <f>'AEO 2023 Table 49 Raw'!N210</f>
        <v>7.555542</v>
      </c>
      <c r="L226" s="27">
        <f>'AEO 2023 Table 49 Raw'!O210</f>
        <v>8.1860710000000001</v>
      </c>
      <c r="M226" s="27">
        <f>'AEO 2023 Table 49 Raw'!P210</f>
        <v>8.8405389999999997</v>
      </c>
      <c r="N226" s="27">
        <f>'AEO 2023 Table 49 Raw'!Q210</f>
        <v>9.6646029999999996</v>
      </c>
      <c r="O226" s="27">
        <f>'AEO 2023 Table 49 Raw'!R210</f>
        <v>10.549025</v>
      </c>
      <c r="P226" s="27">
        <f>'AEO 2023 Table 49 Raw'!S210</f>
        <v>11.49244</v>
      </c>
      <c r="Q226" s="27">
        <f>'AEO 2023 Table 49 Raw'!T210</f>
        <v>12.290981</v>
      </c>
      <c r="R226" s="27">
        <f>'AEO 2023 Table 49 Raw'!U210</f>
        <v>12.945978999999999</v>
      </c>
      <c r="S226" s="27">
        <f>'AEO 2023 Table 49 Raw'!V210</f>
        <v>13.503874</v>
      </c>
      <c r="T226" s="27">
        <f>'AEO 2023 Table 49 Raw'!W210</f>
        <v>14.211667</v>
      </c>
      <c r="U226" s="27">
        <f>'AEO 2023 Table 49 Raw'!X210</f>
        <v>14.707927</v>
      </c>
      <c r="V226" s="27">
        <f>'AEO 2023 Table 49 Raw'!Y210</f>
        <v>15.242435</v>
      </c>
      <c r="W226" s="27">
        <f>'AEO 2023 Table 49 Raw'!Z210</f>
        <v>15.683189</v>
      </c>
      <c r="X226" s="27">
        <f>'AEO 2023 Table 49 Raw'!AA210</f>
        <v>16.002958</v>
      </c>
      <c r="Y226" s="27">
        <f>'AEO 2023 Table 49 Raw'!AB210</f>
        <v>16.141186000000001</v>
      </c>
      <c r="Z226" s="27">
        <f>'AEO 2023 Table 49 Raw'!AC210</f>
        <v>15.975619999999999</v>
      </c>
      <c r="AA226" s="27">
        <f>'AEO 2023 Table 49 Raw'!AD210</f>
        <v>15.927471000000001</v>
      </c>
      <c r="AB226" s="27">
        <f>'AEO 2023 Table 49 Raw'!AE210</f>
        <v>15.976191999999999</v>
      </c>
      <c r="AC226" s="27">
        <f>'AEO 2023 Table 49 Raw'!AF210</f>
        <v>15.960269</v>
      </c>
      <c r="AD226" s="27">
        <f>'AEO 2023 Table 49 Raw'!AG210</f>
        <v>15.940581999999999</v>
      </c>
      <c r="AE226" s="27">
        <f>'AEO 2023 Table 49 Raw'!AH210</f>
        <v>15.855905999999999</v>
      </c>
      <c r="AF226" s="46">
        <f>'AEO 2023 Table 49 Raw'!AI210</f>
        <v>5.6000000000000001E-2</v>
      </c>
    </row>
    <row r="227" spans="1:32" ht="15" customHeight="1">
      <c r="A227" s="8" t="s">
        <v>1472</v>
      </c>
      <c r="B227" s="24" t="s">
        <v>1278</v>
      </c>
      <c r="C227" s="27">
        <f>'AEO 2023 Table 49 Raw'!F211</f>
        <v>6.5061999999999995E-2</v>
      </c>
      <c r="D227" s="27">
        <f>'AEO 2023 Table 49 Raw'!G211</f>
        <v>5.9114E-2</v>
      </c>
      <c r="E227" s="27">
        <f>'AEO 2023 Table 49 Raw'!H211</f>
        <v>5.3955999999999997E-2</v>
      </c>
      <c r="F227" s="27">
        <f>'AEO 2023 Table 49 Raw'!I211</f>
        <v>5.0326999999999997E-2</v>
      </c>
      <c r="G227" s="27">
        <f>'AEO 2023 Table 49 Raw'!J211</f>
        <v>4.5450999999999998E-2</v>
      </c>
      <c r="H227" s="27">
        <f>'AEO 2023 Table 49 Raw'!K211</f>
        <v>3.9760999999999998E-2</v>
      </c>
      <c r="I227" s="27">
        <f>'AEO 2023 Table 49 Raw'!L211</f>
        <v>3.4269000000000001E-2</v>
      </c>
      <c r="J227" s="27">
        <f>'AEO 2023 Table 49 Raw'!M211</f>
        <v>2.9611999999999999E-2</v>
      </c>
      <c r="K227" s="27">
        <f>'AEO 2023 Table 49 Raw'!N211</f>
        <v>2.555E-2</v>
      </c>
      <c r="L227" s="27">
        <f>'AEO 2023 Table 49 Raw'!O211</f>
        <v>2.1859E-2</v>
      </c>
      <c r="M227" s="27">
        <f>'AEO 2023 Table 49 Raw'!P211</f>
        <v>1.8679000000000001E-2</v>
      </c>
      <c r="N227" s="27">
        <f>'AEO 2023 Table 49 Raw'!Q211</f>
        <v>1.6039999999999999E-2</v>
      </c>
      <c r="O227" s="27">
        <f>'AEO 2023 Table 49 Raw'!R211</f>
        <v>1.3866E-2</v>
      </c>
      <c r="P227" s="27">
        <f>'AEO 2023 Table 49 Raw'!S211</f>
        <v>1.2036E-2</v>
      </c>
      <c r="Q227" s="27">
        <f>'AEO 2023 Table 49 Raw'!T211</f>
        <v>1.0337000000000001E-2</v>
      </c>
      <c r="R227" s="27">
        <f>'AEO 2023 Table 49 Raw'!U211</f>
        <v>8.7930000000000005E-3</v>
      </c>
      <c r="S227" s="27">
        <f>'AEO 2023 Table 49 Raw'!V211</f>
        <v>7.4580000000000002E-3</v>
      </c>
      <c r="T227" s="27">
        <f>'AEO 2023 Table 49 Raw'!W211</f>
        <v>6.3330000000000001E-3</v>
      </c>
      <c r="U227" s="27">
        <f>'AEO 2023 Table 49 Raw'!X211</f>
        <v>5.3619999999999996E-3</v>
      </c>
      <c r="V227" s="27">
        <f>'AEO 2023 Table 49 Raw'!Y211</f>
        <v>4.5469999999999998E-3</v>
      </c>
      <c r="W227" s="27">
        <f>'AEO 2023 Table 49 Raw'!Z211</f>
        <v>3.8400000000000001E-3</v>
      </c>
      <c r="X227" s="27">
        <f>'AEO 2023 Table 49 Raw'!AA211</f>
        <v>3.2209999999999999E-3</v>
      </c>
      <c r="Y227" s="27">
        <f>'AEO 2023 Table 49 Raw'!AB211</f>
        <v>2.6749999999999999E-3</v>
      </c>
      <c r="Z227" s="27">
        <f>'AEO 2023 Table 49 Raw'!AC211</f>
        <v>2.1919999999999999E-3</v>
      </c>
      <c r="AA227" s="27">
        <f>'AEO 2023 Table 49 Raw'!AD211</f>
        <v>1.817E-3</v>
      </c>
      <c r="AB227" s="27">
        <f>'AEO 2023 Table 49 Raw'!AE211</f>
        <v>1.511E-3</v>
      </c>
      <c r="AC227" s="27">
        <f>'AEO 2023 Table 49 Raw'!AF211</f>
        <v>1.255E-3</v>
      </c>
      <c r="AD227" s="27">
        <f>'AEO 2023 Table 49 Raw'!AG211</f>
        <v>1.036E-3</v>
      </c>
      <c r="AE227" s="27">
        <f>'AEO 2023 Table 49 Raw'!AH211</f>
        <v>8.5800000000000004E-4</v>
      </c>
      <c r="AF227" s="46">
        <f>'AEO 2023 Table 49 Raw'!AI211</f>
        <v>-0.14299999999999999</v>
      </c>
    </row>
    <row r="228" spans="1:32" ht="15" customHeight="1">
      <c r="A228" s="8" t="s">
        <v>1473</v>
      </c>
      <c r="B228" s="24" t="s">
        <v>1280</v>
      </c>
      <c r="C228" s="27">
        <f>'AEO 2023 Table 49 Raw'!F212</f>
        <v>0</v>
      </c>
      <c r="D228" s="27">
        <f>'AEO 2023 Table 49 Raw'!G212</f>
        <v>0</v>
      </c>
      <c r="E228" s="27">
        <f>'AEO 2023 Table 49 Raw'!H212</f>
        <v>0.232437</v>
      </c>
      <c r="F228" s="27">
        <f>'AEO 2023 Table 49 Raw'!I212</f>
        <v>0.24858</v>
      </c>
      <c r="G228" s="27">
        <f>'AEO 2023 Table 49 Raw'!J212</f>
        <v>0.25526100000000002</v>
      </c>
      <c r="H228" s="27">
        <f>'AEO 2023 Table 49 Raw'!K212</f>
        <v>0.25640200000000002</v>
      </c>
      <c r="I228" s="27">
        <f>'AEO 2023 Table 49 Raw'!L212</f>
        <v>0.25701200000000002</v>
      </c>
      <c r="J228" s="27">
        <f>'AEO 2023 Table 49 Raw'!M212</f>
        <v>0.258328</v>
      </c>
      <c r="K228" s="27">
        <f>'AEO 2023 Table 49 Raw'!N212</f>
        <v>0.26080300000000001</v>
      </c>
      <c r="L228" s="27">
        <f>'AEO 2023 Table 49 Raw'!O212</f>
        <v>0.26346799999999998</v>
      </c>
      <c r="M228" s="27">
        <f>'AEO 2023 Table 49 Raw'!P212</f>
        <v>0.26965099999999997</v>
      </c>
      <c r="N228" s="27">
        <f>'AEO 2023 Table 49 Raw'!Q212</f>
        <v>0.28111700000000001</v>
      </c>
      <c r="O228" s="27">
        <f>'AEO 2023 Table 49 Raw'!R212</f>
        <v>0.29630600000000001</v>
      </c>
      <c r="P228" s="27">
        <f>'AEO 2023 Table 49 Raw'!S212</f>
        <v>0.31383100000000003</v>
      </c>
      <c r="Q228" s="27">
        <f>'AEO 2023 Table 49 Raw'!T212</f>
        <v>0.332899</v>
      </c>
      <c r="R228" s="27">
        <f>'AEO 2023 Table 49 Raw'!U212</f>
        <v>0.351549</v>
      </c>
      <c r="S228" s="27">
        <f>'AEO 2023 Table 49 Raw'!V212</f>
        <v>0.37180200000000002</v>
      </c>
      <c r="T228" s="27">
        <f>'AEO 2023 Table 49 Raw'!W212</f>
        <v>0.397615</v>
      </c>
      <c r="U228" s="27">
        <f>'AEO 2023 Table 49 Raw'!X212</f>
        <v>0.42489199999999999</v>
      </c>
      <c r="V228" s="27">
        <f>'AEO 2023 Table 49 Raw'!Y212</f>
        <v>0.45678999999999997</v>
      </c>
      <c r="W228" s="27">
        <f>'AEO 2023 Table 49 Raw'!Z212</f>
        <v>0.49043500000000001</v>
      </c>
      <c r="X228" s="27">
        <f>'AEO 2023 Table 49 Raw'!AA212</f>
        <v>0.52354000000000001</v>
      </c>
      <c r="Y228" s="27">
        <f>'AEO 2023 Table 49 Raw'!AB212</f>
        <v>0.55338500000000002</v>
      </c>
      <c r="Z228" s="27">
        <f>'AEO 2023 Table 49 Raw'!AC212</f>
        <v>0.57593700000000003</v>
      </c>
      <c r="AA228" s="27">
        <f>'AEO 2023 Table 49 Raw'!AD212</f>
        <v>0.60474499999999998</v>
      </c>
      <c r="AB228" s="27">
        <f>'AEO 2023 Table 49 Raw'!AE212</f>
        <v>0.63458700000000001</v>
      </c>
      <c r="AC228" s="27">
        <f>'AEO 2023 Table 49 Raw'!AF212</f>
        <v>0.66227000000000003</v>
      </c>
      <c r="AD228" s="27">
        <f>'AEO 2023 Table 49 Raw'!AG212</f>
        <v>0.68326699999999996</v>
      </c>
      <c r="AE228" s="27">
        <f>'AEO 2023 Table 49 Raw'!AH212</f>
        <v>0.70492100000000002</v>
      </c>
      <c r="AF228" s="46" t="str">
        <f>'AEO 2023 Table 49 Raw'!AI212</f>
        <v>- -</v>
      </c>
    </row>
    <row r="229" spans="1:32" ht="15" customHeight="1">
      <c r="A229" s="8" t="s">
        <v>1474</v>
      </c>
      <c r="B229" s="24" t="s">
        <v>1282</v>
      </c>
      <c r="C229" s="27">
        <f>'AEO 2023 Table 49 Raw'!F213</f>
        <v>0</v>
      </c>
      <c r="D229" s="27">
        <f>'AEO 2023 Table 49 Raw'!G213</f>
        <v>0</v>
      </c>
      <c r="E229" s="27">
        <f>'AEO 2023 Table 49 Raw'!H213</f>
        <v>0.232074</v>
      </c>
      <c r="F229" s="27">
        <f>'AEO 2023 Table 49 Raw'!I213</f>
        <v>0.24024200000000001</v>
      </c>
      <c r="G229" s="27">
        <f>'AEO 2023 Table 49 Raw'!J213</f>
        <v>0.24129700000000001</v>
      </c>
      <c r="H229" s="27">
        <f>'AEO 2023 Table 49 Raw'!K213</f>
        <v>0.23999400000000001</v>
      </c>
      <c r="I229" s="27">
        <f>'AEO 2023 Table 49 Raw'!L213</f>
        <v>0.23674600000000001</v>
      </c>
      <c r="J229" s="27">
        <f>'AEO 2023 Table 49 Raw'!M213</f>
        <v>0.23550299999999999</v>
      </c>
      <c r="K229" s="27">
        <f>'AEO 2023 Table 49 Raw'!N213</f>
        <v>0.23872599999999999</v>
      </c>
      <c r="L229" s="27">
        <f>'AEO 2023 Table 49 Raw'!O213</f>
        <v>0.24534300000000001</v>
      </c>
      <c r="M229" s="27">
        <f>'AEO 2023 Table 49 Raw'!P213</f>
        <v>0.25642799999999999</v>
      </c>
      <c r="N229" s="27">
        <f>'AEO 2023 Table 49 Raw'!Q213</f>
        <v>0.27512700000000001</v>
      </c>
      <c r="O229" s="27">
        <f>'AEO 2023 Table 49 Raw'!R213</f>
        <v>0.298875</v>
      </c>
      <c r="P229" s="27">
        <f>'AEO 2023 Table 49 Raw'!S213</f>
        <v>0.32525799999999999</v>
      </c>
      <c r="Q229" s="27">
        <f>'AEO 2023 Table 49 Raw'!T213</f>
        <v>0.355933</v>
      </c>
      <c r="R229" s="27">
        <f>'AEO 2023 Table 49 Raw'!U213</f>
        <v>0.38799299999999998</v>
      </c>
      <c r="S229" s="27">
        <f>'AEO 2023 Table 49 Raw'!V213</f>
        <v>0.42286499999999999</v>
      </c>
      <c r="T229" s="27">
        <f>'AEO 2023 Table 49 Raw'!W213</f>
        <v>0.46681</v>
      </c>
      <c r="U229" s="27">
        <f>'AEO 2023 Table 49 Raw'!X213</f>
        <v>0.51356800000000002</v>
      </c>
      <c r="V229" s="27">
        <f>'AEO 2023 Table 49 Raw'!Y213</f>
        <v>0.56816999999999995</v>
      </c>
      <c r="W229" s="27">
        <f>'AEO 2023 Table 49 Raw'!Z213</f>
        <v>0.62617699999999998</v>
      </c>
      <c r="X229" s="27">
        <f>'AEO 2023 Table 49 Raw'!AA213</f>
        <v>0.68462699999999999</v>
      </c>
      <c r="Y229" s="27">
        <f>'AEO 2023 Table 49 Raw'!AB213</f>
        <v>0.73908099999999999</v>
      </c>
      <c r="Z229" s="27">
        <f>'AEO 2023 Table 49 Raw'!AC213</f>
        <v>0.781941</v>
      </c>
      <c r="AA229" s="27">
        <f>'AEO 2023 Table 49 Raw'!AD213</f>
        <v>0.83104299999999998</v>
      </c>
      <c r="AB229" s="27">
        <f>'AEO 2023 Table 49 Raw'!AE213</f>
        <v>0.88186200000000003</v>
      </c>
      <c r="AC229" s="27">
        <f>'AEO 2023 Table 49 Raw'!AF213</f>
        <v>0.927705</v>
      </c>
      <c r="AD229" s="27">
        <f>'AEO 2023 Table 49 Raw'!AG213</f>
        <v>0.966082</v>
      </c>
      <c r="AE229" s="27">
        <f>'AEO 2023 Table 49 Raw'!AH213</f>
        <v>1.0005710000000001</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0.38877800000000001</v>
      </c>
      <c r="F230" s="27">
        <f>'AEO 2023 Table 49 Raw'!I214</f>
        <v>0.41792600000000002</v>
      </c>
      <c r="G230" s="27">
        <f>'AEO 2023 Table 49 Raw'!J214</f>
        <v>0.43589600000000001</v>
      </c>
      <c r="H230" s="27">
        <f>'AEO 2023 Table 49 Raw'!K214</f>
        <v>0.441884</v>
      </c>
      <c r="I230" s="27">
        <f>'AEO 2023 Table 49 Raw'!L214</f>
        <v>0.44323000000000001</v>
      </c>
      <c r="J230" s="27">
        <f>'AEO 2023 Table 49 Raw'!M214</f>
        <v>0.44763700000000001</v>
      </c>
      <c r="K230" s="27">
        <f>'AEO 2023 Table 49 Raw'!N214</f>
        <v>0.45374700000000001</v>
      </c>
      <c r="L230" s="27">
        <f>'AEO 2023 Table 49 Raw'!O214</f>
        <v>0.45893299999999998</v>
      </c>
      <c r="M230" s="27">
        <f>'AEO 2023 Table 49 Raw'!P214</f>
        <v>0.46714800000000001</v>
      </c>
      <c r="N230" s="27">
        <f>'AEO 2023 Table 49 Raw'!Q214</f>
        <v>0.48179699999999998</v>
      </c>
      <c r="O230" s="27">
        <f>'AEO 2023 Table 49 Raw'!R214</f>
        <v>0.50492300000000001</v>
      </c>
      <c r="P230" s="27">
        <f>'AEO 2023 Table 49 Raw'!S214</f>
        <v>0.536331</v>
      </c>
      <c r="Q230" s="27">
        <f>'AEO 2023 Table 49 Raw'!T214</f>
        <v>0.56906699999999999</v>
      </c>
      <c r="R230" s="27">
        <f>'AEO 2023 Table 49 Raw'!U214</f>
        <v>0.60342499999999999</v>
      </c>
      <c r="S230" s="27">
        <f>'AEO 2023 Table 49 Raw'!V214</f>
        <v>0.64343399999999995</v>
      </c>
      <c r="T230" s="27">
        <f>'AEO 2023 Table 49 Raw'!W214</f>
        <v>0.69155699999999998</v>
      </c>
      <c r="U230" s="27">
        <f>'AEO 2023 Table 49 Raw'!X214</f>
        <v>0.74581500000000001</v>
      </c>
      <c r="V230" s="27">
        <f>'AEO 2023 Table 49 Raw'!Y214</f>
        <v>0.80918599999999996</v>
      </c>
      <c r="W230" s="27">
        <f>'AEO 2023 Table 49 Raw'!Z214</f>
        <v>0.87660800000000005</v>
      </c>
      <c r="X230" s="27">
        <f>'AEO 2023 Table 49 Raw'!AA214</f>
        <v>0.94367999999999996</v>
      </c>
      <c r="Y230" s="27">
        <f>'AEO 2023 Table 49 Raw'!AB214</f>
        <v>1.005064</v>
      </c>
      <c r="Z230" s="27">
        <f>'AEO 2023 Table 49 Raw'!AC214</f>
        <v>1.0530759999999999</v>
      </c>
      <c r="AA230" s="27">
        <f>'AEO 2023 Table 49 Raw'!AD214</f>
        <v>1.1120650000000001</v>
      </c>
      <c r="AB230" s="27">
        <f>'AEO 2023 Table 49 Raw'!AE214</f>
        <v>1.17258</v>
      </c>
      <c r="AC230" s="27">
        <f>'AEO 2023 Table 49 Raw'!AF214</f>
        <v>1.2284200000000001</v>
      </c>
      <c r="AD230" s="27">
        <f>'AEO 2023 Table 49 Raw'!AG214</f>
        <v>1.271204</v>
      </c>
      <c r="AE230" s="27">
        <f>'AEO 2023 Table 49 Raw'!AH214</f>
        <v>1.314546</v>
      </c>
      <c r="AF230" s="46" t="str">
        <f>'AEO 2023 Table 49 Raw'!AI214</f>
        <v>- -</v>
      </c>
    </row>
    <row r="231" spans="1:32" ht="15" customHeight="1">
      <c r="A231" s="8" t="s">
        <v>1476</v>
      </c>
      <c r="B231" s="24" t="s">
        <v>1298</v>
      </c>
      <c r="C231" s="27">
        <f>'AEO 2023 Table 49 Raw'!F215</f>
        <v>180.619843</v>
      </c>
      <c r="D231" s="27">
        <f>'AEO 2023 Table 49 Raw'!G215</f>
        <v>186.800873</v>
      </c>
      <c r="E231" s="27">
        <f>'AEO 2023 Table 49 Raw'!H215</f>
        <v>195.28242499999999</v>
      </c>
      <c r="F231" s="27">
        <f>'AEO 2023 Table 49 Raw'!I215</f>
        <v>208.846237</v>
      </c>
      <c r="G231" s="27">
        <f>'AEO 2023 Table 49 Raw'!J215</f>
        <v>216.51907299999999</v>
      </c>
      <c r="H231" s="27">
        <f>'AEO 2023 Table 49 Raw'!K215</f>
        <v>217.96266199999999</v>
      </c>
      <c r="I231" s="27">
        <f>'AEO 2023 Table 49 Raw'!L215</f>
        <v>216.492874</v>
      </c>
      <c r="J231" s="27">
        <f>'AEO 2023 Table 49 Raw'!M215</f>
        <v>215.990601</v>
      </c>
      <c r="K231" s="27">
        <f>'AEO 2023 Table 49 Raw'!N215</f>
        <v>215.67884799999999</v>
      </c>
      <c r="L231" s="27">
        <f>'AEO 2023 Table 49 Raw'!O215</f>
        <v>214.23297099999999</v>
      </c>
      <c r="M231" s="27">
        <f>'AEO 2023 Table 49 Raw'!P215</f>
        <v>213.256653</v>
      </c>
      <c r="N231" s="27">
        <f>'AEO 2023 Table 49 Raw'!Q215</f>
        <v>214.150024</v>
      </c>
      <c r="O231" s="27">
        <f>'AEO 2023 Table 49 Raw'!R215</f>
        <v>217.284729</v>
      </c>
      <c r="P231" s="27">
        <f>'AEO 2023 Table 49 Raw'!S215</f>
        <v>222.111221</v>
      </c>
      <c r="Q231" s="27">
        <f>'AEO 2023 Table 49 Raw'!T215</f>
        <v>225.36613500000001</v>
      </c>
      <c r="R231" s="27">
        <f>'AEO 2023 Table 49 Raw'!U215</f>
        <v>227.117188</v>
      </c>
      <c r="S231" s="27">
        <f>'AEO 2023 Table 49 Raw'!V215</f>
        <v>228.81196600000001</v>
      </c>
      <c r="T231" s="27">
        <f>'AEO 2023 Table 49 Raw'!W215</f>
        <v>231.39218099999999</v>
      </c>
      <c r="U231" s="27">
        <f>'AEO 2023 Table 49 Raw'!X215</f>
        <v>233.75988799999999</v>
      </c>
      <c r="V231" s="27">
        <f>'AEO 2023 Table 49 Raw'!Y215</f>
        <v>237.07051100000001</v>
      </c>
      <c r="W231" s="27">
        <f>'AEO 2023 Table 49 Raw'!Z215</f>
        <v>239.89065600000001</v>
      </c>
      <c r="X231" s="27">
        <f>'AEO 2023 Table 49 Raw'!AA215</f>
        <v>241.47383099999999</v>
      </c>
      <c r="Y231" s="27">
        <f>'AEO 2023 Table 49 Raw'!AB215</f>
        <v>241.09660299999999</v>
      </c>
      <c r="Z231" s="27">
        <f>'AEO 2023 Table 49 Raw'!AC215</f>
        <v>237.67813100000001</v>
      </c>
      <c r="AA231" s="27">
        <f>'AEO 2023 Table 49 Raw'!AD215</f>
        <v>237.26104699999999</v>
      </c>
      <c r="AB231" s="27">
        <f>'AEO 2023 Table 49 Raw'!AE215</f>
        <v>237.86251799999999</v>
      </c>
      <c r="AC231" s="27">
        <f>'AEO 2023 Table 49 Raw'!AF215</f>
        <v>238.28701799999999</v>
      </c>
      <c r="AD231" s="27">
        <f>'AEO 2023 Table 49 Raw'!AG215</f>
        <v>237.2901</v>
      </c>
      <c r="AE231" s="27">
        <f>'AEO 2023 Table 49 Raw'!AH215</f>
        <v>237.30810500000001</v>
      </c>
      <c r="AF231" s="46">
        <f>'AEO 2023 Table 49 Raw'!AI215</f>
        <v>0.01</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273.15377799999999</v>
      </c>
      <c r="D233" s="27">
        <f>'AEO 2023 Table 49 Raw'!G217</f>
        <v>277.52368200000001</v>
      </c>
      <c r="E233" s="27">
        <f>'AEO 2023 Table 49 Raw'!H217</f>
        <v>284.07730099999998</v>
      </c>
      <c r="F233" s="27">
        <f>'AEO 2023 Table 49 Raw'!I217</f>
        <v>298.58691399999998</v>
      </c>
      <c r="G233" s="27">
        <f>'AEO 2023 Table 49 Raw'!J217</f>
        <v>304.39813199999998</v>
      </c>
      <c r="H233" s="27">
        <f>'AEO 2023 Table 49 Raw'!K217</f>
        <v>301.50289900000001</v>
      </c>
      <c r="I233" s="27">
        <f>'AEO 2023 Table 49 Raw'!L217</f>
        <v>294.81304899999998</v>
      </c>
      <c r="J233" s="27">
        <f>'AEO 2023 Table 49 Raw'!M217</f>
        <v>289.61544800000001</v>
      </c>
      <c r="K233" s="27">
        <f>'AEO 2023 Table 49 Raw'!N217</f>
        <v>284.815338</v>
      </c>
      <c r="L233" s="27">
        <f>'AEO 2023 Table 49 Raw'!O217</f>
        <v>278.58670000000001</v>
      </c>
      <c r="M233" s="27">
        <f>'AEO 2023 Table 49 Raw'!P217</f>
        <v>273.08978300000001</v>
      </c>
      <c r="N233" s="27">
        <f>'AEO 2023 Table 49 Raw'!Q217</f>
        <v>270.07183800000001</v>
      </c>
      <c r="O233" s="27">
        <f>'AEO 2023 Table 49 Raw'!R217</f>
        <v>269.89505000000003</v>
      </c>
      <c r="P233" s="27">
        <f>'AEO 2023 Table 49 Raw'!S217</f>
        <v>271.75878899999998</v>
      </c>
      <c r="Q233" s="27">
        <f>'AEO 2023 Table 49 Raw'!T217</f>
        <v>271.66439800000001</v>
      </c>
      <c r="R233" s="27">
        <f>'AEO 2023 Table 49 Raw'!U217</f>
        <v>269.77371199999999</v>
      </c>
      <c r="S233" s="27">
        <f>'AEO 2023 Table 49 Raw'!V217</f>
        <v>267.85656699999998</v>
      </c>
      <c r="T233" s="27">
        <f>'AEO 2023 Table 49 Raw'!W217</f>
        <v>267.00842299999999</v>
      </c>
      <c r="U233" s="27">
        <f>'AEO 2023 Table 49 Raw'!X217</f>
        <v>265.92065400000001</v>
      </c>
      <c r="V233" s="27">
        <f>'AEO 2023 Table 49 Raw'!Y217</f>
        <v>265.92044099999998</v>
      </c>
      <c r="W233" s="27">
        <f>'AEO 2023 Table 49 Raw'!Z217</f>
        <v>265.37521400000003</v>
      </c>
      <c r="X233" s="27">
        <f>'AEO 2023 Table 49 Raw'!AA217</f>
        <v>263.49749800000001</v>
      </c>
      <c r="Y233" s="27">
        <f>'AEO 2023 Table 49 Raw'!AB217</f>
        <v>259.543091</v>
      </c>
      <c r="Z233" s="27">
        <f>'AEO 2023 Table 49 Raw'!AC217</f>
        <v>252.43696600000001</v>
      </c>
      <c r="AA233" s="27">
        <f>'AEO 2023 Table 49 Raw'!AD217</f>
        <v>248.64854399999999</v>
      </c>
      <c r="AB233" s="27">
        <f>'AEO 2023 Table 49 Raw'!AE217</f>
        <v>245.986557</v>
      </c>
      <c r="AC233" s="27">
        <f>'AEO 2023 Table 49 Raw'!AF217</f>
        <v>243.18789699999999</v>
      </c>
      <c r="AD233" s="27">
        <f>'AEO 2023 Table 49 Raw'!AG217</f>
        <v>239.01400799999999</v>
      </c>
      <c r="AE233" s="27">
        <f>'AEO 2023 Table 49 Raw'!AH217</f>
        <v>235.93746899999999</v>
      </c>
      <c r="AF233" s="46">
        <f>'AEO 2023 Table 49 Raw'!AI217</f>
        <v>-5.0000000000000001E-3</v>
      </c>
    </row>
    <row r="234" spans="1:32" ht="15" customHeight="1">
      <c r="A234" s="8" t="s">
        <v>1478</v>
      </c>
      <c r="B234" s="24" t="s">
        <v>1271</v>
      </c>
      <c r="C234" s="27">
        <f>'AEO 2023 Table 49 Raw'!F218</f>
        <v>1.4683170000000001</v>
      </c>
      <c r="D234" s="27">
        <f>'AEO 2023 Table 49 Raw'!G218</f>
        <v>1.4764079999999999</v>
      </c>
      <c r="E234" s="27">
        <f>'AEO 2023 Table 49 Raw'!H218</f>
        <v>1.4980199999999999</v>
      </c>
      <c r="F234" s="27">
        <f>'AEO 2023 Table 49 Raw'!I218</f>
        <v>1.562791</v>
      </c>
      <c r="G234" s="27">
        <f>'AEO 2023 Table 49 Raw'!J218</f>
        <v>1.5831299999999999</v>
      </c>
      <c r="H234" s="27">
        <f>'AEO 2023 Table 49 Raw'!K218</f>
        <v>1.5596719999999999</v>
      </c>
      <c r="I234" s="27">
        <f>'AEO 2023 Table 49 Raw'!L218</f>
        <v>1.5181450000000001</v>
      </c>
      <c r="J234" s="27">
        <f>'AEO 2023 Table 49 Raw'!M218</f>
        <v>1.485662</v>
      </c>
      <c r="K234" s="27">
        <f>'AEO 2023 Table 49 Raw'!N218</f>
        <v>1.4563010000000001</v>
      </c>
      <c r="L234" s="27">
        <f>'AEO 2023 Table 49 Raw'!O218</f>
        <v>1.42056</v>
      </c>
      <c r="M234" s="27">
        <f>'AEO 2023 Table 49 Raw'!P218</f>
        <v>1.3893059999999999</v>
      </c>
      <c r="N234" s="27">
        <f>'AEO 2023 Table 49 Raw'!Q218</f>
        <v>1.371267</v>
      </c>
      <c r="O234" s="27">
        <f>'AEO 2023 Table 49 Raw'!R218</f>
        <v>1.3681190000000001</v>
      </c>
      <c r="P234" s="27">
        <f>'AEO 2023 Table 49 Raw'!S218</f>
        <v>1.3756569999999999</v>
      </c>
      <c r="Q234" s="27">
        <f>'AEO 2023 Table 49 Raw'!T218</f>
        <v>1.373575</v>
      </c>
      <c r="R234" s="27">
        <f>'AEO 2023 Table 49 Raw'!U218</f>
        <v>1.362662</v>
      </c>
      <c r="S234" s="27">
        <f>'AEO 2023 Table 49 Raw'!V218</f>
        <v>1.351861</v>
      </c>
      <c r="T234" s="27">
        <f>'AEO 2023 Table 49 Raw'!W218</f>
        <v>1.3466290000000001</v>
      </c>
      <c r="U234" s="27">
        <f>'AEO 2023 Table 49 Raw'!X218</f>
        <v>1.340346</v>
      </c>
      <c r="V234" s="27">
        <f>'AEO 2023 Table 49 Raw'!Y218</f>
        <v>1.3396840000000001</v>
      </c>
      <c r="W234" s="27">
        <f>'AEO 2023 Table 49 Raw'!Z218</f>
        <v>1.3363769999999999</v>
      </c>
      <c r="X234" s="27">
        <f>'AEO 2023 Table 49 Raw'!AA218</f>
        <v>1.326452</v>
      </c>
      <c r="Y234" s="27">
        <f>'AEO 2023 Table 49 Raw'!AB218</f>
        <v>1.3061560000000001</v>
      </c>
      <c r="Z234" s="27">
        <f>'AEO 2023 Table 49 Raw'!AC218</f>
        <v>1.2700739999999999</v>
      </c>
      <c r="AA234" s="27">
        <f>'AEO 2023 Table 49 Raw'!AD218</f>
        <v>1.2507569999999999</v>
      </c>
      <c r="AB234" s="27">
        <f>'AEO 2023 Table 49 Raw'!AE218</f>
        <v>1.237147</v>
      </c>
      <c r="AC234" s="27">
        <f>'AEO 2023 Table 49 Raw'!AF218</f>
        <v>1.2228889999999999</v>
      </c>
      <c r="AD234" s="27">
        <f>'AEO 2023 Table 49 Raw'!AG218</f>
        <v>1.201743</v>
      </c>
      <c r="AE234" s="27">
        <f>'AEO 2023 Table 49 Raw'!AH218</f>
        <v>1.186142</v>
      </c>
      <c r="AF234" s="46">
        <f>'AEO 2023 Table 49 Raw'!AI218</f>
        <v>-8.0000000000000002E-3</v>
      </c>
    </row>
    <row r="235" spans="1:32" ht="15" customHeight="1">
      <c r="A235" s="8" t="s">
        <v>1479</v>
      </c>
      <c r="B235" s="24" t="s">
        <v>915</v>
      </c>
      <c r="C235" s="27">
        <f>'AEO 2023 Table 49 Raw'!F219</f>
        <v>0.17300699999999999</v>
      </c>
      <c r="D235" s="27">
        <f>'AEO 2023 Table 49 Raw'!G219</f>
        <v>0.173182</v>
      </c>
      <c r="E235" s="27">
        <f>'AEO 2023 Table 49 Raw'!H219</f>
        <v>0.176736</v>
      </c>
      <c r="F235" s="27">
        <f>'AEO 2023 Table 49 Raw'!I219</f>
        <v>0.18357899999999999</v>
      </c>
      <c r="G235" s="27">
        <f>'AEO 2023 Table 49 Raw'!J219</f>
        <v>0.18712100000000001</v>
      </c>
      <c r="H235" s="27">
        <f>'AEO 2023 Table 49 Raw'!K219</f>
        <v>0.18560099999999999</v>
      </c>
      <c r="I235" s="27">
        <f>'AEO 2023 Table 49 Raw'!L219</f>
        <v>0.18098</v>
      </c>
      <c r="J235" s="27">
        <f>'AEO 2023 Table 49 Raw'!M219</f>
        <v>0.17680899999999999</v>
      </c>
      <c r="K235" s="27">
        <f>'AEO 2023 Table 49 Raw'!N219</f>
        <v>0.17282900000000001</v>
      </c>
      <c r="L235" s="27">
        <f>'AEO 2023 Table 49 Raw'!O219</f>
        <v>0.168374</v>
      </c>
      <c r="M235" s="27">
        <f>'AEO 2023 Table 49 Raw'!P219</f>
        <v>0.164433</v>
      </c>
      <c r="N235" s="27">
        <f>'AEO 2023 Table 49 Raw'!Q219</f>
        <v>0.162327</v>
      </c>
      <c r="O235" s="27">
        <f>'AEO 2023 Table 49 Raw'!R219</f>
        <v>0.16148299999999999</v>
      </c>
      <c r="P235" s="27">
        <f>'AEO 2023 Table 49 Raw'!S219</f>
        <v>0.16176699999999999</v>
      </c>
      <c r="Q235" s="27">
        <f>'AEO 2023 Table 49 Raw'!T219</f>
        <v>0.161355</v>
      </c>
      <c r="R235" s="27">
        <f>'AEO 2023 Table 49 Raw'!U219</f>
        <v>0.16020599999999999</v>
      </c>
      <c r="S235" s="27">
        <f>'AEO 2023 Table 49 Raw'!V219</f>
        <v>0.15920999999999999</v>
      </c>
      <c r="T235" s="27">
        <f>'AEO 2023 Table 49 Raw'!W219</f>
        <v>0.15887200000000001</v>
      </c>
      <c r="U235" s="27">
        <f>'AEO 2023 Table 49 Raw'!X219</f>
        <v>0.15807399999999999</v>
      </c>
      <c r="V235" s="27">
        <f>'AEO 2023 Table 49 Raw'!Y219</f>
        <v>0.157857</v>
      </c>
      <c r="W235" s="27">
        <f>'AEO 2023 Table 49 Raw'!Z219</f>
        <v>0.15701699999999999</v>
      </c>
      <c r="X235" s="27">
        <f>'AEO 2023 Table 49 Raw'!AA219</f>
        <v>0.15550900000000001</v>
      </c>
      <c r="Y235" s="27">
        <f>'AEO 2023 Table 49 Raw'!AB219</f>
        <v>0.15310699999999999</v>
      </c>
      <c r="Z235" s="27">
        <f>'AEO 2023 Table 49 Raw'!AC219</f>
        <v>0.14863299999999999</v>
      </c>
      <c r="AA235" s="27">
        <f>'AEO 2023 Table 49 Raw'!AD219</f>
        <v>0.14621700000000001</v>
      </c>
      <c r="AB235" s="27">
        <f>'AEO 2023 Table 49 Raw'!AE219</f>
        <v>0.144348</v>
      </c>
      <c r="AC235" s="27">
        <f>'AEO 2023 Table 49 Raw'!AF219</f>
        <v>0.14313699999999999</v>
      </c>
      <c r="AD235" s="27">
        <f>'AEO 2023 Table 49 Raw'!AG219</f>
        <v>0.141323</v>
      </c>
      <c r="AE235" s="27">
        <f>'AEO 2023 Table 49 Raw'!AH219</f>
        <v>0.14024700000000001</v>
      </c>
      <c r="AF235" s="46">
        <f>'AEO 2023 Table 49 Raw'!AI219</f>
        <v>-7.0000000000000001E-3</v>
      </c>
    </row>
    <row r="236" spans="1:32" ht="15" customHeight="1">
      <c r="A236" s="8" t="s">
        <v>1480</v>
      </c>
      <c r="B236" s="24" t="s">
        <v>1274</v>
      </c>
      <c r="C236" s="27">
        <f>'AEO 2023 Table 49 Raw'!F220</f>
        <v>4.320125</v>
      </c>
      <c r="D236" s="27">
        <f>'AEO 2023 Table 49 Raw'!G220</f>
        <v>4.055383</v>
      </c>
      <c r="E236" s="27">
        <f>'AEO 2023 Table 49 Raw'!H220</f>
        <v>4.0641509999999998</v>
      </c>
      <c r="F236" s="27">
        <f>'AEO 2023 Table 49 Raw'!I220</f>
        <v>4.072711</v>
      </c>
      <c r="G236" s="27">
        <f>'AEO 2023 Table 49 Raw'!J220</f>
        <v>3.9175469999999999</v>
      </c>
      <c r="H236" s="27">
        <f>'AEO 2023 Table 49 Raw'!K220</f>
        <v>3.5853799999999998</v>
      </c>
      <c r="I236" s="27">
        <f>'AEO 2023 Table 49 Raw'!L220</f>
        <v>3.1732309999999999</v>
      </c>
      <c r="J236" s="27">
        <f>'AEO 2023 Table 49 Raw'!M220</f>
        <v>2.8377560000000002</v>
      </c>
      <c r="K236" s="27">
        <f>'AEO 2023 Table 49 Raw'!N220</f>
        <v>2.555933</v>
      </c>
      <c r="L236" s="27">
        <f>'AEO 2023 Table 49 Raw'!O220</f>
        <v>2.3915760000000001</v>
      </c>
      <c r="M236" s="27">
        <f>'AEO 2023 Table 49 Raw'!P220</f>
        <v>2.3152949999999999</v>
      </c>
      <c r="N236" s="27">
        <f>'AEO 2023 Table 49 Raw'!Q220</f>
        <v>2.3180010000000002</v>
      </c>
      <c r="O236" s="27">
        <f>'AEO 2023 Table 49 Raw'!R220</f>
        <v>2.3923649999999999</v>
      </c>
      <c r="P236" s="27">
        <f>'AEO 2023 Table 49 Raw'!S220</f>
        <v>2.5307590000000002</v>
      </c>
      <c r="Q236" s="27">
        <f>'AEO 2023 Table 49 Raw'!T220</f>
        <v>2.664577</v>
      </c>
      <c r="R236" s="27">
        <f>'AEO 2023 Table 49 Raw'!U220</f>
        <v>2.796192</v>
      </c>
      <c r="S236" s="27">
        <f>'AEO 2023 Table 49 Raw'!V220</f>
        <v>2.9438629999999999</v>
      </c>
      <c r="T236" s="27">
        <f>'AEO 2023 Table 49 Raw'!W220</f>
        <v>3.1085720000000001</v>
      </c>
      <c r="U236" s="27">
        <f>'AEO 2023 Table 49 Raw'!X220</f>
        <v>3.2888920000000001</v>
      </c>
      <c r="V236" s="27">
        <f>'AEO 2023 Table 49 Raw'!Y220</f>
        <v>3.4777309999999999</v>
      </c>
      <c r="W236" s="27">
        <f>'AEO 2023 Table 49 Raw'!Z220</f>
        <v>3.6561889999999999</v>
      </c>
      <c r="X236" s="27">
        <f>'AEO 2023 Table 49 Raw'!AA220</f>
        <v>3.8074089999999998</v>
      </c>
      <c r="Y236" s="27">
        <f>'AEO 2023 Table 49 Raw'!AB220</f>
        <v>3.9333680000000002</v>
      </c>
      <c r="Z236" s="27">
        <f>'AEO 2023 Table 49 Raw'!AC220</f>
        <v>4.0259770000000001</v>
      </c>
      <c r="AA236" s="27">
        <f>'AEO 2023 Table 49 Raw'!AD220</f>
        <v>4.1715910000000003</v>
      </c>
      <c r="AB236" s="27">
        <f>'AEO 2023 Table 49 Raw'!AE220</f>
        <v>4.3508599999999999</v>
      </c>
      <c r="AC236" s="27">
        <f>'AEO 2023 Table 49 Raw'!AF220</f>
        <v>4.5396799999999997</v>
      </c>
      <c r="AD236" s="27">
        <f>'AEO 2023 Table 49 Raw'!AG220</f>
        <v>4.7033889999999996</v>
      </c>
      <c r="AE236" s="27">
        <f>'AEO 2023 Table 49 Raw'!AH220</f>
        <v>4.8947440000000002</v>
      </c>
      <c r="AF236" s="46">
        <f>'AEO 2023 Table 49 Raw'!AI220</f>
        <v>4.0000000000000001E-3</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4.6861E-2</v>
      </c>
      <c r="D238" s="27">
        <f>'AEO 2023 Table 49 Raw'!G222</f>
        <v>4.2173000000000002E-2</v>
      </c>
      <c r="E238" s="27">
        <f>'AEO 2023 Table 49 Raw'!H222</f>
        <v>3.8322000000000002E-2</v>
      </c>
      <c r="F238" s="27">
        <f>'AEO 2023 Table 49 Raw'!I222</f>
        <v>3.5657000000000001E-2</v>
      </c>
      <c r="G238" s="27">
        <f>'AEO 2023 Table 49 Raw'!J222</f>
        <v>3.2189000000000002E-2</v>
      </c>
      <c r="H238" s="27">
        <f>'AEO 2023 Table 49 Raw'!K222</f>
        <v>2.8250000000000001E-2</v>
      </c>
      <c r="I238" s="27">
        <f>'AEO 2023 Table 49 Raw'!L222</f>
        <v>2.4490999999999999E-2</v>
      </c>
      <c r="J238" s="27">
        <f>'AEO 2023 Table 49 Raw'!M222</f>
        <v>2.1343000000000001E-2</v>
      </c>
      <c r="K238" s="27">
        <f>'AEO 2023 Table 49 Raw'!N222</f>
        <v>1.8631000000000002E-2</v>
      </c>
      <c r="L238" s="27">
        <f>'AEO 2023 Table 49 Raw'!O222</f>
        <v>1.6182999999999999E-2</v>
      </c>
      <c r="M238" s="27">
        <f>'AEO 2023 Table 49 Raw'!P222</f>
        <v>1.409E-2</v>
      </c>
      <c r="N238" s="27">
        <f>'AEO 2023 Table 49 Raw'!Q222</f>
        <v>1.2375000000000001E-2</v>
      </c>
      <c r="O238" s="27">
        <f>'AEO 2023 Table 49 Raw'!R222</f>
        <v>1.098E-2</v>
      </c>
      <c r="P238" s="27">
        <f>'AEO 2023 Table 49 Raw'!S222</f>
        <v>9.8119999999999995E-3</v>
      </c>
      <c r="Q238" s="27">
        <f>'AEO 2023 Table 49 Raw'!T222</f>
        <v>8.6990000000000001E-3</v>
      </c>
      <c r="R238" s="27">
        <f>'AEO 2023 Table 49 Raw'!U222</f>
        <v>7.6569999999999997E-3</v>
      </c>
      <c r="S238" s="27">
        <f>'AEO 2023 Table 49 Raw'!V222</f>
        <v>6.7330000000000003E-3</v>
      </c>
      <c r="T238" s="27">
        <f>'AEO 2023 Table 49 Raw'!W222</f>
        <v>5.94E-3</v>
      </c>
      <c r="U238" s="27">
        <f>'AEO 2023 Table 49 Raw'!X222</f>
        <v>5.2300000000000003E-3</v>
      </c>
      <c r="V238" s="27">
        <f>'AEO 2023 Table 49 Raw'!Y222</f>
        <v>4.62E-3</v>
      </c>
      <c r="W238" s="27">
        <f>'AEO 2023 Table 49 Raw'!Z222</f>
        <v>4.0689999999999997E-3</v>
      </c>
      <c r="X238" s="27">
        <f>'AEO 2023 Table 49 Raw'!AA222</f>
        <v>3.5620000000000001E-3</v>
      </c>
      <c r="Y238" s="27">
        <f>'AEO 2023 Table 49 Raw'!AB222</f>
        <v>3.091E-3</v>
      </c>
      <c r="Z238" s="27">
        <f>'AEO 2023 Table 49 Raw'!AC222</f>
        <v>2.6450000000000002E-3</v>
      </c>
      <c r="AA238" s="27">
        <f>'AEO 2023 Table 49 Raw'!AD222</f>
        <v>2.2899999999999999E-3</v>
      </c>
      <c r="AB238" s="27">
        <f>'AEO 2023 Table 49 Raw'!AE222</f>
        <v>1.9889999999999999E-3</v>
      </c>
      <c r="AC238" s="27">
        <f>'AEO 2023 Table 49 Raw'!AF222</f>
        <v>1.725E-3</v>
      </c>
      <c r="AD238" s="27">
        <f>'AEO 2023 Table 49 Raw'!AG222</f>
        <v>1.485E-3</v>
      </c>
      <c r="AE238" s="27">
        <f>'AEO 2023 Table 49 Raw'!AH222</f>
        <v>1.2819999999999999E-3</v>
      </c>
      <c r="AF238" s="46">
        <f>'AEO 2023 Table 49 Raw'!AI222</f>
        <v>-0.121</v>
      </c>
    </row>
    <row r="239" spans="1:32" ht="15" customHeight="1">
      <c r="A239" s="8" t="s">
        <v>1483</v>
      </c>
      <c r="B239" s="24" t="s">
        <v>1280</v>
      </c>
      <c r="C239" s="27">
        <f>'AEO 2023 Table 49 Raw'!F223</f>
        <v>0</v>
      </c>
      <c r="D239" s="27">
        <f>'AEO 2023 Table 49 Raw'!G223</f>
        <v>0</v>
      </c>
      <c r="E239" s="27">
        <f>'AEO 2023 Table 49 Raw'!H223</f>
        <v>0.12792400000000001</v>
      </c>
      <c r="F239" s="27">
        <f>'AEO 2023 Table 49 Raw'!I223</f>
        <v>0.135131</v>
      </c>
      <c r="G239" s="27">
        <f>'AEO 2023 Table 49 Raw'!J223</f>
        <v>0.13708200000000001</v>
      </c>
      <c r="H239" s="27">
        <f>'AEO 2023 Table 49 Raw'!K223</f>
        <v>0.13606299999999999</v>
      </c>
      <c r="I239" s="27">
        <f>'AEO 2023 Table 49 Raw'!L223</f>
        <v>0.13480200000000001</v>
      </c>
      <c r="J239" s="27">
        <f>'AEO 2023 Table 49 Raw'!M223</f>
        <v>0.13413900000000001</v>
      </c>
      <c r="K239" s="27">
        <f>'AEO 2023 Table 49 Raw'!N223</f>
        <v>0.13456099999999999</v>
      </c>
      <c r="L239" s="27">
        <f>'AEO 2023 Table 49 Raw'!O223</f>
        <v>0.13502800000000001</v>
      </c>
      <c r="M239" s="27">
        <f>'AEO 2023 Table 49 Raw'!P223</f>
        <v>0.13696700000000001</v>
      </c>
      <c r="N239" s="27">
        <f>'AEO 2023 Table 49 Raw'!Q223</f>
        <v>0.141314</v>
      </c>
      <c r="O239" s="27">
        <f>'AEO 2023 Table 49 Raw'!R223</f>
        <v>0.14741099999999999</v>
      </c>
      <c r="P239" s="27">
        <f>'AEO 2023 Table 49 Raw'!S223</f>
        <v>0.15434</v>
      </c>
      <c r="Q239" s="27">
        <f>'AEO 2023 Table 49 Raw'!T223</f>
        <v>0.16194</v>
      </c>
      <c r="R239" s="27">
        <f>'AEO 2023 Table 49 Raw'!U223</f>
        <v>0.16916999999999999</v>
      </c>
      <c r="S239" s="27">
        <f>'AEO 2023 Table 49 Raw'!V223</f>
        <v>0.17669699999999999</v>
      </c>
      <c r="T239" s="27">
        <f>'AEO 2023 Table 49 Raw'!W223</f>
        <v>0.18564600000000001</v>
      </c>
      <c r="U239" s="27">
        <f>'AEO 2023 Table 49 Raw'!X223</f>
        <v>0.196211</v>
      </c>
      <c r="V239" s="27">
        <f>'AEO 2023 Table 49 Raw'!Y223</f>
        <v>0.20904400000000001</v>
      </c>
      <c r="W239" s="27">
        <f>'AEO 2023 Table 49 Raw'!Z223</f>
        <v>0.22301199999999999</v>
      </c>
      <c r="X239" s="27">
        <f>'AEO 2023 Table 49 Raw'!AA223</f>
        <v>0.23739399999999999</v>
      </c>
      <c r="Y239" s="27">
        <f>'AEO 2023 Table 49 Raw'!AB223</f>
        <v>0.25126300000000001</v>
      </c>
      <c r="Z239" s="27">
        <f>'AEO 2023 Table 49 Raw'!AC223</f>
        <v>0.26294200000000001</v>
      </c>
      <c r="AA239" s="27">
        <f>'AEO 2023 Table 49 Raw'!AD223</f>
        <v>0.27879199999999998</v>
      </c>
      <c r="AB239" s="27">
        <f>'AEO 2023 Table 49 Raw'!AE223</f>
        <v>0.296711</v>
      </c>
      <c r="AC239" s="27">
        <f>'AEO 2023 Table 49 Raw'!AF223</f>
        <v>0.31516499999999997</v>
      </c>
      <c r="AD239" s="27">
        <f>'AEO 2023 Table 49 Raw'!AG223</f>
        <v>0.33205800000000002</v>
      </c>
      <c r="AE239" s="27">
        <f>'AEO 2023 Table 49 Raw'!AH223</f>
        <v>0.350331</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0.28900300000000001</v>
      </c>
      <c r="F240" s="27">
        <f>'AEO 2023 Table 49 Raw'!I224</f>
        <v>0.29680600000000001</v>
      </c>
      <c r="G240" s="27">
        <f>'AEO 2023 Table 49 Raw'!J224</f>
        <v>0.29661300000000002</v>
      </c>
      <c r="H240" s="27">
        <f>'AEO 2023 Table 49 Raw'!K224</f>
        <v>0.29133399999999998</v>
      </c>
      <c r="I240" s="27">
        <f>'AEO 2023 Table 49 Raw'!L224</f>
        <v>0.28345300000000001</v>
      </c>
      <c r="J240" s="27">
        <f>'AEO 2023 Table 49 Raw'!M224</f>
        <v>0.27752399999999999</v>
      </c>
      <c r="K240" s="27">
        <f>'AEO 2023 Table 49 Raw'!N224</f>
        <v>0.27465400000000001</v>
      </c>
      <c r="L240" s="27">
        <f>'AEO 2023 Table 49 Raw'!O224</f>
        <v>0.27315499999999998</v>
      </c>
      <c r="M240" s="27">
        <f>'AEO 2023 Table 49 Raw'!P224</f>
        <v>0.27421800000000002</v>
      </c>
      <c r="N240" s="27">
        <f>'AEO 2023 Table 49 Raw'!Q224</f>
        <v>0.28061799999999998</v>
      </c>
      <c r="O240" s="27">
        <f>'AEO 2023 Table 49 Raw'!R224</f>
        <v>0.29042699999999999</v>
      </c>
      <c r="P240" s="27">
        <f>'AEO 2023 Table 49 Raw'!S224</f>
        <v>0.302564</v>
      </c>
      <c r="Q240" s="27">
        <f>'AEO 2023 Table 49 Raw'!T224</f>
        <v>0.314828</v>
      </c>
      <c r="R240" s="27">
        <f>'AEO 2023 Table 49 Raw'!U224</f>
        <v>0.32640999999999998</v>
      </c>
      <c r="S240" s="27">
        <f>'AEO 2023 Table 49 Raw'!V224</f>
        <v>0.33831899999999998</v>
      </c>
      <c r="T240" s="27">
        <f>'AEO 2023 Table 49 Raw'!W224</f>
        <v>0.35373599999999999</v>
      </c>
      <c r="U240" s="27">
        <f>'AEO 2023 Table 49 Raw'!X224</f>
        <v>0.37080200000000002</v>
      </c>
      <c r="V240" s="27">
        <f>'AEO 2023 Table 49 Raw'!Y224</f>
        <v>0.39172699999999999</v>
      </c>
      <c r="W240" s="27">
        <f>'AEO 2023 Table 49 Raw'!Z224</f>
        <v>0.41371599999999997</v>
      </c>
      <c r="X240" s="27">
        <f>'AEO 2023 Table 49 Raw'!AA224</f>
        <v>0.43523200000000001</v>
      </c>
      <c r="Y240" s="27">
        <f>'AEO 2023 Table 49 Raw'!AB224</f>
        <v>0.45410800000000001</v>
      </c>
      <c r="Z240" s="27">
        <f>'AEO 2023 Table 49 Raw'!AC224</f>
        <v>0.46660299999999999</v>
      </c>
      <c r="AA240" s="27">
        <f>'AEO 2023 Table 49 Raw'!AD224</f>
        <v>0.48385600000000001</v>
      </c>
      <c r="AB240" s="27">
        <f>'AEO 2023 Table 49 Raw'!AE224</f>
        <v>0.50272700000000003</v>
      </c>
      <c r="AC240" s="27">
        <f>'AEO 2023 Table 49 Raw'!AF224</f>
        <v>0.51961900000000005</v>
      </c>
      <c r="AD240" s="27">
        <f>'AEO 2023 Table 49 Raw'!AG224</f>
        <v>0.53269</v>
      </c>
      <c r="AE240" s="27">
        <f>'AEO 2023 Table 49 Raw'!AH224</f>
        <v>0.54466400000000004</v>
      </c>
      <c r="AF240" s="46" t="str">
        <f>'AEO 2023 Table 49 Raw'!AI224</f>
        <v>- -</v>
      </c>
    </row>
    <row r="241" spans="1:32" ht="15" customHeight="1">
      <c r="A241" s="8" t="s">
        <v>1485</v>
      </c>
      <c r="B241" s="24" t="s">
        <v>1284</v>
      </c>
      <c r="C241" s="27">
        <f>'AEO 2023 Table 49 Raw'!F225</f>
        <v>0</v>
      </c>
      <c r="D241" s="27">
        <f>'AEO 2023 Table 49 Raw'!G225</f>
        <v>0</v>
      </c>
      <c r="E241" s="27">
        <f>'AEO 2023 Table 49 Raw'!H225</f>
        <v>0.42407299999999998</v>
      </c>
      <c r="F241" s="27">
        <f>'AEO 2023 Table 49 Raw'!I225</f>
        <v>0.44926899999999997</v>
      </c>
      <c r="G241" s="27">
        <f>'AEO 2023 Table 49 Raw'!J225</f>
        <v>0.462117</v>
      </c>
      <c r="H241" s="27">
        <f>'AEO 2023 Table 49 Raw'!K225</f>
        <v>0.46234700000000001</v>
      </c>
      <c r="I241" s="27">
        <f>'AEO 2023 Table 49 Raw'!L225</f>
        <v>0.45723000000000003</v>
      </c>
      <c r="J241" s="27">
        <f>'AEO 2023 Table 49 Raw'!M225</f>
        <v>0.45490900000000001</v>
      </c>
      <c r="K241" s="27">
        <f>'AEO 2023 Table 49 Raw'!N225</f>
        <v>0.45377800000000001</v>
      </c>
      <c r="L241" s="27">
        <f>'AEO 2023 Table 49 Raw'!O225</f>
        <v>0.450965</v>
      </c>
      <c r="M241" s="27">
        <f>'AEO 2023 Table 49 Raw'!P225</f>
        <v>0.44996799999999998</v>
      </c>
      <c r="N241" s="27">
        <f>'AEO 2023 Table 49 Raw'!Q225</f>
        <v>0.45384400000000003</v>
      </c>
      <c r="O241" s="27">
        <f>'AEO 2023 Table 49 Raw'!R225</f>
        <v>0.46355099999999999</v>
      </c>
      <c r="P241" s="27">
        <f>'AEO 2023 Table 49 Raw'!S225</f>
        <v>0.47813299999999997</v>
      </c>
      <c r="Q241" s="27">
        <f>'AEO 2023 Table 49 Raw'!T225</f>
        <v>0.49080699999999999</v>
      </c>
      <c r="R241" s="27">
        <f>'AEO 2023 Table 49 Raw'!U225</f>
        <v>0.50175899999999996</v>
      </c>
      <c r="S241" s="27">
        <f>'AEO 2023 Table 49 Raw'!V225</f>
        <v>0.51424199999999998</v>
      </c>
      <c r="T241" s="27">
        <f>'AEO 2023 Table 49 Raw'!W225</f>
        <v>0.53057900000000002</v>
      </c>
      <c r="U241" s="27">
        <f>'AEO 2023 Table 49 Raw'!X225</f>
        <v>0.54846700000000004</v>
      </c>
      <c r="V241" s="27">
        <f>'AEO 2023 Table 49 Raw'!Y225</f>
        <v>0.57088300000000003</v>
      </c>
      <c r="W241" s="27">
        <f>'AEO 2023 Table 49 Raw'!Z225</f>
        <v>0.59465999999999997</v>
      </c>
      <c r="X241" s="27">
        <f>'AEO 2023 Table 49 Raw'!AA225</f>
        <v>0.61799599999999999</v>
      </c>
      <c r="Y241" s="27">
        <f>'AEO 2023 Table 49 Raw'!AB225</f>
        <v>0.638795</v>
      </c>
      <c r="Z241" s="27">
        <f>'AEO 2023 Table 49 Raw'!AC225</f>
        <v>0.65361199999999997</v>
      </c>
      <c r="AA241" s="27">
        <f>'AEO 2023 Table 49 Raw'!AD225</f>
        <v>0.67881400000000003</v>
      </c>
      <c r="AB241" s="27">
        <f>'AEO 2023 Table 49 Raw'!AE225</f>
        <v>0.70949099999999998</v>
      </c>
      <c r="AC241" s="27">
        <f>'AEO 2023 Table 49 Raw'!AF225</f>
        <v>0.74232200000000004</v>
      </c>
      <c r="AD241" s="27">
        <f>'AEO 2023 Table 49 Raw'!AG225</f>
        <v>0.77319199999999999</v>
      </c>
      <c r="AE241" s="27">
        <f>'AEO 2023 Table 49 Raw'!AH225</f>
        <v>0.80967999999999996</v>
      </c>
      <c r="AF241" s="46" t="str">
        <f>'AEO 2023 Table 49 Raw'!AI225</f>
        <v>- -</v>
      </c>
    </row>
    <row r="242" spans="1:32" ht="15" customHeight="1">
      <c r="A242" s="8" t="s">
        <v>1486</v>
      </c>
      <c r="B242" s="24" t="s">
        <v>1310</v>
      </c>
      <c r="C242" s="27">
        <f>'AEO 2023 Table 49 Raw'!F226</f>
        <v>279.16204800000003</v>
      </c>
      <c r="D242" s="27">
        <f>'AEO 2023 Table 49 Raw'!G226</f>
        <v>283.27081299999998</v>
      </c>
      <c r="E242" s="27">
        <f>'AEO 2023 Table 49 Raw'!H226</f>
        <v>290.69549599999999</v>
      </c>
      <c r="F242" s="27">
        <f>'AEO 2023 Table 49 Raw'!I226</f>
        <v>305.32284499999997</v>
      </c>
      <c r="G242" s="27">
        <f>'AEO 2023 Table 49 Raw'!J226</f>
        <v>311.01391599999999</v>
      </c>
      <c r="H242" s="27">
        <f>'AEO 2023 Table 49 Raw'!K226</f>
        <v>307.75149499999998</v>
      </c>
      <c r="I242" s="27">
        <f>'AEO 2023 Table 49 Raw'!L226</f>
        <v>300.58538800000002</v>
      </c>
      <c r="J242" s="27">
        <f>'AEO 2023 Table 49 Raw'!M226</f>
        <v>295.00366200000002</v>
      </c>
      <c r="K242" s="27">
        <f>'AEO 2023 Table 49 Raw'!N226</f>
        <v>289.88201900000001</v>
      </c>
      <c r="L242" s="27">
        <f>'AEO 2023 Table 49 Raw'!O226</f>
        <v>283.44259599999998</v>
      </c>
      <c r="M242" s="27">
        <f>'AEO 2023 Table 49 Raw'!P226</f>
        <v>277.83401500000002</v>
      </c>
      <c r="N242" s="27">
        <f>'AEO 2023 Table 49 Raw'!Q226</f>
        <v>274.81161500000002</v>
      </c>
      <c r="O242" s="27">
        <f>'AEO 2023 Table 49 Raw'!R226</f>
        <v>274.729309</v>
      </c>
      <c r="P242" s="27">
        <f>'AEO 2023 Table 49 Raw'!S226</f>
        <v>276.77191199999999</v>
      </c>
      <c r="Q242" s="27">
        <f>'AEO 2023 Table 49 Raw'!T226</f>
        <v>276.84023999999999</v>
      </c>
      <c r="R242" s="27">
        <f>'AEO 2023 Table 49 Raw'!U226</f>
        <v>275.09777800000001</v>
      </c>
      <c r="S242" s="27">
        <f>'AEO 2023 Table 49 Raw'!V226</f>
        <v>273.347534</v>
      </c>
      <c r="T242" s="27">
        <f>'AEO 2023 Table 49 Raw'!W226</f>
        <v>272.69842499999999</v>
      </c>
      <c r="U242" s="27">
        <f>'AEO 2023 Table 49 Raw'!X226</f>
        <v>271.82861300000002</v>
      </c>
      <c r="V242" s="27">
        <f>'AEO 2023 Table 49 Raw'!Y226</f>
        <v>272.07189899999997</v>
      </c>
      <c r="W242" s="27">
        <f>'AEO 2023 Table 49 Raw'!Z226</f>
        <v>271.76025399999997</v>
      </c>
      <c r="X242" s="27">
        <f>'AEO 2023 Table 49 Raw'!AA226</f>
        <v>270.08102400000001</v>
      </c>
      <c r="Y242" s="27">
        <f>'AEO 2023 Table 49 Raw'!AB226</f>
        <v>266.28298999999998</v>
      </c>
      <c r="Z242" s="27">
        <f>'AEO 2023 Table 49 Raw'!AC226</f>
        <v>259.267426</v>
      </c>
      <c r="AA242" s="27">
        <f>'AEO 2023 Table 49 Raw'!AD226</f>
        <v>255.66085799999999</v>
      </c>
      <c r="AB242" s="27">
        <f>'AEO 2023 Table 49 Raw'!AE226</f>
        <v>253.22985800000001</v>
      </c>
      <c r="AC242" s="27">
        <f>'AEO 2023 Table 49 Raw'!AF226</f>
        <v>250.67242400000001</v>
      </c>
      <c r="AD242" s="27">
        <f>'AEO 2023 Table 49 Raw'!AG226</f>
        <v>246.69989000000001</v>
      </c>
      <c r="AE242" s="27">
        <f>'AEO 2023 Table 49 Raw'!AH226</f>
        <v>243.86457799999999</v>
      </c>
      <c r="AF242" s="46">
        <f>'AEO 2023 Table 49 Raw'!AI226</f>
        <v>-5.0000000000000001E-3</v>
      </c>
    </row>
    <row r="243" spans="1:32" ht="15" customHeight="1">
      <c r="A243" s="8" t="s">
        <v>1487</v>
      </c>
      <c r="B243" s="23" t="s">
        <v>1488</v>
      </c>
      <c r="C243" s="27">
        <f>'AEO 2023 Table 49 Raw'!F227</f>
        <v>711.90508999999997</v>
      </c>
      <c r="D243" s="27">
        <f>'AEO 2023 Table 49 Raw'!G227</f>
        <v>733.30261199999995</v>
      </c>
      <c r="E243" s="27">
        <f>'AEO 2023 Table 49 Raw'!H227</f>
        <v>767.29028300000004</v>
      </c>
      <c r="F243" s="27">
        <f>'AEO 2023 Table 49 Raw'!I227</f>
        <v>811.00921600000004</v>
      </c>
      <c r="G243" s="27">
        <f>'AEO 2023 Table 49 Raw'!J227</f>
        <v>826.55389400000001</v>
      </c>
      <c r="H243" s="27">
        <f>'AEO 2023 Table 49 Raw'!K227</f>
        <v>825.36554000000001</v>
      </c>
      <c r="I243" s="27">
        <f>'AEO 2023 Table 49 Raw'!L227</f>
        <v>820.566956</v>
      </c>
      <c r="J243" s="27">
        <f>'AEO 2023 Table 49 Raw'!M227</f>
        <v>818.59613000000002</v>
      </c>
      <c r="K243" s="27">
        <f>'AEO 2023 Table 49 Raw'!N227</f>
        <v>815.36993399999994</v>
      </c>
      <c r="L243" s="27">
        <f>'AEO 2023 Table 49 Raw'!O227</f>
        <v>807.12567100000001</v>
      </c>
      <c r="M243" s="27">
        <f>'AEO 2023 Table 49 Raw'!P227</f>
        <v>801.103882</v>
      </c>
      <c r="N243" s="27">
        <f>'AEO 2023 Table 49 Raw'!Q227</f>
        <v>801.334656</v>
      </c>
      <c r="O243" s="27">
        <f>'AEO 2023 Table 49 Raw'!R227</f>
        <v>807.92059300000005</v>
      </c>
      <c r="P243" s="27">
        <f>'AEO 2023 Table 49 Raw'!S227</f>
        <v>819.84600799999998</v>
      </c>
      <c r="Q243" s="27">
        <f>'AEO 2023 Table 49 Raw'!T227</f>
        <v>828.81518600000004</v>
      </c>
      <c r="R243" s="27">
        <f>'AEO 2023 Table 49 Raw'!U227</f>
        <v>834.52697799999999</v>
      </c>
      <c r="S243" s="27">
        <f>'AEO 2023 Table 49 Raw'!V227</f>
        <v>841.28356900000006</v>
      </c>
      <c r="T243" s="27">
        <f>'AEO 2023 Table 49 Raw'!W227</f>
        <v>849.33166500000004</v>
      </c>
      <c r="U243" s="27">
        <f>'AEO 2023 Table 49 Raw'!X227</f>
        <v>856.43762200000003</v>
      </c>
      <c r="V243" s="27">
        <f>'AEO 2023 Table 49 Raw'!Y227</f>
        <v>864.776794</v>
      </c>
      <c r="W243" s="27">
        <f>'AEO 2023 Table 49 Raw'!Z227</f>
        <v>871.89489700000001</v>
      </c>
      <c r="X243" s="27">
        <f>'AEO 2023 Table 49 Raw'!AA227</f>
        <v>875.58569299999999</v>
      </c>
      <c r="Y243" s="27">
        <f>'AEO 2023 Table 49 Raw'!AB227</f>
        <v>876.89324999999997</v>
      </c>
      <c r="Z243" s="27">
        <f>'AEO 2023 Table 49 Raw'!AC227</f>
        <v>873.32513400000005</v>
      </c>
      <c r="AA243" s="27">
        <f>'AEO 2023 Table 49 Raw'!AD227</f>
        <v>876.41705300000001</v>
      </c>
      <c r="AB243" s="27">
        <f>'AEO 2023 Table 49 Raw'!AE227</f>
        <v>878.36407499999996</v>
      </c>
      <c r="AC243" s="27">
        <f>'AEO 2023 Table 49 Raw'!AF227</f>
        <v>880.52099599999997</v>
      </c>
      <c r="AD243" s="27">
        <f>'AEO 2023 Table 49 Raw'!AG227</f>
        <v>882.240723</v>
      </c>
      <c r="AE243" s="27">
        <f>'AEO 2023 Table 49 Raw'!AH227</f>
        <v>885.88488800000005</v>
      </c>
      <c r="AF243" s="46">
        <f>'AEO 2023 Table 49 Raw'!AI227</f>
        <v>8.0000000000000002E-3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1615.9882809999999</v>
      </c>
      <c r="D248" s="27">
        <f>'AEO 2023 Table 49 Raw'!G229</f>
        <v>1617.5349120000001</v>
      </c>
      <c r="E248" s="27">
        <f>'AEO 2023 Table 49 Raw'!H229</f>
        <v>1674.080078</v>
      </c>
      <c r="F248" s="27">
        <f>'AEO 2023 Table 49 Raw'!I229</f>
        <v>1607.64978</v>
      </c>
      <c r="G248" s="27">
        <f>'AEO 2023 Table 49 Raw'!J229</f>
        <v>1559.5419919999999</v>
      </c>
      <c r="H248" s="27">
        <f>'AEO 2023 Table 49 Raw'!K229</f>
        <v>1521.3396</v>
      </c>
      <c r="I248" s="27">
        <f>'AEO 2023 Table 49 Raw'!L229</f>
        <v>1511.7768550000001</v>
      </c>
      <c r="J248" s="27">
        <f>'AEO 2023 Table 49 Raw'!M229</f>
        <v>1554.446533</v>
      </c>
      <c r="K248" s="27">
        <f>'AEO 2023 Table 49 Raw'!N229</f>
        <v>1555.367432</v>
      </c>
      <c r="L248" s="27">
        <f>'AEO 2023 Table 49 Raw'!O229</f>
        <v>1572.5593260000001</v>
      </c>
      <c r="M248" s="27">
        <f>'AEO 2023 Table 49 Raw'!P229</f>
        <v>1596.240967</v>
      </c>
      <c r="N248" s="27">
        <f>'AEO 2023 Table 49 Raw'!Q229</f>
        <v>1609.656616</v>
      </c>
      <c r="O248" s="27">
        <f>'AEO 2023 Table 49 Raw'!R229</f>
        <v>1613.0500489999999</v>
      </c>
      <c r="P248" s="27">
        <f>'AEO 2023 Table 49 Raw'!S229</f>
        <v>1631.7198490000001</v>
      </c>
      <c r="Q248" s="27">
        <f>'AEO 2023 Table 49 Raw'!T229</f>
        <v>1637.687866</v>
      </c>
      <c r="R248" s="27">
        <f>'AEO 2023 Table 49 Raw'!U229</f>
        <v>1645.1391599999999</v>
      </c>
      <c r="S248" s="27">
        <f>'AEO 2023 Table 49 Raw'!V229</f>
        <v>1656.608643</v>
      </c>
      <c r="T248" s="27">
        <f>'AEO 2023 Table 49 Raw'!W229</f>
        <v>1666.8948969999999</v>
      </c>
      <c r="U248" s="27">
        <f>'AEO 2023 Table 49 Raw'!X229</f>
        <v>1672.8961179999999</v>
      </c>
      <c r="V248" s="27">
        <f>'AEO 2023 Table 49 Raw'!Y229</f>
        <v>1689.8201899999999</v>
      </c>
      <c r="W248" s="27">
        <f>'AEO 2023 Table 49 Raw'!Z229</f>
        <v>1706.8557129999999</v>
      </c>
      <c r="X248" s="27">
        <f>'AEO 2023 Table 49 Raw'!AA229</f>
        <v>1716.546875</v>
      </c>
      <c r="Y248" s="27">
        <f>'AEO 2023 Table 49 Raw'!AB229</f>
        <v>1723.487427</v>
      </c>
      <c r="Z248" s="27">
        <f>'AEO 2023 Table 49 Raw'!AC229</f>
        <v>1727.6503909999999</v>
      </c>
      <c r="AA248" s="27">
        <f>'AEO 2023 Table 49 Raw'!AD229</f>
        <v>1736.838013</v>
      </c>
      <c r="AB248" s="27">
        <f>'AEO 2023 Table 49 Raw'!AE229</f>
        <v>1740.3691409999999</v>
      </c>
      <c r="AC248" s="27">
        <f>'AEO 2023 Table 49 Raw'!AF229</f>
        <v>1745.3679199999999</v>
      </c>
      <c r="AD248" s="27">
        <f>'AEO 2023 Table 49 Raw'!AG229</f>
        <v>1752.495361</v>
      </c>
      <c r="AE248" s="27">
        <f>'AEO 2023 Table 49 Raw'!AH229</f>
        <v>1764.116211</v>
      </c>
      <c r="AF248" s="46">
        <f>'AEO 2023 Table 49 Raw'!AI229</f>
        <v>3.0000000000000001E-3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479.52932700000002</v>
      </c>
      <c r="D251" s="27">
        <f>'AEO 2023 Table 49 Raw'!G232</f>
        <v>478.95480300000003</v>
      </c>
      <c r="E251" s="27">
        <f>'AEO 2023 Table 49 Raw'!H232</f>
        <v>494.630585</v>
      </c>
      <c r="F251" s="27">
        <f>'AEO 2023 Table 49 Raw'!I232</f>
        <v>473.98010299999999</v>
      </c>
      <c r="G251" s="27">
        <f>'AEO 2023 Table 49 Raw'!J232</f>
        <v>458.62286399999999</v>
      </c>
      <c r="H251" s="27">
        <f>'AEO 2023 Table 49 Raw'!K232</f>
        <v>446.02294899999998</v>
      </c>
      <c r="I251" s="27">
        <f>'AEO 2023 Table 49 Raw'!L232</f>
        <v>441.645264</v>
      </c>
      <c r="J251" s="27">
        <f>'AEO 2023 Table 49 Raw'!M232</f>
        <v>452.27099600000003</v>
      </c>
      <c r="K251" s="27">
        <f>'AEO 2023 Table 49 Raw'!N232</f>
        <v>450.47958399999999</v>
      </c>
      <c r="L251" s="27">
        <f>'AEO 2023 Table 49 Raw'!O232</f>
        <v>453.15878300000003</v>
      </c>
      <c r="M251" s="27">
        <f>'AEO 2023 Table 49 Raw'!P232</f>
        <v>457.20062300000001</v>
      </c>
      <c r="N251" s="27">
        <f>'AEO 2023 Table 49 Raw'!Q232</f>
        <v>457.79376200000002</v>
      </c>
      <c r="O251" s="27">
        <f>'AEO 2023 Table 49 Raw'!R232</f>
        <v>455.06732199999999</v>
      </c>
      <c r="P251" s="27">
        <f>'AEO 2023 Table 49 Raw'!S232</f>
        <v>456.17022700000001</v>
      </c>
      <c r="Q251" s="27">
        <f>'AEO 2023 Table 49 Raw'!T232</f>
        <v>453.239777</v>
      </c>
      <c r="R251" s="27">
        <f>'AEO 2023 Table 49 Raw'!U232</f>
        <v>450.27377300000001</v>
      </c>
      <c r="S251" s="27">
        <f>'AEO 2023 Table 49 Raw'!V232</f>
        <v>447.95257600000002</v>
      </c>
      <c r="T251" s="27">
        <f>'AEO 2023 Table 49 Raw'!W232</f>
        <v>444.85571299999998</v>
      </c>
      <c r="U251" s="27">
        <f>'AEO 2023 Table 49 Raw'!X232</f>
        <v>440.18881199999998</v>
      </c>
      <c r="V251" s="27">
        <f>'AEO 2023 Table 49 Raw'!Y232</f>
        <v>437.954926</v>
      </c>
      <c r="W251" s="27">
        <f>'AEO 2023 Table 49 Raw'!Z232</f>
        <v>435.27508499999999</v>
      </c>
      <c r="X251" s="27">
        <f>'AEO 2023 Table 49 Raw'!AA232</f>
        <v>430.28845200000001</v>
      </c>
      <c r="Y251" s="27">
        <f>'AEO 2023 Table 49 Raw'!AB232</f>
        <v>424.23602299999999</v>
      </c>
      <c r="Z251" s="27">
        <f>'AEO 2023 Table 49 Raw'!AC232</f>
        <v>417.16570999999999</v>
      </c>
      <c r="AA251" s="27">
        <f>'AEO 2023 Table 49 Raw'!AD232</f>
        <v>410.98223899999999</v>
      </c>
      <c r="AB251" s="27">
        <f>'AEO 2023 Table 49 Raw'!AE232</f>
        <v>401.94354199999998</v>
      </c>
      <c r="AC251" s="27">
        <f>'AEO 2023 Table 49 Raw'!AF232</f>
        <v>393.432953</v>
      </c>
      <c r="AD251" s="27">
        <f>'AEO 2023 Table 49 Raw'!AG232</f>
        <v>385.56768799999998</v>
      </c>
      <c r="AE251" s="27">
        <f>'AEO 2023 Table 49 Raw'!AH232</f>
        <v>378.81817599999999</v>
      </c>
      <c r="AF251" s="46">
        <f>'AEO 2023 Table 49 Raw'!AI232</f>
        <v>-8.0000000000000002E-3</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0.51373100000000005</v>
      </c>
      <c r="D254" s="27">
        <f>'AEO 2023 Table 49 Raw'!G235</f>
        <v>1.0411109999999999</v>
      </c>
      <c r="E254" s="27">
        <f>'AEO 2023 Table 49 Raw'!H235</f>
        <v>1.6210629999999999</v>
      </c>
      <c r="F254" s="27">
        <f>'AEO 2023 Table 49 Raw'!I235</f>
        <v>2.0770469999999999</v>
      </c>
      <c r="G254" s="27">
        <f>'AEO 2023 Table 49 Raw'!J235</f>
        <v>2.7017359999999999</v>
      </c>
      <c r="H254" s="27">
        <f>'AEO 2023 Table 49 Raw'!K235</f>
        <v>3.5266099999999998</v>
      </c>
      <c r="I254" s="27">
        <f>'AEO 2023 Table 49 Raw'!L235</f>
        <v>4.6076290000000002</v>
      </c>
      <c r="J254" s="27">
        <f>'AEO 2023 Table 49 Raw'!M235</f>
        <v>6.0935790000000001</v>
      </c>
      <c r="K254" s="27">
        <f>'AEO 2023 Table 49 Raw'!N235</f>
        <v>7.6729770000000004</v>
      </c>
      <c r="L254" s="27">
        <f>'AEO 2023 Table 49 Raw'!O235</f>
        <v>9.5695250000000005</v>
      </c>
      <c r="M254" s="27">
        <f>'AEO 2023 Table 49 Raw'!P235</f>
        <v>12.000885</v>
      </c>
      <c r="N254" s="27">
        <f>'AEO 2023 Table 49 Raw'!Q235</f>
        <v>14.85233</v>
      </c>
      <c r="O254" s="27">
        <f>'AEO 2023 Table 49 Raw'!R235</f>
        <v>18.075877999999999</v>
      </c>
      <c r="P254" s="27">
        <f>'AEO 2023 Table 49 Raw'!S235</f>
        <v>21.944604999999999</v>
      </c>
      <c r="Q254" s="27">
        <f>'AEO 2023 Table 49 Raw'!T235</f>
        <v>26.117847000000001</v>
      </c>
      <c r="R254" s="27">
        <f>'AEO 2023 Table 49 Raw'!U235</f>
        <v>30.757248000000001</v>
      </c>
      <c r="S254" s="27">
        <f>'AEO 2023 Table 49 Raw'!V235</f>
        <v>35.921306999999999</v>
      </c>
      <c r="T254" s="27">
        <f>'AEO 2023 Table 49 Raw'!W235</f>
        <v>41.509349999999998</v>
      </c>
      <c r="U254" s="27">
        <f>'AEO 2023 Table 49 Raw'!X235</f>
        <v>47.412703999999998</v>
      </c>
      <c r="V254" s="27">
        <f>'AEO 2023 Table 49 Raw'!Y235</f>
        <v>54.060299000000001</v>
      </c>
      <c r="W254" s="27">
        <f>'AEO 2023 Table 49 Raw'!Z235</f>
        <v>61.176276999999999</v>
      </c>
      <c r="X254" s="27">
        <f>'AEO 2023 Table 49 Raw'!AA235</f>
        <v>68.455321999999995</v>
      </c>
      <c r="Y254" s="27">
        <f>'AEO 2023 Table 49 Raw'!AB235</f>
        <v>75.996391000000003</v>
      </c>
      <c r="Z254" s="27">
        <f>'AEO 2023 Table 49 Raw'!AC235</f>
        <v>83.746253999999993</v>
      </c>
      <c r="AA254" s="27">
        <f>'AEO 2023 Table 49 Raw'!AD235</f>
        <v>92.062781999999999</v>
      </c>
      <c r="AB254" s="27">
        <f>'AEO 2023 Table 49 Raw'!AE235</f>
        <v>101.59272799999999</v>
      </c>
      <c r="AC254" s="27">
        <f>'AEO 2023 Table 49 Raw'!AF235</f>
        <v>111.017273</v>
      </c>
      <c r="AD254" s="27">
        <f>'AEO 2023 Table 49 Raw'!AG235</f>
        <v>120.408562</v>
      </c>
      <c r="AE254" s="27">
        <f>'AEO 2023 Table 49 Raw'!AH235</f>
        <v>129.97610499999999</v>
      </c>
      <c r="AF254" s="46">
        <f>'AEO 2023 Table 49 Raw'!AI235</f>
        <v>0.219</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444.89965799999999</v>
      </c>
      <c r="D256" s="27">
        <f>'AEO 2023 Table 49 Raw'!G237</f>
        <v>452.719269</v>
      </c>
      <c r="E256" s="27">
        <f>'AEO 2023 Table 49 Raw'!H237</f>
        <v>456.82601899999997</v>
      </c>
      <c r="F256" s="27">
        <f>'AEO 2023 Table 49 Raw'!I237</f>
        <v>462.35171500000001</v>
      </c>
      <c r="G256" s="27">
        <f>'AEO 2023 Table 49 Raw'!J237</f>
        <v>463.92306500000001</v>
      </c>
      <c r="H256" s="27">
        <f>'AEO 2023 Table 49 Raw'!K237</f>
        <v>464.16470299999997</v>
      </c>
      <c r="I256" s="27">
        <f>'AEO 2023 Table 49 Raw'!L237</f>
        <v>464.20428500000003</v>
      </c>
      <c r="J256" s="27">
        <f>'AEO 2023 Table 49 Raw'!M237</f>
        <v>463.39263899999997</v>
      </c>
      <c r="K256" s="27">
        <f>'AEO 2023 Table 49 Raw'!N237</f>
        <v>463.34793100000002</v>
      </c>
      <c r="L256" s="27">
        <f>'AEO 2023 Table 49 Raw'!O237</f>
        <v>462.86303700000002</v>
      </c>
      <c r="M256" s="27">
        <f>'AEO 2023 Table 49 Raw'!P237</f>
        <v>462.76669299999998</v>
      </c>
      <c r="N256" s="27">
        <f>'AEO 2023 Table 49 Raw'!Q237</f>
        <v>462.35064699999998</v>
      </c>
      <c r="O256" s="27">
        <f>'AEO 2023 Table 49 Raw'!R237</f>
        <v>462.62976099999997</v>
      </c>
      <c r="P256" s="27">
        <f>'AEO 2023 Table 49 Raw'!S237</f>
        <v>462.45660400000003</v>
      </c>
      <c r="Q256" s="27">
        <f>'AEO 2023 Table 49 Raw'!T237</f>
        <v>461.21481299999999</v>
      </c>
      <c r="R256" s="27">
        <f>'AEO 2023 Table 49 Raw'!U237</f>
        <v>460.36090100000001</v>
      </c>
      <c r="S256" s="27">
        <f>'AEO 2023 Table 49 Raw'!V237</f>
        <v>459.522919</v>
      </c>
      <c r="T256" s="27">
        <f>'AEO 2023 Table 49 Raw'!W237</f>
        <v>459.08380099999999</v>
      </c>
      <c r="U256" s="27">
        <f>'AEO 2023 Table 49 Raw'!X237</f>
        <v>458.91177399999998</v>
      </c>
      <c r="V256" s="27">
        <f>'AEO 2023 Table 49 Raw'!Y237</f>
        <v>459.46804800000001</v>
      </c>
      <c r="W256" s="27">
        <f>'AEO 2023 Table 49 Raw'!Z237</f>
        <v>460.52829000000003</v>
      </c>
      <c r="X256" s="27">
        <f>'AEO 2023 Table 49 Raw'!AA237</f>
        <v>460.049103</v>
      </c>
      <c r="Y256" s="27">
        <f>'AEO 2023 Table 49 Raw'!AB237</f>
        <v>458.47790500000002</v>
      </c>
      <c r="Z256" s="27">
        <f>'AEO 2023 Table 49 Raw'!AC237</f>
        <v>456.060608</v>
      </c>
      <c r="AA256" s="27">
        <f>'AEO 2023 Table 49 Raw'!AD237</f>
        <v>454.71167000000003</v>
      </c>
      <c r="AB256" s="27">
        <f>'AEO 2023 Table 49 Raw'!AE237</f>
        <v>452.76034499999997</v>
      </c>
      <c r="AC256" s="27">
        <f>'AEO 2023 Table 49 Raw'!AF237</f>
        <v>450.34072900000001</v>
      </c>
      <c r="AD256" s="27">
        <f>'AEO 2023 Table 49 Raw'!AG237</f>
        <v>447.59710699999999</v>
      </c>
      <c r="AE256" s="27">
        <f>'AEO 2023 Table 49 Raw'!AH237</f>
        <v>446.40902699999998</v>
      </c>
      <c r="AF256" s="46">
        <f>'AEO 2023 Table 49 Raw'!AI237</f>
        <v>0</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96.908752000000007</v>
      </c>
      <c r="E259" s="27">
        <f>'AEO 2023 Table 49 Raw'!H240</f>
        <v>97.402794</v>
      </c>
      <c r="F259" s="27">
        <f>'AEO 2023 Table 49 Raw'!I240</f>
        <v>98.241866999999999</v>
      </c>
      <c r="G259" s="27">
        <f>'AEO 2023 Table 49 Raw'!J240</f>
        <v>98.265593999999993</v>
      </c>
      <c r="H259" s="27">
        <f>'AEO 2023 Table 49 Raw'!K240</f>
        <v>97.984161</v>
      </c>
      <c r="I259" s="27">
        <f>'AEO 2023 Table 49 Raw'!L240</f>
        <v>97.659392999999994</v>
      </c>
      <c r="J259" s="27">
        <f>'AEO 2023 Table 49 Raw'!M240</f>
        <v>97.148926000000003</v>
      </c>
      <c r="K259" s="27">
        <f>'AEO 2023 Table 49 Raw'!N240</f>
        <v>96.804123000000004</v>
      </c>
      <c r="L259" s="27">
        <f>'AEO 2023 Table 49 Raw'!O240</f>
        <v>96.371407000000005</v>
      </c>
      <c r="M259" s="27">
        <f>'AEO 2023 Table 49 Raw'!P240</f>
        <v>96.015915000000007</v>
      </c>
      <c r="N259" s="27">
        <f>'AEO 2023 Table 49 Raw'!Q240</f>
        <v>95.587845000000002</v>
      </c>
      <c r="O259" s="27">
        <f>'AEO 2023 Table 49 Raw'!R240</f>
        <v>95.297439999999995</v>
      </c>
      <c r="P259" s="27">
        <f>'AEO 2023 Table 49 Raw'!S240</f>
        <v>94.934128000000001</v>
      </c>
      <c r="Q259" s="27">
        <f>'AEO 2023 Table 49 Raw'!T240</f>
        <v>94.350571000000002</v>
      </c>
      <c r="R259" s="27">
        <f>'AEO 2023 Table 49 Raw'!U240</f>
        <v>93.842010000000002</v>
      </c>
      <c r="S259" s="27">
        <f>'AEO 2023 Table 49 Raw'!V240</f>
        <v>93.348174999999998</v>
      </c>
      <c r="T259" s="27">
        <f>'AEO 2023 Table 49 Raw'!W240</f>
        <v>92.937622000000005</v>
      </c>
      <c r="U259" s="27">
        <f>'AEO 2023 Table 49 Raw'!X240</f>
        <v>92.523453000000003</v>
      </c>
      <c r="V259" s="27">
        <f>'AEO 2023 Table 49 Raw'!Y240</f>
        <v>92.173676</v>
      </c>
      <c r="W259" s="27">
        <f>'AEO 2023 Table 49 Raw'!Z240</f>
        <v>91.918823000000003</v>
      </c>
      <c r="X259" s="27">
        <f>'AEO 2023 Table 49 Raw'!AA240</f>
        <v>91.351639000000006</v>
      </c>
      <c r="Y259" s="27">
        <f>'AEO 2023 Table 49 Raw'!AB240</f>
        <v>90.567909</v>
      </c>
      <c r="Z259" s="27">
        <f>'AEO 2023 Table 49 Raw'!AC240</f>
        <v>89.612244000000004</v>
      </c>
      <c r="AA259" s="27">
        <f>'AEO 2023 Table 49 Raw'!AD240</f>
        <v>88.865455999999995</v>
      </c>
      <c r="AB259" s="27">
        <f>'AEO 2023 Table 49 Raw'!AE240</f>
        <v>87.989852999999997</v>
      </c>
      <c r="AC259" s="27">
        <f>'AEO 2023 Table 49 Raw'!AF240</f>
        <v>87.030724000000006</v>
      </c>
      <c r="AD259" s="27">
        <f>'AEO 2023 Table 49 Raw'!AG240</f>
        <v>86.001839000000004</v>
      </c>
      <c r="AE259" s="27">
        <f>'AEO 2023 Table 49 Raw'!AH240</f>
        <v>85.258728000000005</v>
      </c>
      <c r="AF259" s="46">
        <f>'AEO 2023 Table 49 Raw'!AI240</f>
        <v>-4.0000000000000001E-3</v>
      </c>
    </row>
    <row r="260" spans="1:32" ht="15" customHeight="1">
      <c r="A260" s="8" t="s">
        <v>1505</v>
      </c>
      <c r="B260" s="24" t="s">
        <v>1495</v>
      </c>
      <c r="C260" s="27">
        <f>'AEO 2023 Table 49 Raw'!F241</f>
        <v>1.876296</v>
      </c>
      <c r="D260" s="27">
        <f>'AEO 2023 Table 49 Raw'!G241</f>
        <v>1.8174399999999999</v>
      </c>
      <c r="E260" s="27">
        <f>'AEO 2023 Table 49 Raw'!H241</f>
        <v>1.7454419999999999</v>
      </c>
      <c r="F260" s="27">
        <f>'AEO 2023 Table 49 Raw'!I241</f>
        <v>1.6789700000000001</v>
      </c>
      <c r="G260" s="27">
        <f>'AEO 2023 Table 49 Raw'!J241</f>
        <v>1.606395</v>
      </c>
      <c r="H260" s="27">
        <f>'AEO 2023 Table 49 Raw'!K241</f>
        <v>1.5255570000000001</v>
      </c>
      <c r="I260" s="27">
        <f>'AEO 2023 Table 49 Raw'!L241</f>
        <v>1.4456279999999999</v>
      </c>
      <c r="J260" s="27">
        <f>'AEO 2023 Table 49 Raw'!M241</f>
        <v>1.364255</v>
      </c>
      <c r="K260" s="27">
        <f>'AEO 2023 Table 49 Raw'!N241</f>
        <v>1.2813270000000001</v>
      </c>
      <c r="L260" s="27">
        <f>'AEO 2023 Table 49 Raw'!O241</f>
        <v>1.1940059999999999</v>
      </c>
      <c r="M260" s="27">
        <f>'AEO 2023 Table 49 Raw'!P241</f>
        <v>1.110457</v>
      </c>
      <c r="N260" s="27">
        <f>'AEO 2023 Table 49 Raw'!Q241</f>
        <v>1.024394</v>
      </c>
      <c r="O260" s="27">
        <f>'AEO 2023 Table 49 Raw'!R241</f>
        <v>0.94293099999999996</v>
      </c>
      <c r="P260" s="27">
        <f>'AEO 2023 Table 49 Raw'!S241</f>
        <v>0.86351800000000001</v>
      </c>
      <c r="Q260" s="27">
        <f>'AEO 2023 Table 49 Raw'!T241</f>
        <v>0.79346300000000003</v>
      </c>
      <c r="R260" s="27">
        <f>'AEO 2023 Table 49 Raw'!U241</f>
        <v>0.71825899999999998</v>
      </c>
      <c r="S260" s="27">
        <f>'AEO 2023 Table 49 Raw'!V241</f>
        <v>0.63331300000000001</v>
      </c>
      <c r="T260" s="27">
        <f>'AEO 2023 Table 49 Raw'!W241</f>
        <v>0.54329400000000005</v>
      </c>
      <c r="U260" s="27">
        <f>'AEO 2023 Table 49 Raw'!X241</f>
        <v>0.46333099999999999</v>
      </c>
      <c r="V260" s="27">
        <f>'AEO 2023 Table 49 Raw'!Y241</f>
        <v>0.46210200000000001</v>
      </c>
      <c r="W260" s="27">
        <f>'AEO 2023 Table 49 Raw'!Z241</f>
        <v>0.46138200000000001</v>
      </c>
      <c r="X260" s="27">
        <f>'AEO 2023 Table 49 Raw'!AA241</f>
        <v>0.45912399999999998</v>
      </c>
      <c r="Y260" s="27">
        <f>'AEO 2023 Table 49 Raw'!AB241</f>
        <v>0.455789</v>
      </c>
      <c r="Z260" s="27">
        <f>'AEO 2023 Table 49 Raw'!AC241</f>
        <v>0.45163900000000001</v>
      </c>
      <c r="AA260" s="27">
        <f>'AEO 2023 Table 49 Raw'!AD241</f>
        <v>0.44856499999999999</v>
      </c>
      <c r="AB260" s="27">
        <f>'AEO 2023 Table 49 Raw'!AE241</f>
        <v>0.44491999999999998</v>
      </c>
      <c r="AC260" s="27">
        <f>'AEO 2023 Table 49 Raw'!AF241</f>
        <v>0.44083499999999998</v>
      </c>
      <c r="AD260" s="27">
        <f>'AEO 2023 Table 49 Raw'!AG241</f>
        <v>0.43646000000000001</v>
      </c>
      <c r="AE260" s="27">
        <f>'AEO 2023 Table 49 Raw'!AH241</f>
        <v>0.43362600000000001</v>
      </c>
      <c r="AF260" s="46">
        <f>'AEO 2023 Table 49 Raw'!AI241</f>
        <v>-5.0999999999999997E-2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0.70562499999999995</v>
      </c>
      <c r="E262" s="27">
        <f>'AEO 2023 Table 49 Raw'!H243</f>
        <v>0.76641099999999995</v>
      </c>
      <c r="F262" s="27">
        <f>'AEO 2023 Table 49 Raw'!I243</f>
        <v>0.829762</v>
      </c>
      <c r="G262" s="27">
        <f>'AEO 2023 Table 49 Raw'!J243</f>
        <v>0.880413</v>
      </c>
      <c r="H262" s="27">
        <f>'AEO 2023 Table 49 Raw'!K243</f>
        <v>0.93095000000000006</v>
      </c>
      <c r="I262" s="27">
        <f>'AEO 2023 Table 49 Raw'!L243</f>
        <v>0.98001799999999994</v>
      </c>
      <c r="J262" s="27">
        <f>'AEO 2023 Table 49 Raw'!M243</f>
        <v>1.0264279999999999</v>
      </c>
      <c r="K262" s="27">
        <f>'AEO 2023 Table 49 Raw'!N243</f>
        <v>1.077299</v>
      </c>
      <c r="L262" s="27">
        <f>'AEO 2023 Table 49 Raw'!O243</f>
        <v>1.1294789999999999</v>
      </c>
      <c r="M262" s="27">
        <f>'AEO 2023 Table 49 Raw'!P243</f>
        <v>1.180653</v>
      </c>
      <c r="N262" s="27">
        <f>'AEO 2023 Table 49 Raw'!Q243</f>
        <v>1.2322059999999999</v>
      </c>
      <c r="O262" s="27">
        <f>'AEO 2023 Table 49 Raw'!R243</f>
        <v>1.283406</v>
      </c>
      <c r="P262" s="27">
        <f>'AEO 2023 Table 49 Raw'!S243</f>
        <v>1.3315490000000001</v>
      </c>
      <c r="Q262" s="27">
        <f>'AEO 2023 Table 49 Raw'!T243</f>
        <v>1.368663</v>
      </c>
      <c r="R262" s="27">
        <f>'AEO 2023 Table 49 Raw'!U243</f>
        <v>1.4109910000000001</v>
      </c>
      <c r="S262" s="27">
        <f>'AEO 2023 Table 49 Raw'!V243</f>
        <v>1.460442</v>
      </c>
      <c r="T262" s="27">
        <f>'AEO 2023 Table 49 Raw'!W243</f>
        <v>1.51519</v>
      </c>
      <c r="U262" s="27">
        <f>'AEO 2023 Table 49 Raw'!X243</f>
        <v>1.6125970000000001</v>
      </c>
      <c r="V262" s="27">
        <f>'AEO 2023 Table 49 Raw'!Y243</f>
        <v>1.7185790000000001</v>
      </c>
      <c r="W262" s="27">
        <f>'AEO 2023 Table 49 Raw'!Z243</f>
        <v>1.833547</v>
      </c>
      <c r="X262" s="27">
        <f>'AEO 2023 Table 49 Raw'!AA243</f>
        <v>1.9496979999999999</v>
      </c>
      <c r="Y262" s="27">
        <f>'AEO 2023 Table 49 Raw'!AB243</f>
        <v>2.068381</v>
      </c>
      <c r="Z262" s="27">
        <f>'AEO 2023 Table 49 Raw'!AC243</f>
        <v>2.1901470000000001</v>
      </c>
      <c r="AA262" s="27">
        <f>'AEO 2023 Table 49 Raw'!AD243</f>
        <v>2.3245360000000002</v>
      </c>
      <c r="AB262" s="27">
        <f>'AEO 2023 Table 49 Raw'!AE243</f>
        <v>2.4636819999999999</v>
      </c>
      <c r="AC262" s="27">
        <f>'AEO 2023 Table 49 Raw'!AF243</f>
        <v>2.608724</v>
      </c>
      <c r="AD262" s="27">
        <f>'AEO 2023 Table 49 Raw'!AG243</f>
        <v>2.7601049999999998</v>
      </c>
      <c r="AE262" s="27">
        <f>'AEO 2023 Table 49 Raw'!AH243</f>
        <v>2.9300989999999998</v>
      </c>
      <c r="AF262" s="46">
        <f>'AEO 2023 Table 49 Raw'!AI243</f>
        <v>5.6000000000000001E-2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5234.1591799999997</v>
      </c>
      <c r="D266" s="27">
        <f>'AEO 2023 Table 49 Raw'!G245</f>
        <v>5295.328125</v>
      </c>
      <c r="E266" s="27">
        <f>'AEO 2023 Table 49 Raw'!H245</f>
        <v>5400.8378910000001</v>
      </c>
      <c r="F266" s="27">
        <f>'AEO 2023 Table 49 Raw'!I245</f>
        <v>5651.9326170000004</v>
      </c>
      <c r="G266" s="27">
        <f>'AEO 2023 Table 49 Raw'!J245</f>
        <v>5887.9208980000003</v>
      </c>
      <c r="H266" s="27">
        <f>'AEO 2023 Table 49 Raw'!K245</f>
        <v>6090.953125</v>
      </c>
      <c r="I266" s="27">
        <f>'AEO 2023 Table 49 Raw'!L245</f>
        <v>6291.6015619999998</v>
      </c>
      <c r="J266" s="27">
        <f>'AEO 2023 Table 49 Raw'!M245</f>
        <v>6498.7451170000004</v>
      </c>
      <c r="K266" s="27">
        <f>'AEO 2023 Table 49 Raw'!N245</f>
        <v>6720.7758789999998</v>
      </c>
      <c r="L266" s="27">
        <f>'AEO 2023 Table 49 Raw'!O245</f>
        <v>6942.8017579999996</v>
      </c>
      <c r="M266" s="27">
        <f>'AEO 2023 Table 49 Raw'!P245</f>
        <v>7182.6245120000003</v>
      </c>
      <c r="N266" s="27">
        <f>'AEO 2023 Table 49 Raw'!Q245</f>
        <v>7427.6464839999999</v>
      </c>
      <c r="O266" s="27">
        <f>'AEO 2023 Table 49 Raw'!R245</f>
        <v>7687.8398440000001</v>
      </c>
      <c r="P266" s="27">
        <f>'AEO 2023 Table 49 Raw'!S245</f>
        <v>7961.9658200000003</v>
      </c>
      <c r="Q266" s="27">
        <f>'AEO 2023 Table 49 Raw'!T245</f>
        <v>8212.1884769999997</v>
      </c>
      <c r="R266" s="27">
        <f>'AEO 2023 Table 49 Raw'!U245</f>
        <v>8455.4726559999999</v>
      </c>
      <c r="S266" s="27">
        <f>'AEO 2023 Table 49 Raw'!V245</f>
        <v>8705.3945309999999</v>
      </c>
      <c r="T266" s="27">
        <f>'AEO 2023 Table 49 Raw'!W245</f>
        <v>8995.9335940000001</v>
      </c>
      <c r="U266" s="27">
        <f>'AEO 2023 Table 49 Raw'!X245</f>
        <v>9287.4638670000004</v>
      </c>
      <c r="V266" s="27">
        <f>'AEO 2023 Table 49 Raw'!Y245</f>
        <v>9603.6064449999994</v>
      </c>
      <c r="W266" s="27">
        <f>'AEO 2023 Table 49 Raw'!Z245</f>
        <v>9966.859375</v>
      </c>
      <c r="X266" s="27">
        <f>'AEO 2023 Table 49 Raw'!AA245</f>
        <v>10320.385742</v>
      </c>
      <c r="Y266" s="27">
        <f>'AEO 2023 Table 49 Raw'!AB245</f>
        <v>10686.322265999999</v>
      </c>
      <c r="Z266" s="27">
        <f>'AEO 2023 Table 49 Raw'!AC245</f>
        <v>11027.908203000001</v>
      </c>
      <c r="AA266" s="27">
        <f>'AEO 2023 Table 49 Raw'!AD245</f>
        <v>11420.298828000001</v>
      </c>
      <c r="AB266" s="27">
        <f>'AEO 2023 Table 49 Raw'!AE245</f>
        <v>11797.84375</v>
      </c>
      <c r="AC266" s="27">
        <f>'AEO 2023 Table 49 Raw'!AF245</f>
        <v>12199.827148</v>
      </c>
      <c r="AD266" s="27">
        <f>'AEO 2023 Table 49 Raw'!AG245</f>
        <v>12595.949219</v>
      </c>
      <c r="AE266" s="27">
        <f>'AEO 2023 Table 49 Raw'!AH245</f>
        <v>13022.189453000001</v>
      </c>
      <c r="AF266" s="46">
        <f>'AEO 2023 Table 49 Raw'!AI245</f>
        <v>3.3000000000000002E-2</v>
      </c>
    </row>
    <row r="267" spans="1:32" ht="12" customHeight="1">
      <c r="A267" s="8" t="s">
        <v>1511</v>
      </c>
      <c r="B267" s="24" t="s">
        <v>1512</v>
      </c>
      <c r="C267" s="27">
        <f>'AEO 2023 Table 49 Raw'!F246</f>
        <v>1831.682251</v>
      </c>
      <c r="D267" s="27">
        <f>'AEO 2023 Table 49 Raw'!G246</f>
        <v>1873.5642089999999</v>
      </c>
      <c r="E267" s="27">
        <f>'AEO 2023 Table 49 Raw'!H246</f>
        <v>1941.926514</v>
      </c>
      <c r="F267" s="27">
        <f>'AEO 2023 Table 49 Raw'!I246</f>
        <v>2056.8466800000001</v>
      </c>
      <c r="G267" s="27">
        <f>'AEO 2023 Table 49 Raw'!J246</f>
        <v>2153.9379880000001</v>
      </c>
      <c r="H267" s="27">
        <f>'AEO 2023 Table 49 Raw'!K246</f>
        <v>2231.3115229999999</v>
      </c>
      <c r="I267" s="27">
        <f>'AEO 2023 Table 49 Raw'!L246</f>
        <v>2298.5310060000002</v>
      </c>
      <c r="J267" s="27">
        <f>'AEO 2023 Table 49 Raw'!M246</f>
        <v>2360.4221189999998</v>
      </c>
      <c r="K267" s="27">
        <f>'AEO 2023 Table 49 Raw'!N246</f>
        <v>2421.373047</v>
      </c>
      <c r="L267" s="27">
        <f>'AEO 2023 Table 49 Raw'!O246</f>
        <v>2475.2014159999999</v>
      </c>
      <c r="M267" s="27">
        <f>'AEO 2023 Table 49 Raw'!P246</f>
        <v>2530.4624020000001</v>
      </c>
      <c r="N267" s="27">
        <f>'AEO 2023 Table 49 Raw'!Q246</f>
        <v>2594.7609859999998</v>
      </c>
      <c r="O267" s="27">
        <f>'AEO 2023 Table 49 Raw'!R246</f>
        <v>2669.0581050000001</v>
      </c>
      <c r="P267" s="27">
        <f>'AEO 2023 Table 49 Raw'!S246</f>
        <v>2747.6335450000001</v>
      </c>
      <c r="Q267" s="27">
        <f>'AEO 2023 Table 49 Raw'!T246</f>
        <v>2826.9313959999999</v>
      </c>
      <c r="R267" s="27">
        <f>'AEO 2023 Table 49 Raw'!U246</f>
        <v>2908.4370119999999</v>
      </c>
      <c r="S267" s="27">
        <f>'AEO 2023 Table 49 Raw'!V246</f>
        <v>2993.8327640000002</v>
      </c>
      <c r="T267" s="27">
        <f>'AEO 2023 Table 49 Raw'!W246</f>
        <v>3097.2299800000001</v>
      </c>
      <c r="U267" s="27">
        <f>'AEO 2023 Table 49 Raw'!X246</f>
        <v>3209.19751</v>
      </c>
      <c r="V267" s="27">
        <f>'AEO 2023 Table 49 Raw'!Y246</f>
        <v>3328.4304200000001</v>
      </c>
      <c r="W267" s="27">
        <f>'AEO 2023 Table 49 Raw'!Z246</f>
        <v>3464.1994629999999</v>
      </c>
      <c r="X267" s="27">
        <f>'AEO 2023 Table 49 Raw'!AA246</f>
        <v>3591.1208499999998</v>
      </c>
      <c r="Y267" s="27">
        <f>'AEO 2023 Table 49 Raw'!AB246</f>
        <v>3720.4870609999998</v>
      </c>
      <c r="Z267" s="27">
        <f>'AEO 2023 Table 49 Raw'!AC246</f>
        <v>3832.2150879999999</v>
      </c>
      <c r="AA267" s="27">
        <f>'AEO 2023 Table 49 Raw'!AD246</f>
        <v>3971.8352049999999</v>
      </c>
      <c r="AB267" s="27">
        <f>'AEO 2023 Table 49 Raw'!AE246</f>
        <v>4098.6079099999997</v>
      </c>
      <c r="AC267" s="27">
        <f>'AEO 2023 Table 49 Raw'!AF246</f>
        <v>4240.9282229999999</v>
      </c>
      <c r="AD267" s="27">
        <f>'AEO 2023 Table 49 Raw'!AG246</f>
        <v>4378.0869140000004</v>
      </c>
      <c r="AE267" s="27">
        <f>'AEO 2023 Table 49 Raw'!AH246</f>
        <v>4529.8188479999999</v>
      </c>
      <c r="AF267" s="46">
        <f>'AEO 2023 Table 49 Raw'!AI246</f>
        <v>3.3000000000000002E-2</v>
      </c>
    </row>
    <row r="268" spans="1:32" ht="12" customHeight="1">
      <c r="A268" s="8" t="s">
        <v>1513</v>
      </c>
      <c r="B268" s="24" t="s">
        <v>1514</v>
      </c>
      <c r="C268" s="27">
        <f>'AEO 2023 Table 49 Raw'!F247</f>
        <v>3402.476807</v>
      </c>
      <c r="D268" s="27">
        <f>'AEO 2023 Table 49 Raw'!G247</f>
        <v>3421.763672</v>
      </c>
      <c r="E268" s="27">
        <f>'AEO 2023 Table 49 Raw'!H247</f>
        <v>3458.9113769999999</v>
      </c>
      <c r="F268" s="27">
        <f>'AEO 2023 Table 49 Raw'!I247</f>
        <v>3595.086182</v>
      </c>
      <c r="G268" s="27">
        <f>'AEO 2023 Table 49 Raw'!J247</f>
        <v>3733.9829100000002</v>
      </c>
      <c r="H268" s="27">
        <f>'AEO 2023 Table 49 Raw'!K247</f>
        <v>3859.641357</v>
      </c>
      <c r="I268" s="27">
        <f>'AEO 2023 Table 49 Raw'!L247</f>
        <v>3993.070557</v>
      </c>
      <c r="J268" s="27">
        <f>'AEO 2023 Table 49 Raw'!M247</f>
        <v>4138.3232420000004</v>
      </c>
      <c r="K268" s="27">
        <f>'AEO 2023 Table 49 Raw'!N247</f>
        <v>4299.4028319999998</v>
      </c>
      <c r="L268" s="27">
        <f>'AEO 2023 Table 49 Raw'!O247</f>
        <v>4467.6000979999999</v>
      </c>
      <c r="M268" s="27">
        <f>'AEO 2023 Table 49 Raw'!P247</f>
        <v>4652.1621089999999</v>
      </c>
      <c r="N268" s="27">
        <f>'AEO 2023 Table 49 Raw'!Q247</f>
        <v>4832.8852539999998</v>
      </c>
      <c r="O268" s="27">
        <f>'AEO 2023 Table 49 Raw'!R247</f>
        <v>5018.7817379999997</v>
      </c>
      <c r="P268" s="27">
        <f>'AEO 2023 Table 49 Raw'!S247</f>
        <v>5214.3320309999999</v>
      </c>
      <c r="Q268" s="27">
        <f>'AEO 2023 Table 49 Raw'!T247</f>
        <v>5385.2573240000002</v>
      </c>
      <c r="R268" s="27">
        <f>'AEO 2023 Table 49 Raw'!U247</f>
        <v>5547.0351559999999</v>
      </c>
      <c r="S268" s="27">
        <f>'AEO 2023 Table 49 Raw'!V247</f>
        <v>5711.5615230000003</v>
      </c>
      <c r="T268" s="27">
        <f>'AEO 2023 Table 49 Raw'!W247</f>
        <v>5898.703125</v>
      </c>
      <c r="U268" s="27">
        <f>'AEO 2023 Table 49 Raw'!X247</f>
        <v>6078.2666019999997</v>
      </c>
      <c r="V268" s="27">
        <f>'AEO 2023 Table 49 Raw'!Y247</f>
        <v>6275.1762699999999</v>
      </c>
      <c r="W268" s="27">
        <f>'AEO 2023 Table 49 Raw'!Z247</f>
        <v>6502.6596680000002</v>
      </c>
      <c r="X268" s="27">
        <f>'AEO 2023 Table 49 Raw'!AA247</f>
        <v>6729.2646480000003</v>
      </c>
      <c r="Y268" s="27">
        <f>'AEO 2023 Table 49 Raw'!AB247</f>
        <v>6965.8349609999996</v>
      </c>
      <c r="Z268" s="27">
        <f>'AEO 2023 Table 49 Raw'!AC247</f>
        <v>7195.6933589999999</v>
      </c>
      <c r="AA268" s="27">
        <f>'AEO 2023 Table 49 Raw'!AD247</f>
        <v>7448.4633789999998</v>
      </c>
      <c r="AB268" s="27">
        <f>'AEO 2023 Table 49 Raw'!AE247</f>
        <v>7699.2353519999997</v>
      </c>
      <c r="AC268" s="27">
        <f>'AEO 2023 Table 49 Raw'!AF247</f>
        <v>7958.8989259999998</v>
      </c>
      <c r="AD268" s="27">
        <f>'AEO 2023 Table 49 Raw'!AG247</f>
        <v>8217.8623050000006</v>
      </c>
      <c r="AE268" s="27">
        <f>'AEO 2023 Table 49 Raw'!AH247</f>
        <v>8492.3710940000001</v>
      </c>
      <c r="AF268" s="46">
        <f>'AEO 2023 Table 49 Raw'!AI247</f>
        <v>3.3000000000000002E-2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223.10574299999999</v>
      </c>
      <c r="D270" s="27">
        <f>'AEO 2023 Table 49 Raw'!G249</f>
        <v>314.20349099999999</v>
      </c>
      <c r="E270" s="27">
        <f>'AEO 2023 Table 49 Raw'!H249</f>
        <v>314.93630999999999</v>
      </c>
      <c r="F270" s="27">
        <f>'AEO 2023 Table 49 Raw'!I249</f>
        <v>313.92724600000003</v>
      </c>
      <c r="G270" s="27">
        <f>'AEO 2023 Table 49 Raw'!J249</f>
        <v>321.44802900000002</v>
      </c>
      <c r="H270" s="27">
        <f>'AEO 2023 Table 49 Raw'!K249</f>
        <v>325.35528599999998</v>
      </c>
      <c r="I270" s="27">
        <f>'AEO 2023 Table 49 Raw'!L249</f>
        <v>333.70526100000001</v>
      </c>
      <c r="J270" s="27">
        <f>'AEO 2023 Table 49 Raw'!M249</f>
        <v>337.91162100000003</v>
      </c>
      <c r="K270" s="27">
        <f>'AEO 2023 Table 49 Raw'!N249</f>
        <v>343.88690200000002</v>
      </c>
      <c r="L270" s="27">
        <f>'AEO 2023 Table 49 Raw'!O249</f>
        <v>344.946777</v>
      </c>
      <c r="M270" s="27">
        <f>'AEO 2023 Table 49 Raw'!P249</f>
        <v>346.48373400000003</v>
      </c>
      <c r="N270" s="27">
        <f>'AEO 2023 Table 49 Raw'!Q249</f>
        <v>347.993042</v>
      </c>
      <c r="O270" s="27">
        <f>'AEO 2023 Table 49 Raw'!R249</f>
        <v>347.66653400000001</v>
      </c>
      <c r="P270" s="27">
        <f>'AEO 2023 Table 49 Raw'!S249</f>
        <v>347.78045700000001</v>
      </c>
      <c r="Q270" s="27">
        <f>'AEO 2023 Table 49 Raw'!T249</f>
        <v>348.92748999999998</v>
      </c>
      <c r="R270" s="27">
        <f>'AEO 2023 Table 49 Raw'!U249</f>
        <v>349.39761399999998</v>
      </c>
      <c r="S270" s="27">
        <f>'AEO 2023 Table 49 Raw'!V249</f>
        <v>348.680542</v>
      </c>
      <c r="T270" s="27">
        <f>'AEO 2023 Table 49 Raw'!W249</f>
        <v>347.28430200000003</v>
      </c>
      <c r="U270" s="27">
        <f>'AEO 2023 Table 49 Raw'!X249</f>
        <v>346.524902</v>
      </c>
      <c r="V270" s="27">
        <f>'AEO 2023 Table 49 Raw'!Y249</f>
        <v>347.39221199999997</v>
      </c>
      <c r="W270" s="27">
        <f>'AEO 2023 Table 49 Raw'!Z249</f>
        <v>347.90777600000001</v>
      </c>
      <c r="X270" s="27">
        <f>'AEO 2023 Table 49 Raw'!AA249</f>
        <v>348.25726300000002</v>
      </c>
      <c r="Y270" s="27">
        <f>'AEO 2023 Table 49 Raw'!AB249</f>
        <v>349.36920199999997</v>
      </c>
      <c r="Z270" s="27">
        <f>'AEO 2023 Table 49 Raw'!AC249</f>
        <v>349.03643799999998</v>
      </c>
      <c r="AA270" s="27">
        <f>'AEO 2023 Table 49 Raw'!AD249</f>
        <v>348.61795000000001</v>
      </c>
      <c r="AB270" s="27">
        <f>'AEO 2023 Table 49 Raw'!AE249</f>
        <v>349.20523100000003</v>
      </c>
      <c r="AC270" s="27">
        <f>'AEO 2023 Table 49 Raw'!AF249</f>
        <v>349.63092</v>
      </c>
      <c r="AD270" s="27">
        <f>'AEO 2023 Table 49 Raw'!AG249</f>
        <v>347.50915500000002</v>
      </c>
      <c r="AE270" s="27">
        <f>'AEO 2023 Table 49 Raw'!AH249</f>
        <v>345.64395100000002</v>
      </c>
      <c r="AF270" s="46">
        <f>'AEO 2023 Table 49 Raw'!AI249</f>
        <v>1.6E-2</v>
      </c>
    </row>
    <row r="271" spans="1:32" ht="12" customHeight="1">
      <c r="A271" s="8" t="s">
        <v>1516</v>
      </c>
      <c r="B271" s="24" t="s">
        <v>1497</v>
      </c>
      <c r="C271" s="27">
        <f>'AEO 2023 Table 49 Raw'!F250</f>
        <v>685.66479500000003</v>
      </c>
      <c r="D271" s="27">
        <f>'AEO 2023 Table 49 Raw'!G250</f>
        <v>537.20654300000001</v>
      </c>
      <c r="E271" s="27">
        <f>'AEO 2023 Table 49 Raw'!H250</f>
        <v>524.876892</v>
      </c>
      <c r="F271" s="27">
        <f>'AEO 2023 Table 49 Raw'!I250</f>
        <v>534.64453100000003</v>
      </c>
      <c r="G271" s="27">
        <f>'AEO 2023 Table 49 Raw'!J250</f>
        <v>510.893036</v>
      </c>
      <c r="H271" s="27">
        <f>'AEO 2023 Table 49 Raw'!K250</f>
        <v>509.22256499999997</v>
      </c>
      <c r="I271" s="27">
        <f>'AEO 2023 Table 49 Raw'!L250</f>
        <v>493.60092200000003</v>
      </c>
      <c r="J271" s="27">
        <f>'AEO 2023 Table 49 Raw'!M250</f>
        <v>486.83023100000003</v>
      </c>
      <c r="K271" s="27">
        <f>'AEO 2023 Table 49 Raw'!N250</f>
        <v>477.645081</v>
      </c>
      <c r="L271" s="27">
        <f>'AEO 2023 Table 49 Raw'!O250</f>
        <v>477.75329599999998</v>
      </c>
      <c r="M271" s="27">
        <f>'AEO 2023 Table 49 Raw'!P250</f>
        <v>477.108002</v>
      </c>
      <c r="N271" s="27">
        <f>'AEO 2023 Table 49 Raw'!Q250</f>
        <v>475.893036</v>
      </c>
      <c r="O271" s="27">
        <f>'AEO 2023 Table 49 Raw'!R250</f>
        <v>477.814728</v>
      </c>
      <c r="P271" s="27">
        <f>'AEO 2023 Table 49 Raw'!S250</f>
        <v>478.25656099999998</v>
      </c>
      <c r="Q271" s="27">
        <f>'AEO 2023 Table 49 Raw'!T250</f>
        <v>474.72473100000002</v>
      </c>
      <c r="R271" s="27">
        <f>'AEO 2023 Table 49 Raw'!U250</f>
        <v>471.88024899999999</v>
      </c>
      <c r="S271" s="27">
        <f>'AEO 2023 Table 49 Raw'!V250</f>
        <v>476.820312</v>
      </c>
      <c r="T271" s="27">
        <f>'AEO 2023 Table 49 Raw'!W250</f>
        <v>479.82922400000001</v>
      </c>
      <c r="U271" s="27">
        <f>'AEO 2023 Table 49 Raw'!X250</f>
        <v>481.27789300000001</v>
      </c>
      <c r="V271" s="27">
        <f>'AEO 2023 Table 49 Raw'!Y250</f>
        <v>479.39859000000001</v>
      </c>
      <c r="W271" s="27">
        <f>'AEO 2023 Table 49 Raw'!Z250</f>
        <v>478.999573</v>
      </c>
      <c r="X271" s="27">
        <f>'AEO 2023 Table 49 Raw'!AA250</f>
        <v>479.06298800000002</v>
      </c>
      <c r="Y271" s="27">
        <f>'AEO 2023 Table 49 Raw'!AB250</f>
        <v>474.55911300000002</v>
      </c>
      <c r="Z271" s="27">
        <f>'AEO 2023 Table 49 Raw'!AC250</f>
        <v>472.79293799999999</v>
      </c>
      <c r="AA271" s="27">
        <f>'AEO 2023 Table 49 Raw'!AD250</f>
        <v>472.461792</v>
      </c>
      <c r="AB271" s="27">
        <f>'AEO 2023 Table 49 Raw'!AE250</f>
        <v>466.77023300000002</v>
      </c>
      <c r="AC271" s="27">
        <f>'AEO 2023 Table 49 Raw'!AF250</f>
        <v>458.77236900000003</v>
      </c>
      <c r="AD271" s="27">
        <f>'AEO 2023 Table 49 Raw'!AG250</f>
        <v>455.88479599999999</v>
      </c>
      <c r="AE271" s="27">
        <f>'AEO 2023 Table 49 Raw'!AH250</f>
        <v>452.68310500000001</v>
      </c>
      <c r="AF271" s="46">
        <f>'AEO 2023 Table 49 Raw'!AI250</f>
        <v>-1.4999999999999999E-2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26.351579999999998</v>
      </c>
      <c r="D273" s="27">
        <f>'AEO 2023 Table 49 Raw'!G252</f>
        <v>32.319705999999996</v>
      </c>
      <c r="E273" s="27">
        <f>'AEO 2023 Table 49 Raw'!H252</f>
        <v>40.023536999999997</v>
      </c>
      <c r="F273" s="27">
        <f>'AEO 2023 Table 49 Raw'!I252</f>
        <v>35.494053000000001</v>
      </c>
      <c r="G273" s="27">
        <f>'AEO 2023 Table 49 Raw'!J252</f>
        <v>44.214058000000001</v>
      </c>
      <c r="H273" s="27">
        <f>'AEO 2023 Table 49 Raw'!K252</f>
        <v>42.022995000000002</v>
      </c>
      <c r="I273" s="27">
        <f>'AEO 2023 Table 49 Raw'!L252</f>
        <v>44.447837999999997</v>
      </c>
      <c r="J273" s="27">
        <f>'AEO 2023 Table 49 Raw'!M252</f>
        <v>45.237372999999998</v>
      </c>
      <c r="K273" s="27">
        <f>'AEO 2023 Table 49 Raw'!N252</f>
        <v>45.846488999999998</v>
      </c>
      <c r="L273" s="27">
        <f>'AEO 2023 Table 49 Raw'!O252</f>
        <v>45.288040000000002</v>
      </c>
      <c r="M273" s="27">
        <f>'AEO 2023 Table 49 Raw'!P252</f>
        <v>44.766106000000001</v>
      </c>
      <c r="N273" s="27">
        <f>'AEO 2023 Table 49 Raw'!Q252</f>
        <v>44.631435000000003</v>
      </c>
      <c r="O273" s="27">
        <f>'AEO 2023 Table 49 Raw'!R252</f>
        <v>44.295807000000003</v>
      </c>
      <c r="P273" s="27">
        <f>'AEO 2023 Table 49 Raw'!S252</f>
        <v>44.495544000000002</v>
      </c>
      <c r="Q273" s="27">
        <f>'AEO 2023 Table 49 Raw'!T252</f>
        <v>46.182617</v>
      </c>
      <c r="R273" s="27">
        <f>'AEO 2023 Table 49 Raw'!U252</f>
        <v>48.068184000000002</v>
      </c>
      <c r="S273" s="27">
        <f>'AEO 2023 Table 49 Raw'!V252</f>
        <v>46.064072000000003</v>
      </c>
      <c r="T273" s="27">
        <f>'AEO 2023 Table 49 Raw'!W252</f>
        <v>46.058128000000004</v>
      </c>
      <c r="U273" s="27">
        <f>'AEO 2023 Table 49 Raw'!X252</f>
        <v>46.416718000000003</v>
      </c>
      <c r="V273" s="27">
        <f>'AEO 2023 Table 49 Raw'!Y252</f>
        <v>47.347382000000003</v>
      </c>
      <c r="W273" s="27">
        <f>'AEO 2023 Table 49 Raw'!Z252</f>
        <v>47.721522999999998</v>
      </c>
      <c r="X273" s="27">
        <f>'AEO 2023 Table 49 Raw'!AA252</f>
        <v>47.924582999999998</v>
      </c>
      <c r="Y273" s="27">
        <f>'AEO 2023 Table 49 Raw'!AB252</f>
        <v>50.341591000000001</v>
      </c>
      <c r="Z273" s="27">
        <f>'AEO 2023 Table 49 Raw'!AC252</f>
        <v>52.360706</v>
      </c>
      <c r="AA273" s="27">
        <f>'AEO 2023 Table 49 Raw'!AD252</f>
        <v>53.588253000000002</v>
      </c>
      <c r="AB273" s="27">
        <f>'AEO 2023 Table 49 Raw'!AE252</f>
        <v>57.268462999999997</v>
      </c>
      <c r="AC273" s="27">
        <f>'AEO 2023 Table 49 Raw'!AF252</f>
        <v>62.627014000000003</v>
      </c>
      <c r="AD273" s="27">
        <f>'AEO 2023 Table 49 Raw'!AG252</f>
        <v>67.172202999999996</v>
      </c>
      <c r="AE273" s="27">
        <f>'AEO 2023 Table 49 Raw'!AH252</f>
        <v>71.686745000000002</v>
      </c>
      <c r="AF273" s="46">
        <f>'AEO 2023 Table 49 Raw'!AI252</f>
        <v>3.5999999999999997E-2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66" t="s">
        <v>2645</v>
      </c>
    </row>
    <row r="2" spans="1:32">
      <c r="D2" t="s">
        <v>2605</v>
      </c>
    </row>
    <row r="3" spans="1:32">
      <c r="B3" t="s">
        <v>2603</v>
      </c>
      <c r="C3" t="s">
        <v>122</v>
      </c>
      <c r="D3" s="65">
        <v>0.96</v>
      </c>
      <c r="E3">
        <v>0.93</v>
      </c>
    </row>
    <row r="4" spans="1:32">
      <c r="B4" t="s">
        <v>2604</v>
      </c>
      <c r="C4" t="s">
        <v>122</v>
      </c>
      <c r="D4" s="65">
        <v>1</v>
      </c>
    </row>
    <row r="5" spans="1:32">
      <c r="B5" t="s">
        <v>2604</v>
      </c>
      <c r="C5" t="s">
        <v>128</v>
      </c>
      <c r="D5" s="65">
        <f>0.9*0.56</f>
        <v>0.50400000000000011</v>
      </c>
    </row>
    <row r="6" spans="1:32">
      <c r="B6" t="s">
        <v>2604</v>
      </c>
      <c r="C6" t="s">
        <v>2818</v>
      </c>
      <c r="D6" s="65">
        <v>1.1000000000000001</v>
      </c>
    </row>
    <row r="7" spans="1:32">
      <c r="B7" s="66"/>
    </row>
    <row r="8" spans="1:32">
      <c r="M8" s="66"/>
      <c r="N8" s="66"/>
      <c r="O8" s="66"/>
      <c r="P8" s="66"/>
      <c r="Q8" s="66"/>
      <c r="R8" s="66"/>
      <c r="S8" s="66"/>
      <c r="T8" s="66"/>
      <c r="U8" s="66"/>
      <c r="V8" s="66"/>
      <c r="W8" s="66"/>
      <c r="X8" s="66"/>
      <c r="Y8" s="66"/>
      <c r="Z8" s="66"/>
      <c r="AA8" s="66"/>
      <c r="AB8" s="66"/>
      <c r="AC8" s="66"/>
      <c r="AD8" s="66"/>
      <c r="AE8" s="66"/>
      <c r="AF8" s="66"/>
    </row>
    <row r="9" spans="1:32">
      <c r="A9" t="s">
        <v>2816</v>
      </c>
      <c r="B9" s="45">
        <f>SUM('GHG Inventory'!AL3)</f>
        <v>5127</v>
      </c>
      <c r="C9" s="45"/>
      <c r="D9" s="45"/>
      <c r="E9" s="75"/>
      <c r="M9" s="67"/>
      <c r="N9" s="67"/>
      <c r="O9" s="67"/>
      <c r="P9" s="67"/>
      <c r="Q9" s="67"/>
      <c r="R9" s="67"/>
      <c r="S9" s="67"/>
      <c r="T9" s="67"/>
      <c r="U9" s="67"/>
      <c r="V9" s="67"/>
      <c r="W9" s="67"/>
      <c r="X9" s="67"/>
      <c r="Y9" s="67"/>
      <c r="Z9" s="67"/>
      <c r="AA9" s="67"/>
      <c r="AB9" s="67"/>
      <c r="AC9" s="67"/>
      <c r="AD9" s="67"/>
      <c r="AE9" s="67"/>
      <c r="AF9" s="67"/>
    </row>
    <row r="10" spans="1:32">
      <c r="A10" t="s">
        <v>2817</v>
      </c>
      <c r="B10" s="45">
        <f>SUM('AEO 2022 Table 36'!C27,'AEO 2022 Table 36'!C35)</f>
        <v>5245.3319700000002</v>
      </c>
      <c r="C10" s="45"/>
      <c r="D10" s="45"/>
      <c r="E10" s="75"/>
    </row>
    <row r="11" spans="1:32">
      <c r="A11" t="s">
        <v>2815</v>
      </c>
      <c r="B11" s="75">
        <v>1.07</v>
      </c>
      <c r="C11" s="45"/>
      <c r="D11" s="45"/>
      <c r="E11" s="75"/>
    </row>
    <row r="13" spans="1:32">
      <c r="A13" s="23"/>
    </row>
    <row r="16" spans="1:32">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row>
    <row r="27" spans="2:31">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row>
    <row r="38" spans="2:31">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row>
    <row r="40" spans="2:31">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row>
    <row r="49" spans="2:31">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row>
    <row r="51" spans="2:31">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row>
    <row r="56" spans="2:31">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row>
    <row r="58" spans="2:31">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row>
    <row r="60" spans="2:31">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row>
    <row r="74" spans="2:31">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row>
    <row r="85" spans="2:31">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row>
    <row r="86" spans="2:31">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row>
    <row r="97" spans="2:31">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row>
    <row r="108" spans="2:31">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row>
    <row r="110" spans="2:31">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row>
    <row r="119" spans="2:31">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row>
    <row r="121" spans="2:31">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row>
    <row r="126" spans="2:31">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row>
    <row r="128" spans="2:31">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row>
    <row r="130" spans="2:31">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row>
    <row r="144" spans="2:31">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row>
    <row r="155" spans="2:31">
      <c r="B155" s="45"/>
      <c r="C155" s="45"/>
      <c r="D155" s="45"/>
      <c r="E155" s="45"/>
      <c r="F155" s="45"/>
      <c r="G155" s="45"/>
      <c r="H155" s="45"/>
      <c r="I155" s="45"/>
      <c r="J155" s="45"/>
      <c r="K155" s="45"/>
      <c r="L155" s="45"/>
      <c r="M155" s="45"/>
      <c r="N155" s="45"/>
      <c r="Q155" s="45"/>
      <c r="R155" s="45"/>
      <c r="S155" s="45"/>
      <c r="T155" s="45"/>
      <c r="U155" s="45"/>
      <c r="V155" s="45"/>
      <c r="W155" s="45"/>
      <c r="X155" s="45"/>
      <c r="Y155" s="45"/>
      <c r="Z155" s="45"/>
      <c r="AA155" s="45"/>
      <c r="AB155" s="45"/>
      <c r="AC155" s="45"/>
      <c r="AD155" s="45"/>
      <c r="AE155" s="45"/>
    </row>
    <row r="156" spans="2:31">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row r="167" spans="2:31">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row>
    <row r="178" spans="2:31">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row>
    <row r="180" spans="2:31">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row>
    <row r="189" spans="2:31">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row>
    <row r="191" spans="2:31">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row>
    <row r="214" spans="2:31">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row>
    <row r="225" spans="2:31">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row>
    <row r="226" spans="2:31">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row>
    <row r="237" spans="2:31">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row>
    <row r="248" spans="2:20">
      <c r="B248" s="45"/>
      <c r="C248" s="45"/>
      <c r="D248" s="45"/>
      <c r="E248" s="45"/>
      <c r="F248" s="45"/>
      <c r="G248" s="45"/>
      <c r="H248" s="45"/>
      <c r="I248" s="45"/>
      <c r="J248" s="45"/>
      <c r="K248" s="45"/>
      <c r="L248" s="45"/>
      <c r="M248" s="45"/>
      <c r="N248" s="45"/>
      <c r="O248" s="45"/>
      <c r="P248" s="45"/>
      <c r="Q248" s="45"/>
      <c r="R248" s="45"/>
      <c r="S248" s="45"/>
      <c r="T248" s="45"/>
    </row>
    <row r="250" spans="2:20">
      <c r="B250" s="45"/>
      <c r="C250" s="45"/>
      <c r="D250" s="45"/>
      <c r="E250" s="45"/>
      <c r="F250" s="45"/>
      <c r="G250" s="45"/>
      <c r="H250" s="45"/>
      <c r="I250" s="45"/>
      <c r="J250" s="45"/>
      <c r="K250" s="45"/>
      <c r="L250" s="45"/>
      <c r="M250" s="45"/>
      <c r="N250" s="45"/>
      <c r="O250" s="45"/>
      <c r="P250" s="45"/>
      <c r="Q250" s="45"/>
      <c r="R250" s="45"/>
      <c r="S250" s="45"/>
      <c r="T250" s="45"/>
    </row>
    <row r="259" spans="2:31">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row>
    <row r="261" spans="2:31">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row>
    <row r="266" spans="2:31">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row>
    <row r="269" spans="2:31">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row>
    <row r="271" spans="2:31">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row>
    <row r="284" spans="2:31">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row>
    <row r="295" spans="2:31">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2646</v>
      </c>
      <c r="AK1" t="s">
        <v>2647</v>
      </c>
      <c r="AL1" t="s">
        <v>2648</v>
      </c>
    </row>
    <row r="2" spans="1:38">
      <c r="A2" t="s">
        <v>2607</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2649</v>
      </c>
      <c r="W2">
        <v>2011</v>
      </c>
      <c r="X2">
        <v>2012</v>
      </c>
      <c r="Y2">
        <v>2013</v>
      </c>
      <c r="Z2">
        <v>2014</v>
      </c>
      <c r="AA2">
        <v>2015</v>
      </c>
      <c r="AB2">
        <v>2016</v>
      </c>
      <c r="AC2">
        <v>2017</v>
      </c>
      <c r="AD2">
        <v>2018</v>
      </c>
      <c r="AE2">
        <v>2019</v>
      </c>
      <c r="AF2">
        <v>2020</v>
      </c>
      <c r="AG2">
        <v>2021</v>
      </c>
      <c r="AJ2" t="s">
        <v>126</v>
      </c>
      <c r="AK2" s="74">
        <f>SUM(AG4,AG5)</f>
        <v>13876</v>
      </c>
      <c r="AL2">
        <f>SUM(AG11,AG12)</f>
        <v>487</v>
      </c>
    </row>
    <row r="3" spans="1:38">
      <c r="A3" t="s">
        <v>2650</v>
      </c>
      <c r="B3" s="74">
        <v>13464</v>
      </c>
      <c r="C3" s="74">
        <v>13253</v>
      </c>
      <c r="D3" s="74">
        <v>13624</v>
      </c>
      <c r="E3" s="74">
        <v>13850</v>
      </c>
      <c r="F3" s="74">
        <v>14080</v>
      </c>
      <c r="G3" s="74">
        <v>14273</v>
      </c>
      <c r="H3" s="74">
        <v>14605</v>
      </c>
      <c r="I3" s="74">
        <v>14778</v>
      </c>
      <c r="J3" s="74">
        <v>15201</v>
      </c>
      <c r="K3" s="74">
        <v>15710</v>
      </c>
      <c r="L3" s="74">
        <v>15663</v>
      </c>
      <c r="M3" s="74">
        <v>15771</v>
      </c>
      <c r="N3" s="74">
        <v>16097</v>
      </c>
      <c r="O3" s="74">
        <v>16165</v>
      </c>
      <c r="P3" s="74">
        <v>16379</v>
      </c>
      <c r="Q3" s="74">
        <v>16236</v>
      </c>
      <c r="R3" s="74">
        <v>16007</v>
      </c>
      <c r="S3" s="74">
        <v>15824</v>
      </c>
      <c r="T3" s="74">
        <v>15105</v>
      </c>
      <c r="U3" s="74">
        <v>15030</v>
      </c>
      <c r="V3" s="74">
        <v>14899</v>
      </c>
      <c r="W3" s="74">
        <v>14576</v>
      </c>
      <c r="X3" s="74">
        <v>14523</v>
      </c>
      <c r="Y3" s="74">
        <v>14542</v>
      </c>
      <c r="Z3" s="74">
        <v>15103</v>
      </c>
      <c r="AA3" s="74">
        <v>14999</v>
      </c>
      <c r="AB3" s="74">
        <v>15353</v>
      </c>
      <c r="AC3" s="74">
        <v>15303</v>
      </c>
      <c r="AD3" s="74">
        <v>15528</v>
      </c>
      <c r="AE3" s="74">
        <v>15381</v>
      </c>
      <c r="AF3" s="74">
        <v>13262</v>
      </c>
      <c r="AG3" s="74">
        <v>14559</v>
      </c>
      <c r="AJ3" t="s">
        <v>124</v>
      </c>
      <c r="AK3">
        <f>SUM(AG8)</f>
        <v>388</v>
      </c>
      <c r="AL3" s="74">
        <f>SUM(AG14)</f>
        <v>5127</v>
      </c>
    </row>
    <row r="4" spans="1:38">
      <c r="A4" t="s">
        <v>2651</v>
      </c>
      <c r="B4" s="74">
        <v>8604</v>
      </c>
      <c r="C4" s="74">
        <v>8263</v>
      </c>
      <c r="D4" s="74">
        <v>8289</v>
      </c>
      <c r="E4" s="74">
        <v>8216</v>
      </c>
      <c r="F4" s="74">
        <v>8138</v>
      </c>
      <c r="G4" s="74">
        <v>8032</v>
      </c>
      <c r="H4" s="74">
        <v>7996</v>
      </c>
      <c r="I4" s="74">
        <v>7865</v>
      </c>
      <c r="J4" s="74">
        <v>7859</v>
      </c>
      <c r="K4" s="74">
        <v>7884</v>
      </c>
      <c r="L4" s="74">
        <v>7735</v>
      </c>
      <c r="M4" s="74">
        <v>7677</v>
      </c>
      <c r="N4" s="74">
        <v>7725</v>
      </c>
      <c r="O4" s="74">
        <v>7628</v>
      </c>
      <c r="P4" s="74">
        <v>7523</v>
      </c>
      <c r="Q4" s="74">
        <v>7325</v>
      </c>
      <c r="R4" s="74">
        <v>7017</v>
      </c>
      <c r="S4" s="74">
        <v>6877</v>
      </c>
      <c r="T4" s="74">
        <v>6583</v>
      </c>
      <c r="U4" s="74">
        <v>6532</v>
      </c>
      <c r="V4" s="74">
        <v>6428</v>
      </c>
      <c r="W4" s="74">
        <v>5988</v>
      </c>
      <c r="X4" s="74">
        <v>5261</v>
      </c>
      <c r="Y4" s="74">
        <v>5385</v>
      </c>
      <c r="Z4" s="74">
        <v>5567</v>
      </c>
      <c r="AA4" s="74">
        <v>5436</v>
      </c>
      <c r="AB4" s="74">
        <v>5473</v>
      </c>
      <c r="AC4" s="74">
        <v>5308</v>
      </c>
      <c r="AD4" s="74">
        <v>5414</v>
      </c>
      <c r="AE4" s="74">
        <v>5380</v>
      </c>
      <c r="AF4" s="74">
        <v>4643</v>
      </c>
      <c r="AG4" s="74">
        <v>5102</v>
      </c>
    </row>
    <row r="5" spans="1:38">
      <c r="A5" t="s">
        <v>2652</v>
      </c>
      <c r="B5" s="74">
        <v>3982</v>
      </c>
      <c r="C5" s="74">
        <v>4136</v>
      </c>
      <c r="D5" s="74">
        <v>4478</v>
      </c>
      <c r="E5" s="74">
        <v>4782</v>
      </c>
      <c r="F5" s="74">
        <v>5095</v>
      </c>
      <c r="G5" s="74">
        <v>5401</v>
      </c>
      <c r="H5" s="74">
        <v>5768</v>
      </c>
      <c r="I5" s="74">
        <v>6081</v>
      </c>
      <c r="J5" s="74">
        <v>6508</v>
      </c>
      <c r="K5" s="74">
        <v>6989</v>
      </c>
      <c r="L5" s="74">
        <v>7151</v>
      </c>
      <c r="M5" s="74">
        <v>7341</v>
      </c>
      <c r="N5" s="74">
        <v>7625</v>
      </c>
      <c r="O5" s="74">
        <v>7793</v>
      </c>
      <c r="P5" s="74">
        <v>8134</v>
      </c>
      <c r="Q5" s="74">
        <v>8236</v>
      </c>
      <c r="R5" s="74">
        <v>8277</v>
      </c>
      <c r="S5" s="74">
        <v>8264</v>
      </c>
      <c r="T5" s="74">
        <v>7852</v>
      </c>
      <c r="U5" s="74">
        <v>7860</v>
      </c>
      <c r="V5" s="74">
        <v>7885</v>
      </c>
      <c r="W5" s="74">
        <v>8037</v>
      </c>
      <c r="X5" s="74">
        <v>8698</v>
      </c>
      <c r="Y5" s="74">
        <v>8587</v>
      </c>
      <c r="Z5" s="74">
        <v>8941</v>
      </c>
      <c r="AA5" s="74">
        <v>8968</v>
      </c>
      <c r="AB5" s="74">
        <v>9258</v>
      </c>
      <c r="AC5" s="74">
        <v>9357</v>
      </c>
      <c r="AD5" s="74">
        <v>9450</v>
      </c>
      <c r="AE5" s="74">
        <v>9323</v>
      </c>
      <c r="AF5" s="74">
        <v>8007</v>
      </c>
      <c r="AG5" s="74">
        <v>8774</v>
      </c>
    </row>
    <row r="6" spans="1:38">
      <c r="A6" t="s">
        <v>2653</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2654</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2655</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2656</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2657</v>
      </c>
      <c r="B10" s="74">
        <v>3555</v>
      </c>
      <c r="C10" s="74">
        <v>3450</v>
      </c>
      <c r="D10" s="74">
        <v>3666</v>
      </c>
      <c r="E10" s="74">
        <v>3889</v>
      </c>
      <c r="F10" s="74">
        <v>4187</v>
      </c>
      <c r="G10" s="74">
        <v>4383</v>
      </c>
      <c r="H10" s="74">
        <v>4599</v>
      </c>
      <c r="I10" s="74">
        <v>4802</v>
      </c>
      <c r="J10" s="74">
        <v>4955</v>
      </c>
      <c r="K10" s="74">
        <v>5251</v>
      </c>
      <c r="L10" s="74">
        <v>5442</v>
      </c>
      <c r="M10" s="74">
        <v>5417</v>
      </c>
      <c r="N10" s="74">
        <v>5596</v>
      </c>
      <c r="O10" s="74">
        <v>5711</v>
      </c>
      <c r="P10" s="74">
        <v>5918</v>
      </c>
      <c r="Q10" s="74">
        <v>6194</v>
      </c>
      <c r="R10" s="74">
        <v>6359</v>
      </c>
      <c r="S10" s="74">
        <v>6440</v>
      </c>
      <c r="T10" s="74">
        <v>6107</v>
      </c>
      <c r="U10" s="74">
        <v>5495</v>
      </c>
      <c r="V10" s="74">
        <v>5729</v>
      </c>
      <c r="W10" s="74">
        <v>5768</v>
      </c>
      <c r="X10" s="74">
        <v>5751</v>
      </c>
      <c r="Y10" s="74">
        <v>5795</v>
      </c>
      <c r="Z10" s="74">
        <v>5992</v>
      </c>
      <c r="AA10" s="74">
        <v>6155</v>
      </c>
      <c r="AB10" s="74">
        <v>6104</v>
      </c>
      <c r="AC10" s="74">
        <v>6288</v>
      </c>
      <c r="AD10" s="74">
        <v>6428</v>
      </c>
      <c r="AE10" s="74">
        <v>6393</v>
      </c>
      <c r="AF10" s="74">
        <v>6033</v>
      </c>
      <c r="AG10" s="74">
        <v>6480</v>
      </c>
    </row>
    <row r="11" spans="1:38">
      <c r="A11" t="s">
        <v>2651</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2652</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2654</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2655</v>
      </c>
      <c r="B14" s="74">
        <v>2555</v>
      </c>
      <c r="C14" s="74">
        <v>2489</v>
      </c>
      <c r="D14" s="74">
        <v>2647</v>
      </c>
      <c r="E14" s="74">
        <v>2845</v>
      </c>
      <c r="F14" s="74">
        <v>3052</v>
      </c>
      <c r="G14" s="74">
        <v>3198</v>
      </c>
      <c r="H14" s="74">
        <v>3357</v>
      </c>
      <c r="I14" s="74">
        <v>3542</v>
      </c>
      <c r="J14" s="74">
        <v>3708</v>
      </c>
      <c r="K14" s="74">
        <v>3941</v>
      </c>
      <c r="L14" s="74">
        <v>4108</v>
      </c>
      <c r="M14" s="74">
        <v>4129</v>
      </c>
      <c r="N14" s="74">
        <v>4281</v>
      </c>
      <c r="O14" s="74">
        <v>4379</v>
      </c>
      <c r="P14" s="74">
        <v>4548</v>
      </c>
      <c r="Q14" s="74">
        <v>4782</v>
      </c>
      <c r="R14" s="74">
        <v>4895</v>
      </c>
      <c r="S14" s="74">
        <v>4981</v>
      </c>
      <c r="T14" s="74">
        <v>4745</v>
      </c>
      <c r="U14" s="74">
        <v>4256</v>
      </c>
      <c r="V14" s="74">
        <v>4451</v>
      </c>
      <c r="W14" s="74">
        <v>4389</v>
      </c>
      <c r="X14" s="74">
        <v>4369</v>
      </c>
      <c r="Y14" s="74">
        <v>4437</v>
      </c>
      <c r="Z14" s="74">
        <v>4606</v>
      </c>
      <c r="AA14" s="74">
        <v>4688</v>
      </c>
      <c r="AB14" s="74">
        <v>4724</v>
      </c>
      <c r="AC14" s="74">
        <v>4886</v>
      </c>
      <c r="AD14" s="74">
        <v>5010</v>
      </c>
      <c r="AE14" s="74">
        <v>5031</v>
      </c>
      <c r="AF14" s="74">
        <v>4768</v>
      </c>
      <c r="AG14" s="74">
        <v>5127</v>
      </c>
    </row>
    <row r="15" spans="1:38">
      <c r="A15" t="s">
        <v>2658</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2659</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2660</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2661</v>
      </c>
      <c r="B18" s="74">
        <v>2588</v>
      </c>
      <c r="C18" s="74">
        <v>2371</v>
      </c>
      <c r="D18" s="74">
        <v>2342</v>
      </c>
      <c r="E18" s="74">
        <v>2366</v>
      </c>
      <c r="F18" s="74">
        <v>2472</v>
      </c>
      <c r="G18" s="74">
        <v>2427</v>
      </c>
      <c r="H18" s="74">
        <v>2554</v>
      </c>
      <c r="I18" s="74">
        <v>2552</v>
      </c>
      <c r="J18" s="74">
        <v>2607</v>
      </c>
      <c r="K18" s="74">
        <v>2663</v>
      </c>
      <c r="L18" s="74">
        <v>2699</v>
      </c>
      <c r="M18" s="74">
        <v>2625</v>
      </c>
      <c r="N18" s="74">
        <v>2564</v>
      </c>
      <c r="O18" s="74">
        <v>2481</v>
      </c>
      <c r="P18" s="74">
        <v>2583</v>
      </c>
      <c r="Q18" s="74">
        <v>2620</v>
      </c>
      <c r="R18" s="74">
        <v>2523</v>
      </c>
      <c r="S18" s="74">
        <v>2484</v>
      </c>
      <c r="T18" s="74">
        <v>2395</v>
      </c>
      <c r="U18" s="74">
        <v>2133</v>
      </c>
      <c r="V18" s="74">
        <v>2096</v>
      </c>
      <c r="W18" s="74">
        <v>2029</v>
      </c>
      <c r="X18" s="74">
        <v>1984</v>
      </c>
      <c r="Y18" s="74">
        <v>2036</v>
      </c>
      <c r="Z18" s="74">
        <v>2053</v>
      </c>
      <c r="AA18" s="74">
        <v>2181</v>
      </c>
      <c r="AB18" s="74">
        <v>2298</v>
      </c>
      <c r="AC18" s="74">
        <v>2377</v>
      </c>
      <c r="AD18" s="74">
        <v>2385</v>
      </c>
      <c r="AE18" s="74">
        <v>2496</v>
      </c>
      <c r="AF18" s="74">
        <v>1670</v>
      </c>
      <c r="AG18" s="74">
        <v>2114</v>
      </c>
    </row>
    <row r="19" spans="1:33">
      <c r="A19" t="s">
        <v>2662</v>
      </c>
      <c r="B19" s="74">
        <v>1562</v>
      </c>
      <c r="C19" s="74">
        <v>1453</v>
      </c>
      <c r="D19" s="74">
        <v>1483</v>
      </c>
      <c r="E19" s="74">
        <v>1529</v>
      </c>
      <c r="F19" s="74">
        <v>1599</v>
      </c>
      <c r="G19" s="74">
        <v>1638</v>
      </c>
      <c r="H19" s="74">
        <v>1686</v>
      </c>
      <c r="I19" s="74">
        <v>1747</v>
      </c>
      <c r="J19" s="74">
        <v>1701</v>
      </c>
      <c r="K19" s="74">
        <v>1853</v>
      </c>
      <c r="L19" s="74">
        <v>1981</v>
      </c>
      <c r="M19" s="74">
        <v>1771</v>
      </c>
      <c r="N19" s="74">
        <v>1725</v>
      </c>
      <c r="O19" s="74">
        <v>1747</v>
      </c>
      <c r="P19" s="74">
        <v>1775</v>
      </c>
      <c r="Q19" s="74">
        <v>1887</v>
      </c>
      <c r="R19" s="74">
        <v>1948</v>
      </c>
      <c r="S19" s="74">
        <v>1986</v>
      </c>
      <c r="T19" s="74">
        <v>1809</v>
      </c>
      <c r="U19" s="74">
        <v>1699</v>
      </c>
      <c r="V19" s="74">
        <v>1611</v>
      </c>
      <c r="W19" s="74">
        <v>1629</v>
      </c>
      <c r="X19" s="74">
        <v>1611</v>
      </c>
      <c r="Y19" s="74">
        <v>1624</v>
      </c>
      <c r="Z19" s="74">
        <v>1638</v>
      </c>
      <c r="AA19" s="74">
        <v>1692</v>
      </c>
      <c r="AB19" s="74">
        <v>1711</v>
      </c>
      <c r="AC19" s="74">
        <v>1819</v>
      </c>
      <c r="AD19" s="74">
        <v>1843</v>
      </c>
      <c r="AE19" s="74">
        <v>1944</v>
      </c>
      <c r="AF19" s="74">
        <v>1298</v>
      </c>
      <c r="AG19" s="74">
        <v>1691</v>
      </c>
    </row>
    <row r="20" spans="1:33">
      <c r="A20" t="s">
        <v>2663</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2664</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2663</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2665</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2659</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2666</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74">
        <v>1114</v>
      </c>
      <c r="AF26" s="74">
        <v>1109</v>
      </c>
      <c r="AG26" s="74">
        <v>1230</v>
      </c>
    </row>
    <row r="27" spans="1:33">
      <c r="A27" t="s">
        <v>2651</v>
      </c>
      <c r="B27" t="s">
        <v>2667</v>
      </c>
      <c r="C27" t="s">
        <v>2667</v>
      </c>
      <c r="D27" t="s">
        <v>2667</v>
      </c>
      <c r="E27" t="s">
        <v>2667</v>
      </c>
      <c r="F27" t="s">
        <v>2667</v>
      </c>
      <c r="G27" t="s">
        <v>2667</v>
      </c>
      <c r="H27" t="s">
        <v>2667</v>
      </c>
      <c r="I27" t="s">
        <v>2667</v>
      </c>
      <c r="J27" t="s">
        <v>2667</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2667</v>
      </c>
      <c r="AG27" t="s">
        <v>2667</v>
      </c>
    </row>
    <row r="28" spans="1:33">
      <c r="A28" t="s">
        <v>2652</v>
      </c>
      <c r="B28" t="s">
        <v>2667</v>
      </c>
      <c r="C28" t="s">
        <v>2667</v>
      </c>
      <c r="D28" t="s">
        <v>2667</v>
      </c>
      <c r="E28" t="s">
        <v>2667</v>
      </c>
      <c r="F28" t="s">
        <v>2667</v>
      </c>
      <c r="G28" t="s">
        <v>2667</v>
      </c>
      <c r="H28" t="s">
        <v>2667</v>
      </c>
      <c r="I28" t="s">
        <v>2667</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2655</v>
      </c>
      <c r="B29" t="s">
        <v>2667</v>
      </c>
      <c r="C29" t="s">
        <v>2667</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2654</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2668</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74">
        <v>1101</v>
      </c>
      <c r="AF31" s="74">
        <v>1095</v>
      </c>
      <c r="AG31" s="74">
        <v>1214</v>
      </c>
    </row>
    <row r="32" spans="1:33">
      <c r="A32" t="s">
        <v>2669</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2651</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2667</v>
      </c>
      <c r="W33" t="s">
        <v>2667</v>
      </c>
      <c r="X33" t="s">
        <v>2667</v>
      </c>
      <c r="Y33" t="s">
        <v>2667</v>
      </c>
      <c r="Z33" t="s">
        <v>2667</v>
      </c>
      <c r="AA33" t="s">
        <v>2667</v>
      </c>
      <c r="AB33" t="s">
        <v>2667</v>
      </c>
      <c r="AC33" t="s">
        <v>2667</v>
      </c>
      <c r="AD33" t="s">
        <v>2667</v>
      </c>
      <c r="AE33" t="s">
        <v>2667</v>
      </c>
      <c r="AF33" t="s">
        <v>2667</v>
      </c>
      <c r="AG33" t="s">
        <v>2667</v>
      </c>
    </row>
    <row r="34" spans="1:33">
      <c r="A34" t="s">
        <v>2652</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2655</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2654</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2670</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2609</v>
      </c>
      <c r="B38" t="s">
        <v>2667</v>
      </c>
      <c r="C38" t="s">
        <v>2667</v>
      </c>
      <c r="D38" t="s">
        <v>2667</v>
      </c>
      <c r="E38" t="s">
        <v>2667</v>
      </c>
      <c r="F38" t="s">
        <v>2667</v>
      </c>
      <c r="G38" t="s">
        <v>2667</v>
      </c>
      <c r="H38" t="s">
        <v>2667</v>
      </c>
      <c r="I38" t="s">
        <v>2667</v>
      </c>
      <c r="J38" t="s">
        <v>2667</v>
      </c>
      <c r="K38" t="s">
        <v>2667</v>
      </c>
      <c r="L38" t="s">
        <v>2667</v>
      </c>
      <c r="M38" t="s">
        <v>2667</v>
      </c>
      <c r="N38" t="s">
        <v>2667</v>
      </c>
      <c r="O38" t="s">
        <v>2667</v>
      </c>
      <c r="P38" t="s">
        <v>2667</v>
      </c>
      <c r="Q38" t="s">
        <v>2667</v>
      </c>
      <c r="R38" t="s">
        <v>2667</v>
      </c>
      <c r="S38" t="s">
        <v>2667</v>
      </c>
      <c r="T38" t="s">
        <v>2667</v>
      </c>
      <c r="U38" t="s">
        <v>2667</v>
      </c>
      <c r="V38">
        <v>0.1</v>
      </c>
      <c r="W38">
        <v>0.3</v>
      </c>
      <c r="X38">
        <v>0.7</v>
      </c>
      <c r="Y38">
        <v>1.5</v>
      </c>
      <c r="Z38">
        <v>2.5</v>
      </c>
      <c r="AA38">
        <v>3.7</v>
      </c>
      <c r="AB38">
        <v>4.9000000000000004</v>
      </c>
      <c r="AC38">
        <v>6.3</v>
      </c>
      <c r="AD38">
        <v>9.3000000000000007</v>
      </c>
      <c r="AE38">
        <v>12.1</v>
      </c>
      <c r="AF38">
        <v>12</v>
      </c>
      <c r="AG38">
        <v>15.5</v>
      </c>
    </row>
    <row r="39" spans="1:33">
      <c r="A39" t="s">
        <v>2610</v>
      </c>
      <c r="B39" t="s">
        <v>2667</v>
      </c>
      <c r="C39" t="s">
        <v>2667</v>
      </c>
      <c r="D39" t="s">
        <v>2667</v>
      </c>
      <c r="E39" t="s">
        <v>2667</v>
      </c>
      <c r="F39" t="s">
        <v>2667</v>
      </c>
      <c r="G39" t="s">
        <v>2667</v>
      </c>
      <c r="H39" t="s">
        <v>2667</v>
      </c>
      <c r="I39" t="s">
        <v>2667</v>
      </c>
      <c r="J39" t="s">
        <v>2667</v>
      </c>
      <c r="K39" t="s">
        <v>2667</v>
      </c>
      <c r="L39" t="s">
        <v>2667</v>
      </c>
      <c r="M39" t="s">
        <v>2667</v>
      </c>
      <c r="N39" t="s">
        <v>2667</v>
      </c>
      <c r="O39" t="s">
        <v>2667</v>
      </c>
      <c r="P39" t="s">
        <v>2667</v>
      </c>
      <c r="Q39" t="s">
        <v>2667</v>
      </c>
      <c r="R39" t="s">
        <v>2667</v>
      </c>
      <c r="S39" t="s">
        <v>2667</v>
      </c>
      <c r="T39" t="s">
        <v>2667</v>
      </c>
      <c r="U39" t="s">
        <v>2667</v>
      </c>
      <c r="V39" t="s">
        <v>2667</v>
      </c>
      <c r="W39" t="s">
        <v>2667</v>
      </c>
      <c r="X39" t="s">
        <v>2667</v>
      </c>
      <c r="Y39" t="s">
        <v>2667</v>
      </c>
      <c r="Z39">
        <v>0.1</v>
      </c>
      <c r="AA39">
        <v>0.1</v>
      </c>
      <c r="AB39">
        <v>0.4</v>
      </c>
      <c r="AC39">
        <v>0.8</v>
      </c>
      <c r="AD39">
        <v>1.4</v>
      </c>
      <c r="AE39">
        <v>2</v>
      </c>
      <c r="AF39">
        <v>2.7</v>
      </c>
      <c r="AG39">
        <v>6.1</v>
      </c>
    </row>
    <row r="40" spans="1:33">
      <c r="A40" t="s">
        <v>190</v>
      </c>
      <c r="B40" t="s">
        <v>2667</v>
      </c>
      <c r="C40" t="s">
        <v>2667</v>
      </c>
      <c r="D40" t="s">
        <v>2667</v>
      </c>
      <c r="E40" t="s">
        <v>2667</v>
      </c>
      <c r="F40" t="s">
        <v>2667</v>
      </c>
      <c r="G40" t="s">
        <v>2667</v>
      </c>
      <c r="H40" t="s">
        <v>2667</v>
      </c>
      <c r="I40" t="s">
        <v>2667</v>
      </c>
      <c r="J40" t="s">
        <v>2667</v>
      </c>
      <c r="K40" t="s">
        <v>2667</v>
      </c>
      <c r="L40" t="s">
        <v>2667</v>
      </c>
      <c r="M40" t="s">
        <v>2667</v>
      </c>
      <c r="N40" t="s">
        <v>2667</v>
      </c>
      <c r="O40" t="s">
        <v>2667</v>
      </c>
      <c r="P40" t="s">
        <v>2667</v>
      </c>
      <c r="Q40" t="s">
        <v>2667</v>
      </c>
      <c r="R40" t="s">
        <v>2667</v>
      </c>
      <c r="S40" t="s">
        <v>2667</v>
      </c>
      <c r="T40" t="s">
        <v>2667</v>
      </c>
      <c r="U40" t="s">
        <v>2667</v>
      </c>
      <c r="V40" t="s">
        <v>2667</v>
      </c>
      <c r="W40" t="s">
        <v>2667</v>
      </c>
      <c r="X40" t="s">
        <v>2667</v>
      </c>
      <c r="Y40" t="s">
        <v>2667</v>
      </c>
      <c r="Z40" t="s">
        <v>2667</v>
      </c>
      <c r="AA40" t="s">
        <v>2667</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74">
        <v>20670</v>
      </c>
      <c r="C42" s="74">
        <v>19997</v>
      </c>
      <c r="D42" s="74">
        <v>20716</v>
      </c>
      <c r="E42" s="74">
        <v>21193</v>
      </c>
      <c r="F42" s="74">
        <v>21895</v>
      </c>
      <c r="G42" s="74">
        <v>22269</v>
      </c>
      <c r="H42" s="74">
        <v>22880</v>
      </c>
      <c r="I42" s="74">
        <v>23120</v>
      </c>
      <c r="J42" s="74">
        <v>23578</v>
      </c>
      <c r="K42" s="74">
        <v>24547</v>
      </c>
      <c r="L42" s="74">
        <v>24986</v>
      </c>
      <c r="M42" s="74">
        <v>24698</v>
      </c>
      <c r="N42" s="74">
        <v>25250</v>
      </c>
      <c r="O42" s="74">
        <v>25155</v>
      </c>
      <c r="P42" s="74">
        <v>25744</v>
      </c>
      <c r="Q42" s="74">
        <v>26019</v>
      </c>
      <c r="R42" s="74">
        <v>25906</v>
      </c>
      <c r="S42" s="74">
        <v>25878</v>
      </c>
      <c r="T42" s="74">
        <v>24665</v>
      </c>
      <c r="U42" s="74">
        <v>23640</v>
      </c>
      <c r="V42" s="74">
        <v>23774</v>
      </c>
      <c r="W42" s="74">
        <v>23422</v>
      </c>
      <c r="X42" s="74">
        <v>23305</v>
      </c>
      <c r="Y42" s="74">
        <v>23517</v>
      </c>
      <c r="Z42" s="74">
        <v>24042</v>
      </c>
      <c r="AA42" s="74">
        <v>24194</v>
      </c>
      <c r="AB42" s="74">
        <v>24745</v>
      </c>
      <c r="AC42" s="74">
        <v>25049</v>
      </c>
      <c r="AD42" s="74">
        <v>25558</v>
      </c>
      <c r="AE42" s="74">
        <v>25650</v>
      </c>
      <c r="AF42" s="74">
        <v>22234</v>
      </c>
      <c r="AG42" s="74">
        <v>24771</v>
      </c>
    </row>
    <row r="43" spans="1:33">
      <c r="A43" t="s">
        <v>2671</v>
      </c>
    </row>
    <row r="44" spans="1:33">
      <c r="A44" t="s">
        <v>2672</v>
      </c>
    </row>
    <row r="45" spans="1:33">
      <c r="A45" t="s">
        <v>2673</v>
      </c>
    </row>
    <row r="46" spans="1:33">
      <c r="A46" t="s">
        <v>2674</v>
      </c>
    </row>
    <row r="47" spans="1:33">
      <c r="A47" t="s">
        <v>2675</v>
      </c>
    </row>
    <row r="48" spans="1:33">
      <c r="A48" t="s">
        <v>2676</v>
      </c>
    </row>
    <row r="49" spans="1:1">
      <c r="A49" t="s">
        <v>2677</v>
      </c>
    </row>
    <row r="50" spans="1:1">
      <c r="A50" t="s">
        <v>2678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76"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88" t="s">
        <v>109</v>
      </c>
      <c r="D3" s="88" t="s">
        <v>816</v>
      </c>
      <c r="E3" s="56"/>
      <c r="F3" s="56"/>
      <c r="G3" s="56"/>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88" t="s">
        <v>108</v>
      </c>
      <c r="D4" s="88" t="s">
        <v>817</v>
      </c>
      <c r="E4" s="56"/>
      <c r="F4" s="56"/>
      <c r="G4" s="88"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88" t="s">
        <v>106</v>
      </c>
      <c r="D5" s="88" t="s">
        <v>819</v>
      </c>
      <c r="E5" s="56"/>
      <c r="F5" s="56"/>
      <c r="G5" s="56"/>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88" t="s">
        <v>105</v>
      </c>
      <c r="D6" s="56"/>
      <c r="E6" s="88" t="s">
        <v>820</v>
      </c>
      <c r="F6" s="56"/>
      <c r="G6" s="56"/>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3">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3">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3">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3">
        <v>1.2E-2</v>
      </c>
    </row>
    <row r="10" spans="1:36" ht="15.75">
      <c r="A10" s="55" t="s">
        <v>2683</v>
      </c>
      <c r="B10" s="78" t="s">
        <v>2684</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84" t="s">
        <v>821</v>
      </c>
      <c r="AH10">
        <v>0.48037200000000002</v>
      </c>
      <c r="AI10">
        <v>0.48969600000000002</v>
      </c>
      <c r="AJ10" s="33">
        <v>-1.0999999999999999E-2</v>
      </c>
    </row>
    <row r="11" spans="1:36">
      <c r="A11" s="13"/>
      <c r="B11" s="76"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84" t="s">
        <v>822</v>
      </c>
      <c r="AH11">
        <v>1.8495220000000001</v>
      </c>
      <c r="AI11">
        <v>1.9374210000000001</v>
      </c>
      <c r="AJ11" s="33">
        <v>3.6999999999999998E-2</v>
      </c>
    </row>
    <row r="12" spans="1:36">
      <c r="A12" s="13"/>
      <c r="B12" s="76"/>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84" t="s">
        <v>823</v>
      </c>
      <c r="AH12">
        <v>437.380493</v>
      </c>
      <c r="AI12">
        <v>454.037781</v>
      </c>
      <c r="AJ12" s="33">
        <v>0.106</v>
      </c>
    </row>
    <row r="13" spans="1:36" ht="25.5" thickBot="1">
      <c r="A13" s="13"/>
      <c r="B13" s="77" t="s">
        <v>830</v>
      </c>
      <c r="C13" s="77">
        <v>2021</v>
      </c>
      <c r="D13" s="77">
        <v>2022</v>
      </c>
      <c r="E13" s="77">
        <v>2023</v>
      </c>
      <c r="F13" s="77">
        <v>2024</v>
      </c>
      <c r="G13" s="77">
        <v>2025</v>
      </c>
      <c r="H13" s="77">
        <v>2026</v>
      </c>
      <c r="I13" s="77">
        <v>2027</v>
      </c>
      <c r="J13" s="77">
        <v>2028</v>
      </c>
      <c r="K13" s="77">
        <v>2029</v>
      </c>
      <c r="L13" s="77">
        <v>2030</v>
      </c>
      <c r="M13" s="77">
        <v>2031</v>
      </c>
      <c r="N13" s="77">
        <v>2032</v>
      </c>
      <c r="O13" s="77">
        <v>2033</v>
      </c>
      <c r="P13" s="77">
        <v>2034</v>
      </c>
      <c r="Q13" s="77">
        <v>2035</v>
      </c>
      <c r="R13" s="77">
        <v>2036</v>
      </c>
      <c r="S13" s="77">
        <v>2037</v>
      </c>
      <c r="T13" s="77">
        <v>2038</v>
      </c>
      <c r="U13" s="77">
        <v>2039</v>
      </c>
      <c r="V13" s="77">
        <v>2040</v>
      </c>
      <c r="W13" s="77">
        <v>2041</v>
      </c>
      <c r="X13" s="77">
        <v>2042</v>
      </c>
      <c r="Y13" s="77">
        <v>2043</v>
      </c>
      <c r="Z13" s="77">
        <v>2044</v>
      </c>
      <c r="AA13" s="77">
        <v>2045</v>
      </c>
      <c r="AB13" s="77">
        <v>2046</v>
      </c>
      <c r="AC13" s="77">
        <v>2047</v>
      </c>
      <c r="AD13" s="77">
        <v>2048</v>
      </c>
      <c r="AE13" s="77">
        <v>2049</v>
      </c>
      <c r="AF13" s="77">
        <v>2050</v>
      </c>
      <c r="AG13" s="93" t="s">
        <v>824</v>
      </c>
      <c r="AH13">
        <v>5.2161749999999998</v>
      </c>
      <c r="AI13">
        <v>5.3491600000000004</v>
      </c>
      <c r="AJ13" s="33">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87"/>
      <c r="AH14">
        <v>1061.4022219999999</v>
      </c>
      <c r="AI14">
        <v>1074.767578</v>
      </c>
      <c r="AJ14" s="33">
        <v>7.0000000000000001E-3</v>
      </c>
    </row>
    <row r="15" spans="1:36" ht="24.75">
      <c r="A15" s="55" t="s">
        <v>2685</v>
      </c>
      <c r="B15" s="80" t="s">
        <v>2679</v>
      </c>
      <c r="C15" s="83">
        <v>14274.494140999999</v>
      </c>
      <c r="D15" s="83">
        <v>14663.075194999999</v>
      </c>
      <c r="E15" s="83">
        <v>14907.380859000001</v>
      </c>
      <c r="F15" s="83">
        <v>14888.802734000001</v>
      </c>
      <c r="G15" s="83">
        <v>14849.198242</v>
      </c>
      <c r="H15" s="83">
        <v>14786.861328000001</v>
      </c>
      <c r="I15" s="83">
        <v>14699.436523</v>
      </c>
      <c r="J15" s="83">
        <v>14596.198242</v>
      </c>
      <c r="K15" s="83">
        <v>14504.813477</v>
      </c>
      <c r="L15" s="83">
        <v>14439.388671999999</v>
      </c>
      <c r="M15" s="83">
        <v>14388.90625</v>
      </c>
      <c r="N15" s="83">
        <v>14328.155273</v>
      </c>
      <c r="O15" s="83">
        <v>14293.910156</v>
      </c>
      <c r="P15" s="83">
        <v>14263.881836</v>
      </c>
      <c r="Q15" s="83">
        <v>14229.495117</v>
      </c>
      <c r="R15" s="83">
        <v>14203.658203000001</v>
      </c>
      <c r="S15" s="83">
        <v>14192.496094</v>
      </c>
      <c r="T15" s="83">
        <v>14188.244140999999</v>
      </c>
      <c r="U15" s="83">
        <v>14197.581055000001</v>
      </c>
      <c r="V15" s="83">
        <v>14217.713867</v>
      </c>
      <c r="W15" s="83">
        <v>14239.96875</v>
      </c>
      <c r="X15" s="83">
        <v>14268.422852</v>
      </c>
      <c r="Y15" s="83">
        <v>14301.931640999999</v>
      </c>
      <c r="Z15" s="83">
        <v>14345.212890999999</v>
      </c>
      <c r="AA15" s="83">
        <v>14399.621094</v>
      </c>
      <c r="AB15" s="83">
        <v>14468.219727</v>
      </c>
      <c r="AC15" s="83">
        <v>14540.374023</v>
      </c>
      <c r="AD15" s="83">
        <v>14616.555664</v>
      </c>
      <c r="AE15" s="83">
        <v>14701.980469</v>
      </c>
      <c r="AF15" s="83">
        <v>14799.428711</v>
      </c>
      <c r="AG15" s="86">
        <v>1.2459999999999999E-3</v>
      </c>
      <c r="AH15">
        <v>718.8125</v>
      </c>
      <c r="AI15">
        <v>726.34527600000001</v>
      </c>
      <c r="AJ15" s="33">
        <v>6.0000000000000001E-3</v>
      </c>
    </row>
    <row r="16" spans="1:36" ht="48.75">
      <c r="A16" s="55" t="s">
        <v>2686</v>
      </c>
      <c r="B16" s="81" t="s">
        <v>2687</v>
      </c>
      <c r="C16" s="82">
        <v>14162.429688</v>
      </c>
      <c r="D16" s="82">
        <v>14537.586914</v>
      </c>
      <c r="E16" s="82">
        <v>14770.330078000001</v>
      </c>
      <c r="F16" s="82">
        <v>14738.893555000001</v>
      </c>
      <c r="G16" s="82">
        <v>14685.415039</v>
      </c>
      <c r="H16" s="82">
        <v>14609.183594</v>
      </c>
      <c r="I16" s="82">
        <v>14507.978515999999</v>
      </c>
      <c r="J16" s="82">
        <v>14391.53125</v>
      </c>
      <c r="K16" s="82">
        <v>14286.672852</v>
      </c>
      <c r="L16" s="82">
        <v>14207.514648</v>
      </c>
      <c r="M16" s="82">
        <v>14142.503906</v>
      </c>
      <c r="N16" s="82">
        <v>14067.616211</v>
      </c>
      <c r="O16" s="82">
        <v>14018.539062</v>
      </c>
      <c r="P16" s="82">
        <v>13974.089844</v>
      </c>
      <c r="Q16" s="82">
        <v>13924.717773</v>
      </c>
      <c r="R16" s="82">
        <v>13883.070312</v>
      </c>
      <c r="S16" s="82">
        <v>13855.946289</v>
      </c>
      <c r="T16" s="82">
        <v>13835.799805000001</v>
      </c>
      <c r="U16" s="82">
        <v>13828.552734000001</v>
      </c>
      <c r="V16" s="82">
        <v>13831.424805000001</v>
      </c>
      <c r="W16" s="82">
        <v>13836.824219</v>
      </c>
      <c r="X16" s="82">
        <v>13848.344727</v>
      </c>
      <c r="Y16" s="82">
        <v>13864.305664</v>
      </c>
      <c r="Z16" s="82">
        <v>13890.319336</v>
      </c>
      <c r="AA16" s="82">
        <v>13927.309569999999</v>
      </c>
      <c r="AB16" s="82">
        <v>13978.470703000001</v>
      </c>
      <c r="AC16" s="82">
        <v>14033.085938</v>
      </c>
      <c r="AD16" s="82">
        <v>14091.706055000001</v>
      </c>
      <c r="AE16" s="82">
        <v>14159.390625</v>
      </c>
      <c r="AF16" s="82">
        <v>14238.774414</v>
      </c>
      <c r="AG16" s="85">
        <v>1.85E-4</v>
      </c>
      <c r="AH16">
        <v>12.428053</v>
      </c>
      <c r="AI16">
        <v>13.153333999999999</v>
      </c>
      <c r="AJ16" s="33">
        <v>4.1000000000000002E-2</v>
      </c>
    </row>
    <row r="17" spans="1:36">
      <c r="A17" s="55" t="s">
        <v>2688</v>
      </c>
      <c r="B17" s="81" t="s">
        <v>2689</v>
      </c>
      <c r="C17" s="82">
        <v>33.249222000000003</v>
      </c>
      <c r="D17" s="82">
        <v>34.150458999999998</v>
      </c>
      <c r="E17" s="82">
        <v>31.936682000000001</v>
      </c>
      <c r="F17" s="82">
        <v>31.592466000000002</v>
      </c>
      <c r="G17" s="82">
        <v>31.286394000000001</v>
      </c>
      <c r="H17" s="82">
        <v>30.500689000000001</v>
      </c>
      <c r="I17" s="82">
        <v>29.567623000000001</v>
      </c>
      <c r="J17" s="82">
        <v>28.523620999999999</v>
      </c>
      <c r="K17" s="82">
        <v>27.601944</v>
      </c>
      <c r="L17" s="82">
        <v>26.584057000000001</v>
      </c>
      <c r="M17" s="82">
        <v>25.489037</v>
      </c>
      <c r="N17" s="82">
        <v>24.533688999999999</v>
      </c>
      <c r="O17" s="82">
        <v>23.990046</v>
      </c>
      <c r="P17" s="82">
        <v>22.778981999999999</v>
      </c>
      <c r="Q17" s="82">
        <v>22.123808</v>
      </c>
      <c r="R17" s="82">
        <v>22.124821000000001</v>
      </c>
      <c r="S17" s="82">
        <v>21.992408999999999</v>
      </c>
      <c r="T17" s="82">
        <v>21.684839</v>
      </c>
      <c r="U17" s="82">
        <v>21.760232999999999</v>
      </c>
      <c r="V17" s="82">
        <v>21.844384999999999</v>
      </c>
      <c r="W17" s="82">
        <v>21.925298999999999</v>
      </c>
      <c r="X17" s="82">
        <v>22.19059</v>
      </c>
      <c r="Y17" s="82">
        <v>22.390591000000001</v>
      </c>
      <c r="Z17" s="82">
        <v>22.596132000000001</v>
      </c>
      <c r="AA17" s="82">
        <v>22.876339000000002</v>
      </c>
      <c r="AB17" s="82">
        <v>23.153645999999998</v>
      </c>
      <c r="AC17" s="82">
        <v>23.499597999999999</v>
      </c>
      <c r="AD17" s="82">
        <v>23.893426999999999</v>
      </c>
      <c r="AE17" s="82">
        <v>24.297373</v>
      </c>
      <c r="AF17" s="82">
        <v>24.739059000000001</v>
      </c>
      <c r="AG17" s="85">
        <v>-1.0142999999999999E-2</v>
      </c>
      <c r="AH17">
        <v>326.56167599999998</v>
      </c>
      <c r="AI17">
        <v>331.52713</v>
      </c>
      <c r="AJ17" s="33">
        <v>7.0000000000000001E-3</v>
      </c>
    </row>
    <row r="18" spans="1:36" ht="48.75">
      <c r="A18" s="55" t="s">
        <v>2690</v>
      </c>
      <c r="B18" s="81" t="s">
        <v>2691</v>
      </c>
      <c r="C18" s="82">
        <v>52.341071999999997</v>
      </c>
      <c r="D18" s="82">
        <v>55.018439999999998</v>
      </c>
      <c r="E18" s="82">
        <v>57.293982999999997</v>
      </c>
      <c r="F18" s="82">
        <v>58.347095000000003</v>
      </c>
      <c r="G18" s="82">
        <v>59.292045999999999</v>
      </c>
      <c r="H18" s="82">
        <v>60.054276000000002</v>
      </c>
      <c r="I18" s="82">
        <v>60.645831999999999</v>
      </c>
      <c r="J18" s="82">
        <v>61.085116999999997</v>
      </c>
      <c r="K18" s="82">
        <v>61.376376999999998</v>
      </c>
      <c r="L18" s="82">
        <v>61.730705</v>
      </c>
      <c r="M18" s="82">
        <v>62.624172000000002</v>
      </c>
      <c r="N18" s="82">
        <v>62.985115</v>
      </c>
      <c r="O18" s="82">
        <v>63.372196000000002</v>
      </c>
      <c r="P18" s="82">
        <v>63.817276</v>
      </c>
      <c r="Q18" s="82">
        <v>64.206192000000001</v>
      </c>
      <c r="R18" s="82">
        <v>64.635818</v>
      </c>
      <c r="S18" s="82">
        <v>65.138244999999998</v>
      </c>
      <c r="T18" s="82">
        <v>65.602219000000005</v>
      </c>
      <c r="U18" s="82">
        <v>66.192047000000002</v>
      </c>
      <c r="V18" s="82">
        <v>67.346855000000005</v>
      </c>
      <c r="W18" s="82">
        <v>68.094498000000002</v>
      </c>
      <c r="X18" s="82">
        <v>68.773444999999995</v>
      </c>
      <c r="Y18" s="82">
        <v>69.845009000000005</v>
      </c>
      <c r="Z18" s="82">
        <v>70.345084999999997</v>
      </c>
      <c r="AA18" s="82">
        <v>70.781784000000002</v>
      </c>
      <c r="AB18" s="82">
        <v>71.416443000000001</v>
      </c>
      <c r="AC18" s="82">
        <v>72.050422999999995</v>
      </c>
      <c r="AD18" s="82">
        <v>72.693031000000005</v>
      </c>
      <c r="AE18" s="82">
        <v>73.365066999999996</v>
      </c>
      <c r="AF18" s="82">
        <v>74.101059000000006</v>
      </c>
      <c r="AG18" s="85">
        <v>1.206E-2</v>
      </c>
      <c r="AH18">
        <v>2.9450440000000002</v>
      </c>
      <c r="AI18">
        <v>3.0714039999999998</v>
      </c>
      <c r="AJ18" s="33">
        <v>0.104</v>
      </c>
    </row>
    <row r="19" spans="1:36" ht="72.75">
      <c r="A19" s="55" t="s">
        <v>2692</v>
      </c>
      <c r="B19" s="81" t="s">
        <v>2693</v>
      </c>
      <c r="C19" s="82">
        <v>0.67431099999999999</v>
      </c>
      <c r="D19" s="82">
        <v>0.66608500000000004</v>
      </c>
      <c r="E19" s="82">
        <v>0.63587300000000002</v>
      </c>
      <c r="F19" s="82">
        <v>0.52752900000000003</v>
      </c>
      <c r="G19" s="82">
        <v>0.50580000000000003</v>
      </c>
      <c r="H19" s="82">
        <v>0.49782100000000001</v>
      </c>
      <c r="I19" s="82">
        <v>0.48537000000000002</v>
      </c>
      <c r="J19" s="82">
        <v>0.47792299999999999</v>
      </c>
      <c r="K19" s="82">
        <v>0.468808</v>
      </c>
      <c r="L19" s="82">
        <v>0.45122899999999999</v>
      </c>
      <c r="M19" s="82">
        <v>0.45219999999999999</v>
      </c>
      <c r="N19" s="82">
        <v>0.45074999999999998</v>
      </c>
      <c r="O19" s="82">
        <v>0.450878</v>
      </c>
      <c r="P19" s="82">
        <v>0.45424100000000001</v>
      </c>
      <c r="Q19" s="82">
        <v>0.457507</v>
      </c>
      <c r="R19" s="82">
        <v>0.45966200000000002</v>
      </c>
      <c r="S19" s="82">
        <v>0.46291100000000002</v>
      </c>
      <c r="T19" s="82">
        <v>0.46953099999999998</v>
      </c>
      <c r="U19" s="82">
        <v>0.43854500000000002</v>
      </c>
      <c r="V19" s="82">
        <v>0.405692</v>
      </c>
      <c r="W19" s="82">
        <v>0.41506900000000002</v>
      </c>
      <c r="X19" s="82">
        <v>0.42349500000000001</v>
      </c>
      <c r="Y19" s="82">
        <v>0.43112299999999998</v>
      </c>
      <c r="Z19" s="82">
        <v>0.43802600000000003</v>
      </c>
      <c r="AA19" s="82">
        <v>0.44581399999999999</v>
      </c>
      <c r="AB19" s="82">
        <v>0.45412400000000003</v>
      </c>
      <c r="AC19" s="82">
        <v>0.46264300000000003</v>
      </c>
      <c r="AD19" s="82">
        <v>0.47139700000000001</v>
      </c>
      <c r="AE19" s="82">
        <v>0.48037200000000002</v>
      </c>
      <c r="AF19" s="82">
        <v>0.48969600000000002</v>
      </c>
      <c r="AG19" s="85">
        <v>-1.0971E-2</v>
      </c>
      <c r="AH19">
        <v>0.64914099999999997</v>
      </c>
      <c r="AI19">
        <v>0.66471599999999997</v>
      </c>
      <c r="AJ19" s="33">
        <v>-1.4E-2</v>
      </c>
    </row>
    <row r="20" spans="1:36">
      <c r="A20" s="55" t="s">
        <v>2694</v>
      </c>
      <c r="B20" s="81" t="s">
        <v>2695</v>
      </c>
      <c r="C20" s="82">
        <v>0.67332000000000003</v>
      </c>
      <c r="D20" s="82">
        <v>0.65310299999999999</v>
      </c>
      <c r="E20" s="82">
        <v>0.64822500000000005</v>
      </c>
      <c r="F20" s="82">
        <v>0.51948899999999998</v>
      </c>
      <c r="G20" s="82">
        <v>0.54455399999999998</v>
      </c>
      <c r="H20" s="82">
        <v>0.57736500000000002</v>
      </c>
      <c r="I20" s="82">
        <v>0.61878900000000003</v>
      </c>
      <c r="J20" s="82">
        <v>0.46534300000000001</v>
      </c>
      <c r="K20" s="82">
        <v>0.50610699999999997</v>
      </c>
      <c r="L20" s="82">
        <v>0.57804500000000003</v>
      </c>
      <c r="M20" s="82">
        <v>0.65013200000000004</v>
      </c>
      <c r="N20" s="82">
        <v>0.72068399999999999</v>
      </c>
      <c r="O20" s="82">
        <v>0.79029000000000005</v>
      </c>
      <c r="P20" s="82">
        <v>0.85896399999999995</v>
      </c>
      <c r="Q20" s="82">
        <v>0.92550900000000003</v>
      </c>
      <c r="R20" s="82">
        <v>0.99063500000000004</v>
      </c>
      <c r="S20" s="82">
        <v>1.0544990000000001</v>
      </c>
      <c r="T20" s="82">
        <v>1.1170100000000001</v>
      </c>
      <c r="U20" s="82">
        <v>1.1785939999999999</v>
      </c>
      <c r="V20" s="82">
        <v>1.2387509999999999</v>
      </c>
      <c r="W20" s="82">
        <v>1.2977559999999999</v>
      </c>
      <c r="X20" s="82">
        <v>1.356722</v>
      </c>
      <c r="Y20" s="82">
        <v>1.4161710000000001</v>
      </c>
      <c r="Z20" s="82">
        <v>1.4759199999999999</v>
      </c>
      <c r="AA20" s="82">
        <v>1.5419909999999999</v>
      </c>
      <c r="AB20" s="82">
        <v>1.613723</v>
      </c>
      <c r="AC20" s="82">
        <v>1.688793</v>
      </c>
      <c r="AD20" s="82">
        <v>1.7669729999999999</v>
      </c>
      <c r="AE20" s="82">
        <v>1.8495220000000001</v>
      </c>
      <c r="AF20" s="82">
        <v>1.9374210000000001</v>
      </c>
      <c r="AG20" s="85">
        <v>3.7116999999999997E-2</v>
      </c>
      <c r="AH20">
        <v>5.6800000000000002E-3</v>
      </c>
      <c r="AI20">
        <v>5.7790000000000003E-3</v>
      </c>
      <c r="AJ20" s="33">
        <v>8.1000000000000003E-2</v>
      </c>
    </row>
    <row r="21" spans="1:36" ht="24.75">
      <c r="A21" s="55" t="s">
        <v>2696</v>
      </c>
      <c r="B21" s="81" t="s">
        <v>2697</v>
      </c>
      <c r="C21" s="82">
        <v>24.764068999999999</v>
      </c>
      <c r="D21" s="82">
        <v>34.511890000000001</v>
      </c>
      <c r="E21" s="82">
        <v>45.918655000000001</v>
      </c>
      <c r="F21" s="82">
        <v>58.182929999999999</v>
      </c>
      <c r="G21" s="82">
        <v>71.282509000000005</v>
      </c>
      <c r="H21" s="82">
        <v>85.031136000000004</v>
      </c>
      <c r="I21" s="82">
        <v>98.971512000000004</v>
      </c>
      <c r="J21" s="82">
        <v>112.780022</v>
      </c>
      <c r="K21" s="82">
        <v>126.676147</v>
      </c>
      <c r="L21" s="82">
        <v>140.82676699999999</v>
      </c>
      <c r="M21" s="82">
        <v>155.278885</v>
      </c>
      <c r="N21" s="82">
        <v>169.72976700000001</v>
      </c>
      <c r="O21" s="82">
        <v>184.430679</v>
      </c>
      <c r="P21" s="82">
        <v>199.324814</v>
      </c>
      <c r="Q21" s="82">
        <v>214.293228</v>
      </c>
      <c r="R21" s="82">
        <v>229.396942</v>
      </c>
      <c r="S21" s="82">
        <v>244.721756</v>
      </c>
      <c r="T21" s="82">
        <v>260.19662499999998</v>
      </c>
      <c r="U21" s="82">
        <v>275.89236499999998</v>
      </c>
      <c r="V21" s="82">
        <v>291.69863900000001</v>
      </c>
      <c r="W21" s="82">
        <v>307.47470099999998</v>
      </c>
      <c r="X21" s="82">
        <v>323.21994000000001</v>
      </c>
      <c r="Y21" s="82">
        <v>339.25979599999999</v>
      </c>
      <c r="Z21" s="82">
        <v>355.59127799999999</v>
      </c>
      <c r="AA21" s="82">
        <v>372.05178799999999</v>
      </c>
      <c r="AB21" s="82">
        <v>388.33685300000002</v>
      </c>
      <c r="AC21" s="82">
        <v>404.65564000000001</v>
      </c>
      <c r="AD21" s="82">
        <v>420.94708300000002</v>
      </c>
      <c r="AE21" s="82">
        <v>437.380493</v>
      </c>
      <c r="AF21" s="82">
        <v>454.037781</v>
      </c>
      <c r="AG21" s="85">
        <v>0.105506</v>
      </c>
      <c r="AH21">
        <v>0</v>
      </c>
      <c r="AI21">
        <v>0</v>
      </c>
      <c r="AJ21" t="s">
        <v>112</v>
      </c>
    </row>
    <row r="22" spans="1:36">
      <c r="A22" s="55" t="s">
        <v>2698</v>
      </c>
      <c r="B22" s="81" t="s">
        <v>2699</v>
      </c>
      <c r="C22" s="82">
        <v>0.36432900000000001</v>
      </c>
      <c r="D22" s="82">
        <v>0.48852200000000001</v>
      </c>
      <c r="E22" s="82">
        <v>0.61699800000000005</v>
      </c>
      <c r="F22" s="82">
        <v>0.74021999999999999</v>
      </c>
      <c r="G22" s="82">
        <v>0.872479</v>
      </c>
      <c r="H22" s="82">
        <v>1.015633</v>
      </c>
      <c r="I22" s="82">
        <v>1.1693290000000001</v>
      </c>
      <c r="J22" s="82">
        <v>1.334678</v>
      </c>
      <c r="K22" s="82">
        <v>1.5124759999999999</v>
      </c>
      <c r="L22" s="82">
        <v>1.7031130000000001</v>
      </c>
      <c r="M22" s="82">
        <v>1.9068309999999999</v>
      </c>
      <c r="N22" s="82">
        <v>2.1189420000000001</v>
      </c>
      <c r="O22" s="82">
        <v>2.336719</v>
      </c>
      <c r="P22" s="82">
        <v>2.556305</v>
      </c>
      <c r="Q22" s="82">
        <v>2.771652</v>
      </c>
      <c r="R22" s="82">
        <v>2.9800059999999999</v>
      </c>
      <c r="S22" s="82">
        <v>3.1793809999999998</v>
      </c>
      <c r="T22" s="82">
        <v>3.3736160000000002</v>
      </c>
      <c r="U22" s="82">
        <v>3.566084</v>
      </c>
      <c r="V22" s="82">
        <v>3.755773</v>
      </c>
      <c r="W22" s="82">
        <v>3.9364880000000002</v>
      </c>
      <c r="X22" s="82">
        <v>4.1141100000000002</v>
      </c>
      <c r="Y22" s="82">
        <v>4.2844660000000001</v>
      </c>
      <c r="Z22" s="82">
        <v>4.4479160000000002</v>
      </c>
      <c r="AA22" s="82">
        <v>4.6137079999999999</v>
      </c>
      <c r="AB22" s="82">
        <v>4.7755470000000004</v>
      </c>
      <c r="AC22" s="82">
        <v>4.9307369999999997</v>
      </c>
      <c r="AD22" s="82">
        <v>5.0771990000000002</v>
      </c>
      <c r="AE22" s="82">
        <v>5.2161749999999998</v>
      </c>
      <c r="AF22" s="82">
        <v>5.3491600000000004</v>
      </c>
      <c r="AG22" s="85">
        <v>9.7070000000000004E-2</v>
      </c>
      <c r="AH22">
        <v>5588.216797</v>
      </c>
      <c r="AI22">
        <v>5636.1411129999997</v>
      </c>
      <c r="AJ22" s="33">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3">
        <v>1.6E-2</v>
      </c>
    </row>
    <row r="24" spans="1:36" ht="36.75">
      <c r="A24" s="55" t="s">
        <v>2700</v>
      </c>
      <c r="B24" s="80" t="s">
        <v>1012</v>
      </c>
      <c r="C24" s="83">
        <v>888.32324200000005</v>
      </c>
      <c r="D24" s="83">
        <v>907.55993699999999</v>
      </c>
      <c r="E24" s="83">
        <v>915.29083300000002</v>
      </c>
      <c r="F24" s="83">
        <v>914.74591099999998</v>
      </c>
      <c r="G24" s="83">
        <v>917.48150599999997</v>
      </c>
      <c r="H24" s="83">
        <v>917.95696999999996</v>
      </c>
      <c r="I24" s="83">
        <v>914.71563700000002</v>
      </c>
      <c r="J24" s="83">
        <v>913.13915999999995</v>
      </c>
      <c r="K24" s="83">
        <v>912.94812000000002</v>
      </c>
      <c r="L24" s="83">
        <v>913.61932400000001</v>
      </c>
      <c r="M24" s="83">
        <v>914.89263900000003</v>
      </c>
      <c r="N24" s="83">
        <v>917.46624799999995</v>
      </c>
      <c r="O24" s="83">
        <v>921.146973</v>
      </c>
      <c r="P24" s="83">
        <v>925.47863800000005</v>
      </c>
      <c r="Q24" s="83">
        <v>930.15087900000003</v>
      </c>
      <c r="R24" s="83">
        <v>935.85308799999996</v>
      </c>
      <c r="S24" s="83">
        <v>943.34344499999997</v>
      </c>
      <c r="T24" s="83">
        <v>951.09039299999995</v>
      </c>
      <c r="U24" s="83">
        <v>959.00439500000005</v>
      </c>
      <c r="V24" s="83">
        <v>967.11511199999995</v>
      </c>
      <c r="W24" s="83">
        <v>976.32757600000002</v>
      </c>
      <c r="X24" s="83">
        <v>985.921875</v>
      </c>
      <c r="Y24" s="83">
        <v>996.50323500000002</v>
      </c>
      <c r="Z24" s="83">
        <v>1007.049438</v>
      </c>
      <c r="AA24" s="83">
        <v>1017.768433</v>
      </c>
      <c r="AB24" s="83">
        <v>1030.6396480000001</v>
      </c>
      <c r="AC24" s="83">
        <v>1041.2025149999999</v>
      </c>
      <c r="AD24" s="83">
        <v>1050.5196530000001</v>
      </c>
      <c r="AE24" s="83">
        <v>1061.4022219999999</v>
      </c>
      <c r="AF24" s="83">
        <v>1074.767578</v>
      </c>
      <c r="AG24" s="86">
        <v>6.5909999999999996E-3</v>
      </c>
      <c r="AH24">
        <v>4646.4609380000002</v>
      </c>
      <c r="AI24">
        <v>4661.1557620000003</v>
      </c>
      <c r="AJ24" s="33">
        <v>-2E-3</v>
      </c>
    </row>
    <row r="25" spans="1:36" ht="48.75">
      <c r="A25" s="55" t="s">
        <v>2701</v>
      </c>
      <c r="B25" s="81" t="s">
        <v>2687</v>
      </c>
      <c r="C25" s="82">
        <v>614.34252900000001</v>
      </c>
      <c r="D25" s="82">
        <v>633.80950900000005</v>
      </c>
      <c r="E25" s="82">
        <v>644.77996800000005</v>
      </c>
      <c r="F25" s="82">
        <v>648.86706500000003</v>
      </c>
      <c r="G25" s="82">
        <v>655.23681599999998</v>
      </c>
      <c r="H25" s="82">
        <v>658.69421399999999</v>
      </c>
      <c r="I25" s="82">
        <v>656.84582499999999</v>
      </c>
      <c r="J25" s="82">
        <v>655.41406199999994</v>
      </c>
      <c r="K25" s="82">
        <v>654.60784899999999</v>
      </c>
      <c r="L25" s="82">
        <v>654.20941200000004</v>
      </c>
      <c r="M25" s="82">
        <v>654.01470900000004</v>
      </c>
      <c r="N25" s="82">
        <v>654.28637700000002</v>
      </c>
      <c r="O25" s="82">
        <v>654.76336700000002</v>
      </c>
      <c r="P25" s="82">
        <v>655.90240500000004</v>
      </c>
      <c r="Q25" s="82">
        <v>657.16143799999998</v>
      </c>
      <c r="R25" s="82">
        <v>659.01702899999998</v>
      </c>
      <c r="S25" s="82">
        <v>662.25061000000005</v>
      </c>
      <c r="T25" s="82">
        <v>665.78479000000004</v>
      </c>
      <c r="U25" s="82">
        <v>669.32995600000004</v>
      </c>
      <c r="V25" s="82">
        <v>673.30560300000002</v>
      </c>
      <c r="W25" s="82">
        <v>677.94335899999999</v>
      </c>
      <c r="X25" s="82">
        <v>682.89135699999997</v>
      </c>
      <c r="Y25" s="82">
        <v>688.00506600000006</v>
      </c>
      <c r="Z25" s="82">
        <v>692.85467500000004</v>
      </c>
      <c r="AA25" s="82">
        <v>697.80651899999998</v>
      </c>
      <c r="AB25" s="82">
        <v>703.93994099999998</v>
      </c>
      <c r="AC25" s="82">
        <v>708.92059300000005</v>
      </c>
      <c r="AD25" s="82">
        <v>713.17346199999997</v>
      </c>
      <c r="AE25" s="82">
        <v>718.8125</v>
      </c>
      <c r="AF25" s="82">
        <v>726.34527600000001</v>
      </c>
      <c r="AG25" s="85">
        <v>5.7920000000000003E-3</v>
      </c>
      <c r="AH25">
        <v>89.427291999999994</v>
      </c>
      <c r="AI25">
        <v>96.668953000000002</v>
      </c>
      <c r="AJ25" s="33">
        <v>2.5000000000000001E-2</v>
      </c>
    </row>
    <row r="26" spans="1:36">
      <c r="A26" s="55" t="s">
        <v>2702</v>
      </c>
      <c r="B26" s="81" t="s">
        <v>2689</v>
      </c>
      <c r="C26" s="82">
        <v>4.1552740000000004</v>
      </c>
      <c r="D26" s="82">
        <v>4.2846580000000003</v>
      </c>
      <c r="E26" s="82">
        <v>4.0672990000000002</v>
      </c>
      <c r="F26" s="82">
        <v>4.1190369999999996</v>
      </c>
      <c r="G26" s="82">
        <v>4.2546290000000004</v>
      </c>
      <c r="H26" s="82">
        <v>4.3491059999999999</v>
      </c>
      <c r="I26" s="82">
        <v>4.4519359999999999</v>
      </c>
      <c r="J26" s="82">
        <v>4.5601940000000001</v>
      </c>
      <c r="K26" s="82">
        <v>4.702108</v>
      </c>
      <c r="L26" s="82">
        <v>4.837161</v>
      </c>
      <c r="M26" s="82">
        <v>4.9781519999999997</v>
      </c>
      <c r="N26" s="82">
        <v>5.1473089999999999</v>
      </c>
      <c r="O26" s="82">
        <v>5.4099250000000003</v>
      </c>
      <c r="P26" s="82">
        <v>5.5183030000000004</v>
      </c>
      <c r="Q26" s="82">
        <v>5.7560729999999998</v>
      </c>
      <c r="R26" s="82">
        <v>6.1638349999999997</v>
      </c>
      <c r="S26" s="82">
        <v>6.5428040000000003</v>
      </c>
      <c r="T26" s="82">
        <v>6.8549049999999996</v>
      </c>
      <c r="U26" s="82">
        <v>7.2632989999999999</v>
      </c>
      <c r="V26" s="82">
        <v>7.6670569999999998</v>
      </c>
      <c r="W26" s="82">
        <v>8.0832300000000004</v>
      </c>
      <c r="X26" s="82">
        <v>8.5725119999999997</v>
      </c>
      <c r="Y26" s="82">
        <v>9.0432140000000008</v>
      </c>
      <c r="Z26" s="82">
        <v>9.5240030000000004</v>
      </c>
      <c r="AA26" s="82">
        <v>10.041880000000001</v>
      </c>
      <c r="AB26" s="82">
        <v>10.58123</v>
      </c>
      <c r="AC26" s="82">
        <v>11.160612</v>
      </c>
      <c r="AD26" s="82">
        <v>11.772819999999999</v>
      </c>
      <c r="AE26" s="82">
        <v>12.428053</v>
      </c>
      <c r="AF26" s="82">
        <v>13.153333999999999</v>
      </c>
      <c r="AG26" s="85">
        <v>4.0534000000000001E-2</v>
      </c>
      <c r="AH26">
        <v>6.5260220000000002</v>
      </c>
      <c r="AI26">
        <v>6.844849</v>
      </c>
      <c r="AJ26" s="33">
        <v>5.8000000000000003E-2</v>
      </c>
    </row>
    <row r="27" spans="1:36" ht="48.75">
      <c r="A27" s="55" t="s">
        <v>2703</v>
      </c>
      <c r="B27" s="81" t="s">
        <v>2691</v>
      </c>
      <c r="C27" s="82">
        <v>268.642517</v>
      </c>
      <c r="D27" s="82">
        <v>268.125092</v>
      </c>
      <c r="E27" s="82">
        <v>264.92746</v>
      </c>
      <c r="F27" s="82">
        <v>260.09613000000002</v>
      </c>
      <c r="G27" s="82">
        <v>256.220215</v>
      </c>
      <c r="H27" s="82">
        <v>253.049271</v>
      </c>
      <c r="I27" s="82">
        <v>251.487122</v>
      </c>
      <c r="J27" s="82">
        <v>251.19589199999999</v>
      </c>
      <c r="K27" s="82">
        <v>251.62777700000001</v>
      </c>
      <c r="L27" s="82">
        <v>252.52041600000001</v>
      </c>
      <c r="M27" s="82">
        <v>253.80427599999999</v>
      </c>
      <c r="N27" s="82">
        <v>255.89063999999999</v>
      </c>
      <c r="O27" s="82">
        <v>258.78051799999997</v>
      </c>
      <c r="P27" s="82">
        <v>261.80850199999998</v>
      </c>
      <c r="Q27" s="82">
        <v>264.92379799999998</v>
      </c>
      <c r="R27" s="82">
        <v>268.29809599999999</v>
      </c>
      <c r="S27" s="82">
        <v>272.10479700000002</v>
      </c>
      <c r="T27" s="82">
        <v>275.93069500000001</v>
      </c>
      <c r="U27" s="82">
        <v>279.81314099999997</v>
      </c>
      <c r="V27" s="82">
        <v>283.46228000000002</v>
      </c>
      <c r="W27" s="82">
        <v>287.533051</v>
      </c>
      <c r="X27" s="82">
        <v>291.597443</v>
      </c>
      <c r="Y27" s="82">
        <v>296.498627</v>
      </c>
      <c r="Z27" s="82">
        <v>301.61779799999999</v>
      </c>
      <c r="AA27" s="82">
        <v>306.76580799999999</v>
      </c>
      <c r="AB27" s="82">
        <v>312.85644500000001</v>
      </c>
      <c r="AC27" s="82">
        <v>317.753174</v>
      </c>
      <c r="AD27" s="82">
        <v>322.09628300000003</v>
      </c>
      <c r="AE27" s="82">
        <v>326.56167599999998</v>
      </c>
      <c r="AF27" s="82">
        <v>331.52713</v>
      </c>
      <c r="AG27" s="85">
        <v>7.2789999999999999E-3</v>
      </c>
      <c r="AH27">
        <v>3.1706829999999999</v>
      </c>
      <c r="AI27">
        <v>3.3523640000000001</v>
      </c>
      <c r="AJ27" s="33">
        <v>2.5999999999999999E-2</v>
      </c>
    </row>
    <row r="28" spans="1:36">
      <c r="A28" s="55" t="s">
        <v>2704</v>
      </c>
      <c r="B28" s="81" t="s">
        <v>2695</v>
      </c>
      <c r="C28" s="82">
        <v>0.17543500000000001</v>
      </c>
      <c r="D28" s="82">
        <v>0.34534700000000002</v>
      </c>
      <c r="E28" s="82">
        <v>0.50648599999999999</v>
      </c>
      <c r="F28" s="82">
        <v>0.65390000000000004</v>
      </c>
      <c r="G28" s="82">
        <v>0.78983499999999995</v>
      </c>
      <c r="H28" s="82">
        <v>0.92176800000000003</v>
      </c>
      <c r="I28" s="82">
        <v>1.0287200000000001</v>
      </c>
      <c r="J28" s="82">
        <v>1.1073219999999999</v>
      </c>
      <c r="K28" s="82">
        <v>1.1855770000000001</v>
      </c>
      <c r="L28" s="82">
        <v>1.2613510000000001</v>
      </c>
      <c r="M28" s="82">
        <v>1.335191</v>
      </c>
      <c r="N28" s="82">
        <v>1.4077059999999999</v>
      </c>
      <c r="O28" s="82">
        <v>1.4807189999999999</v>
      </c>
      <c r="P28" s="82">
        <v>1.5540639999999999</v>
      </c>
      <c r="Q28" s="82">
        <v>1.6282369999999999</v>
      </c>
      <c r="R28" s="82">
        <v>1.7046889999999999</v>
      </c>
      <c r="S28" s="82">
        <v>1.7853129999999999</v>
      </c>
      <c r="T28" s="82">
        <v>1.868547</v>
      </c>
      <c r="U28" s="82">
        <v>1.9531689999999999</v>
      </c>
      <c r="V28" s="82">
        <v>2.0406149999999998</v>
      </c>
      <c r="W28" s="82">
        <v>2.1317349999999999</v>
      </c>
      <c r="X28" s="82">
        <v>2.2261380000000002</v>
      </c>
      <c r="Y28" s="82">
        <v>2.3222649999999998</v>
      </c>
      <c r="Z28" s="82">
        <v>2.418539</v>
      </c>
      <c r="AA28" s="82">
        <v>2.5175900000000002</v>
      </c>
      <c r="AB28" s="82">
        <v>2.6219100000000002</v>
      </c>
      <c r="AC28" s="82">
        <v>2.7263829999999998</v>
      </c>
      <c r="AD28" s="82">
        <v>2.8311959999999998</v>
      </c>
      <c r="AE28" s="82">
        <v>2.9450440000000002</v>
      </c>
      <c r="AF28" s="82">
        <v>3.0714039999999998</v>
      </c>
      <c r="AG28" s="85">
        <v>0.10374700000000001</v>
      </c>
      <c r="AH28">
        <v>0.39459899999999998</v>
      </c>
      <c r="AI28">
        <v>0.41319299999999998</v>
      </c>
      <c r="AJ28" s="33">
        <v>0.06</v>
      </c>
    </row>
    <row r="29" spans="1:36" ht="72.75">
      <c r="A29" s="55" t="s">
        <v>2705</v>
      </c>
      <c r="B29" s="81" t="s">
        <v>2693</v>
      </c>
      <c r="C29" s="82">
        <v>1.0068790000000001</v>
      </c>
      <c r="D29" s="82">
        <v>0.99420200000000003</v>
      </c>
      <c r="E29" s="82">
        <v>1.0079629999999999</v>
      </c>
      <c r="F29" s="82">
        <v>1.007701</v>
      </c>
      <c r="G29" s="82">
        <v>0.97740000000000005</v>
      </c>
      <c r="H29" s="82">
        <v>0.939724</v>
      </c>
      <c r="I29" s="82">
        <v>0.89875899999999997</v>
      </c>
      <c r="J29" s="82">
        <v>0.858267</v>
      </c>
      <c r="K29" s="82">
        <v>0.82132300000000003</v>
      </c>
      <c r="L29" s="82">
        <v>0.78721799999999997</v>
      </c>
      <c r="M29" s="82">
        <v>0.75648499999999996</v>
      </c>
      <c r="N29" s="82">
        <v>0.73018499999999997</v>
      </c>
      <c r="O29" s="82">
        <v>0.708314</v>
      </c>
      <c r="P29" s="82">
        <v>0.69103800000000004</v>
      </c>
      <c r="Q29" s="82">
        <v>0.67702799999999996</v>
      </c>
      <c r="R29" s="82">
        <v>0.66500700000000001</v>
      </c>
      <c r="S29" s="82">
        <v>0.65533399999999997</v>
      </c>
      <c r="T29" s="82">
        <v>0.64680300000000002</v>
      </c>
      <c r="U29" s="82">
        <v>0.64005699999999999</v>
      </c>
      <c r="V29" s="82">
        <v>0.63469399999999998</v>
      </c>
      <c r="W29" s="82">
        <v>0.63115100000000002</v>
      </c>
      <c r="X29" s="82">
        <v>0.62939599999999996</v>
      </c>
      <c r="Y29" s="82">
        <v>0.62889499999999998</v>
      </c>
      <c r="Z29" s="82">
        <v>0.62921099999999996</v>
      </c>
      <c r="AA29" s="82">
        <v>0.63126599999999999</v>
      </c>
      <c r="AB29" s="82">
        <v>0.63462499999999999</v>
      </c>
      <c r="AC29" s="82">
        <v>0.63616200000000001</v>
      </c>
      <c r="AD29" s="82">
        <v>0.64023300000000005</v>
      </c>
      <c r="AE29" s="82">
        <v>0.64914099999999997</v>
      </c>
      <c r="AF29" s="82">
        <v>0.66471599999999997</v>
      </c>
      <c r="AG29" s="85">
        <v>-1.4217E-2</v>
      </c>
      <c r="AH29">
        <v>5.6316069999999998</v>
      </c>
      <c r="AI29">
        <v>5.9356090000000004</v>
      </c>
      <c r="AJ29" s="33">
        <v>0.128</v>
      </c>
    </row>
    <row r="30" spans="1:36" ht="24.75">
      <c r="A30" s="55" t="s">
        <v>2706</v>
      </c>
      <c r="B30" s="81" t="s">
        <v>2697</v>
      </c>
      <c r="C30" s="82">
        <v>5.9900000000000003E-4</v>
      </c>
      <c r="D30" s="82">
        <v>1.165E-3</v>
      </c>
      <c r="E30" s="82">
        <v>1.684E-3</v>
      </c>
      <c r="F30" s="82">
        <v>2.1419999999999998E-3</v>
      </c>
      <c r="G30" s="82">
        <v>2.5490000000000001E-3</v>
      </c>
      <c r="H30" s="82">
        <v>2.9290000000000002E-3</v>
      </c>
      <c r="I30" s="82">
        <v>3.2179999999999999E-3</v>
      </c>
      <c r="J30" s="82">
        <v>3.3960000000000001E-3</v>
      </c>
      <c r="K30" s="82">
        <v>3.5660000000000002E-3</v>
      </c>
      <c r="L30" s="82">
        <v>3.7239999999999999E-3</v>
      </c>
      <c r="M30" s="82">
        <v>3.869E-3</v>
      </c>
      <c r="N30" s="82">
        <v>4.0029999999999996E-3</v>
      </c>
      <c r="O30" s="82">
        <v>4.1310000000000001E-3</v>
      </c>
      <c r="P30" s="82">
        <v>4.2519999999999997E-3</v>
      </c>
      <c r="Q30" s="82">
        <v>4.3660000000000001E-3</v>
      </c>
      <c r="R30" s="82">
        <v>4.4759999999999999E-3</v>
      </c>
      <c r="S30" s="82">
        <v>4.5859999999999998E-3</v>
      </c>
      <c r="T30" s="82">
        <v>4.6909999999999999E-3</v>
      </c>
      <c r="U30" s="82">
        <v>4.79E-3</v>
      </c>
      <c r="V30" s="82">
        <v>4.8849999999999996E-3</v>
      </c>
      <c r="W30" s="82">
        <v>4.9810000000000002E-3</v>
      </c>
      <c r="X30" s="82">
        <v>5.0769999999999999E-3</v>
      </c>
      <c r="Y30" s="82">
        <v>5.1710000000000002E-3</v>
      </c>
      <c r="Z30" s="82">
        <v>5.2579999999999997E-3</v>
      </c>
      <c r="AA30" s="82">
        <v>5.3449999999999999E-3</v>
      </c>
      <c r="AB30" s="82">
        <v>5.4349999999999997E-3</v>
      </c>
      <c r="AC30" s="82">
        <v>5.5189999999999996E-3</v>
      </c>
      <c r="AD30" s="82">
        <v>5.5950000000000001E-3</v>
      </c>
      <c r="AE30" s="82">
        <v>5.6800000000000002E-3</v>
      </c>
      <c r="AF30" s="82">
        <v>5.7790000000000003E-3</v>
      </c>
      <c r="AG30" s="85">
        <v>8.1298999999999996E-2</v>
      </c>
      <c r="AH30">
        <v>435.12530500000003</v>
      </c>
      <c r="AI30">
        <v>437.26293900000002</v>
      </c>
      <c r="AJ30" s="33">
        <v>-2E-3</v>
      </c>
    </row>
    <row r="31" spans="1:36">
      <c r="A31" s="55" t="s">
        <v>2707</v>
      </c>
      <c r="B31" s="81" t="s">
        <v>2699</v>
      </c>
      <c r="C31" s="82">
        <v>0</v>
      </c>
      <c r="D31" s="82">
        <v>0</v>
      </c>
      <c r="E31" s="82">
        <v>0</v>
      </c>
      <c r="F31" s="82">
        <v>0</v>
      </c>
      <c r="G31" s="82">
        <v>0</v>
      </c>
      <c r="H31" s="82">
        <v>0</v>
      </c>
      <c r="I31" s="82">
        <v>0</v>
      </c>
      <c r="J31" s="82">
        <v>0</v>
      </c>
      <c r="K31" s="82">
        <v>0</v>
      </c>
      <c r="L31" s="82">
        <v>0</v>
      </c>
      <c r="M31" s="82">
        <v>0</v>
      </c>
      <c r="N31" s="82">
        <v>0</v>
      </c>
      <c r="O31" s="82">
        <v>0</v>
      </c>
      <c r="P31" s="82">
        <v>0</v>
      </c>
      <c r="Q31" s="82">
        <v>0</v>
      </c>
      <c r="R31" s="82">
        <v>0</v>
      </c>
      <c r="S31" s="82">
        <v>0</v>
      </c>
      <c r="T31" s="82">
        <v>0</v>
      </c>
      <c r="U31" s="82">
        <v>0</v>
      </c>
      <c r="V31" s="82">
        <v>0</v>
      </c>
      <c r="W31" s="82">
        <v>0</v>
      </c>
      <c r="X31" s="82">
        <v>0</v>
      </c>
      <c r="Y31" s="82">
        <v>0</v>
      </c>
      <c r="Z31" s="82">
        <v>0</v>
      </c>
      <c r="AA31" s="82">
        <v>0</v>
      </c>
      <c r="AB31" s="82">
        <v>0</v>
      </c>
      <c r="AC31" s="82">
        <v>0</v>
      </c>
      <c r="AD31" s="82">
        <v>0</v>
      </c>
      <c r="AE31" s="82">
        <v>0</v>
      </c>
      <c r="AF31" s="82">
        <v>0</v>
      </c>
      <c r="AG31" s="85" t="s">
        <v>2708</v>
      </c>
      <c r="AH31">
        <v>248.602814</v>
      </c>
      <c r="AI31">
        <v>244.09139999999999</v>
      </c>
      <c r="AJ31" s="33">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5" t="s">
        <v>2709</v>
      </c>
      <c r="B33" s="80" t="s">
        <v>2710</v>
      </c>
      <c r="C33" s="83">
        <v>5569.2719729999999</v>
      </c>
      <c r="D33" s="83">
        <v>5649.5097660000001</v>
      </c>
      <c r="E33" s="83">
        <v>5670.9580079999996</v>
      </c>
      <c r="F33" s="83">
        <v>5665.5717770000001</v>
      </c>
      <c r="G33" s="83">
        <v>5658.5766599999997</v>
      </c>
      <c r="H33" s="83">
        <v>5631.4038090000004</v>
      </c>
      <c r="I33" s="83">
        <v>5582.7319340000004</v>
      </c>
      <c r="J33" s="83">
        <v>5544.029297</v>
      </c>
      <c r="K33" s="83">
        <v>5507.4682620000003</v>
      </c>
      <c r="L33" s="83">
        <v>5466.3779299999997</v>
      </c>
      <c r="M33" s="83">
        <v>5425.6215819999998</v>
      </c>
      <c r="N33" s="83">
        <v>5390.0795900000003</v>
      </c>
      <c r="O33" s="83">
        <v>5360.4155270000001</v>
      </c>
      <c r="P33" s="83">
        <v>5334.1704099999997</v>
      </c>
      <c r="Q33" s="83">
        <v>5316.8237300000001</v>
      </c>
      <c r="R33" s="83">
        <v>5305.4541019999997</v>
      </c>
      <c r="S33" s="83">
        <v>5305.1635740000002</v>
      </c>
      <c r="T33" s="83">
        <v>5310.3725590000004</v>
      </c>
      <c r="U33" s="83">
        <v>5318.4970700000003</v>
      </c>
      <c r="V33" s="83">
        <v>5330.435547</v>
      </c>
      <c r="W33" s="83">
        <v>5350.3930659999996</v>
      </c>
      <c r="X33" s="83">
        <v>5378.455078</v>
      </c>
      <c r="Y33" s="83">
        <v>5406.6201170000004</v>
      </c>
      <c r="Z33" s="83">
        <v>5437.1547849999997</v>
      </c>
      <c r="AA33" s="83">
        <v>5469.4423829999996</v>
      </c>
      <c r="AB33" s="83">
        <v>5506.4965819999998</v>
      </c>
      <c r="AC33" s="83">
        <v>5534.533203</v>
      </c>
      <c r="AD33" s="83">
        <v>5554.2827150000003</v>
      </c>
      <c r="AE33" s="83">
        <v>5588.216797</v>
      </c>
      <c r="AF33" s="83">
        <v>5636.1411129999997</v>
      </c>
      <c r="AG33" s="86">
        <v>4.1199999999999999E-4</v>
      </c>
      <c r="AH33">
        <v>0</v>
      </c>
      <c r="AI33">
        <v>0</v>
      </c>
      <c r="AJ33" t="s">
        <v>112</v>
      </c>
    </row>
    <row r="34" spans="1:36" ht="24.75">
      <c r="A34" s="55" t="s">
        <v>2711</v>
      </c>
      <c r="B34" s="81" t="s">
        <v>2712</v>
      </c>
      <c r="C34" s="82">
        <v>542.42627000000005</v>
      </c>
      <c r="D34" s="82">
        <v>542.14465299999995</v>
      </c>
      <c r="E34" s="82">
        <v>538.33727999999996</v>
      </c>
      <c r="F34" s="82">
        <v>534.45135500000004</v>
      </c>
      <c r="G34" s="82">
        <v>532.07110599999999</v>
      </c>
      <c r="H34" s="82">
        <v>530.26318400000002</v>
      </c>
      <c r="I34" s="82">
        <v>528.99560499999995</v>
      </c>
      <c r="J34" s="82">
        <v>531.24078399999996</v>
      </c>
      <c r="K34" s="82">
        <v>535.62042199999996</v>
      </c>
      <c r="L34" s="82">
        <v>540.57415800000001</v>
      </c>
      <c r="M34" s="82">
        <v>546.10522500000002</v>
      </c>
      <c r="N34" s="82">
        <v>553.47820999999999</v>
      </c>
      <c r="O34" s="82">
        <v>561.97143600000004</v>
      </c>
      <c r="P34" s="82">
        <v>571.28845200000001</v>
      </c>
      <c r="Q34" s="82">
        <v>581.83612100000005</v>
      </c>
      <c r="R34" s="82">
        <v>593.38824499999998</v>
      </c>
      <c r="S34" s="82">
        <v>607.09887700000002</v>
      </c>
      <c r="T34" s="82">
        <v>620.73406999999997</v>
      </c>
      <c r="U34" s="82">
        <v>635.69976799999995</v>
      </c>
      <c r="V34" s="82">
        <v>651.12866199999996</v>
      </c>
      <c r="W34" s="82">
        <v>668.65380900000002</v>
      </c>
      <c r="X34" s="82">
        <v>687.60571300000004</v>
      </c>
      <c r="Y34" s="82">
        <v>706.99609399999997</v>
      </c>
      <c r="Z34" s="82">
        <v>727.34741199999996</v>
      </c>
      <c r="AA34" s="82">
        <v>748.41870100000006</v>
      </c>
      <c r="AB34" s="82">
        <v>770.70361300000002</v>
      </c>
      <c r="AC34" s="82">
        <v>792.29974400000003</v>
      </c>
      <c r="AD34" s="82">
        <v>813.28997800000002</v>
      </c>
      <c r="AE34" s="82">
        <v>836.60589600000003</v>
      </c>
      <c r="AF34" s="82">
        <v>861.77056900000002</v>
      </c>
      <c r="AG34" s="85">
        <v>1.6091000000000001E-2</v>
      </c>
      <c r="AH34">
        <v>186.522491</v>
      </c>
      <c r="AI34">
        <v>193.17152400000001</v>
      </c>
      <c r="AJ34" s="33">
        <v>0.182</v>
      </c>
    </row>
    <row r="35" spans="1:36" ht="48.75">
      <c r="A35" s="55" t="s">
        <v>2713</v>
      </c>
      <c r="B35" s="81" t="s">
        <v>2691</v>
      </c>
      <c r="C35" s="82">
        <v>4976.689453</v>
      </c>
      <c r="D35" s="82">
        <v>5055.3876950000003</v>
      </c>
      <c r="E35" s="82">
        <v>5079.8876950000003</v>
      </c>
      <c r="F35" s="82">
        <v>5078.1098629999997</v>
      </c>
      <c r="G35" s="82">
        <v>5073.4624020000001</v>
      </c>
      <c r="H35" s="82">
        <v>5048.3701170000004</v>
      </c>
      <c r="I35" s="82">
        <v>5001.4560549999997</v>
      </c>
      <c r="J35" s="82">
        <v>4960.8745120000003</v>
      </c>
      <c r="K35" s="82">
        <v>4920.2299800000001</v>
      </c>
      <c r="L35" s="82">
        <v>4874.4697269999997</v>
      </c>
      <c r="M35" s="82">
        <v>4828.3608400000003</v>
      </c>
      <c r="N35" s="82">
        <v>4785.4204099999997</v>
      </c>
      <c r="O35" s="82">
        <v>4746.9272460000002</v>
      </c>
      <c r="P35" s="82">
        <v>4710.8579099999997</v>
      </c>
      <c r="Q35" s="82">
        <v>4682.1533200000003</v>
      </c>
      <c r="R35" s="82">
        <v>4658.1376950000003</v>
      </c>
      <c r="S35" s="82">
        <v>4642.6943359999996</v>
      </c>
      <c r="T35" s="82">
        <v>4632.513672</v>
      </c>
      <c r="U35" s="82">
        <v>4623.5385740000002</v>
      </c>
      <c r="V35" s="82">
        <v>4617.484375</v>
      </c>
      <c r="W35" s="82">
        <v>4616.8857420000004</v>
      </c>
      <c r="X35" s="82">
        <v>4622.5307620000003</v>
      </c>
      <c r="Y35" s="82">
        <v>4627.5087890000004</v>
      </c>
      <c r="Z35" s="82">
        <v>4633.4614259999998</v>
      </c>
      <c r="AA35" s="82">
        <v>4639.9770509999998</v>
      </c>
      <c r="AB35" s="82">
        <v>4649.4360349999997</v>
      </c>
      <c r="AC35" s="82">
        <v>4650.1777339999999</v>
      </c>
      <c r="AD35" s="82">
        <v>4642.8535160000001</v>
      </c>
      <c r="AE35" s="82">
        <v>4646.4609380000002</v>
      </c>
      <c r="AF35" s="82">
        <v>4661.1557620000003</v>
      </c>
      <c r="AG35" s="85">
        <v>-2.2560000000000002E-3</v>
      </c>
      <c r="AH35">
        <v>46.348914999999998</v>
      </c>
      <c r="AI35">
        <v>46.08128</v>
      </c>
      <c r="AJ35" s="33">
        <v>-1.7000000000000001E-2</v>
      </c>
    </row>
    <row r="36" spans="1:36" ht="72.75">
      <c r="A36" s="55" t="s">
        <v>2714</v>
      </c>
      <c r="B36" s="81" t="s">
        <v>2693</v>
      </c>
      <c r="C36" s="82">
        <v>46.997394999999997</v>
      </c>
      <c r="D36" s="82">
        <v>48.367187999999999</v>
      </c>
      <c r="E36" s="82">
        <v>48.840888999999997</v>
      </c>
      <c r="F36" s="82">
        <v>48.741549999999997</v>
      </c>
      <c r="G36" s="82">
        <v>48.394592000000003</v>
      </c>
      <c r="H36" s="82">
        <v>47.769526999999997</v>
      </c>
      <c r="I36" s="82">
        <v>46.945366</v>
      </c>
      <c r="J36" s="82">
        <v>46.237301000000002</v>
      </c>
      <c r="K36" s="82">
        <v>45.587302999999999</v>
      </c>
      <c r="L36" s="82">
        <v>44.961219999999997</v>
      </c>
      <c r="M36" s="82">
        <v>44.450096000000002</v>
      </c>
      <c r="N36" s="82">
        <v>44.134995000000004</v>
      </c>
      <c r="O36" s="82">
        <v>44.093451999999999</v>
      </c>
      <c r="P36" s="82">
        <v>44.283028000000002</v>
      </c>
      <c r="Q36" s="82">
        <v>44.730705</v>
      </c>
      <c r="R36" s="82">
        <v>45.414245999999999</v>
      </c>
      <c r="S36" s="82">
        <v>46.434826000000001</v>
      </c>
      <c r="T36" s="82">
        <v>47.786712999999999</v>
      </c>
      <c r="U36" s="82">
        <v>49.478347999999997</v>
      </c>
      <c r="V36" s="82">
        <v>51.585850000000001</v>
      </c>
      <c r="W36" s="82">
        <v>54.127968000000003</v>
      </c>
      <c r="X36" s="82">
        <v>57.057158999999999</v>
      </c>
      <c r="Y36" s="82">
        <v>60.303584999999998</v>
      </c>
      <c r="Z36" s="82">
        <v>63.959395999999998</v>
      </c>
      <c r="AA36" s="82">
        <v>68.052475000000001</v>
      </c>
      <c r="AB36" s="82">
        <v>72.714104000000006</v>
      </c>
      <c r="AC36" s="82">
        <v>77.749099999999999</v>
      </c>
      <c r="AD36" s="82">
        <v>83.156768999999997</v>
      </c>
      <c r="AE36" s="82">
        <v>89.427291999999994</v>
      </c>
      <c r="AF36" s="82">
        <v>96.668953000000002</v>
      </c>
      <c r="AG36" s="85">
        <v>2.5180999999999999E-2</v>
      </c>
      <c r="AH36">
        <v>44.682087000000003</v>
      </c>
      <c r="AI36">
        <v>44.326450000000001</v>
      </c>
      <c r="AJ36" s="33">
        <v>-1.7000000000000001E-2</v>
      </c>
    </row>
    <row r="37" spans="1:36">
      <c r="A37" s="55" t="s">
        <v>2715</v>
      </c>
      <c r="B37" s="81" t="s">
        <v>2695</v>
      </c>
      <c r="C37" s="82">
        <v>1.3243100000000001</v>
      </c>
      <c r="D37" s="82">
        <v>1.516086</v>
      </c>
      <c r="E37" s="82">
        <v>1.6933130000000001</v>
      </c>
      <c r="F37" s="82">
        <v>1.8586180000000001</v>
      </c>
      <c r="G37" s="82">
        <v>2.019209</v>
      </c>
      <c r="H37" s="82">
        <v>2.1709540000000001</v>
      </c>
      <c r="I37" s="82">
        <v>2.309936</v>
      </c>
      <c r="J37" s="82">
        <v>2.4498190000000002</v>
      </c>
      <c r="K37" s="82">
        <v>2.5863390000000002</v>
      </c>
      <c r="L37" s="82">
        <v>2.7183259999999998</v>
      </c>
      <c r="M37" s="82">
        <v>2.8477730000000001</v>
      </c>
      <c r="N37" s="82">
        <v>2.9795199999999999</v>
      </c>
      <c r="O37" s="82">
        <v>3.1201539999999999</v>
      </c>
      <c r="P37" s="82">
        <v>3.2687210000000002</v>
      </c>
      <c r="Q37" s="82">
        <v>3.4208910000000001</v>
      </c>
      <c r="R37" s="82">
        <v>3.5789550000000001</v>
      </c>
      <c r="S37" s="82">
        <v>3.7479100000000001</v>
      </c>
      <c r="T37" s="82">
        <v>3.9238650000000002</v>
      </c>
      <c r="U37" s="82">
        <v>4.1086</v>
      </c>
      <c r="V37" s="82">
        <v>4.3069369999999996</v>
      </c>
      <c r="W37" s="82">
        <v>4.5213640000000002</v>
      </c>
      <c r="X37" s="82">
        <v>4.745323</v>
      </c>
      <c r="Y37" s="82">
        <v>4.9734220000000002</v>
      </c>
      <c r="Z37" s="82">
        <v>5.208405</v>
      </c>
      <c r="AA37" s="82">
        <v>5.4531479999999997</v>
      </c>
      <c r="AB37" s="82">
        <v>5.7137700000000002</v>
      </c>
      <c r="AC37" s="82">
        <v>5.9756749999999998</v>
      </c>
      <c r="AD37" s="82">
        <v>6.2400200000000003</v>
      </c>
      <c r="AE37" s="82">
        <v>6.5260220000000002</v>
      </c>
      <c r="AF37" s="82">
        <v>6.844849</v>
      </c>
      <c r="AG37" s="85">
        <v>5.8276000000000001E-2</v>
      </c>
      <c r="AH37">
        <v>0.232824</v>
      </c>
      <c r="AI37">
        <v>0.231458</v>
      </c>
      <c r="AJ37" s="33">
        <v>-6.7000000000000004E-2</v>
      </c>
    </row>
    <row r="38" spans="1:36">
      <c r="A38" s="55" t="s">
        <v>2716</v>
      </c>
      <c r="B38" s="81" t="s">
        <v>2717</v>
      </c>
      <c r="C38" s="82">
        <v>1.578584</v>
      </c>
      <c r="D38" s="82">
        <v>1.642083</v>
      </c>
      <c r="E38" s="82">
        <v>1.5531219999999999</v>
      </c>
      <c r="F38" s="82">
        <v>1.577604</v>
      </c>
      <c r="G38" s="82">
        <v>1.6098710000000001</v>
      </c>
      <c r="H38" s="82">
        <v>1.626797</v>
      </c>
      <c r="I38" s="82">
        <v>1.6437330000000001</v>
      </c>
      <c r="J38" s="82">
        <v>1.666846</v>
      </c>
      <c r="K38" s="82">
        <v>1.7018519999999999</v>
      </c>
      <c r="L38" s="82">
        <v>1.7316370000000001</v>
      </c>
      <c r="M38" s="82">
        <v>1.7555149999999999</v>
      </c>
      <c r="N38" s="82">
        <v>1.785379</v>
      </c>
      <c r="O38" s="82">
        <v>1.843507</v>
      </c>
      <c r="P38" s="82">
        <v>1.834945</v>
      </c>
      <c r="Q38" s="82">
        <v>1.8669020000000001</v>
      </c>
      <c r="R38" s="82">
        <v>1.9379169999999999</v>
      </c>
      <c r="S38" s="82">
        <v>2.0014780000000001</v>
      </c>
      <c r="T38" s="82">
        <v>2.0326149999999998</v>
      </c>
      <c r="U38" s="82">
        <v>2.0868359999999999</v>
      </c>
      <c r="V38" s="82">
        <v>2.1404719999999999</v>
      </c>
      <c r="W38" s="82">
        <v>2.2006700000000001</v>
      </c>
      <c r="X38" s="82">
        <v>2.2882199999999999</v>
      </c>
      <c r="Y38" s="82">
        <v>2.3784920000000001</v>
      </c>
      <c r="Z38" s="82">
        <v>2.4800369999999998</v>
      </c>
      <c r="AA38" s="82">
        <v>2.59565</v>
      </c>
      <c r="AB38" s="82">
        <v>2.7215060000000002</v>
      </c>
      <c r="AC38" s="82">
        <v>2.8599570000000001</v>
      </c>
      <c r="AD38" s="82">
        <v>3.007593</v>
      </c>
      <c r="AE38" s="82">
        <v>3.1706829999999999</v>
      </c>
      <c r="AF38" s="82">
        <v>3.3523640000000001</v>
      </c>
      <c r="AG38" s="85">
        <v>2.631E-2</v>
      </c>
      <c r="AH38">
        <v>0</v>
      </c>
      <c r="AI38">
        <v>0</v>
      </c>
      <c r="AJ38" t="s">
        <v>112</v>
      </c>
    </row>
    <row r="39" spans="1:36" ht="24.75">
      <c r="A39" s="55" t="s">
        <v>2718</v>
      </c>
      <c r="B39" s="81" t="s">
        <v>2697</v>
      </c>
      <c r="C39" s="82">
        <v>7.6537999999999995E-2</v>
      </c>
      <c r="D39" s="82">
        <v>9.0200000000000002E-2</v>
      </c>
      <c r="E39" s="82">
        <v>0.103405</v>
      </c>
      <c r="F39" s="82">
        <v>0.116059</v>
      </c>
      <c r="G39" s="82">
        <v>0.12839500000000001</v>
      </c>
      <c r="H39" s="82">
        <v>0.13988100000000001</v>
      </c>
      <c r="I39" s="82">
        <v>0.15033199999999999</v>
      </c>
      <c r="J39" s="82">
        <v>0.16052900000000001</v>
      </c>
      <c r="K39" s="82">
        <v>0.17016100000000001</v>
      </c>
      <c r="L39" s="82">
        <v>0.178865</v>
      </c>
      <c r="M39" s="82">
        <v>0.18687799999999999</v>
      </c>
      <c r="N39" s="82">
        <v>0.19444800000000001</v>
      </c>
      <c r="O39" s="82">
        <v>0.20161399999999999</v>
      </c>
      <c r="P39" s="82">
        <v>0.20866299999999999</v>
      </c>
      <c r="Q39" s="82">
        <v>0.216228</v>
      </c>
      <c r="R39" s="82">
        <v>0.22417000000000001</v>
      </c>
      <c r="S39" s="82">
        <v>0.233181</v>
      </c>
      <c r="T39" s="82">
        <v>0.24357799999999999</v>
      </c>
      <c r="U39" s="82">
        <v>0.25422600000000001</v>
      </c>
      <c r="V39" s="82">
        <v>0.26469500000000001</v>
      </c>
      <c r="W39" s="82">
        <v>0.27645700000000001</v>
      </c>
      <c r="X39" s="82">
        <v>0.28980699999999998</v>
      </c>
      <c r="Y39" s="82">
        <v>0.30384499999999998</v>
      </c>
      <c r="Z39" s="82">
        <v>0.31773099999999999</v>
      </c>
      <c r="AA39" s="82">
        <v>0.332038</v>
      </c>
      <c r="AB39" s="82">
        <v>0.34720000000000001</v>
      </c>
      <c r="AC39" s="82">
        <v>0.36238399999999998</v>
      </c>
      <c r="AD39" s="82">
        <v>0.377662</v>
      </c>
      <c r="AE39" s="82">
        <v>0.39459899999999998</v>
      </c>
      <c r="AF39" s="82">
        <v>0.41319299999999998</v>
      </c>
      <c r="AG39" s="85">
        <v>5.9866000000000003E-2</v>
      </c>
      <c r="AH39">
        <v>1.434007</v>
      </c>
      <c r="AI39">
        <v>1.5233730000000001</v>
      </c>
      <c r="AJ39" s="33">
        <v>4.3999999999999997E-2</v>
      </c>
    </row>
    <row r="40" spans="1:36">
      <c r="A40" s="55" t="s">
        <v>2719</v>
      </c>
      <c r="B40" s="81" t="s">
        <v>2699</v>
      </c>
      <c r="C40" s="82">
        <v>0.17952299999999999</v>
      </c>
      <c r="D40" s="82">
        <v>0.36213600000000001</v>
      </c>
      <c r="E40" s="82">
        <v>0.54206699999999997</v>
      </c>
      <c r="F40" s="82">
        <v>0.71720499999999998</v>
      </c>
      <c r="G40" s="82">
        <v>0.89110400000000001</v>
      </c>
      <c r="H40" s="82">
        <v>1.063266</v>
      </c>
      <c r="I40" s="82">
        <v>1.2310570000000001</v>
      </c>
      <c r="J40" s="82">
        <v>1.39991</v>
      </c>
      <c r="K40" s="82">
        <v>1.5718259999999999</v>
      </c>
      <c r="L40" s="82">
        <v>1.7439750000000001</v>
      </c>
      <c r="M40" s="82">
        <v>1.9156880000000001</v>
      </c>
      <c r="N40" s="82">
        <v>2.0870470000000001</v>
      </c>
      <c r="O40" s="82">
        <v>2.2583690000000001</v>
      </c>
      <c r="P40" s="82">
        <v>2.4285399999999999</v>
      </c>
      <c r="Q40" s="82">
        <v>2.5999759999999998</v>
      </c>
      <c r="R40" s="82">
        <v>2.7732060000000001</v>
      </c>
      <c r="S40" s="82">
        <v>2.952922</v>
      </c>
      <c r="T40" s="82">
        <v>3.1384370000000001</v>
      </c>
      <c r="U40" s="82">
        <v>3.3307549999999999</v>
      </c>
      <c r="V40" s="82">
        <v>3.5242749999999998</v>
      </c>
      <c r="W40" s="82">
        <v>3.726855</v>
      </c>
      <c r="X40" s="82">
        <v>3.9380709999999999</v>
      </c>
      <c r="Y40" s="82">
        <v>4.1557440000000003</v>
      </c>
      <c r="Z40" s="82">
        <v>4.3805110000000003</v>
      </c>
      <c r="AA40" s="82">
        <v>4.6136169999999996</v>
      </c>
      <c r="AB40" s="82">
        <v>4.8605869999999998</v>
      </c>
      <c r="AC40" s="82">
        <v>5.1085190000000003</v>
      </c>
      <c r="AD40" s="82">
        <v>5.3570710000000004</v>
      </c>
      <c r="AE40" s="82">
        <v>5.6316069999999998</v>
      </c>
      <c r="AF40" s="82">
        <v>5.9356090000000004</v>
      </c>
      <c r="AG40" s="85">
        <v>0.12821299999999999</v>
      </c>
      <c r="AH40">
        <v>879.32208300000002</v>
      </c>
      <c r="AI40">
        <v>880.51599099999999</v>
      </c>
      <c r="AJ40" s="33">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3">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3">
        <v>-6.0000000000000001E-3</v>
      </c>
    </row>
    <row r="43" spans="1:36" ht="24.75">
      <c r="A43" s="55" t="s">
        <v>2720</v>
      </c>
      <c r="B43" s="80" t="s">
        <v>2721</v>
      </c>
      <c r="C43" s="83">
        <v>468.24883999999997</v>
      </c>
      <c r="D43" s="83">
        <v>471.07888800000001</v>
      </c>
      <c r="E43" s="83">
        <v>474.24130200000002</v>
      </c>
      <c r="F43" s="83">
        <v>442.51971400000002</v>
      </c>
      <c r="G43" s="83">
        <v>448.956726</v>
      </c>
      <c r="H43" s="83">
        <v>457.64755200000002</v>
      </c>
      <c r="I43" s="83">
        <v>456.70379600000001</v>
      </c>
      <c r="J43" s="83">
        <v>455.44903599999998</v>
      </c>
      <c r="K43" s="83">
        <v>453.94357300000001</v>
      </c>
      <c r="L43" s="83">
        <v>453.61090100000001</v>
      </c>
      <c r="M43" s="83">
        <v>453.71829200000002</v>
      </c>
      <c r="N43" s="83">
        <v>453.838257</v>
      </c>
      <c r="O43" s="83">
        <v>454.42358400000001</v>
      </c>
      <c r="P43" s="83">
        <v>449.776611</v>
      </c>
      <c r="Q43" s="83">
        <v>447.98791499999999</v>
      </c>
      <c r="R43" s="83">
        <v>443.34918199999998</v>
      </c>
      <c r="S43" s="83">
        <v>443.77777099999997</v>
      </c>
      <c r="T43" s="83">
        <v>443.31896999999998</v>
      </c>
      <c r="U43" s="83">
        <v>442.87756300000001</v>
      </c>
      <c r="V43" s="83">
        <v>441.743042</v>
      </c>
      <c r="W43" s="83">
        <v>441.236176</v>
      </c>
      <c r="X43" s="83">
        <v>441.40057400000001</v>
      </c>
      <c r="Y43" s="83">
        <v>440.00219700000002</v>
      </c>
      <c r="Z43" s="83">
        <v>438.087219</v>
      </c>
      <c r="AA43" s="83">
        <v>437.03344700000002</v>
      </c>
      <c r="AB43" s="83">
        <v>436.80850199999998</v>
      </c>
      <c r="AC43" s="83">
        <v>435.68884300000002</v>
      </c>
      <c r="AD43" s="83">
        <v>435.13897700000001</v>
      </c>
      <c r="AE43" s="83">
        <v>435.12530500000003</v>
      </c>
      <c r="AF43" s="83">
        <v>437.26293900000002</v>
      </c>
      <c r="AG43" s="86">
        <v>-2.3579999999999999E-3</v>
      </c>
      <c r="AH43">
        <v>0</v>
      </c>
      <c r="AI43">
        <v>0</v>
      </c>
      <c r="AJ43" t="s">
        <v>112</v>
      </c>
    </row>
    <row r="44" spans="1:36" ht="48.75">
      <c r="A44" s="55" t="s">
        <v>2722</v>
      </c>
      <c r="B44" s="81" t="s">
        <v>2691</v>
      </c>
      <c r="C44" s="82">
        <v>466.74658199999999</v>
      </c>
      <c r="D44" s="82">
        <v>468.05999800000001</v>
      </c>
      <c r="E44" s="82">
        <v>469.18505900000002</v>
      </c>
      <c r="F44" s="82">
        <v>435.459045</v>
      </c>
      <c r="G44" s="82">
        <v>437.88919099999998</v>
      </c>
      <c r="H44" s="82">
        <v>440.86505099999999</v>
      </c>
      <c r="I44" s="82">
        <v>433.00036599999999</v>
      </c>
      <c r="J44" s="82">
        <v>423.47860700000001</v>
      </c>
      <c r="K44" s="82">
        <v>412.46298200000001</v>
      </c>
      <c r="L44" s="82">
        <v>402.75726300000002</v>
      </c>
      <c r="M44" s="82">
        <v>393.64819299999999</v>
      </c>
      <c r="N44" s="82">
        <v>384.74282799999997</v>
      </c>
      <c r="O44" s="82">
        <v>376.411652</v>
      </c>
      <c r="P44" s="82">
        <v>364.013214</v>
      </c>
      <c r="Q44" s="82">
        <v>354.24575800000002</v>
      </c>
      <c r="R44" s="82">
        <v>342.53298999999998</v>
      </c>
      <c r="S44" s="82">
        <v>334.996399</v>
      </c>
      <c r="T44" s="82">
        <v>326.97082499999999</v>
      </c>
      <c r="U44" s="82">
        <v>319.149719</v>
      </c>
      <c r="V44" s="82">
        <v>311.02734400000003</v>
      </c>
      <c r="W44" s="82">
        <v>303.54150399999997</v>
      </c>
      <c r="X44" s="82">
        <v>296.68661500000002</v>
      </c>
      <c r="Y44" s="82">
        <v>288.96017499999999</v>
      </c>
      <c r="Z44" s="82">
        <v>281.100616</v>
      </c>
      <c r="AA44" s="82">
        <v>273.98956299999998</v>
      </c>
      <c r="AB44" s="82">
        <v>267.56451399999997</v>
      </c>
      <c r="AC44" s="82">
        <v>260.75457799999998</v>
      </c>
      <c r="AD44" s="82">
        <v>254.449524</v>
      </c>
      <c r="AE44" s="82">
        <v>248.602814</v>
      </c>
      <c r="AF44" s="82">
        <v>244.09139999999999</v>
      </c>
      <c r="AG44" s="85">
        <v>-2.2105E-2</v>
      </c>
      <c r="AH44">
        <v>98.071976000000006</v>
      </c>
      <c r="AI44">
        <v>97.309059000000005</v>
      </c>
      <c r="AJ44" s="33">
        <v>3.1E-2</v>
      </c>
    </row>
    <row r="45" spans="1:36" ht="24.75">
      <c r="A45" s="55" t="s">
        <v>2723</v>
      </c>
      <c r="B45" s="81" t="s">
        <v>2724</v>
      </c>
      <c r="C45" s="82">
        <v>0</v>
      </c>
      <c r="D45" s="82">
        <v>0</v>
      </c>
      <c r="E45" s="82">
        <v>0</v>
      </c>
      <c r="F45" s="82">
        <v>0</v>
      </c>
      <c r="G45" s="82">
        <v>0</v>
      </c>
      <c r="H45" s="82">
        <v>0</v>
      </c>
      <c r="I45" s="82">
        <v>0</v>
      </c>
      <c r="J45" s="82">
        <v>0</v>
      </c>
      <c r="K45" s="82">
        <v>0</v>
      </c>
      <c r="L45" s="82">
        <v>0</v>
      </c>
      <c r="M45" s="82">
        <v>0</v>
      </c>
      <c r="N45" s="82">
        <v>0</v>
      </c>
      <c r="O45" s="82">
        <v>0</v>
      </c>
      <c r="P45" s="82">
        <v>0</v>
      </c>
      <c r="Q45" s="82">
        <v>0</v>
      </c>
      <c r="R45" s="82">
        <v>0</v>
      </c>
      <c r="S45" s="82">
        <v>0</v>
      </c>
      <c r="T45" s="82">
        <v>0</v>
      </c>
      <c r="U45" s="82">
        <v>0</v>
      </c>
      <c r="V45" s="82">
        <v>0</v>
      </c>
      <c r="W45" s="82">
        <v>0</v>
      </c>
      <c r="X45" s="82">
        <v>0</v>
      </c>
      <c r="Y45" s="82">
        <v>0</v>
      </c>
      <c r="Z45" s="82">
        <v>0</v>
      </c>
      <c r="AA45" s="82">
        <v>0</v>
      </c>
      <c r="AB45" s="82">
        <v>0</v>
      </c>
      <c r="AC45" s="82">
        <v>0</v>
      </c>
      <c r="AD45" s="82">
        <v>0</v>
      </c>
      <c r="AE45" s="82">
        <v>0</v>
      </c>
      <c r="AF45" s="82">
        <v>0</v>
      </c>
      <c r="AG45" s="85" t="s">
        <v>2708</v>
      </c>
      <c r="AH45">
        <v>4144.0703119999998</v>
      </c>
      <c r="AI45">
        <v>4203.2158200000003</v>
      </c>
      <c r="AJ45" s="33">
        <v>2.1000000000000001E-2</v>
      </c>
    </row>
    <row r="46" spans="1:36" ht="60.75">
      <c r="A46" s="55" t="s">
        <v>2725</v>
      </c>
      <c r="B46" s="81" t="s">
        <v>2726</v>
      </c>
      <c r="C46" s="82">
        <v>0</v>
      </c>
      <c r="D46" s="82">
        <v>0</v>
      </c>
      <c r="E46" s="82">
        <v>0</v>
      </c>
      <c r="F46" s="82">
        <v>0</v>
      </c>
      <c r="G46" s="82">
        <v>0</v>
      </c>
      <c r="H46" s="82">
        <v>0</v>
      </c>
      <c r="I46" s="82">
        <v>0</v>
      </c>
      <c r="J46" s="82">
        <v>0</v>
      </c>
      <c r="K46" s="82">
        <v>0</v>
      </c>
      <c r="L46" s="82">
        <v>0</v>
      </c>
      <c r="M46" s="82">
        <v>0</v>
      </c>
      <c r="N46" s="82">
        <v>0</v>
      </c>
      <c r="O46" s="82">
        <v>0</v>
      </c>
      <c r="P46" s="82">
        <v>0</v>
      </c>
      <c r="Q46" s="82">
        <v>0</v>
      </c>
      <c r="R46" s="82">
        <v>0</v>
      </c>
      <c r="S46" s="82">
        <v>0</v>
      </c>
      <c r="T46" s="82">
        <v>0</v>
      </c>
      <c r="U46" s="82">
        <v>0</v>
      </c>
      <c r="V46" s="82">
        <v>0</v>
      </c>
      <c r="W46" s="82">
        <v>0</v>
      </c>
      <c r="X46" s="82">
        <v>0</v>
      </c>
      <c r="Y46" s="82">
        <v>0</v>
      </c>
      <c r="Z46" s="82">
        <v>0</v>
      </c>
      <c r="AA46" s="82">
        <v>0</v>
      </c>
      <c r="AB46" s="82">
        <v>0</v>
      </c>
      <c r="AC46" s="82">
        <v>0</v>
      </c>
      <c r="AD46" s="82">
        <v>0</v>
      </c>
      <c r="AE46" s="82">
        <v>0</v>
      </c>
      <c r="AF46" s="82">
        <v>0</v>
      </c>
      <c r="AG46" s="85" t="s">
        <v>2708</v>
      </c>
      <c r="AH46">
        <v>4121.7119140000004</v>
      </c>
      <c r="AI46">
        <v>4180.857422</v>
      </c>
      <c r="AJ46" s="33">
        <v>2.1000000000000001E-2</v>
      </c>
    </row>
    <row r="47" spans="1:36" ht="48.75">
      <c r="A47" s="55" t="s">
        <v>2727</v>
      </c>
      <c r="B47" s="81" t="s">
        <v>2728</v>
      </c>
      <c r="C47" s="82">
        <v>1.502254</v>
      </c>
      <c r="D47" s="82">
        <v>3.018894</v>
      </c>
      <c r="E47" s="82">
        <v>5.0562379999999996</v>
      </c>
      <c r="F47" s="82">
        <v>7.0606559999999998</v>
      </c>
      <c r="G47" s="82">
        <v>11.067543000000001</v>
      </c>
      <c r="H47" s="82">
        <v>16.782509000000001</v>
      </c>
      <c r="I47" s="82">
        <v>23.703420999999999</v>
      </c>
      <c r="J47" s="82">
        <v>31.97044</v>
      </c>
      <c r="K47" s="82">
        <v>41.480578999999999</v>
      </c>
      <c r="L47" s="82">
        <v>50.853653000000001</v>
      </c>
      <c r="M47" s="82">
        <v>60.070095000000002</v>
      </c>
      <c r="N47" s="82">
        <v>69.095436000000007</v>
      </c>
      <c r="O47" s="82">
        <v>78.011948000000004</v>
      </c>
      <c r="P47" s="82">
        <v>85.763396999999998</v>
      </c>
      <c r="Q47" s="82">
        <v>93.742142000000001</v>
      </c>
      <c r="R47" s="82">
        <v>100.816208</v>
      </c>
      <c r="S47" s="82">
        <v>108.78138</v>
      </c>
      <c r="T47" s="82">
        <v>116.348152</v>
      </c>
      <c r="U47" s="82">
        <v>123.727859</v>
      </c>
      <c r="V47" s="82">
        <v>130.71568300000001</v>
      </c>
      <c r="W47" s="82">
        <v>137.694672</v>
      </c>
      <c r="X47" s="82">
        <v>144.713943</v>
      </c>
      <c r="Y47" s="82">
        <v>151.04200700000001</v>
      </c>
      <c r="Z47" s="82">
        <v>156.98658800000001</v>
      </c>
      <c r="AA47" s="82">
        <v>163.04388399999999</v>
      </c>
      <c r="AB47" s="82">
        <v>169.243988</v>
      </c>
      <c r="AC47" s="82">
        <v>174.93424999999999</v>
      </c>
      <c r="AD47" s="82">
        <v>180.68945299999999</v>
      </c>
      <c r="AE47" s="82">
        <v>186.522491</v>
      </c>
      <c r="AF47" s="82">
        <v>193.17152400000001</v>
      </c>
      <c r="AG47" s="85">
        <v>0.182309</v>
      </c>
      <c r="AH47">
        <v>22.358381000000001</v>
      </c>
      <c r="AI47">
        <v>22.358315000000001</v>
      </c>
      <c r="AJ47" s="33">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3">
        <v>1E-3</v>
      </c>
    </row>
    <row r="49" spans="1:36" ht="24.75">
      <c r="A49" s="55" t="s">
        <v>2729</v>
      </c>
      <c r="B49" s="80" t="s">
        <v>154</v>
      </c>
      <c r="C49" s="83">
        <v>75.169692999999995</v>
      </c>
      <c r="D49" s="83">
        <v>77.553368000000006</v>
      </c>
      <c r="E49" s="83">
        <v>76.937827999999996</v>
      </c>
      <c r="F49" s="83">
        <v>74.883780999999999</v>
      </c>
      <c r="G49" s="83">
        <v>73.008735999999999</v>
      </c>
      <c r="H49" s="83">
        <v>70.952270999999996</v>
      </c>
      <c r="I49" s="83">
        <v>68.639519000000007</v>
      </c>
      <c r="J49" s="83">
        <v>66.460136000000006</v>
      </c>
      <c r="K49" s="83">
        <v>64.220459000000005</v>
      </c>
      <c r="L49" s="83">
        <v>62.007294000000002</v>
      </c>
      <c r="M49" s="83">
        <v>60.828522</v>
      </c>
      <c r="N49" s="83">
        <v>59.650131000000002</v>
      </c>
      <c r="O49" s="83">
        <v>58.55489</v>
      </c>
      <c r="P49" s="83">
        <v>57.362952999999997</v>
      </c>
      <c r="Q49" s="83">
        <v>56.156143</v>
      </c>
      <c r="R49" s="83">
        <v>54.998362999999998</v>
      </c>
      <c r="S49" s="83">
        <v>53.933726999999998</v>
      </c>
      <c r="T49" s="83">
        <v>52.840007999999997</v>
      </c>
      <c r="U49" s="83">
        <v>51.828865</v>
      </c>
      <c r="V49" s="83">
        <v>50.803615999999998</v>
      </c>
      <c r="W49" s="83">
        <v>50.346043000000002</v>
      </c>
      <c r="X49" s="83">
        <v>49.869534000000002</v>
      </c>
      <c r="Y49" s="83">
        <v>49.358772000000002</v>
      </c>
      <c r="Z49" s="83">
        <v>48.884739000000003</v>
      </c>
      <c r="AA49" s="83">
        <v>48.413406000000002</v>
      </c>
      <c r="AB49" s="83">
        <v>47.972458000000003</v>
      </c>
      <c r="AC49" s="83">
        <v>47.419342</v>
      </c>
      <c r="AD49" s="83">
        <v>46.793990999999998</v>
      </c>
      <c r="AE49" s="83">
        <v>46.348914999999998</v>
      </c>
      <c r="AF49" s="83">
        <v>46.08128</v>
      </c>
      <c r="AG49" s="86">
        <v>-1.6732E-2</v>
      </c>
      <c r="AH49">
        <v>416.15707400000002</v>
      </c>
      <c r="AI49">
        <v>416.39840700000002</v>
      </c>
      <c r="AJ49" s="33">
        <v>1E-3</v>
      </c>
    </row>
    <row r="50" spans="1:36" ht="48.75">
      <c r="A50" s="55" t="s">
        <v>2730</v>
      </c>
      <c r="B50" s="81" t="s">
        <v>2691</v>
      </c>
      <c r="C50" s="82">
        <v>73.017257999999998</v>
      </c>
      <c r="D50" s="82">
        <v>75.437629999999999</v>
      </c>
      <c r="E50" s="82">
        <v>74.942642000000006</v>
      </c>
      <c r="F50" s="82">
        <v>72.962173000000007</v>
      </c>
      <c r="G50" s="82">
        <v>71.154540999999995</v>
      </c>
      <c r="H50" s="82">
        <v>69.167182999999994</v>
      </c>
      <c r="I50" s="82">
        <v>66.929717999999994</v>
      </c>
      <c r="J50" s="82">
        <v>64.821083000000002</v>
      </c>
      <c r="K50" s="82">
        <v>62.652237</v>
      </c>
      <c r="L50" s="82">
        <v>60.509067999999999</v>
      </c>
      <c r="M50" s="82">
        <v>59.375098999999999</v>
      </c>
      <c r="N50" s="82">
        <v>58.240456000000002</v>
      </c>
      <c r="O50" s="82">
        <v>57.186782999999998</v>
      </c>
      <c r="P50" s="82">
        <v>56.037548000000001</v>
      </c>
      <c r="Q50" s="82">
        <v>54.872925000000002</v>
      </c>
      <c r="R50" s="82">
        <v>53.753525000000003</v>
      </c>
      <c r="S50" s="82">
        <v>52.725825999999998</v>
      </c>
      <c r="T50" s="82">
        <v>51.671089000000002</v>
      </c>
      <c r="U50" s="82">
        <v>50.697575000000001</v>
      </c>
      <c r="V50" s="82">
        <v>49.681941999999999</v>
      </c>
      <c r="W50" s="82">
        <v>49.175784999999998</v>
      </c>
      <c r="X50" s="82">
        <v>48.648246999999998</v>
      </c>
      <c r="Y50" s="82">
        <v>48.084274000000001</v>
      </c>
      <c r="Z50" s="82">
        <v>47.552925000000002</v>
      </c>
      <c r="AA50" s="82">
        <v>47.020828000000002</v>
      </c>
      <c r="AB50" s="82">
        <v>46.514626</v>
      </c>
      <c r="AC50" s="82">
        <v>45.895980999999999</v>
      </c>
      <c r="AD50" s="82">
        <v>45.203902999999997</v>
      </c>
      <c r="AE50" s="82">
        <v>44.682087000000003</v>
      </c>
      <c r="AF50" s="82">
        <v>44.326450000000001</v>
      </c>
      <c r="AG50" s="85">
        <v>-1.7063999999999999E-2</v>
      </c>
      <c r="AH50">
        <v>19.085204999999998</v>
      </c>
      <c r="AI50">
        <v>19.096606999999999</v>
      </c>
      <c r="AJ50" s="33">
        <v>-2E-3</v>
      </c>
    </row>
    <row r="51" spans="1:36" ht="24.75">
      <c r="A51" s="55" t="s">
        <v>2731</v>
      </c>
      <c r="B51" s="81" t="s">
        <v>2732</v>
      </c>
      <c r="C51" s="82">
        <v>1.7114860000000001</v>
      </c>
      <c r="D51" s="82">
        <v>1.6128480000000001</v>
      </c>
      <c r="E51" s="82">
        <v>1.4495020000000001</v>
      </c>
      <c r="F51" s="82">
        <v>1.347504</v>
      </c>
      <c r="G51" s="82">
        <v>1.2532080000000001</v>
      </c>
      <c r="H51" s="82">
        <v>1.1653819999999999</v>
      </c>
      <c r="I51" s="82">
        <v>1.073898</v>
      </c>
      <c r="J51" s="82">
        <v>0.98857200000000001</v>
      </c>
      <c r="K51" s="82">
        <v>0.90627199999999997</v>
      </c>
      <c r="L51" s="82">
        <v>0.82484000000000002</v>
      </c>
      <c r="M51" s="82">
        <v>0.75754299999999997</v>
      </c>
      <c r="N51" s="82">
        <v>0.693527</v>
      </c>
      <c r="O51" s="82">
        <v>0.63092499999999996</v>
      </c>
      <c r="P51" s="82">
        <v>0.57072699999999998</v>
      </c>
      <c r="Q51" s="82">
        <v>0.513567</v>
      </c>
      <c r="R51" s="82">
        <v>0.465084</v>
      </c>
      <c r="S51" s="82">
        <v>0.41512900000000003</v>
      </c>
      <c r="T51" s="82">
        <v>0.36051800000000001</v>
      </c>
      <c r="U51" s="82">
        <v>0.304753</v>
      </c>
      <c r="V51" s="82">
        <v>0.25576300000000002</v>
      </c>
      <c r="W51" s="82">
        <v>0.25337700000000002</v>
      </c>
      <c r="X51" s="82">
        <v>0.25087799999999999</v>
      </c>
      <c r="Y51" s="82">
        <v>0.24824499999999999</v>
      </c>
      <c r="Z51" s="82">
        <v>0.24580399999999999</v>
      </c>
      <c r="AA51" s="82">
        <v>0.24337800000000001</v>
      </c>
      <c r="AB51" s="82">
        <v>0.24110400000000001</v>
      </c>
      <c r="AC51" s="82">
        <v>0.23829500000000001</v>
      </c>
      <c r="AD51" s="82">
        <v>0.23511299999999999</v>
      </c>
      <c r="AE51" s="82">
        <v>0.232824</v>
      </c>
      <c r="AF51" s="82">
        <v>0.231458</v>
      </c>
      <c r="AG51" s="85">
        <v>-6.6664000000000001E-2</v>
      </c>
      <c r="AH51">
        <v>119.13723</v>
      </c>
      <c r="AI51">
        <v>119.206306</v>
      </c>
      <c r="AJ51" s="33">
        <v>1E-3</v>
      </c>
    </row>
    <row r="52" spans="1:36" ht="60.75">
      <c r="A52" s="55" t="s">
        <v>2733</v>
      </c>
      <c r="B52" s="81" t="s">
        <v>2726</v>
      </c>
      <c r="C52" s="82">
        <v>0</v>
      </c>
      <c r="D52" s="82">
        <v>0</v>
      </c>
      <c r="E52" s="82">
        <v>0</v>
      </c>
      <c r="F52" s="82">
        <v>0</v>
      </c>
      <c r="G52" s="82">
        <v>0</v>
      </c>
      <c r="H52" s="82">
        <v>0</v>
      </c>
      <c r="I52" s="82">
        <v>0</v>
      </c>
      <c r="J52" s="82">
        <v>0</v>
      </c>
      <c r="K52" s="82">
        <v>0</v>
      </c>
      <c r="L52" s="82">
        <v>0</v>
      </c>
      <c r="M52" s="82">
        <v>0</v>
      </c>
      <c r="N52" s="82">
        <v>0</v>
      </c>
      <c r="O52" s="82">
        <v>0</v>
      </c>
      <c r="P52" s="82">
        <v>0</v>
      </c>
      <c r="Q52" s="82">
        <v>0</v>
      </c>
      <c r="R52" s="82">
        <v>0</v>
      </c>
      <c r="S52" s="82">
        <v>0</v>
      </c>
      <c r="T52" s="82">
        <v>0</v>
      </c>
      <c r="U52" s="82">
        <v>0</v>
      </c>
      <c r="V52" s="82">
        <v>0</v>
      </c>
      <c r="W52" s="82">
        <v>0</v>
      </c>
      <c r="X52" s="82">
        <v>0</v>
      </c>
      <c r="Y52" s="82">
        <v>0</v>
      </c>
      <c r="Z52" s="82">
        <v>0</v>
      </c>
      <c r="AA52" s="82">
        <v>0</v>
      </c>
      <c r="AB52" s="82">
        <v>0</v>
      </c>
      <c r="AC52" s="82">
        <v>0</v>
      </c>
      <c r="AD52" s="82">
        <v>0</v>
      </c>
      <c r="AE52" s="82">
        <v>0</v>
      </c>
      <c r="AF52" s="82">
        <v>0</v>
      </c>
      <c r="AG52" s="85" t="s">
        <v>2708</v>
      </c>
      <c r="AH52">
        <v>213.01475500000001</v>
      </c>
      <c r="AI52">
        <v>210.57737700000001</v>
      </c>
      <c r="AJ52" s="33">
        <v>6.0000000000000001E-3</v>
      </c>
    </row>
    <row r="53" spans="1:36" ht="48.75">
      <c r="A53" s="55" t="s">
        <v>2734</v>
      </c>
      <c r="B53" s="81" t="s">
        <v>2728</v>
      </c>
      <c r="C53" s="82">
        <v>0.440946</v>
      </c>
      <c r="D53" s="82">
        <v>0.50288900000000003</v>
      </c>
      <c r="E53" s="82">
        <v>0.545682</v>
      </c>
      <c r="F53" s="82">
        <v>0.57410099999999997</v>
      </c>
      <c r="G53" s="82">
        <v>0.60097900000000004</v>
      </c>
      <c r="H53" s="82">
        <v>0.61970499999999995</v>
      </c>
      <c r="I53" s="82">
        <v>0.63590100000000005</v>
      </c>
      <c r="J53" s="82">
        <v>0.65048399999999995</v>
      </c>
      <c r="K53" s="82">
        <v>0.66195300000000001</v>
      </c>
      <c r="L53" s="82">
        <v>0.67338399999999998</v>
      </c>
      <c r="M53" s="82">
        <v>0.69588000000000005</v>
      </c>
      <c r="N53" s="82">
        <v>0.71614999999999995</v>
      </c>
      <c r="O53" s="82">
        <v>0.73718399999999995</v>
      </c>
      <c r="P53" s="82">
        <v>0.75467799999999996</v>
      </c>
      <c r="Q53" s="82">
        <v>0.76964900000000003</v>
      </c>
      <c r="R53" s="82">
        <v>0.779756</v>
      </c>
      <c r="S53" s="82">
        <v>0.79277600000000004</v>
      </c>
      <c r="T53" s="82">
        <v>0.80840000000000001</v>
      </c>
      <c r="U53" s="82">
        <v>0.82653799999999999</v>
      </c>
      <c r="V53" s="82">
        <v>0.86590999999999996</v>
      </c>
      <c r="W53" s="82">
        <v>0.916883</v>
      </c>
      <c r="X53" s="82">
        <v>0.97040899999999997</v>
      </c>
      <c r="Y53" s="82">
        <v>1.0262519999999999</v>
      </c>
      <c r="Z53" s="82">
        <v>1.086009</v>
      </c>
      <c r="AA53" s="82">
        <v>1.1492020000000001</v>
      </c>
      <c r="AB53" s="82">
        <v>1.216726</v>
      </c>
      <c r="AC53" s="82">
        <v>1.2850699999999999</v>
      </c>
      <c r="AD53" s="82">
        <v>1.354975</v>
      </c>
      <c r="AE53" s="82">
        <v>1.434007</v>
      </c>
      <c r="AF53" s="82">
        <v>1.5233730000000001</v>
      </c>
      <c r="AG53" s="85">
        <v>4.3677000000000001E-2</v>
      </c>
      <c r="AH53">
        <v>87.816879</v>
      </c>
      <c r="AI53">
        <v>86.980957000000004</v>
      </c>
      <c r="AJ53" s="33">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3">
        <v>6.0000000000000001E-3</v>
      </c>
    </row>
    <row r="55" spans="1:36" ht="24.75">
      <c r="A55" s="55" t="s">
        <v>2735</v>
      </c>
      <c r="B55" s="80" t="s">
        <v>155</v>
      </c>
      <c r="C55" s="83">
        <v>927.45135500000004</v>
      </c>
      <c r="D55" s="83">
        <v>990.02081299999998</v>
      </c>
      <c r="E55" s="83">
        <v>884.05950900000005</v>
      </c>
      <c r="F55" s="83">
        <v>884.70709199999999</v>
      </c>
      <c r="G55" s="83">
        <v>887.06121800000005</v>
      </c>
      <c r="H55" s="83">
        <v>885.41760299999999</v>
      </c>
      <c r="I55" s="83">
        <v>881.61273200000005</v>
      </c>
      <c r="J55" s="83">
        <v>880.34258999999997</v>
      </c>
      <c r="K55" s="83">
        <v>880.76928699999996</v>
      </c>
      <c r="L55" s="83">
        <v>879.92974900000002</v>
      </c>
      <c r="M55" s="83">
        <v>884.78594999999996</v>
      </c>
      <c r="N55" s="83">
        <v>884.65515100000005</v>
      </c>
      <c r="O55" s="83">
        <v>885.21844499999997</v>
      </c>
      <c r="P55" s="83">
        <v>886.28894000000003</v>
      </c>
      <c r="Q55" s="83">
        <v>887.35192900000004</v>
      </c>
      <c r="R55" s="83">
        <v>889.09478799999999</v>
      </c>
      <c r="S55" s="83">
        <v>891.03912400000002</v>
      </c>
      <c r="T55" s="83">
        <v>890.64679000000001</v>
      </c>
      <c r="U55" s="83">
        <v>892.27447500000005</v>
      </c>
      <c r="V55" s="83">
        <v>887.78131099999996</v>
      </c>
      <c r="W55" s="83">
        <v>886.33569299999999</v>
      </c>
      <c r="X55" s="83">
        <v>884.98419200000001</v>
      </c>
      <c r="Y55" s="83">
        <v>881.27642800000001</v>
      </c>
      <c r="Z55" s="83">
        <v>879.00164800000005</v>
      </c>
      <c r="AA55" s="83">
        <v>879.11547900000005</v>
      </c>
      <c r="AB55" s="83">
        <v>878.01025400000003</v>
      </c>
      <c r="AC55" s="83">
        <v>877.70593299999996</v>
      </c>
      <c r="AD55" s="83">
        <v>878.74401899999998</v>
      </c>
      <c r="AE55" s="83">
        <v>879.32208300000002</v>
      </c>
      <c r="AF55" s="83">
        <v>880.51599099999999</v>
      </c>
      <c r="AG55" s="86">
        <v>-1.789E-3</v>
      </c>
      <c r="AH55">
        <v>4.9189999999999998E-3</v>
      </c>
      <c r="AI55">
        <v>4.8370000000000002E-3</v>
      </c>
      <c r="AJ55" s="33">
        <v>-2E-3</v>
      </c>
    </row>
    <row r="56" spans="1:36" ht="48.75">
      <c r="A56" s="55" t="s">
        <v>2736</v>
      </c>
      <c r="B56" s="81" t="s">
        <v>2691</v>
      </c>
      <c r="C56" s="82">
        <v>351.65612800000002</v>
      </c>
      <c r="D56" s="82">
        <v>238.17157</v>
      </c>
      <c r="E56" s="82">
        <v>341.49670400000002</v>
      </c>
      <c r="F56" s="82">
        <v>337.37942500000003</v>
      </c>
      <c r="G56" s="82">
        <v>332.16564899999997</v>
      </c>
      <c r="H56" s="82">
        <v>331.91503899999998</v>
      </c>
      <c r="I56" s="82">
        <v>335.13259900000003</v>
      </c>
      <c r="J56" s="82">
        <v>337.84320100000002</v>
      </c>
      <c r="K56" s="82">
        <v>338.748535</v>
      </c>
      <c r="L56" s="82">
        <v>341.154968</v>
      </c>
      <c r="M56" s="82">
        <v>339.24258400000002</v>
      </c>
      <c r="N56" s="82">
        <v>339.37771600000002</v>
      </c>
      <c r="O56" s="82">
        <v>339.98928799999999</v>
      </c>
      <c r="P56" s="82">
        <v>339.515198</v>
      </c>
      <c r="Q56" s="82">
        <v>338.44873000000001</v>
      </c>
      <c r="R56" s="82">
        <v>336.32299799999998</v>
      </c>
      <c r="S56" s="82">
        <v>333.43383799999998</v>
      </c>
      <c r="T56" s="82">
        <v>333.31323200000003</v>
      </c>
      <c r="U56" s="82">
        <v>332.17944299999999</v>
      </c>
      <c r="V56" s="82">
        <v>334.76266500000003</v>
      </c>
      <c r="W56" s="82">
        <v>335.45147700000001</v>
      </c>
      <c r="X56" s="82">
        <v>336.63207999999997</v>
      </c>
      <c r="Y56" s="82">
        <v>337.43170199999997</v>
      </c>
      <c r="Z56" s="82">
        <v>336.05450400000001</v>
      </c>
      <c r="AA56" s="82">
        <v>335.15737899999999</v>
      </c>
      <c r="AB56" s="82">
        <v>333.87554899999998</v>
      </c>
      <c r="AC56" s="82">
        <v>333.81549100000001</v>
      </c>
      <c r="AD56" s="82">
        <v>333.91772500000002</v>
      </c>
      <c r="AE56" s="82">
        <v>334.09484900000001</v>
      </c>
      <c r="AF56" s="82">
        <v>334.64166299999999</v>
      </c>
      <c r="AG56" s="85">
        <v>-1.709E-3</v>
      </c>
      <c r="AH56">
        <v>46.7896</v>
      </c>
      <c r="AI56">
        <v>44.974155000000003</v>
      </c>
      <c r="AJ56" s="33">
        <v>0</v>
      </c>
    </row>
    <row r="57" spans="1:36" ht="24.75">
      <c r="A57" s="55" t="s">
        <v>2737</v>
      </c>
      <c r="B57" s="81" t="s">
        <v>2732</v>
      </c>
      <c r="C57" s="82">
        <v>535.95062299999995</v>
      </c>
      <c r="D57" s="82">
        <v>727.49896200000001</v>
      </c>
      <c r="E57" s="82">
        <v>503.42858899999999</v>
      </c>
      <c r="F57" s="82">
        <v>502.77362099999999</v>
      </c>
      <c r="G57" s="82">
        <v>507.00457799999998</v>
      </c>
      <c r="H57" s="82">
        <v>500.63662699999998</v>
      </c>
      <c r="I57" s="82">
        <v>488.62951700000002</v>
      </c>
      <c r="J57" s="82">
        <v>483.53585800000002</v>
      </c>
      <c r="K57" s="82">
        <v>482.90744000000001</v>
      </c>
      <c r="L57" s="82">
        <v>478.91043100000002</v>
      </c>
      <c r="M57" s="82">
        <v>490.33029199999999</v>
      </c>
      <c r="N57" s="82">
        <v>488.39150999999998</v>
      </c>
      <c r="O57" s="82">
        <v>488.33117700000003</v>
      </c>
      <c r="P57" s="82">
        <v>489.60311899999999</v>
      </c>
      <c r="Q57" s="82">
        <v>490.947113</v>
      </c>
      <c r="R57" s="82">
        <v>494.14855999999997</v>
      </c>
      <c r="S57" s="82">
        <v>497.88388099999997</v>
      </c>
      <c r="T57" s="82">
        <v>495.34140000000002</v>
      </c>
      <c r="U57" s="82">
        <v>498.27636699999999</v>
      </c>
      <c r="V57" s="82">
        <v>484.67297400000001</v>
      </c>
      <c r="W57" s="82">
        <v>479.240387</v>
      </c>
      <c r="X57" s="82">
        <v>474.04070999999999</v>
      </c>
      <c r="Y57" s="82">
        <v>462.37161300000002</v>
      </c>
      <c r="Z57" s="82">
        <v>454.591339</v>
      </c>
      <c r="AA57" s="82">
        <v>453.270355</v>
      </c>
      <c r="AB57" s="82">
        <v>448.61398300000002</v>
      </c>
      <c r="AC57" s="82">
        <v>446.11673000000002</v>
      </c>
      <c r="AD57" s="82">
        <v>447.29937699999999</v>
      </c>
      <c r="AE57" s="82">
        <v>447.15524299999998</v>
      </c>
      <c r="AF57" s="82">
        <v>448.565247</v>
      </c>
      <c r="AG57" s="85">
        <v>-6.1190000000000003E-3</v>
      </c>
      <c r="AH57">
        <v>22.419288999999999</v>
      </c>
      <c r="AI57">
        <v>22.166677</v>
      </c>
      <c r="AJ57" s="33">
        <v>5.0000000000000001E-3</v>
      </c>
    </row>
    <row r="58" spans="1:36" ht="60.75">
      <c r="A58" s="55" t="s">
        <v>2738</v>
      </c>
      <c r="B58" s="81" t="s">
        <v>2726</v>
      </c>
      <c r="C58" s="82">
        <v>0</v>
      </c>
      <c r="D58" s="82">
        <v>0</v>
      </c>
      <c r="E58" s="82">
        <v>0</v>
      </c>
      <c r="F58" s="82">
        <v>0</v>
      </c>
      <c r="G58" s="82">
        <v>0</v>
      </c>
      <c r="H58" s="82">
        <v>0</v>
      </c>
      <c r="I58" s="82">
        <v>0</v>
      </c>
      <c r="J58" s="82">
        <v>0</v>
      </c>
      <c r="K58" s="82">
        <v>0</v>
      </c>
      <c r="L58" s="82">
        <v>0</v>
      </c>
      <c r="M58" s="82">
        <v>0</v>
      </c>
      <c r="N58" s="82">
        <v>0</v>
      </c>
      <c r="O58" s="82">
        <v>0</v>
      </c>
      <c r="P58" s="82">
        <v>0</v>
      </c>
      <c r="Q58" s="82">
        <v>0</v>
      </c>
      <c r="R58" s="82">
        <v>0</v>
      </c>
      <c r="S58" s="82">
        <v>0</v>
      </c>
      <c r="T58" s="82">
        <v>0</v>
      </c>
      <c r="U58" s="82">
        <v>0</v>
      </c>
      <c r="V58" s="82">
        <v>0</v>
      </c>
      <c r="W58" s="82">
        <v>0</v>
      </c>
      <c r="X58" s="82">
        <v>0</v>
      </c>
      <c r="Y58" s="82">
        <v>0</v>
      </c>
      <c r="Z58" s="82">
        <v>0</v>
      </c>
      <c r="AA58" s="82">
        <v>0</v>
      </c>
      <c r="AB58" s="82">
        <v>0</v>
      </c>
      <c r="AC58" s="82">
        <v>0</v>
      </c>
      <c r="AD58" s="82">
        <v>0</v>
      </c>
      <c r="AE58" s="82">
        <v>0</v>
      </c>
      <c r="AF58" s="82">
        <v>0</v>
      </c>
      <c r="AG58" s="85" t="s">
        <v>2708</v>
      </c>
      <c r="AH58">
        <v>1.3559969999999999</v>
      </c>
      <c r="AI58">
        <v>1.3470800000000001</v>
      </c>
      <c r="AJ58" s="33">
        <v>0.01</v>
      </c>
    </row>
    <row r="59" spans="1:36" ht="48.75">
      <c r="A59" s="55" t="s">
        <v>2739</v>
      </c>
      <c r="B59" s="81" t="s">
        <v>2728</v>
      </c>
      <c r="C59" s="82">
        <v>39.844611999999998</v>
      </c>
      <c r="D59" s="82">
        <v>24.350292</v>
      </c>
      <c r="E59" s="82">
        <v>39.134216000000002</v>
      </c>
      <c r="F59" s="82">
        <v>44.554015999999997</v>
      </c>
      <c r="G59" s="82">
        <v>47.891013999999998</v>
      </c>
      <c r="H59" s="82">
        <v>52.865997</v>
      </c>
      <c r="I59" s="82">
        <v>57.850662</v>
      </c>
      <c r="J59" s="82">
        <v>58.963535</v>
      </c>
      <c r="K59" s="82">
        <v>59.113273999999997</v>
      </c>
      <c r="L59" s="82">
        <v>59.864296000000003</v>
      </c>
      <c r="M59" s="82">
        <v>55.213051</v>
      </c>
      <c r="N59" s="82">
        <v>56.885941000000003</v>
      </c>
      <c r="O59" s="82">
        <v>56.898018</v>
      </c>
      <c r="P59" s="82">
        <v>57.170631</v>
      </c>
      <c r="Q59" s="82">
        <v>57.956054999999999</v>
      </c>
      <c r="R59" s="82">
        <v>58.623233999999997</v>
      </c>
      <c r="S59" s="82">
        <v>59.721397000000003</v>
      </c>
      <c r="T59" s="82">
        <v>61.992119000000002</v>
      </c>
      <c r="U59" s="82">
        <v>61.818676000000004</v>
      </c>
      <c r="V59" s="82">
        <v>68.345634000000004</v>
      </c>
      <c r="W59" s="82">
        <v>71.643828999999997</v>
      </c>
      <c r="X59" s="82">
        <v>74.311394000000007</v>
      </c>
      <c r="Y59" s="82">
        <v>81.473067999999998</v>
      </c>
      <c r="Z59" s="82">
        <v>88.355773999999997</v>
      </c>
      <c r="AA59" s="82">
        <v>90.687775000000002</v>
      </c>
      <c r="AB59" s="82">
        <v>95.520767000000006</v>
      </c>
      <c r="AC59" s="82">
        <v>97.773712000000003</v>
      </c>
      <c r="AD59" s="82">
        <v>97.526932000000002</v>
      </c>
      <c r="AE59" s="82">
        <v>98.071976000000006</v>
      </c>
      <c r="AF59" s="82">
        <v>97.309059000000005</v>
      </c>
      <c r="AG59" s="85">
        <v>3.1268999999999998E-2</v>
      </c>
      <c r="AH59">
        <v>5.518154</v>
      </c>
      <c r="AI59">
        <v>6.8551640000000003</v>
      </c>
      <c r="AJ59" s="33">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3">
        <v>4.0000000000000001E-3</v>
      </c>
    </row>
    <row r="61" spans="1:36" ht="36.75">
      <c r="A61" s="55" t="s">
        <v>2740</v>
      </c>
      <c r="B61" s="80" t="s">
        <v>2680</v>
      </c>
      <c r="C61" s="83">
        <v>2296.1611330000001</v>
      </c>
      <c r="D61" s="83">
        <v>2683.6513669999999</v>
      </c>
      <c r="E61" s="83">
        <v>2951.118164</v>
      </c>
      <c r="F61" s="83">
        <v>3034.7094729999999</v>
      </c>
      <c r="G61" s="83">
        <v>3111.6896969999998</v>
      </c>
      <c r="H61" s="83">
        <v>3173.992432</v>
      </c>
      <c r="I61" s="83">
        <v>3213.9558109999998</v>
      </c>
      <c r="J61" s="83">
        <v>3252.0551759999998</v>
      </c>
      <c r="K61" s="83">
        <v>3293.8454590000001</v>
      </c>
      <c r="L61" s="83">
        <v>3340.3571780000002</v>
      </c>
      <c r="M61" s="83">
        <v>3377.2758789999998</v>
      </c>
      <c r="N61" s="83">
        <v>3393.485107</v>
      </c>
      <c r="O61" s="83">
        <v>3431.1589359999998</v>
      </c>
      <c r="P61" s="83">
        <v>3465.1965329999998</v>
      </c>
      <c r="Q61" s="83">
        <v>3501.516846</v>
      </c>
      <c r="R61" s="83">
        <v>3538.3811040000001</v>
      </c>
      <c r="S61" s="83">
        <v>3580.70874</v>
      </c>
      <c r="T61" s="83">
        <v>3619.171143</v>
      </c>
      <c r="U61" s="83">
        <v>3663.686279</v>
      </c>
      <c r="V61" s="83">
        <v>3712.9865719999998</v>
      </c>
      <c r="W61" s="83">
        <v>3753.7878420000002</v>
      </c>
      <c r="X61" s="83">
        <v>3799.3937989999999</v>
      </c>
      <c r="Y61" s="83">
        <v>3847.1994629999999</v>
      </c>
      <c r="Z61" s="83">
        <v>3892.524414</v>
      </c>
      <c r="AA61" s="83">
        <v>3945.7468260000001</v>
      </c>
      <c r="AB61" s="83">
        <v>3999.0383299999999</v>
      </c>
      <c r="AC61" s="83">
        <v>4045.6613769999999</v>
      </c>
      <c r="AD61" s="83">
        <v>4090.9533689999998</v>
      </c>
      <c r="AE61" s="83">
        <v>4144.0703119999998</v>
      </c>
      <c r="AF61" s="83">
        <v>4203.2158200000003</v>
      </c>
      <c r="AG61" s="86">
        <v>2.1068E-2</v>
      </c>
      <c r="AH61">
        <v>40.965553</v>
      </c>
      <c r="AI61">
        <v>41.161906999999999</v>
      </c>
      <c r="AJ61" s="33">
        <v>1.7999999999999999E-2</v>
      </c>
    </row>
    <row r="62" spans="1:36">
      <c r="A62" s="55" t="s">
        <v>2741</v>
      </c>
      <c r="B62" s="81" t="s">
        <v>2742</v>
      </c>
      <c r="C62" s="82">
        <v>2273.726318</v>
      </c>
      <c r="D62" s="82">
        <v>2661.2297359999998</v>
      </c>
      <c r="E62" s="82">
        <v>2928.7075199999999</v>
      </c>
      <c r="F62" s="82">
        <v>3012.3078609999998</v>
      </c>
      <c r="G62" s="82">
        <v>3089.295654</v>
      </c>
      <c r="H62" s="82">
        <v>3151.6047359999998</v>
      </c>
      <c r="I62" s="82">
        <v>3191.5732419999999</v>
      </c>
      <c r="J62" s="82">
        <v>3229.6767580000001</v>
      </c>
      <c r="K62" s="82">
        <v>3271.4704590000001</v>
      </c>
      <c r="L62" s="82">
        <v>3317.985107</v>
      </c>
      <c r="M62" s="82">
        <v>3354.90625</v>
      </c>
      <c r="N62" s="82">
        <v>3371.117432</v>
      </c>
      <c r="O62" s="82">
        <v>3408.7929690000001</v>
      </c>
      <c r="P62" s="82">
        <v>3442.8320309999999</v>
      </c>
      <c r="Q62" s="82">
        <v>3479.1533199999999</v>
      </c>
      <c r="R62" s="82">
        <v>3516.0185550000001</v>
      </c>
      <c r="S62" s="82">
        <v>3558.3469239999999</v>
      </c>
      <c r="T62" s="82">
        <v>3596.8100589999999</v>
      </c>
      <c r="U62" s="82">
        <v>3641.3256839999999</v>
      </c>
      <c r="V62" s="82">
        <v>3690.6264649999998</v>
      </c>
      <c r="W62" s="82">
        <v>3731.4282229999999</v>
      </c>
      <c r="X62" s="82">
        <v>3777.0344239999999</v>
      </c>
      <c r="Y62" s="82">
        <v>3824.8403320000002</v>
      </c>
      <c r="Z62" s="82">
        <v>3870.1655270000001</v>
      </c>
      <c r="AA62" s="82">
        <v>3923.3879390000002</v>
      </c>
      <c r="AB62" s="82">
        <v>3976.6796880000002</v>
      </c>
      <c r="AC62" s="82">
        <v>4023.3027339999999</v>
      </c>
      <c r="AD62" s="82">
        <v>4068.594971</v>
      </c>
      <c r="AE62" s="82">
        <v>4121.7119140000004</v>
      </c>
      <c r="AF62" s="82">
        <v>4180.857422</v>
      </c>
      <c r="AG62" s="85">
        <v>2.1225000000000001E-2</v>
      </c>
      <c r="AH62">
        <v>0</v>
      </c>
      <c r="AI62">
        <v>0</v>
      </c>
      <c r="AJ62" t="s">
        <v>112</v>
      </c>
    </row>
    <row r="63" spans="1:36" ht="24.75">
      <c r="A63" s="55" t="s">
        <v>2743</v>
      </c>
      <c r="B63" s="81" t="s">
        <v>2744</v>
      </c>
      <c r="C63" s="82">
        <v>22.434891</v>
      </c>
      <c r="D63" s="82">
        <v>22.421617999999999</v>
      </c>
      <c r="E63" s="82">
        <v>22.410634999999999</v>
      </c>
      <c r="F63" s="82">
        <v>22.401547999999998</v>
      </c>
      <c r="G63" s="82">
        <v>22.394031999999999</v>
      </c>
      <c r="H63" s="82">
        <v>22.387812</v>
      </c>
      <c r="I63" s="82">
        <v>22.382666</v>
      </c>
      <c r="J63" s="82">
        <v>22.378406999999999</v>
      </c>
      <c r="K63" s="82">
        <v>22.374884000000002</v>
      </c>
      <c r="L63" s="82">
        <v>22.371969</v>
      </c>
      <c r="M63" s="82">
        <v>22.369558000000001</v>
      </c>
      <c r="N63" s="82">
        <v>22.367563000000001</v>
      </c>
      <c r="O63" s="82">
        <v>22.365911000000001</v>
      </c>
      <c r="P63" s="82">
        <v>22.364546000000001</v>
      </c>
      <c r="Q63" s="82">
        <v>22.363416999999998</v>
      </c>
      <c r="R63" s="82">
        <v>22.362480000000001</v>
      </c>
      <c r="S63" s="82">
        <v>22.361708</v>
      </c>
      <c r="T63" s="82">
        <v>22.361066999999998</v>
      </c>
      <c r="U63" s="82">
        <v>22.360537999999998</v>
      </c>
      <c r="V63" s="82">
        <v>22.360099999999999</v>
      </c>
      <c r="W63" s="82">
        <v>22.359736999999999</v>
      </c>
      <c r="X63" s="82">
        <v>22.359438000000001</v>
      </c>
      <c r="Y63" s="82">
        <v>22.359190000000002</v>
      </c>
      <c r="Z63" s="82">
        <v>22.358984</v>
      </c>
      <c r="AA63" s="82">
        <v>22.358813999999999</v>
      </c>
      <c r="AB63" s="82">
        <v>22.358673</v>
      </c>
      <c r="AC63" s="82">
        <v>22.358557000000001</v>
      </c>
      <c r="AD63" s="82">
        <v>22.358460999999998</v>
      </c>
      <c r="AE63" s="82">
        <v>22.358381000000001</v>
      </c>
      <c r="AF63" s="82">
        <v>22.358315000000001</v>
      </c>
      <c r="AG63" s="85">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3">
        <v>1.7999999999999999E-2</v>
      </c>
    </row>
    <row r="65" spans="1:36" ht="24.75">
      <c r="A65" s="55" t="s">
        <v>2745</v>
      </c>
      <c r="B65" s="80" t="s">
        <v>232</v>
      </c>
      <c r="C65" s="83">
        <v>537.703125</v>
      </c>
      <c r="D65" s="83">
        <v>545.34875499999998</v>
      </c>
      <c r="E65" s="83">
        <v>539.67163100000005</v>
      </c>
      <c r="F65" s="83">
        <v>539.22375499999998</v>
      </c>
      <c r="G65" s="83">
        <v>542.58715800000004</v>
      </c>
      <c r="H65" s="83">
        <v>545.14965800000004</v>
      </c>
      <c r="I65" s="83">
        <v>547.036743</v>
      </c>
      <c r="J65" s="83">
        <v>549.19799799999998</v>
      </c>
      <c r="K65" s="83">
        <v>547.83374000000003</v>
      </c>
      <c r="L65" s="83">
        <v>549.64349400000003</v>
      </c>
      <c r="M65" s="83">
        <v>549.11926300000005</v>
      </c>
      <c r="N65" s="83">
        <v>549.31872599999997</v>
      </c>
      <c r="O65" s="83">
        <v>549.48425299999997</v>
      </c>
      <c r="P65" s="83">
        <v>549.62329099999999</v>
      </c>
      <c r="Q65" s="83">
        <v>549.73779300000001</v>
      </c>
      <c r="R65" s="83">
        <v>549.99847399999999</v>
      </c>
      <c r="S65" s="83">
        <v>550.35229500000003</v>
      </c>
      <c r="T65" s="83">
        <v>550.70202600000005</v>
      </c>
      <c r="U65" s="83">
        <v>551.05041500000004</v>
      </c>
      <c r="V65" s="83">
        <v>551.39324999999997</v>
      </c>
      <c r="W65" s="83">
        <v>551.73486300000002</v>
      </c>
      <c r="X65" s="83">
        <v>552.07397500000002</v>
      </c>
      <c r="Y65" s="83">
        <v>552.408997</v>
      </c>
      <c r="Z65" s="83">
        <v>552.74206500000003</v>
      </c>
      <c r="AA65" s="83">
        <v>553.07428000000004</v>
      </c>
      <c r="AB65" s="83">
        <v>553.40344200000004</v>
      </c>
      <c r="AC65" s="83">
        <v>553.73046899999997</v>
      </c>
      <c r="AD65" s="83">
        <v>554.056152</v>
      </c>
      <c r="AE65" s="83">
        <v>554.37951699999996</v>
      </c>
      <c r="AF65" s="83">
        <v>554.70135500000004</v>
      </c>
      <c r="AG65" s="86">
        <v>1.0740000000000001E-3</v>
      </c>
      <c r="AH65">
        <v>0</v>
      </c>
      <c r="AI65">
        <v>0</v>
      </c>
      <c r="AJ65" t="s">
        <v>112</v>
      </c>
    </row>
    <row r="66" spans="1:36" ht="48.75">
      <c r="A66" s="55" t="s">
        <v>2746</v>
      </c>
      <c r="B66" s="81" t="s">
        <v>2747</v>
      </c>
      <c r="C66" s="82">
        <v>402.12243699999999</v>
      </c>
      <c r="D66" s="82">
        <v>408.58813500000002</v>
      </c>
      <c r="E66" s="82">
        <v>405.11737099999999</v>
      </c>
      <c r="F66" s="82">
        <v>404.78070100000002</v>
      </c>
      <c r="G66" s="82">
        <v>407.30474900000002</v>
      </c>
      <c r="H66" s="82">
        <v>409.22909499999997</v>
      </c>
      <c r="I66" s="82">
        <v>410.64746100000002</v>
      </c>
      <c r="J66" s="82">
        <v>412.27038599999997</v>
      </c>
      <c r="K66" s="82">
        <v>411.24566700000003</v>
      </c>
      <c r="L66" s="82">
        <v>412.60449199999999</v>
      </c>
      <c r="M66" s="82">
        <v>412.20864899999998</v>
      </c>
      <c r="N66" s="82">
        <v>412.35833700000001</v>
      </c>
      <c r="O66" s="82">
        <v>412.48217799999998</v>
      </c>
      <c r="P66" s="82">
        <v>412.58575400000001</v>
      </c>
      <c r="Q66" s="82">
        <v>412.67089800000002</v>
      </c>
      <c r="R66" s="82">
        <v>412.86550899999997</v>
      </c>
      <c r="S66" s="82">
        <v>413.12994400000002</v>
      </c>
      <c r="T66" s="82">
        <v>413.39245599999998</v>
      </c>
      <c r="U66" s="82">
        <v>413.65313700000002</v>
      </c>
      <c r="V66" s="82">
        <v>413.91204800000003</v>
      </c>
      <c r="W66" s="82">
        <v>414.16891500000003</v>
      </c>
      <c r="X66" s="82">
        <v>414.42382800000001</v>
      </c>
      <c r="Y66" s="82">
        <v>414.67672700000003</v>
      </c>
      <c r="Z66" s="82">
        <v>414.92770400000001</v>
      </c>
      <c r="AA66" s="82">
        <v>415.176849</v>
      </c>
      <c r="AB66" s="82">
        <v>415.42431599999998</v>
      </c>
      <c r="AC66" s="82">
        <v>415.67010499999998</v>
      </c>
      <c r="AD66" s="82">
        <v>415.91433699999999</v>
      </c>
      <c r="AE66" s="82">
        <v>416.15707400000002</v>
      </c>
      <c r="AF66" s="82">
        <v>416.39840700000002</v>
      </c>
      <c r="AG66" s="85">
        <v>1.204E-3</v>
      </c>
      <c r="AH66">
        <v>0</v>
      </c>
      <c r="AI66">
        <v>0</v>
      </c>
      <c r="AJ66" t="s">
        <v>112</v>
      </c>
    </row>
    <row r="67" spans="1:36" ht="24.75">
      <c r="A67" s="55" t="s">
        <v>2748</v>
      </c>
      <c r="B67" s="81" t="s">
        <v>2724</v>
      </c>
      <c r="C67" s="82">
        <v>20.461241000000001</v>
      </c>
      <c r="D67" s="82">
        <v>19.790189999999999</v>
      </c>
      <c r="E67" s="82">
        <v>18.577483999999998</v>
      </c>
      <c r="F67" s="82">
        <v>18.562657999999999</v>
      </c>
      <c r="G67" s="82">
        <v>18.679366999999999</v>
      </c>
      <c r="H67" s="82">
        <v>18.766643999999999</v>
      </c>
      <c r="I67" s="82">
        <v>18.82938</v>
      </c>
      <c r="J67" s="82">
        <v>18.903067</v>
      </c>
      <c r="K67" s="82">
        <v>18.856854999999999</v>
      </c>
      <c r="L67" s="82">
        <v>18.918801999999999</v>
      </c>
      <c r="M67" s="82">
        <v>18.903721000000001</v>
      </c>
      <c r="N67" s="82">
        <v>18.910616000000001</v>
      </c>
      <c r="O67" s="82">
        <v>18.916868000000001</v>
      </c>
      <c r="P67" s="82">
        <v>18.92268</v>
      </c>
      <c r="Q67" s="82">
        <v>18.927703999999999</v>
      </c>
      <c r="R67" s="82">
        <v>18.938010999999999</v>
      </c>
      <c r="S67" s="82">
        <v>18.951756</v>
      </c>
      <c r="T67" s="82">
        <v>18.963802000000001</v>
      </c>
      <c r="U67" s="82">
        <v>18.976884999999999</v>
      </c>
      <c r="V67" s="82">
        <v>18.986682999999999</v>
      </c>
      <c r="W67" s="82">
        <v>18.997869000000001</v>
      </c>
      <c r="X67" s="82">
        <v>19.009169</v>
      </c>
      <c r="Y67" s="82">
        <v>19.018823999999999</v>
      </c>
      <c r="Z67" s="82">
        <v>19.029070000000001</v>
      </c>
      <c r="AA67" s="82">
        <v>19.040801999999999</v>
      </c>
      <c r="AB67" s="82">
        <v>19.051625999999999</v>
      </c>
      <c r="AC67" s="82">
        <v>19.062536000000001</v>
      </c>
      <c r="AD67" s="82">
        <v>19.074103999999998</v>
      </c>
      <c r="AE67" s="82">
        <v>19.085204999999998</v>
      </c>
      <c r="AF67" s="82">
        <v>19.096606999999999</v>
      </c>
      <c r="AG67" s="85">
        <v>-2.3770000000000002E-3</v>
      </c>
      <c r="AH67">
        <v>0</v>
      </c>
      <c r="AI67">
        <v>0</v>
      </c>
      <c r="AJ67" t="s">
        <v>112</v>
      </c>
    </row>
    <row r="68" spans="1:36" ht="48.75">
      <c r="A68" s="55" t="s">
        <v>2749</v>
      </c>
      <c r="B68" s="81" t="s">
        <v>2750</v>
      </c>
      <c r="C68" s="82">
        <v>115.119415</v>
      </c>
      <c r="D68" s="82">
        <v>116.97041299999999</v>
      </c>
      <c r="E68" s="82">
        <v>115.97680699999999</v>
      </c>
      <c r="F68" s="82">
        <v>115.880424</v>
      </c>
      <c r="G68" s="82">
        <v>116.603004</v>
      </c>
      <c r="H68" s="82">
        <v>117.15389999999999</v>
      </c>
      <c r="I68" s="82">
        <v>117.55993700000001</v>
      </c>
      <c r="J68" s="82">
        <v>118.024559</v>
      </c>
      <c r="K68" s="82">
        <v>117.731201</v>
      </c>
      <c r="L68" s="82">
        <v>118.120216</v>
      </c>
      <c r="M68" s="82">
        <v>118.006882</v>
      </c>
      <c r="N68" s="82">
        <v>118.049744</v>
      </c>
      <c r="O68" s="82">
        <v>118.08519</v>
      </c>
      <c r="P68" s="82">
        <v>118.11483800000001</v>
      </c>
      <c r="Q68" s="82">
        <v>118.139214</v>
      </c>
      <c r="R68" s="82">
        <v>118.194923</v>
      </c>
      <c r="S68" s="82">
        <v>118.27063</v>
      </c>
      <c r="T68" s="82">
        <v>118.34577899999999</v>
      </c>
      <c r="U68" s="82">
        <v>118.42041</v>
      </c>
      <c r="V68" s="82">
        <v>118.494522</v>
      </c>
      <c r="W68" s="82">
        <v>118.568062</v>
      </c>
      <c r="X68" s="82">
        <v>118.64102200000001</v>
      </c>
      <c r="Y68" s="82">
        <v>118.713425</v>
      </c>
      <c r="Z68" s="82">
        <v>118.78527800000001</v>
      </c>
      <c r="AA68" s="82">
        <v>118.856613</v>
      </c>
      <c r="AB68" s="82">
        <v>118.92746</v>
      </c>
      <c r="AC68" s="82">
        <v>118.997818</v>
      </c>
      <c r="AD68" s="82">
        <v>119.067734</v>
      </c>
      <c r="AE68" s="82">
        <v>119.13723</v>
      </c>
      <c r="AF68" s="82">
        <v>119.206306</v>
      </c>
      <c r="AG68" s="85">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3">
        <v>6.0000000000000001E-3</v>
      </c>
    </row>
    <row r="70" spans="1:36" ht="36.75">
      <c r="A70" s="55" t="s">
        <v>2751</v>
      </c>
      <c r="B70" s="80" t="s">
        <v>2681</v>
      </c>
      <c r="C70" s="83">
        <v>175.12567100000001</v>
      </c>
      <c r="D70" s="83">
        <v>199.400192</v>
      </c>
      <c r="E70" s="83">
        <v>211.32579000000001</v>
      </c>
      <c r="F70" s="83">
        <v>217.84545900000001</v>
      </c>
      <c r="G70" s="83">
        <v>221.70657299999999</v>
      </c>
      <c r="H70" s="83">
        <v>224.223602</v>
      </c>
      <c r="I70" s="83">
        <v>225.852982</v>
      </c>
      <c r="J70" s="83">
        <v>226.766907</v>
      </c>
      <c r="K70" s="83">
        <v>227.22096300000001</v>
      </c>
      <c r="L70" s="83">
        <v>227.62361100000001</v>
      </c>
      <c r="M70" s="83">
        <v>228.039795</v>
      </c>
      <c r="N70" s="83">
        <v>227.957672</v>
      </c>
      <c r="O70" s="83">
        <v>227.73249799999999</v>
      </c>
      <c r="P70" s="83">
        <v>227.421097</v>
      </c>
      <c r="Q70" s="83">
        <v>226.926514</v>
      </c>
      <c r="R70" s="83">
        <v>226.58166499999999</v>
      </c>
      <c r="S70" s="83">
        <v>226.33427399999999</v>
      </c>
      <c r="T70" s="83">
        <v>226.04068000000001</v>
      </c>
      <c r="U70" s="83">
        <v>225.20178200000001</v>
      </c>
      <c r="V70" s="83">
        <v>224.45675700000001</v>
      </c>
      <c r="W70" s="83">
        <v>223.568939</v>
      </c>
      <c r="X70" s="83">
        <v>222.53797900000001</v>
      </c>
      <c r="Y70" s="83">
        <v>221.54235800000001</v>
      </c>
      <c r="Z70" s="83">
        <v>220.49520899999999</v>
      </c>
      <c r="AA70" s="83">
        <v>219.292664</v>
      </c>
      <c r="AB70" s="83">
        <v>218.10140999999999</v>
      </c>
      <c r="AC70" s="83">
        <v>216.69142199999999</v>
      </c>
      <c r="AD70" s="83">
        <v>215.01010099999999</v>
      </c>
      <c r="AE70" s="83">
        <v>213.01475500000001</v>
      </c>
      <c r="AF70" s="83">
        <v>210.57737700000001</v>
      </c>
      <c r="AG70" s="86">
        <v>6.3769999999999999E-3</v>
      </c>
      <c r="AH70">
        <v>5.37134</v>
      </c>
      <c r="AI70">
        <v>5.3437510000000001</v>
      </c>
      <c r="AJ70" s="33">
        <v>6.0000000000000001E-3</v>
      </c>
    </row>
    <row r="71" spans="1:36" ht="24.75">
      <c r="A71" s="55" t="s">
        <v>2752</v>
      </c>
      <c r="B71" s="81" t="s">
        <v>2753</v>
      </c>
      <c r="C71" s="82">
        <v>75.313231999999999</v>
      </c>
      <c r="D71" s="82">
        <v>82.089530999999994</v>
      </c>
      <c r="E71" s="82">
        <v>86.692977999999997</v>
      </c>
      <c r="F71" s="82">
        <v>90.064269999999993</v>
      </c>
      <c r="G71" s="82">
        <v>92.387680000000003</v>
      </c>
      <c r="H71" s="82">
        <v>94.193466000000001</v>
      </c>
      <c r="I71" s="82">
        <v>95.518471000000005</v>
      </c>
      <c r="J71" s="82">
        <v>96.276381999999998</v>
      </c>
      <c r="K71" s="82">
        <v>96.685287000000002</v>
      </c>
      <c r="L71" s="82">
        <v>97.144073000000006</v>
      </c>
      <c r="M71" s="82">
        <v>97.692047000000002</v>
      </c>
      <c r="N71" s="82">
        <v>97.729561000000004</v>
      </c>
      <c r="O71" s="82">
        <v>97.570175000000006</v>
      </c>
      <c r="P71" s="82">
        <v>97.256912</v>
      </c>
      <c r="Q71" s="82">
        <v>96.751548999999997</v>
      </c>
      <c r="R71" s="82">
        <v>96.316826000000006</v>
      </c>
      <c r="S71" s="82">
        <v>95.774390999999994</v>
      </c>
      <c r="T71" s="82">
        <v>95.265297000000004</v>
      </c>
      <c r="U71" s="82">
        <v>94.576369999999997</v>
      </c>
      <c r="V71" s="82">
        <v>94.018851999999995</v>
      </c>
      <c r="W71" s="82">
        <v>93.417525999999995</v>
      </c>
      <c r="X71" s="82">
        <v>92.731255000000004</v>
      </c>
      <c r="Y71" s="82">
        <v>92.131393000000003</v>
      </c>
      <c r="Z71" s="82">
        <v>91.537315000000007</v>
      </c>
      <c r="AA71" s="82">
        <v>90.839286999999999</v>
      </c>
      <c r="AB71" s="82">
        <v>90.224250999999995</v>
      </c>
      <c r="AC71" s="82">
        <v>89.512221999999994</v>
      </c>
      <c r="AD71" s="82">
        <v>88.689475999999999</v>
      </c>
      <c r="AE71" s="82">
        <v>87.816879</v>
      </c>
      <c r="AF71" s="82">
        <v>86.980957000000004</v>
      </c>
      <c r="AG71" s="85">
        <v>4.9789999999999999E-3</v>
      </c>
      <c r="AH71">
        <v>0</v>
      </c>
      <c r="AI71">
        <v>0</v>
      </c>
      <c r="AJ71" t="s">
        <v>112</v>
      </c>
    </row>
    <row r="72" spans="1:36" ht="24.75">
      <c r="A72" s="55" t="s">
        <v>2754</v>
      </c>
      <c r="B72" s="81" t="s">
        <v>2755</v>
      </c>
      <c r="C72" s="82">
        <v>9.6433230000000005</v>
      </c>
      <c r="D72" s="82">
        <v>10.540934</v>
      </c>
      <c r="E72" s="82">
        <v>11.148802999999999</v>
      </c>
      <c r="F72" s="82">
        <v>11.600770000000001</v>
      </c>
      <c r="G72" s="82">
        <v>11.917157</v>
      </c>
      <c r="H72" s="82">
        <v>12.169338</v>
      </c>
      <c r="I72" s="82">
        <v>12.357654999999999</v>
      </c>
      <c r="J72" s="82">
        <v>12.472455</v>
      </c>
      <c r="K72" s="82">
        <v>12.542721</v>
      </c>
      <c r="L72" s="82">
        <v>12.621245999999999</v>
      </c>
      <c r="M72" s="82">
        <v>12.713088000000001</v>
      </c>
      <c r="N72" s="82">
        <v>12.736143</v>
      </c>
      <c r="O72" s="82">
        <v>12.732991999999999</v>
      </c>
      <c r="P72" s="82">
        <v>12.709225</v>
      </c>
      <c r="Q72" s="82">
        <v>12.659914000000001</v>
      </c>
      <c r="R72" s="82">
        <v>12.620424999999999</v>
      </c>
      <c r="S72" s="82">
        <v>12.566718</v>
      </c>
      <c r="T72" s="82">
        <v>12.517704</v>
      </c>
      <c r="U72" s="82">
        <v>12.443576</v>
      </c>
      <c r="V72" s="82">
        <v>12.387663</v>
      </c>
      <c r="W72" s="82">
        <v>12.324693999999999</v>
      </c>
      <c r="X72" s="82">
        <v>12.250159999999999</v>
      </c>
      <c r="Y72" s="82">
        <v>12.187834000000001</v>
      </c>
      <c r="Z72" s="82">
        <v>12.126117000000001</v>
      </c>
      <c r="AA72" s="82">
        <v>12.050186</v>
      </c>
      <c r="AB72" s="82">
        <v>11.985734000000001</v>
      </c>
      <c r="AC72" s="82">
        <v>11.906828000000001</v>
      </c>
      <c r="AD72" s="82">
        <v>11.812537000000001</v>
      </c>
      <c r="AE72" s="82">
        <v>11.712026</v>
      </c>
      <c r="AF72" s="82">
        <v>11.616365999999999</v>
      </c>
      <c r="AG72" s="85">
        <v>6.4400000000000004E-3</v>
      </c>
      <c r="AH72">
        <v>78.515174999999999</v>
      </c>
      <c r="AI72">
        <v>78.090041999999997</v>
      </c>
      <c r="AJ72" s="33">
        <v>5.0000000000000001E-3</v>
      </c>
    </row>
    <row r="73" spans="1:36">
      <c r="A73" s="55" t="s">
        <v>2756</v>
      </c>
      <c r="B73" s="81" t="s">
        <v>2757</v>
      </c>
      <c r="C73" s="82">
        <v>5.1609999999999998E-3</v>
      </c>
      <c r="D73" s="82">
        <v>5.496E-3</v>
      </c>
      <c r="E73" s="82">
        <v>5.7359999999999998E-3</v>
      </c>
      <c r="F73" s="82">
        <v>5.8849999999999996E-3</v>
      </c>
      <c r="G73" s="82">
        <v>5.9800000000000001E-3</v>
      </c>
      <c r="H73" s="82">
        <v>6.0460000000000002E-3</v>
      </c>
      <c r="I73" s="82">
        <v>6.097E-3</v>
      </c>
      <c r="J73" s="82">
        <v>6.1120000000000002E-3</v>
      </c>
      <c r="K73" s="82">
        <v>6.1019999999999998E-3</v>
      </c>
      <c r="L73" s="82">
        <v>6.0910000000000001E-3</v>
      </c>
      <c r="M73" s="82">
        <v>6.0860000000000003E-3</v>
      </c>
      <c r="N73" s="82">
        <v>6.051E-3</v>
      </c>
      <c r="O73" s="82">
        <v>6.0049999999999999E-3</v>
      </c>
      <c r="P73" s="82">
        <v>5.953E-3</v>
      </c>
      <c r="Q73" s="82">
        <v>5.8919999999999997E-3</v>
      </c>
      <c r="R73" s="82">
        <v>5.8339999999999998E-3</v>
      </c>
      <c r="S73" s="82">
        <v>5.7679999999999997E-3</v>
      </c>
      <c r="T73" s="82">
        <v>5.705E-3</v>
      </c>
      <c r="U73" s="82">
        <v>5.6350000000000003E-3</v>
      </c>
      <c r="V73" s="82">
        <v>5.5669999999999999E-3</v>
      </c>
      <c r="W73" s="82">
        <v>5.4999999999999997E-3</v>
      </c>
      <c r="X73" s="82">
        <v>5.4299999999999999E-3</v>
      </c>
      <c r="Y73" s="82">
        <v>5.3619999999999996E-3</v>
      </c>
      <c r="Z73" s="82">
        <v>5.2940000000000001E-3</v>
      </c>
      <c r="AA73" s="82">
        <v>5.2209999999999999E-3</v>
      </c>
      <c r="AB73" s="82">
        <v>5.1489999999999999E-3</v>
      </c>
      <c r="AC73" s="82">
        <v>5.078E-3</v>
      </c>
      <c r="AD73" s="82">
        <v>5.0010000000000002E-3</v>
      </c>
      <c r="AE73" s="82">
        <v>4.9189999999999998E-3</v>
      </c>
      <c r="AF73" s="82">
        <v>4.8370000000000002E-3</v>
      </c>
      <c r="AG73" s="85">
        <v>-2.2309999999999999E-3</v>
      </c>
      <c r="AH73">
        <v>1.4942040000000001</v>
      </c>
      <c r="AI73">
        <v>1.508394</v>
      </c>
      <c r="AJ73" s="33">
        <v>1.9E-2</v>
      </c>
    </row>
    <row r="74" spans="1:36" ht="48.75">
      <c r="A74" s="55" t="s">
        <v>2758</v>
      </c>
      <c r="B74" s="81" t="s">
        <v>2759</v>
      </c>
      <c r="C74" s="82">
        <v>45.060589</v>
      </c>
      <c r="D74" s="82">
        <v>48.910423000000002</v>
      </c>
      <c r="E74" s="82">
        <v>51.438122</v>
      </c>
      <c r="F74" s="82">
        <v>53.268456</v>
      </c>
      <c r="G74" s="82">
        <v>54.502411000000002</v>
      </c>
      <c r="H74" s="82">
        <v>55.450690999999999</v>
      </c>
      <c r="I74" s="82">
        <v>56.114525</v>
      </c>
      <c r="J74" s="82">
        <v>56.457973000000003</v>
      </c>
      <c r="K74" s="82">
        <v>56.608898000000003</v>
      </c>
      <c r="L74" s="82">
        <v>56.796799</v>
      </c>
      <c r="M74" s="82">
        <v>57.038184999999999</v>
      </c>
      <c r="N74" s="82">
        <v>56.982272999999999</v>
      </c>
      <c r="O74" s="82">
        <v>56.809921000000003</v>
      </c>
      <c r="P74" s="82">
        <v>56.540951</v>
      </c>
      <c r="Q74" s="82">
        <v>56.149715</v>
      </c>
      <c r="R74" s="82">
        <v>55.791142000000001</v>
      </c>
      <c r="S74" s="82">
        <v>55.365161999999998</v>
      </c>
      <c r="T74" s="82">
        <v>54.947074999999998</v>
      </c>
      <c r="U74" s="82">
        <v>54.407032000000001</v>
      </c>
      <c r="V74" s="82">
        <v>53.927959000000001</v>
      </c>
      <c r="W74" s="82">
        <v>53.398918000000002</v>
      </c>
      <c r="X74" s="82">
        <v>52.798279000000001</v>
      </c>
      <c r="Y74" s="82">
        <v>52.219101000000002</v>
      </c>
      <c r="Z74" s="82">
        <v>51.604584000000003</v>
      </c>
      <c r="AA74" s="82">
        <v>50.88467</v>
      </c>
      <c r="AB74" s="82">
        <v>50.147407999999999</v>
      </c>
      <c r="AC74" s="82">
        <v>49.255951000000003</v>
      </c>
      <c r="AD74" s="82">
        <v>48.159224999999999</v>
      </c>
      <c r="AE74" s="82">
        <v>46.7896</v>
      </c>
      <c r="AF74" s="82">
        <v>44.974155000000003</v>
      </c>
      <c r="AG74" s="85">
        <v>-6.6000000000000005E-5</v>
      </c>
      <c r="AH74">
        <v>4.3915660000000001</v>
      </c>
      <c r="AI74">
        <v>4.3690100000000003</v>
      </c>
      <c r="AJ74" s="33">
        <v>6.0000000000000001E-3</v>
      </c>
    </row>
    <row r="75" spans="1:36" ht="72.75">
      <c r="A75" s="55" t="s">
        <v>2760</v>
      </c>
      <c r="B75" s="81" t="s">
        <v>2761</v>
      </c>
      <c r="C75" s="82">
        <v>19.164963</v>
      </c>
      <c r="D75" s="82">
        <v>21.02298</v>
      </c>
      <c r="E75" s="82">
        <v>22.358467000000001</v>
      </c>
      <c r="F75" s="82">
        <v>23.335905</v>
      </c>
      <c r="G75" s="82">
        <v>24.015098999999999</v>
      </c>
      <c r="H75" s="82">
        <v>24.532710999999999</v>
      </c>
      <c r="I75" s="82">
        <v>24.923483000000001</v>
      </c>
      <c r="J75" s="82">
        <v>25.149429000000001</v>
      </c>
      <c r="K75" s="82">
        <v>25.266787999999998</v>
      </c>
      <c r="L75" s="82">
        <v>25.382044</v>
      </c>
      <c r="M75" s="82">
        <v>25.510753999999999</v>
      </c>
      <c r="N75" s="82">
        <v>25.501729999999998</v>
      </c>
      <c r="O75" s="82">
        <v>25.436585999999998</v>
      </c>
      <c r="P75" s="82">
        <v>25.330863999999998</v>
      </c>
      <c r="Q75" s="82">
        <v>25.177016999999999</v>
      </c>
      <c r="R75" s="82">
        <v>25.038975000000001</v>
      </c>
      <c r="S75" s="82">
        <v>24.867069000000001</v>
      </c>
      <c r="T75" s="82">
        <v>24.70186</v>
      </c>
      <c r="U75" s="82">
        <v>24.494648000000002</v>
      </c>
      <c r="V75" s="82">
        <v>24.317627000000002</v>
      </c>
      <c r="W75" s="82">
        <v>24.134003</v>
      </c>
      <c r="X75" s="82">
        <v>23.926787999999998</v>
      </c>
      <c r="Y75" s="82">
        <v>23.738327000000002</v>
      </c>
      <c r="Z75" s="82">
        <v>23.551292</v>
      </c>
      <c r="AA75" s="82">
        <v>23.335457000000002</v>
      </c>
      <c r="AB75" s="82">
        <v>23.138323</v>
      </c>
      <c r="AC75" s="82">
        <v>22.922705000000001</v>
      </c>
      <c r="AD75" s="82">
        <v>22.679783</v>
      </c>
      <c r="AE75" s="82">
        <v>22.419288999999999</v>
      </c>
      <c r="AF75" s="82">
        <v>22.166677</v>
      </c>
      <c r="AG75" s="85">
        <v>5.0299999999999997E-3</v>
      </c>
      <c r="AH75">
        <v>0</v>
      </c>
      <c r="AI75">
        <v>0</v>
      </c>
      <c r="AJ75" t="s">
        <v>112</v>
      </c>
    </row>
    <row r="76" spans="1:36">
      <c r="A76" s="55" t="s">
        <v>2762</v>
      </c>
      <c r="B76" s="81" t="s">
        <v>2763</v>
      </c>
      <c r="C76" s="82">
        <v>1.0136350000000001</v>
      </c>
      <c r="D76" s="82">
        <v>1.1214280000000001</v>
      </c>
      <c r="E76" s="82">
        <v>1.1965779999999999</v>
      </c>
      <c r="F76" s="82">
        <v>1.253755</v>
      </c>
      <c r="G76" s="82">
        <v>1.2953699999999999</v>
      </c>
      <c r="H76" s="82">
        <v>1.3301050000000001</v>
      </c>
      <c r="I76" s="82">
        <v>1.357456</v>
      </c>
      <c r="J76" s="82">
        <v>1.375831</v>
      </c>
      <c r="K76" s="82">
        <v>1.3886940000000001</v>
      </c>
      <c r="L76" s="82">
        <v>1.4023129999999999</v>
      </c>
      <c r="M76" s="82">
        <v>1.4178390000000001</v>
      </c>
      <c r="N76" s="82">
        <v>1.4246030000000001</v>
      </c>
      <c r="O76" s="82">
        <v>1.4278219999999999</v>
      </c>
      <c r="P76" s="82">
        <v>1.4284509999999999</v>
      </c>
      <c r="Q76" s="82">
        <v>1.4261349999999999</v>
      </c>
      <c r="R76" s="82">
        <v>1.4251339999999999</v>
      </c>
      <c r="S76" s="82">
        <v>1.4221159999999999</v>
      </c>
      <c r="T76" s="82">
        <v>1.4197329999999999</v>
      </c>
      <c r="U76" s="82">
        <v>1.4140159999999999</v>
      </c>
      <c r="V76" s="82">
        <v>1.4105300000000001</v>
      </c>
      <c r="W76" s="82">
        <v>1.406185</v>
      </c>
      <c r="X76" s="82">
        <v>1.4003129999999999</v>
      </c>
      <c r="Y76" s="82">
        <v>1.3960170000000001</v>
      </c>
      <c r="Z76" s="82">
        <v>1.391753</v>
      </c>
      <c r="AA76" s="82">
        <v>1.385535</v>
      </c>
      <c r="AB76" s="82">
        <v>1.380744</v>
      </c>
      <c r="AC76" s="82">
        <v>1.374058</v>
      </c>
      <c r="AD76" s="82">
        <v>1.3654170000000001</v>
      </c>
      <c r="AE76" s="82">
        <v>1.3559969999999999</v>
      </c>
      <c r="AF76" s="82">
        <v>1.3470800000000001</v>
      </c>
      <c r="AG76" s="85">
        <v>9.8549999999999992E-3</v>
      </c>
      <c r="AH76">
        <v>0</v>
      </c>
      <c r="AI76">
        <v>0</v>
      </c>
      <c r="AJ76" t="s">
        <v>112</v>
      </c>
    </row>
    <row r="77" spans="1:36" ht="24.75">
      <c r="A77" s="55" t="s">
        <v>2764</v>
      </c>
      <c r="B77" s="81" t="s">
        <v>2765</v>
      </c>
      <c r="C77" s="82">
        <v>0.41080800000000001</v>
      </c>
      <c r="D77" s="82">
        <v>0.47196700000000003</v>
      </c>
      <c r="E77" s="82">
        <v>0.52781999999999996</v>
      </c>
      <c r="F77" s="82">
        <v>0.58121599999999995</v>
      </c>
      <c r="G77" s="82">
        <v>0.63278500000000004</v>
      </c>
      <c r="H77" s="82">
        <v>0.68526399999999998</v>
      </c>
      <c r="I77" s="82">
        <v>0.739618</v>
      </c>
      <c r="J77" s="82">
        <v>0.79476100000000005</v>
      </c>
      <c r="K77" s="82">
        <v>0.85218000000000005</v>
      </c>
      <c r="L77" s="82">
        <v>0.91561099999999995</v>
      </c>
      <c r="M77" s="82">
        <v>0.98605200000000004</v>
      </c>
      <c r="N77" s="82">
        <v>1.0587519999999999</v>
      </c>
      <c r="O77" s="82">
        <v>1.136935</v>
      </c>
      <c r="P77" s="82">
        <v>1.221665</v>
      </c>
      <c r="Q77" s="82">
        <v>1.313231</v>
      </c>
      <c r="R77" s="82">
        <v>1.4158059999999999</v>
      </c>
      <c r="S77" s="82">
        <v>1.5282180000000001</v>
      </c>
      <c r="T77" s="82">
        <v>1.6540509999999999</v>
      </c>
      <c r="U77" s="82">
        <v>1.7924979999999999</v>
      </c>
      <c r="V77" s="82">
        <v>1.9507209999999999</v>
      </c>
      <c r="W77" s="82">
        <v>2.1296390000000001</v>
      </c>
      <c r="X77" s="82">
        <v>2.3318880000000002</v>
      </c>
      <c r="Y77" s="82">
        <v>2.5665460000000002</v>
      </c>
      <c r="Z77" s="82">
        <v>2.840255</v>
      </c>
      <c r="AA77" s="82">
        <v>3.1604169999999998</v>
      </c>
      <c r="AB77" s="82">
        <v>3.5493030000000001</v>
      </c>
      <c r="AC77" s="82">
        <v>4.0302100000000003</v>
      </c>
      <c r="AD77" s="82">
        <v>4.6503500000000004</v>
      </c>
      <c r="AE77" s="82">
        <v>5.518154</v>
      </c>
      <c r="AF77" s="82">
        <v>6.8551640000000003</v>
      </c>
      <c r="AG77" s="85">
        <v>0.101922</v>
      </c>
      <c r="AH77">
        <v>67.135193000000001</v>
      </c>
      <c r="AI77">
        <v>67.960930000000005</v>
      </c>
      <c r="AJ77" s="33">
        <v>2.1999999999999999E-2</v>
      </c>
    </row>
    <row r="78" spans="1:36" ht="24.75">
      <c r="A78" s="55" t="s">
        <v>2766</v>
      </c>
      <c r="B78" s="81" t="s">
        <v>2767</v>
      </c>
      <c r="C78" s="82">
        <v>1.4751999999999999E-2</v>
      </c>
      <c r="D78" s="82">
        <v>1.6302000000000001E-2</v>
      </c>
      <c r="E78" s="82">
        <v>1.7451999999999999E-2</v>
      </c>
      <c r="F78" s="82">
        <v>1.8290000000000001E-2</v>
      </c>
      <c r="G78" s="82">
        <v>1.8873000000000001E-2</v>
      </c>
      <c r="H78" s="82">
        <v>1.9307000000000001E-2</v>
      </c>
      <c r="I78" s="82">
        <v>1.9635E-2</v>
      </c>
      <c r="J78" s="82">
        <v>1.9817999999999999E-2</v>
      </c>
      <c r="K78" s="82">
        <v>1.9900000000000001E-2</v>
      </c>
      <c r="L78" s="82">
        <v>1.9973000000000001E-2</v>
      </c>
      <c r="M78" s="82">
        <v>2.0046000000000001E-2</v>
      </c>
      <c r="N78" s="82">
        <v>2.0005999999999999E-2</v>
      </c>
      <c r="O78" s="82">
        <v>1.9921000000000001E-2</v>
      </c>
      <c r="P78" s="82">
        <v>1.9803000000000001E-2</v>
      </c>
      <c r="Q78" s="82">
        <v>1.9649E-2</v>
      </c>
      <c r="R78" s="82">
        <v>1.9505000000000002E-2</v>
      </c>
      <c r="S78" s="82">
        <v>1.9332999999999999E-2</v>
      </c>
      <c r="T78" s="82">
        <v>1.9162999999999999E-2</v>
      </c>
      <c r="U78" s="82">
        <v>1.8963000000000001E-2</v>
      </c>
      <c r="V78" s="82">
        <v>1.8780999999999999E-2</v>
      </c>
      <c r="W78" s="82">
        <v>1.8596000000000001E-2</v>
      </c>
      <c r="X78" s="82">
        <v>1.8394000000000001E-2</v>
      </c>
      <c r="Y78" s="82">
        <v>1.8201999999999999E-2</v>
      </c>
      <c r="Z78" s="82">
        <v>1.8010999999999999E-2</v>
      </c>
      <c r="AA78" s="82">
        <v>1.7798000000000001E-2</v>
      </c>
      <c r="AB78" s="82">
        <v>1.7596000000000001E-2</v>
      </c>
      <c r="AC78" s="82">
        <v>1.7385000000000001E-2</v>
      </c>
      <c r="AD78" s="82">
        <v>1.7155E-2</v>
      </c>
      <c r="AE78" s="82">
        <v>1.6909E-2</v>
      </c>
      <c r="AF78" s="82">
        <v>1.6667000000000001E-2</v>
      </c>
      <c r="AG78" s="85">
        <v>4.2170000000000003E-3</v>
      </c>
      <c r="AH78">
        <v>13.396444000000001</v>
      </c>
      <c r="AI78">
        <v>13.474932000000001</v>
      </c>
      <c r="AJ78" s="33">
        <v>2.5000000000000001E-2</v>
      </c>
    </row>
    <row r="79" spans="1:36" ht="24.75">
      <c r="A79" s="55" t="s">
        <v>2768</v>
      </c>
      <c r="B79" s="81" t="s">
        <v>2769</v>
      </c>
      <c r="C79" s="82">
        <v>24.198651999999999</v>
      </c>
      <c r="D79" s="82">
        <v>27.012305999999999</v>
      </c>
      <c r="E79" s="82">
        <v>29.212630999999998</v>
      </c>
      <c r="F79" s="82">
        <v>30.957491000000001</v>
      </c>
      <c r="G79" s="82">
        <v>32.341728000000003</v>
      </c>
      <c r="H79" s="82">
        <v>33.455863999999998</v>
      </c>
      <c r="I79" s="82">
        <v>34.358207999999998</v>
      </c>
      <c r="J79" s="82">
        <v>35.101486000000001</v>
      </c>
      <c r="K79" s="82">
        <v>35.729759000000001</v>
      </c>
      <c r="L79" s="82">
        <v>36.272857999999999</v>
      </c>
      <c r="M79" s="82">
        <v>36.745235000000001</v>
      </c>
      <c r="N79" s="82">
        <v>37.157916999999998</v>
      </c>
      <c r="O79" s="82">
        <v>37.519179999999999</v>
      </c>
      <c r="P79" s="82">
        <v>37.836520999999998</v>
      </c>
      <c r="Q79" s="82">
        <v>38.120975000000001</v>
      </c>
      <c r="R79" s="82">
        <v>38.371074999999998</v>
      </c>
      <c r="S79" s="82">
        <v>38.582680000000003</v>
      </c>
      <c r="T79" s="82">
        <v>38.780827000000002</v>
      </c>
      <c r="U79" s="82">
        <v>38.998050999999997</v>
      </c>
      <c r="V79" s="82">
        <v>39.207397</v>
      </c>
      <c r="W79" s="82">
        <v>39.410442000000003</v>
      </c>
      <c r="X79" s="82">
        <v>39.611862000000002</v>
      </c>
      <c r="Y79" s="82">
        <v>39.810284000000003</v>
      </c>
      <c r="Z79" s="82">
        <v>40.004852</v>
      </c>
      <c r="AA79" s="82">
        <v>40.199120000000001</v>
      </c>
      <c r="AB79" s="82">
        <v>40.391823000000002</v>
      </c>
      <c r="AC79" s="82">
        <v>40.581470000000003</v>
      </c>
      <c r="AD79" s="82">
        <v>40.771324</v>
      </c>
      <c r="AE79" s="82">
        <v>40.965553</v>
      </c>
      <c r="AF79" s="82">
        <v>41.161906999999999</v>
      </c>
      <c r="AG79" s="85">
        <v>1.8487E-2</v>
      </c>
      <c r="AH79">
        <v>2.0818129999999999</v>
      </c>
      <c r="AI79">
        <v>2.0940089999999998</v>
      </c>
      <c r="AJ79" s="33">
        <v>2.5000000000000001E-2</v>
      </c>
    </row>
    <row r="80" spans="1:36" ht="24.75">
      <c r="A80" s="55" t="s">
        <v>2770</v>
      </c>
      <c r="B80" s="81" t="s">
        <v>2755</v>
      </c>
      <c r="C80" s="82">
        <v>0</v>
      </c>
      <c r="D80" s="82">
        <v>0</v>
      </c>
      <c r="E80" s="82">
        <v>0</v>
      </c>
      <c r="F80" s="82">
        <v>0</v>
      </c>
      <c r="G80" s="82">
        <v>0</v>
      </c>
      <c r="H80" s="82">
        <v>0</v>
      </c>
      <c r="I80" s="82">
        <v>0</v>
      </c>
      <c r="J80" s="82">
        <v>0</v>
      </c>
      <c r="K80" s="82">
        <v>0</v>
      </c>
      <c r="L80" s="82">
        <v>0</v>
      </c>
      <c r="M80" s="82">
        <v>0</v>
      </c>
      <c r="N80" s="82">
        <v>0</v>
      </c>
      <c r="O80" s="82">
        <v>0</v>
      </c>
      <c r="P80" s="82">
        <v>0</v>
      </c>
      <c r="Q80" s="82">
        <v>0</v>
      </c>
      <c r="R80" s="82">
        <v>0</v>
      </c>
      <c r="S80" s="82">
        <v>0</v>
      </c>
      <c r="T80" s="82">
        <v>0</v>
      </c>
      <c r="U80" s="82">
        <v>0</v>
      </c>
      <c r="V80" s="82">
        <v>0</v>
      </c>
      <c r="W80" s="82">
        <v>0</v>
      </c>
      <c r="X80" s="82">
        <v>0</v>
      </c>
      <c r="Y80" s="82">
        <v>0</v>
      </c>
      <c r="Z80" s="82">
        <v>0</v>
      </c>
      <c r="AA80" s="82">
        <v>0</v>
      </c>
      <c r="AB80" s="82">
        <v>0</v>
      </c>
      <c r="AC80" s="82">
        <v>0</v>
      </c>
      <c r="AD80" s="82">
        <v>0</v>
      </c>
      <c r="AE80" s="82">
        <v>0</v>
      </c>
      <c r="AF80" s="82">
        <v>0</v>
      </c>
      <c r="AG80" s="85" t="s">
        <v>2708</v>
      </c>
      <c r="AH80">
        <v>11.314631</v>
      </c>
      <c r="AI80">
        <v>11.380922</v>
      </c>
      <c r="AJ80" s="33">
        <v>2.5000000000000001E-2</v>
      </c>
    </row>
    <row r="81" spans="1:36">
      <c r="A81" s="55" t="s">
        <v>2771</v>
      </c>
      <c r="B81" s="81" t="s">
        <v>2757</v>
      </c>
      <c r="C81" s="82">
        <v>0</v>
      </c>
      <c r="D81" s="82">
        <v>0</v>
      </c>
      <c r="E81" s="82">
        <v>0</v>
      </c>
      <c r="F81" s="82">
        <v>0</v>
      </c>
      <c r="G81" s="82">
        <v>0</v>
      </c>
      <c r="H81" s="82">
        <v>0</v>
      </c>
      <c r="I81" s="82">
        <v>0</v>
      </c>
      <c r="J81" s="82">
        <v>0</v>
      </c>
      <c r="K81" s="82">
        <v>0</v>
      </c>
      <c r="L81" s="82">
        <v>0</v>
      </c>
      <c r="M81" s="82">
        <v>0</v>
      </c>
      <c r="N81" s="82">
        <v>0</v>
      </c>
      <c r="O81" s="82">
        <v>0</v>
      </c>
      <c r="P81" s="82">
        <v>0</v>
      </c>
      <c r="Q81" s="82">
        <v>0</v>
      </c>
      <c r="R81" s="82">
        <v>0</v>
      </c>
      <c r="S81" s="82">
        <v>0</v>
      </c>
      <c r="T81" s="82">
        <v>0</v>
      </c>
      <c r="U81" s="82">
        <v>0</v>
      </c>
      <c r="V81" s="82">
        <v>0</v>
      </c>
      <c r="W81" s="82">
        <v>0</v>
      </c>
      <c r="X81" s="82">
        <v>0</v>
      </c>
      <c r="Y81" s="82">
        <v>0</v>
      </c>
      <c r="Z81" s="82">
        <v>0</v>
      </c>
      <c r="AA81" s="82">
        <v>0</v>
      </c>
      <c r="AB81" s="82">
        <v>0</v>
      </c>
      <c r="AC81" s="82">
        <v>0</v>
      </c>
      <c r="AD81" s="82">
        <v>0</v>
      </c>
      <c r="AE81" s="82">
        <v>0</v>
      </c>
      <c r="AF81" s="82">
        <v>0</v>
      </c>
      <c r="AG81" s="85" t="s">
        <v>2708</v>
      </c>
      <c r="AH81">
        <v>0</v>
      </c>
      <c r="AI81">
        <v>0</v>
      </c>
      <c r="AJ81" t="s">
        <v>112</v>
      </c>
    </row>
    <row r="82" spans="1:36" ht="48.75">
      <c r="A82" s="55" t="s">
        <v>2772</v>
      </c>
      <c r="B82" s="81" t="s">
        <v>2759</v>
      </c>
      <c r="C82" s="82">
        <v>24.198651999999999</v>
      </c>
      <c r="D82" s="82">
        <v>27.012305999999999</v>
      </c>
      <c r="E82" s="82">
        <v>29.212630999999998</v>
      </c>
      <c r="F82" s="82">
        <v>30.957491000000001</v>
      </c>
      <c r="G82" s="82">
        <v>32.341728000000003</v>
      </c>
      <c r="H82" s="82">
        <v>33.455863999999998</v>
      </c>
      <c r="I82" s="82">
        <v>34.358207999999998</v>
      </c>
      <c r="J82" s="82">
        <v>35.101486000000001</v>
      </c>
      <c r="K82" s="82">
        <v>35.729759000000001</v>
      </c>
      <c r="L82" s="82">
        <v>36.272857999999999</v>
      </c>
      <c r="M82" s="82">
        <v>36.745235000000001</v>
      </c>
      <c r="N82" s="82">
        <v>37.157916999999998</v>
      </c>
      <c r="O82" s="82">
        <v>37.519179999999999</v>
      </c>
      <c r="P82" s="82">
        <v>37.836520999999998</v>
      </c>
      <c r="Q82" s="82">
        <v>38.120975000000001</v>
      </c>
      <c r="R82" s="82">
        <v>38.371074999999998</v>
      </c>
      <c r="S82" s="82">
        <v>38.582680000000003</v>
      </c>
      <c r="T82" s="82">
        <v>38.780827000000002</v>
      </c>
      <c r="U82" s="82">
        <v>38.998050999999997</v>
      </c>
      <c r="V82" s="82">
        <v>39.207397</v>
      </c>
      <c r="W82" s="82">
        <v>39.410442000000003</v>
      </c>
      <c r="X82" s="82">
        <v>39.611862000000002</v>
      </c>
      <c r="Y82" s="82">
        <v>39.810284000000003</v>
      </c>
      <c r="Z82" s="82">
        <v>40.004852</v>
      </c>
      <c r="AA82" s="82">
        <v>40.199120000000001</v>
      </c>
      <c r="AB82" s="82">
        <v>40.391823000000002</v>
      </c>
      <c r="AC82" s="82">
        <v>40.581470000000003</v>
      </c>
      <c r="AD82" s="82">
        <v>40.771324</v>
      </c>
      <c r="AE82" s="82">
        <v>40.965553</v>
      </c>
      <c r="AF82" s="82">
        <v>41.161906999999999</v>
      </c>
      <c r="AG82" s="85">
        <v>1.8487E-2</v>
      </c>
      <c r="AH82">
        <v>0</v>
      </c>
      <c r="AI82">
        <v>0</v>
      </c>
      <c r="AJ82" t="s">
        <v>112</v>
      </c>
    </row>
    <row r="83" spans="1:36" ht="72.75">
      <c r="A83" s="55" t="s">
        <v>2773</v>
      </c>
      <c r="B83" s="81" t="s">
        <v>2761</v>
      </c>
      <c r="C83" s="82">
        <v>0</v>
      </c>
      <c r="D83" s="82">
        <v>0</v>
      </c>
      <c r="E83" s="82">
        <v>0</v>
      </c>
      <c r="F83" s="82">
        <v>0</v>
      </c>
      <c r="G83" s="82">
        <v>0</v>
      </c>
      <c r="H83" s="82">
        <v>0</v>
      </c>
      <c r="I83" s="82">
        <v>0</v>
      </c>
      <c r="J83" s="82">
        <v>0</v>
      </c>
      <c r="K83" s="82">
        <v>0</v>
      </c>
      <c r="L83" s="82">
        <v>0</v>
      </c>
      <c r="M83" s="82">
        <v>0</v>
      </c>
      <c r="N83" s="82">
        <v>0</v>
      </c>
      <c r="O83" s="82">
        <v>0</v>
      </c>
      <c r="P83" s="82">
        <v>0</v>
      </c>
      <c r="Q83" s="82">
        <v>0</v>
      </c>
      <c r="R83" s="82">
        <v>0</v>
      </c>
      <c r="S83" s="82">
        <v>0</v>
      </c>
      <c r="T83" s="82">
        <v>0</v>
      </c>
      <c r="U83" s="82">
        <v>0</v>
      </c>
      <c r="V83" s="82">
        <v>0</v>
      </c>
      <c r="W83" s="82">
        <v>0</v>
      </c>
      <c r="X83" s="82">
        <v>0</v>
      </c>
      <c r="Y83" s="82">
        <v>0</v>
      </c>
      <c r="Z83" s="82">
        <v>0</v>
      </c>
      <c r="AA83" s="82">
        <v>0</v>
      </c>
      <c r="AB83" s="82">
        <v>0</v>
      </c>
      <c r="AC83" s="82">
        <v>0</v>
      </c>
      <c r="AD83" s="82">
        <v>0</v>
      </c>
      <c r="AE83" s="82">
        <v>0</v>
      </c>
      <c r="AF83" s="82">
        <v>0</v>
      </c>
      <c r="AG83" s="85" t="s">
        <v>2708</v>
      </c>
      <c r="AH83">
        <v>23.661840000000002</v>
      </c>
      <c r="AI83">
        <v>23.94849</v>
      </c>
      <c r="AJ83" s="33">
        <v>2.1999999999999999E-2</v>
      </c>
    </row>
    <row r="84" spans="1:36">
      <c r="A84" s="55" t="s">
        <v>2774</v>
      </c>
      <c r="B84" s="81" t="s">
        <v>2763</v>
      </c>
      <c r="C84" s="82">
        <v>0</v>
      </c>
      <c r="D84" s="82">
        <v>0</v>
      </c>
      <c r="E84" s="82">
        <v>0</v>
      </c>
      <c r="F84" s="82">
        <v>0</v>
      </c>
      <c r="G84" s="82">
        <v>0</v>
      </c>
      <c r="H84" s="82">
        <v>0</v>
      </c>
      <c r="I84" s="82">
        <v>0</v>
      </c>
      <c r="J84" s="82">
        <v>0</v>
      </c>
      <c r="K84" s="82">
        <v>0</v>
      </c>
      <c r="L84" s="82">
        <v>0</v>
      </c>
      <c r="M84" s="82">
        <v>0</v>
      </c>
      <c r="N84" s="82">
        <v>0</v>
      </c>
      <c r="O84" s="82">
        <v>0</v>
      </c>
      <c r="P84" s="82">
        <v>0</v>
      </c>
      <c r="Q84" s="82">
        <v>0</v>
      </c>
      <c r="R84" s="82">
        <v>0</v>
      </c>
      <c r="S84" s="82">
        <v>0</v>
      </c>
      <c r="T84" s="82">
        <v>0</v>
      </c>
      <c r="U84" s="82">
        <v>0</v>
      </c>
      <c r="V84" s="82">
        <v>0</v>
      </c>
      <c r="W84" s="82">
        <v>0</v>
      </c>
      <c r="X84" s="82">
        <v>0</v>
      </c>
      <c r="Y84" s="82">
        <v>0</v>
      </c>
      <c r="Z84" s="82">
        <v>0</v>
      </c>
      <c r="AA84" s="82">
        <v>0</v>
      </c>
      <c r="AB84" s="82">
        <v>0</v>
      </c>
      <c r="AC84" s="82">
        <v>0</v>
      </c>
      <c r="AD84" s="82">
        <v>0</v>
      </c>
      <c r="AE84" s="82">
        <v>0</v>
      </c>
      <c r="AF84" s="82">
        <v>0</v>
      </c>
      <c r="AG84" s="85" t="s">
        <v>2708</v>
      </c>
      <c r="AH84">
        <v>23.661840000000002</v>
      </c>
      <c r="AI84">
        <v>23.94849</v>
      </c>
      <c r="AJ84" s="33">
        <v>2.1999999999999999E-2</v>
      </c>
    </row>
    <row r="85" spans="1:36" ht="24.75">
      <c r="A85" s="55" t="s">
        <v>2775</v>
      </c>
      <c r="B85" s="81" t="s">
        <v>2765</v>
      </c>
      <c r="C85" s="82">
        <v>0</v>
      </c>
      <c r="D85" s="82">
        <v>0</v>
      </c>
      <c r="E85" s="82">
        <v>0</v>
      </c>
      <c r="F85" s="82">
        <v>0</v>
      </c>
      <c r="G85" s="82">
        <v>0</v>
      </c>
      <c r="H85" s="82">
        <v>0</v>
      </c>
      <c r="I85" s="82">
        <v>0</v>
      </c>
      <c r="J85" s="82">
        <v>0</v>
      </c>
      <c r="K85" s="82">
        <v>0</v>
      </c>
      <c r="L85" s="82">
        <v>0</v>
      </c>
      <c r="M85" s="82">
        <v>0</v>
      </c>
      <c r="N85" s="82">
        <v>0</v>
      </c>
      <c r="O85" s="82">
        <v>0</v>
      </c>
      <c r="P85" s="82">
        <v>0</v>
      </c>
      <c r="Q85" s="82">
        <v>0</v>
      </c>
      <c r="R85" s="82">
        <v>0</v>
      </c>
      <c r="S85" s="82">
        <v>0</v>
      </c>
      <c r="T85" s="82">
        <v>0</v>
      </c>
      <c r="U85" s="82">
        <v>0</v>
      </c>
      <c r="V85" s="82">
        <v>0</v>
      </c>
      <c r="W85" s="82">
        <v>0</v>
      </c>
      <c r="X85" s="82">
        <v>0</v>
      </c>
      <c r="Y85" s="82">
        <v>0</v>
      </c>
      <c r="Z85" s="82">
        <v>0</v>
      </c>
      <c r="AA85" s="82">
        <v>0</v>
      </c>
      <c r="AB85" s="82">
        <v>0</v>
      </c>
      <c r="AC85" s="82">
        <v>0</v>
      </c>
      <c r="AD85" s="82">
        <v>0</v>
      </c>
      <c r="AE85" s="82">
        <v>0</v>
      </c>
      <c r="AF85" s="82">
        <v>0</v>
      </c>
      <c r="AG85" s="85" t="s">
        <v>2708</v>
      </c>
      <c r="AH85">
        <v>30.076912</v>
      </c>
      <c r="AI85">
        <v>30.537510000000001</v>
      </c>
      <c r="AJ85" s="33">
        <v>2.1000000000000001E-2</v>
      </c>
    </row>
    <row r="86" spans="1:36" ht="24.75">
      <c r="A86" s="55" t="s">
        <v>2776</v>
      </c>
      <c r="B86" s="81" t="s">
        <v>2767</v>
      </c>
      <c r="C86" s="82">
        <v>0</v>
      </c>
      <c r="D86" s="82">
        <v>0</v>
      </c>
      <c r="E86" s="82">
        <v>0</v>
      </c>
      <c r="F86" s="82">
        <v>0</v>
      </c>
      <c r="G86" s="82">
        <v>0</v>
      </c>
      <c r="H86" s="82">
        <v>0</v>
      </c>
      <c r="I86" s="82">
        <v>0</v>
      </c>
      <c r="J86" s="82">
        <v>0</v>
      </c>
      <c r="K86" s="82">
        <v>0</v>
      </c>
      <c r="L86" s="82">
        <v>0</v>
      </c>
      <c r="M86" s="82">
        <v>0</v>
      </c>
      <c r="N86" s="82">
        <v>0</v>
      </c>
      <c r="O86" s="82">
        <v>0</v>
      </c>
      <c r="P86" s="82">
        <v>0</v>
      </c>
      <c r="Q86" s="82">
        <v>0</v>
      </c>
      <c r="R86" s="82">
        <v>0</v>
      </c>
      <c r="S86" s="82">
        <v>0</v>
      </c>
      <c r="T86" s="82">
        <v>0</v>
      </c>
      <c r="U86" s="82">
        <v>0</v>
      </c>
      <c r="V86" s="82">
        <v>0</v>
      </c>
      <c r="W86" s="82">
        <v>0</v>
      </c>
      <c r="X86" s="82">
        <v>0</v>
      </c>
      <c r="Y86" s="82">
        <v>0</v>
      </c>
      <c r="Z86" s="82">
        <v>0</v>
      </c>
      <c r="AA86" s="82">
        <v>0</v>
      </c>
      <c r="AB86" s="82">
        <v>0</v>
      </c>
      <c r="AC86" s="82">
        <v>0</v>
      </c>
      <c r="AD86" s="82">
        <v>0</v>
      </c>
      <c r="AE86" s="82">
        <v>0</v>
      </c>
      <c r="AF86" s="82">
        <v>0</v>
      </c>
      <c r="AG86" s="85" t="s">
        <v>2708</v>
      </c>
      <c r="AH86">
        <v>9.5472020000000004</v>
      </c>
      <c r="AI86">
        <v>9.7163330000000006</v>
      </c>
      <c r="AJ86" s="33">
        <v>2.1999999999999999E-2</v>
      </c>
    </row>
    <row r="87" spans="1:36" ht="24.75">
      <c r="A87" s="55" t="s">
        <v>2777</v>
      </c>
      <c r="B87" s="81" t="s">
        <v>2778</v>
      </c>
      <c r="C87" s="82">
        <v>76.044501999999994</v>
      </c>
      <c r="D87" s="82">
        <v>90.79213</v>
      </c>
      <c r="E87" s="82">
        <v>95.971183999999994</v>
      </c>
      <c r="F87" s="82">
        <v>97.429085000000001</v>
      </c>
      <c r="G87" s="82">
        <v>97.634795999999994</v>
      </c>
      <c r="H87" s="82">
        <v>97.284903999999997</v>
      </c>
      <c r="I87" s="82">
        <v>96.741660999999993</v>
      </c>
      <c r="J87" s="82">
        <v>96.209746999999993</v>
      </c>
      <c r="K87" s="82">
        <v>95.684082000000004</v>
      </c>
      <c r="L87" s="82">
        <v>95.148360999999994</v>
      </c>
      <c r="M87" s="82">
        <v>94.614684999999994</v>
      </c>
      <c r="N87" s="82">
        <v>94.155013999999994</v>
      </c>
      <c r="O87" s="82">
        <v>93.805999999999997</v>
      </c>
      <c r="P87" s="82">
        <v>93.575080999999997</v>
      </c>
      <c r="Q87" s="82">
        <v>93.392753999999996</v>
      </c>
      <c r="R87" s="82">
        <v>93.334914999999995</v>
      </c>
      <c r="S87" s="82">
        <v>93.530533000000005</v>
      </c>
      <c r="T87" s="82">
        <v>93.673462000000001</v>
      </c>
      <c r="U87" s="82">
        <v>93.444473000000002</v>
      </c>
      <c r="V87" s="82">
        <v>93.205589000000003</v>
      </c>
      <c r="W87" s="82">
        <v>92.894690999999995</v>
      </c>
      <c r="X87" s="82">
        <v>92.550583000000003</v>
      </c>
      <c r="Y87" s="82">
        <v>92.190781000000001</v>
      </c>
      <c r="Z87" s="82">
        <v>91.816612000000006</v>
      </c>
      <c r="AA87" s="82">
        <v>91.437714</v>
      </c>
      <c r="AB87" s="82">
        <v>91.057372999999998</v>
      </c>
      <c r="AC87" s="82">
        <v>90.650406000000004</v>
      </c>
      <c r="AD87" s="82">
        <v>90.221801999999997</v>
      </c>
      <c r="AE87" s="82">
        <v>89.772278</v>
      </c>
      <c r="AF87" s="82">
        <v>89.311194999999998</v>
      </c>
      <c r="AG87" s="85">
        <v>5.561E-3</v>
      </c>
      <c r="AH87">
        <v>20.529709</v>
      </c>
      <c r="AI87">
        <v>20.821176999999999</v>
      </c>
      <c r="AJ87" s="33">
        <v>2.1000000000000001E-2</v>
      </c>
    </row>
    <row r="88" spans="1:36" ht="24.75">
      <c r="A88" s="55" t="s">
        <v>2779</v>
      </c>
      <c r="B88" s="81" t="s">
        <v>2755</v>
      </c>
      <c r="C88" s="82">
        <v>4.5499660000000004</v>
      </c>
      <c r="D88" s="82">
        <v>5.4323610000000002</v>
      </c>
      <c r="E88" s="82">
        <v>5.7422389999999996</v>
      </c>
      <c r="F88" s="82">
        <v>5.8294680000000003</v>
      </c>
      <c r="G88" s="82">
        <v>5.8417770000000004</v>
      </c>
      <c r="H88" s="82">
        <v>5.8208419999999998</v>
      </c>
      <c r="I88" s="82">
        <v>5.7883389999999997</v>
      </c>
      <c r="J88" s="82">
        <v>5.7565119999999999</v>
      </c>
      <c r="K88" s="82">
        <v>5.72506</v>
      </c>
      <c r="L88" s="82">
        <v>5.6930069999999997</v>
      </c>
      <c r="M88" s="82">
        <v>5.6610750000000003</v>
      </c>
      <c r="N88" s="82">
        <v>5.6335709999999999</v>
      </c>
      <c r="O88" s="82">
        <v>5.6126889999999996</v>
      </c>
      <c r="P88" s="82">
        <v>5.5988730000000002</v>
      </c>
      <c r="Q88" s="82">
        <v>5.5879630000000002</v>
      </c>
      <c r="R88" s="82">
        <v>5.5845029999999998</v>
      </c>
      <c r="S88" s="82">
        <v>5.5962059999999996</v>
      </c>
      <c r="T88" s="82">
        <v>5.6047589999999996</v>
      </c>
      <c r="U88" s="82">
        <v>5.5910580000000003</v>
      </c>
      <c r="V88" s="82">
        <v>5.576765</v>
      </c>
      <c r="W88" s="82">
        <v>5.5581630000000004</v>
      </c>
      <c r="X88" s="82">
        <v>5.5375730000000001</v>
      </c>
      <c r="Y88" s="82">
        <v>5.5160460000000002</v>
      </c>
      <c r="Z88" s="82">
        <v>5.4936579999999999</v>
      </c>
      <c r="AA88" s="82">
        <v>5.470987</v>
      </c>
      <c r="AB88" s="82">
        <v>5.4482299999999997</v>
      </c>
      <c r="AC88" s="82">
        <v>5.4238799999999996</v>
      </c>
      <c r="AD88" s="82">
        <v>5.3982349999999997</v>
      </c>
      <c r="AE88" s="82">
        <v>5.37134</v>
      </c>
      <c r="AF88" s="82">
        <v>5.3437510000000001</v>
      </c>
      <c r="AG88" s="85">
        <v>5.561E-3</v>
      </c>
      <c r="AH88">
        <v>0</v>
      </c>
      <c r="AI88">
        <v>0</v>
      </c>
      <c r="AJ88" t="s">
        <v>112</v>
      </c>
    </row>
    <row r="89" spans="1:36">
      <c r="A89" s="55" t="s">
        <v>2780</v>
      </c>
      <c r="B89" s="81" t="s">
        <v>2757</v>
      </c>
      <c r="C89" s="82">
        <v>0</v>
      </c>
      <c r="D89" s="82">
        <v>0</v>
      </c>
      <c r="E89" s="82">
        <v>0</v>
      </c>
      <c r="F89" s="82">
        <v>0</v>
      </c>
      <c r="G89" s="82">
        <v>0</v>
      </c>
      <c r="H89" s="82">
        <v>0</v>
      </c>
      <c r="I89" s="82">
        <v>0</v>
      </c>
      <c r="J89" s="82">
        <v>0</v>
      </c>
      <c r="K89" s="82">
        <v>0</v>
      </c>
      <c r="L89" s="82">
        <v>0</v>
      </c>
      <c r="M89" s="82">
        <v>0</v>
      </c>
      <c r="N89" s="82">
        <v>0</v>
      </c>
      <c r="O89" s="82">
        <v>0</v>
      </c>
      <c r="P89" s="82">
        <v>0</v>
      </c>
      <c r="Q89" s="82">
        <v>0</v>
      </c>
      <c r="R89" s="82">
        <v>0</v>
      </c>
      <c r="S89" s="82">
        <v>0</v>
      </c>
      <c r="T89" s="82">
        <v>0</v>
      </c>
      <c r="U89" s="82">
        <v>0</v>
      </c>
      <c r="V89" s="82">
        <v>0</v>
      </c>
      <c r="W89" s="82">
        <v>0</v>
      </c>
      <c r="X89" s="82">
        <v>0</v>
      </c>
      <c r="Y89" s="82">
        <v>0</v>
      </c>
      <c r="Z89" s="82">
        <v>0</v>
      </c>
      <c r="AA89" s="82">
        <v>0</v>
      </c>
      <c r="AB89" s="82">
        <v>0</v>
      </c>
      <c r="AC89" s="82">
        <v>0</v>
      </c>
      <c r="AD89" s="82">
        <v>0</v>
      </c>
      <c r="AE89" s="82">
        <v>0</v>
      </c>
      <c r="AF89" s="82">
        <v>0</v>
      </c>
      <c r="AG89" s="85" t="s">
        <v>2708</v>
      </c>
      <c r="AH89">
        <v>0</v>
      </c>
      <c r="AI89">
        <v>0</v>
      </c>
      <c r="AJ89" t="s">
        <v>112</v>
      </c>
    </row>
    <row r="90" spans="1:36" ht="48.75">
      <c r="A90" s="55" t="s">
        <v>2781</v>
      </c>
      <c r="B90" s="81" t="s">
        <v>2759</v>
      </c>
      <c r="C90" s="82">
        <v>66.903946000000005</v>
      </c>
      <c r="D90" s="82">
        <v>79.866623000000004</v>
      </c>
      <c r="E90" s="82">
        <v>84.410392999999999</v>
      </c>
      <c r="F90" s="82">
        <v>85.676758000000007</v>
      </c>
      <c r="G90" s="82">
        <v>85.841071999999997</v>
      </c>
      <c r="H90" s="82">
        <v>85.516707999999994</v>
      </c>
      <c r="I90" s="82">
        <v>85.022239999999996</v>
      </c>
      <c r="J90" s="82">
        <v>84.537384000000003</v>
      </c>
      <c r="K90" s="82">
        <v>84.058197000000007</v>
      </c>
      <c r="L90" s="82">
        <v>83.57029</v>
      </c>
      <c r="M90" s="82">
        <v>83.087447999999995</v>
      </c>
      <c r="N90" s="82">
        <v>82.669296000000003</v>
      </c>
      <c r="O90" s="82">
        <v>82.348731999999998</v>
      </c>
      <c r="P90" s="82">
        <v>82.131691000000004</v>
      </c>
      <c r="Q90" s="82">
        <v>81.956665000000001</v>
      </c>
      <c r="R90" s="82">
        <v>81.890297000000004</v>
      </c>
      <c r="S90" s="82">
        <v>82.045471000000006</v>
      </c>
      <c r="T90" s="82">
        <v>82.153717</v>
      </c>
      <c r="U90" s="82">
        <v>81.93544</v>
      </c>
      <c r="V90" s="82">
        <v>81.707840000000004</v>
      </c>
      <c r="W90" s="82">
        <v>81.416816999999995</v>
      </c>
      <c r="X90" s="82">
        <v>81.096405000000004</v>
      </c>
      <c r="Y90" s="82">
        <v>80.761443999999997</v>
      </c>
      <c r="Z90" s="82">
        <v>80.413048000000003</v>
      </c>
      <c r="AA90" s="82">
        <v>80.060181</v>
      </c>
      <c r="AB90" s="82">
        <v>79.705521000000005</v>
      </c>
      <c r="AC90" s="82">
        <v>79.327445999999995</v>
      </c>
      <c r="AD90" s="82">
        <v>78.930412000000004</v>
      </c>
      <c r="AE90" s="82">
        <v>78.515174999999999</v>
      </c>
      <c r="AF90" s="82">
        <v>78.090041999999997</v>
      </c>
      <c r="AG90" s="85">
        <v>5.3449999999999999E-3</v>
      </c>
      <c r="AH90">
        <v>192.858002</v>
      </c>
      <c r="AI90">
        <v>192.57214400000001</v>
      </c>
      <c r="AJ90" s="33">
        <v>-2E-3</v>
      </c>
    </row>
    <row r="91" spans="1:36" ht="72.75">
      <c r="A91" s="55" t="s">
        <v>2782</v>
      </c>
      <c r="B91" s="81" t="s">
        <v>2761</v>
      </c>
      <c r="C91" s="82">
        <v>0.87057399999999996</v>
      </c>
      <c r="D91" s="82">
        <v>1.0516920000000001</v>
      </c>
      <c r="E91" s="82">
        <v>1.1237379999999999</v>
      </c>
      <c r="F91" s="82">
        <v>1.1567270000000001</v>
      </c>
      <c r="G91" s="82">
        <v>1.1757610000000001</v>
      </c>
      <c r="H91" s="82">
        <v>1.18828</v>
      </c>
      <c r="I91" s="82">
        <v>1.1985840000000001</v>
      </c>
      <c r="J91" s="82">
        <v>1.2093670000000001</v>
      </c>
      <c r="K91" s="82">
        <v>1.2200660000000001</v>
      </c>
      <c r="L91" s="82">
        <v>1.230507</v>
      </c>
      <c r="M91" s="82">
        <v>1.237716</v>
      </c>
      <c r="N91" s="82">
        <v>1.2461850000000001</v>
      </c>
      <c r="O91" s="82">
        <v>1.2556890000000001</v>
      </c>
      <c r="P91" s="82">
        <v>1.2669239999999999</v>
      </c>
      <c r="Q91" s="82">
        <v>1.279453</v>
      </c>
      <c r="R91" s="82">
        <v>1.2942689999999999</v>
      </c>
      <c r="S91" s="82">
        <v>1.3134410000000001</v>
      </c>
      <c r="T91" s="82">
        <v>1.332581</v>
      </c>
      <c r="U91" s="82">
        <v>1.34677</v>
      </c>
      <c r="V91" s="82">
        <v>1.3614630000000001</v>
      </c>
      <c r="W91" s="82">
        <v>1.375402</v>
      </c>
      <c r="X91" s="82">
        <v>1.389122</v>
      </c>
      <c r="Y91" s="82">
        <v>1.40341</v>
      </c>
      <c r="Z91" s="82">
        <v>1.418331</v>
      </c>
      <c r="AA91" s="82">
        <v>1.4335059999999999</v>
      </c>
      <c r="AB91" s="82">
        <v>1.449198</v>
      </c>
      <c r="AC91" s="82">
        <v>1.4645550000000001</v>
      </c>
      <c r="AD91" s="82">
        <v>1.479595</v>
      </c>
      <c r="AE91" s="82">
        <v>1.4942040000000001</v>
      </c>
      <c r="AF91" s="82">
        <v>1.508394</v>
      </c>
      <c r="AG91" s="85">
        <v>1.9134000000000002E-2</v>
      </c>
      <c r="AH91">
        <v>148.35287500000001</v>
      </c>
      <c r="AI91">
        <v>147.84863300000001</v>
      </c>
      <c r="AJ91" s="33">
        <v>-4.0000000000000001E-3</v>
      </c>
    </row>
    <row r="92" spans="1:36">
      <c r="A92" s="55" t="s">
        <v>2783</v>
      </c>
      <c r="B92" s="81" t="s">
        <v>2763</v>
      </c>
      <c r="C92" s="82">
        <v>3.7200169999999999</v>
      </c>
      <c r="D92" s="82">
        <v>4.4414559999999996</v>
      </c>
      <c r="E92" s="82">
        <v>4.6948090000000002</v>
      </c>
      <c r="F92" s="82">
        <v>4.7661290000000003</v>
      </c>
      <c r="G92" s="82">
        <v>4.776192</v>
      </c>
      <c r="H92" s="82">
        <v>4.7590760000000003</v>
      </c>
      <c r="I92" s="82">
        <v>4.7325010000000001</v>
      </c>
      <c r="J92" s="82">
        <v>4.7064789999999999</v>
      </c>
      <c r="K92" s="82">
        <v>4.6807660000000002</v>
      </c>
      <c r="L92" s="82">
        <v>4.6545579999999998</v>
      </c>
      <c r="M92" s="82">
        <v>4.6284510000000001</v>
      </c>
      <c r="N92" s="82">
        <v>4.6059640000000002</v>
      </c>
      <c r="O92" s="82">
        <v>4.5888910000000003</v>
      </c>
      <c r="P92" s="82">
        <v>4.5775959999999998</v>
      </c>
      <c r="Q92" s="82">
        <v>4.568676</v>
      </c>
      <c r="R92" s="82">
        <v>4.5658450000000004</v>
      </c>
      <c r="S92" s="82">
        <v>4.5754159999999997</v>
      </c>
      <c r="T92" s="82">
        <v>4.5824069999999999</v>
      </c>
      <c r="U92" s="82">
        <v>4.5712060000000001</v>
      </c>
      <c r="V92" s="82">
        <v>4.55952</v>
      </c>
      <c r="W92" s="82">
        <v>4.5443110000000004</v>
      </c>
      <c r="X92" s="82">
        <v>4.5274770000000002</v>
      </c>
      <c r="Y92" s="82">
        <v>4.5098760000000002</v>
      </c>
      <c r="Z92" s="82">
        <v>4.4915719999999997</v>
      </c>
      <c r="AA92" s="82">
        <v>4.4730369999999997</v>
      </c>
      <c r="AB92" s="82">
        <v>4.4544319999999997</v>
      </c>
      <c r="AC92" s="82">
        <v>4.4345220000000003</v>
      </c>
      <c r="AD92" s="82">
        <v>4.4135559999999998</v>
      </c>
      <c r="AE92" s="82">
        <v>4.3915660000000001</v>
      </c>
      <c r="AF92" s="82">
        <v>4.3690100000000003</v>
      </c>
      <c r="AG92" s="85">
        <v>5.561E-3</v>
      </c>
      <c r="AH92">
        <v>44.505119000000001</v>
      </c>
      <c r="AI92">
        <v>44.723514999999999</v>
      </c>
      <c r="AJ92" s="33">
        <v>5.0000000000000001E-3</v>
      </c>
    </row>
    <row r="93" spans="1:36" ht="24.75">
      <c r="A93" s="55" t="s">
        <v>2784</v>
      </c>
      <c r="B93" s="81" t="s">
        <v>2765</v>
      </c>
      <c r="C93" s="82">
        <v>0</v>
      </c>
      <c r="D93" s="82">
        <v>0</v>
      </c>
      <c r="E93" s="82">
        <v>0</v>
      </c>
      <c r="F93" s="82">
        <v>0</v>
      </c>
      <c r="G93" s="82">
        <v>0</v>
      </c>
      <c r="H93" s="82">
        <v>0</v>
      </c>
      <c r="I93" s="82">
        <v>0</v>
      </c>
      <c r="J93" s="82">
        <v>0</v>
      </c>
      <c r="K93" s="82">
        <v>0</v>
      </c>
      <c r="L93" s="82">
        <v>0</v>
      </c>
      <c r="M93" s="82">
        <v>0</v>
      </c>
      <c r="N93" s="82">
        <v>0</v>
      </c>
      <c r="O93" s="82">
        <v>0</v>
      </c>
      <c r="P93" s="82">
        <v>0</v>
      </c>
      <c r="Q93" s="82">
        <v>0</v>
      </c>
      <c r="R93" s="82">
        <v>0</v>
      </c>
      <c r="S93" s="82">
        <v>0</v>
      </c>
      <c r="T93" s="82">
        <v>0</v>
      </c>
      <c r="U93" s="82">
        <v>0</v>
      </c>
      <c r="V93" s="82">
        <v>0</v>
      </c>
      <c r="W93" s="82">
        <v>0</v>
      </c>
      <c r="X93" s="82">
        <v>0</v>
      </c>
      <c r="Y93" s="82">
        <v>0</v>
      </c>
      <c r="Z93" s="82">
        <v>0</v>
      </c>
      <c r="AA93" s="82">
        <v>0</v>
      </c>
      <c r="AB93" s="82">
        <v>0</v>
      </c>
      <c r="AC93" s="82">
        <v>0</v>
      </c>
      <c r="AD93" s="82">
        <v>0</v>
      </c>
      <c r="AE93" s="82">
        <v>0</v>
      </c>
      <c r="AF93" s="82">
        <v>0</v>
      </c>
      <c r="AG93" s="85" t="s">
        <v>2708</v>
      </c>
      <c r="AH93">
        <v>132.70448300000001</v>
      </c>
      <c r="AI93">
        <v>132.83111600000001</v>
      </c>
      <c r="AJ93" s="33">
        <v>2E-3</v>
      </c>
    </row>
    <row r="94" spans="1:36" ht="24.75">
      <c r="A94" s="55" t="s">
        <v>2785</v>
      </c>
      <c r="B94" s="81" t="s">
        <v>2767</v>
      </c>
      <c r="C94" s="82">
        <v>0</v>
      </c>
      <c r="D94" s="82">
        <v>0</v>
      </c>
      <c r="E94" s="82">
        <v>0</v>
      </c>
      <c r="F94" s="82">
        <v>0</v>
      </c>
      <c r="G94" s="82">
        <v>0</v>
      </c>
      <c r="H94" s="82">
        <v>0</v>
      </c>
      <c r="I94" s="82">
        <v>0</v>
      </c>
      <c r="J94" s="82">
        <v>0</v>
      </c>
      <c r="K94" s="82">
        <v>0</v>
      </c>
      <c r="L94" s="82">
        <v>0</v>
      </c>
      <c r="M94" s="82">
        <v>0</v>
      </c>
      <c r="N94" s="82">
        <v>0</v>
      </c>
      <c r="O94" s="82">
        <v>0</v>
      </c>
      <c r="P94" s="82">
        <v>0</v>
      </c>
      <c r="Q94" s="82">
        <v>0</v>
      </c>
      <c r="R94" s="82">
        <v>0</v>
      </c>
      <c r="S94" s="82">
        <v>0</v>
      </c>
      <c r="T94" s="82">
        <v>0</v>
      </c>
      <c r="U94" s="82">
        <v>0</v>
      </c>
      <c r="V94" s="82">
        <v>0</v>
      </c>
      <c r="W94" s="82">
        <v>0</v>
      </c>
      <c r="X94" s="82">
        <v>0</v>
      </c>
      <c r="Y94" s="82">
        <v>0</v>
      </c>
      <c r="Z94" s="82">
        <v>0</v>
      </c>
      <c r="AA94" s="82">
        <v>0</v>
      </c>
      <c r="AB94" s="82">
        <v>0</v>
      </c>
      <c r="AC94" s="82">
        <v>0</v>
      </c>
      <c r="AD94" s="82">
        <v>0</v>
      </c>
      <c r="AE94" s="82">
        <v>0</v>
      </c>
      <c r="AF94" s="82">
        <v>0</v>
      </c>
      <c r="AG94" s="85" t="s">
        <v>2708</v>
      </c>
      <c r="AH94">
        <v>703.19329800000003</v>
      </c>
      <c r="AI94">
        <v>710.15020800000002</v>
      </c>
      <c r="AJ94" s="33">
        <v>-2E-3</v>
      </c>
    </row>
    <row r="95" spans="1:36" ht="36.75">
      <c r="A95" s="55" t="s">
        <v>2786</v>
      </c>
      <c r="B95" s="80" t="s">
        <v>2682</v>
      </c>
      <c r="C95" s="83">
        <v>35.747318</v>
      </c>
      <c r="D95" s="83">
        <v>40.344104999999999</v>
      </c>
      <c r="E95" s="83">
        <v>43.365397999999999</v>
      </c>
      <c r="F95" s="83">
        <v>45.948174000000002</v>
      </c>
      <c r="G95" s="83">
        <v>47.974677999999997</v>
      </c>
      <c r="H95" s="83">
        <v>49.670772999999997</v>
      </c>
      <c r="I95" s="83">
        <v>50.918190000000003</v>
      </c>
      <c r="J95" s="83">
        <v>51.923713999999997</v>
      </c>
      <c r="K95" s="83">
        <v>52.848305000000003</v>
      </c>
      <c r="L95" s="83">
        <v>53.864001999999999</v>
      </c>
      <c r="M95" s="83">
        <v>54.846595999999998</v>
      </c>
      <c r="N95" s="83">
        <v>55.669662000000002</v>
      </c>
      <c r="O95" s="83">
        <v>56.455813999999997</v>
      </c>
      <c r="P95" s="83">
        <v>57.163257999999999</v>
      </c>
      <c r="Q95" s="83">
        <v>57.769817000000003</v>
      </c>
      <c r="R95" s="83">
        <v>58.395102999999999</v>
      </c>
      <c r="S95" s="83">
        <v>59.068030999999998</v>
      </c>
      <c r="T95" s="83">
        <v>59.723274000000004</v>
      </c>
      <c r="U95" s="83">
        <v>60.304985000000002</v>
      </c>
      <c r="V95" s="83">
        <v>60.995941000000002</v>
      </c>
      <c r="W95" s="83">
        <v>61.573295999999999</v>
      </c>
      <c r="X95" s="83">
        <v>62.161354000000003</v>
      </c>
      <c r="Y95" s="83">
        <v>62.81823</v>
      </c>
      <c r="Z95" s="83">
        <v>63.486359</v>
      </c>
      <c r="AA95" s="83">
        <v>64.212356999999997</v>
      </c>
      <c r="AB95" s="83">
        <v>65.027725000000004</v>
      </c>
      <c r="AC95" s="83">
        <v>65.726546999999997</v>
      </c>
      <c r="AD95" s="83">
        <v>66.387557999999999</v>
      </c>
      <c r="AE95" s="83">
        <v>67.135193000000001</v>
      </c>
      <c r="AF95" s="83">
        <v>67.960930000000005</v>
      </c>
      <c r="AG95" s="86">
        <v>2.2401000000000001E-2</v>
      </c>
      <c r="AH95">
        <v>28719.751952999999</v>
      </c>
      <c r="AI95">
        <v>28946.207031000002</v>
      </c>
      <c r="AJ95" s="33">
        <v>3.0000000000000001E-3</v>
      </c>
    </row>
    <row r="96" spans="1:36" ht="24.75">
      <c r="A96" s="55" t="s">
        <v>2787</v>
      </c>
      <c r="B96" s="81" t="s">
        <v>2788</v>
      </c>
      <c r="C96" s="82">
        <v>6.5376079999999996</v>
      </c>
      <c r="D96" s="82">
        <v>7.6941170000000003</v>
      </c>
      <c r="E96" s="82">
        <v>8.600384</v>
      </c>
      <c r="F96" s="82">
        <v>9.3146170000000001</v>
      </c>
      <c r="G96" s="82">
        <v>9.8805449999999997</v>
      </c>
      <c r="H96" s="82">
        <v>10.335025999999999</v>
      </c>
      <c r="I96" s="82">
        <v>10.704774</v>
      </c>
      <c r="J96" s="82">
        <v>11.008782</v>
      </c>
      <c r="K96" s="82">
        <v>11.263825000000001</v>
      </c>
      <c r="L96" s="82">
        <v>11.482137</v>
      </c>
      <c r="M96" s="82">
        <v>11.671988000000001</v>
      </c>
      <c r="N96" s="82">
        <v>11.837391999999999</v>
      </c>
      <c r="O96" s="82">
        <v>11.982087999999999</v>
      </c>
      <c r="P96" s="82">
        <v>12.11</v>
      </c>
      <c r="Q96" s="82">
        <v>12.225593999999999</v>
      </c>
      <c r="R96" s="82">
        <v>12.328609</v>
      </c>
      <c r="S96" s="82">
        <v>12.416886</v>
      </c>
      <c r="T96" s="82">
        <v>12.500261</v>
      </c>
      <c r="U96" s="82">
        <v>12.589261</v>
      </c>
      <c r="V96" s="82">
        <v>12.674621999999999</v>
      </c>
      <c r="W96" s="82">
        <v>12.758965</v>
      </c>
      <c r="X96" s="82">
        <v>12.842041</v>
      </c>
      <c r="Y96" s="82">
        <v>12.923666000000001</v>
      </c>
      <c r="Z96" s="82">
        <v>13.003992</v>
      </c>
      <c r="AA96" s="82">
        <v>13.083086</v>
      </c>
      <c r="AB96" s="82">
        <v>13.161218999999999</v>
      </c>
      <c r="AC96" s="82">
        <v>13.239566</v>
      </c>
      <c r="AD96" s="82">
        <v>13.317968</v>
      </c>
      <c r="AE96" s="82">
        <v>13.396444000000001</v>
      </c>
      <c r="AF96" s="82">
        <v>13.474932000000001</v>
      </c>
      <c r="AG96" s="85">
        <v>2.5253999999999999E-2</v>
      </c>
    </row>
    <row r="97" spans="1:33" ht="24.75">
      <c r="A97" s="55" t="s">
        <v>2789</v>
      </c>
      <c r="B97" s="81" t="s">
        <v>2765</v>
      </c>
      <c r="C97" s="82">
        <v>1.0159469999999999</v>
      </c>
      <c r="D97" s="82">
        <v>1.1956690000000001</v>
      </c>
      <c r="E97" s="82">
        <v>1.336503</v>
      </c>
      <c r="F97" s="82">
        <v>1.447495</v>
      </c>
      <c r="G97" s="82">
        <v>1.5354399999999999</v>
      </c>
      <c r="H97" s="82">
        <v>1.6060669999999999</v>
      </c>
      <c r="I97" s="82">
        <v>1.663527</v>
      </c>
      <c r="J97" s="82">
        <v>1.710769</v>
      </c>
      <c r="K97" s="82">
        <v>1.750402</v>
      </c>
      <c r="L97" s="82">
        <v>1.7843279999999999</v>
      </c>
      <c r="M97" s="82">
        <v>1.813831</v>
      </c>
      <c r="N97" s="82">
        <v>1.8395360000000001</v>
      </c>
      <c r="O97" s="82">
        <v>1.8620209999999999</v>
      </c>
      <c r="P97" s="82">
        <v>1.881899</v>
      </c>
      <c r="Q97" s="82">
        <v>1.8998619999999999</v>
      </c>
      <c r="R97" s="82">
        <v>1.9158710000000001</v>
      </c>
      <c r="S97" s="82">
        <v>1.929589</v>
      </c>
      <c r="T97" s="82">
        <v>1.9425460000000001</v>
      </c>
      <c r="U97" s="82">
        <v>1.9563759999999999</v>
      </c>
      <c r="V97" s="82">
        <v>1.969641</v>
      </c>
      <c r="W97" s="82">
        <v>1.982748</v>
      </c>
      <c r="X97" s="82">
        <v>1.9956579999999999</v>
      </c>
      <c r="Y97" s="82">
        <v>2.008343</v>
      </c>
      <c r="Z97" s="82">
        <v>2.0208249999999999</v>
      </c>
      <c r="AA97" s="82">
        <v>2.0331160000000001</v>
      </c>
      <c r="AB97" s="82">
        <v>2.0452590000000002</v>
      </c>
      <c r="AC97" s="82">
        <v>2.0574340000000002</v>
      </c>
      <c r="AD97" s="82">
        <v>2.069617</v>
      </c>
      <c r="AE97" s="82">
        <v>2.0818129999999999</v>
      </c>
      <c r="AF97" s="82">
        <v>2.0940089999999998</v>
      </c>
      <c r="AG97" s="85">
        <v>2.5253999999999999E-2</v>
      </c>
    </row>
    <row r="98" spans="1:33">
      <c r="A98" s="55" t="s">
        <v>2790</v>
      </c>
      <c r="B98" s="81" t="s">
        <v>2791</v>
      </c>
      <c r="C98" s="82">
        <v>5.5216609999999999</v>
      </c>
      <c r="D98" s="82">
        <v>6.4984479999999998</v>
      </c>
      <c r="E98" s="82">
        <v>7.2638809999999996</v>
      </c>
      <c r="F98" s="82">
        <v>7.8671220000000002</v>
      </c>
      <c r="G98" s="82">
        <v>8.3451039999999992</v>
      </c>
      <c r="H98" s="82">
        <v>8.7289589999999997</v>
      </c>
      <c r="I98" s="82">
        <v>9.0412470000000003</v>
      </c>
      <c r="J98" s="82">
        <v>9.2980140000000002</v>
      </c>
      <c r="K98" s="82">
        <v>9.5134229999999995</v>
      </c>
      <c r="L98" s="82">
        <v>9.6978080000000002</v>
      </c>
      <c r="M98" s="82">
        <v>9.8581559999999993</v>
      </c>
      <c r="N98" s="82">
        <v>9.9978560000000005</v>
      </c>
      <c r="O98" s="82">
        <v>10.120067000000001</v>
      </c>
      <c r="P98" s="82">
        <v>10.228101000000001</v>
      </c>
      <c r="Q98" s="82">
        <v>10.325730999999999</v>
      </c>
      <c r="R98" s="82">
        <v>10.412739</v>
      </c>
      <c r="S98" s="82">
        <v>10.487297</v>
      </c>
      <c r="T98" s="82">
        <v>10.557715</v>
      </c>
      <c r="U98" s="82">
        <v>10.632885</v>
      </c>
      <c r="V98" s="82">
        <v>10.704981</v>
      </c>
      <c r="W98" s="82">
        <v>10.776217000000001</v>
      </c>
      <c r="X98" s="82">
        <v>10.846382999999999</v>
      </c>
      <c r="Y98" s="82">
        <v>10.915323000000001</v>
      </c>
      <c r="Z98" s="82">
        <v>10.983167</v>
      </c>
      <c r="AA98" s="82">
        <v>11.04997</v>
      </c>
      <c r="AB98" s="82">
        <v>11.115959999999999</v>
      </c>
      <c r="AC98" s="82">
        <v>11.182131999999999</v>
      </c>
      <c r="AD98" s="82">
        <v>11.248351</v>
      </c>
      <c r="AE98" s="82">
        <v>11.314631</v>
      </c>
      <c r="AF98" s="82">
        <v>11.380922</v>
      </c>
      <c r="AG98" s="85">
        <v>2.5253999999999999E-2</v>
      </c>
    </row>
    <row r="99" spans="1:33" ht="60.75">
      <c r="A99" s="55" t="s">
        <v>2792</v>
      </c>
      <c r="B99" s="81" t="s">
        <v>2793</v>
      </c>
      <c r="C99" s="82">
        <v>0</v>
      </c>
      <c r="D99" s="82">
        <v>0</v>
      </c>
      <c r="E99" s="82">
        <v>0</v>
      </c>
      <c r="F99" s="82">
        <v>0</v>
      </c>
      <c r="G99" s="82">
        <v>0</v>
      </c>
      <c r="H99" s="82">
        <v>0</v>
      </c>
      <c r="I99" s="82">
        <v>0</v>
      </c>
      <c r="J99" s="82">
        <v>0</v>
      </c>
      <c r="K99" s="82">
        <v>0</v>
      </c>
      <c r="L99" s="82">
        <v>0</v>
      </c>
      <c r="M99" s="82">
        <v>0</v>
      </c>
      <c r="N99" s="82">
        <v>0</v>
      </c>
      <c r="O99" s="82">
        <v>0</v>
      </c>
      <c r="P99" s="82">
        <v>0</v>
      </c>
      <c r="Q99" s="82">
        <v>0</v>
      </c>
      <c r="R99" s="82">
        <v>0</v>
      </c>
      <c r="S99" s="82">
        <v>0</v>
      </c>
      <c r="T99" s="82">
        <v>0</v>
      </c>
      <c r="U99" s="82">
        <v>0</v>
      </c>
      <c r="V99" s="82">
        <v>0</v>
      </c>
      <c r="W99" s="82">
        <v>0</v>
      </c>
      <c r="X99" s="82">
        <v>0</v>
      </c>
      <c r="Y99" s="82">
        <v>0</v>
      </c>
      <c r="Z99" s="82">
        <v>0</v>
      </c>
      <c r="AA99" s="82">
        <v>0</v>
      </c>
      <c r="AB99" s="82">
        <v>0</v>
      </c>
      <c r="AC99" s="82">
        <v>0</v>
      </c>
      <c r="AD99" s="82">
        <v>0</v>
      </c>
      <c r="AE99" s="82">
        <v>0</v>
      </c>
      <c r="AF99" s="82">
        <v>0</v>
      </c>
      <c r="AG99" s="85" t="s">
        <v>2708</v>
      </c>
    </row>
    <row r="100" spans="1:33" ht="48.75">
      <c r="A100" s="55" t="s">
        <v>2794</v>
      </c>
      <c r="B100" s="81" t="s">
        <v>2795</v>
      </c>
      <c r="C100" s="82">
        <v>0</v>
      </c>
      <c r="D100" s="82">
        <v>0</v>
      </c>
      <c r="E100" s="82">
        <v>0</v>
      </c>
      <c r="F100" s="82">
        <v>0</v>
      </c>
      <c r="G100" s="82">
        <v>0</v>
      </c>
      <c r="H100" s="82">
        <v>0</v>
      </c>
      <c r="I100" s="82">
        <v>0</v>
      </c>
      <c r="J100" s="82">
        <v>0</v>
      </c>
      <c r="K100" s="82">
        <v>0</v>
      </c>
      <c r="L100" s="82">
        <v>0</v>
      </c>
      <c r="M100" s="82">
        <v>0</v>
      </c>
      <c r="N100" s="82">
        <v>0</v>
      </c>
      <c r="O100" s="82">
        <v>0</v>
      </c>
      <c r="P100" s="82">
        <v>0</v>
      </c>
      <c r="Q100" s="82">
        <v>0</v>
      </c>
      <c r="R100" s="82">
        <v>0</v>
      </c>
      <c r="S100" s="82">
        <v>0</v>
      </c>
      <c r="T100" s="82">
        <v>0</v>
      </c>
      <c r="U100" s="82">
        <v>0</v>
      </c>
      <c r="V100" s="82">
        <v>0</v>
      </c>
      <c r="W100" s="82">
        <v>0</v>
      </c>
      <c r="X100" s="82">
        <v>0</v>
      </c>
      <c r="Y100" s="82">
        <v>0</v>
      </c>
      <c r="Z100" s="82">
        <v>0</v>
      </c>
      <c r="AA100" s="82">
        <v>0</v>
      </c>
      <c r="AB100" s="82">
        <v>0</v>
      </c>
      <c r="AC100" s="82">
        <v>0</v>
      </c>
      <c r="AD100" s="82">
        <v>0</v>
      </c>
      <c r="AE100" s="82">
        <v>0</v>
      </c>
      <c r="AF100" s="82">
        <v>0</v>
      </c>
      <c r="AG100" s="85" t="s">
        <v>2708</v>
      </c>
    </row>
    <row r="101" spans="1:33" ht="24.75">
      <c r="A101" s="55" t="s">
        <v>2796</v>
      </c>
      <c r="B101" s="81" t="s">
        <v>2797</v>
      </c>
      <c r="C101" s="82">
        <v>12.700588</v>
      </c>
      <c r="D101" s="82">
        <v>14.364753</v>
      </c>
      <c r="E101" s="82">
        <v>15.38791</v>
      </c>
      <c r="F101" s="82">
        <v>16.292556999999999</v>
      </c>
      <c r="G101" s="82">
        <v>16.996079999999999</v>
      </c>
      <c r="H101" s="82">
        <v>17.604413999999998</v>
      </c>
      <c r="I101" s="82">
        <v>18.043613000000001</v>
      </c>
      <c r="J101" s="82">
        <v>18.391649000000001</v>
      </c>
      <c r="K101" s="82">
        <v>18.714884000000001</v>
      </c>
      <c r="L101" s="82">
        <v>19.093592000000001</v>
      </c>
      <c r="M101" s="82">
        <v>19.474936</v>
      </c>
      <c r="N101" s="82">
        <v>19.774450000000002</v>
      </c>
      <c r="O101" s="82">
        <v>20.058819</v>
      </c>
      <c r="P101" s="82">
        <v>20.311828999999999</v>
      </c>
      <c r="Q101" s="82">
        <v>20.512810000000002</v>
      </c>
      <c r="R101" s="82">
        <v>20.728580000000001</v>
      </c>
      <c r="S101" s="82">
        <v>20.966011000000002</v>
      </c>
      <c r="T101" s="82">
        <v>21.199514000000001</v>
      </c>
      <c r="U101" s="82">
        <v>21.387691</v>
      </c>
      <c r="V101" s="82">
        <v>21.628992</v>
      </c>
      <c r="W101" s="82">
        <v>21.819023000000001</v>
      </c>
      <c r="X101" s="82">
        <v>22.007545</v>
      </c>
      <c r="Y101" s="82">
        <v>22.229607000000001</v>
      </c>
      <c r="Z101" s="82">
        <v>22.454782000000002</v>
      </c>
      <c r="AA101" s="82">
        <v>22.696708999999998</v>
      </c>
      <c r="AB101" s="82">
        <v>22.978424</v>
      </c>
      <c r="AC101" s="82">
        <v>23.205546999999999</v>
      </c>
      <c r="AD101" s="82">
        <v>23.414211000000002</v>
      </c>
      <c r="AE101" s="82">
        <v>23.661840000000002</v>
      </c>
      <c r="AF101" s="82">
        <v>23.94849</v>
      </c>
      <c r="AG101" s="85">
        <v>2.2112E-2</v>
      </c>
    </row>
    <row r="102" spans="1:33" ht="24.75">
      <c r="A102" s="55" t="s">
        <v>2798</v>
      </c>
      <c r="B102" s="81" t="s">
        <v>2765</v>
      </c>
      <c r="C102" s="82">
        <v>12.700588</v>
      </c>
      <c r="D102" s="82">
        <v>14.364753</v>
      </c>
      <c r="E102" s="82">
        <v>15.38791</v>
      </c>
      <c r="F102" s="82">
        <v>16.292556999999999</v>
      </c>
      <c r="G102" s="82">
        <v>16.996079999999999</v>
      </c>
      <c r="H102" s="82">
        <v>17.604413999999998</v>
      </c>
      <c r="I102" s="82">
        <v>18.043613000000001</v>
      </c>
      <c r="J102" s="82">
        <v>18.391649000000001</v>
      </c>
      <c r="K102" s="82">
        <v>18.714884000000001</v>
      </c>
      <c r="L102" s="82">
        <v>19.093592000000001</v>
      </c>
      <c r="M102" s="82">
        <v>19.474936</v>
      </c>
      <c r="N102" s="82">
        <v>19.774450000000002</v>
      </c>
      <c r="O102" s="82">
        <v>20.058819</v>
      </c>
      <c r="P102" s="82">
        <v>20.311828999999999</v>
      </c>
      <c r="Q102" s="82">
        <v>20.512810000000002</v>
      </c>
      <c r="R102" s="82">
        <v>20.728580000000001</v>
      </c>
      <c r="S102" s="82">
        <v>20.966011000000002</v>
      </c>
      <c r="T102" s="82">
        <v>21.199514000000001</v>
      </c>
      <c r="U102" s="82">
        <v>21.387691</v>
      </c>
      <c r="V102" s="82">
        <v>21.628992</v>
      </c>
      <c r="W102" s="82">
        <v>21.819023000000001</v>
      </c>
      <c r="X102" s="82">
        <v>22.007545</v>
      </c>
      <c r="Y102" s="82">
        <v>22.229607000000001</v>
      </c>
      <c r="Z102" s="82">
        <v>22.454782000000002</v>
      </c>
      <c r="AA102" s="82">
        <v>22.696708999999998</v>
      </c>
      <c r="AB102" s="82">
        <v>22.978424</v>
      </c>
      <c r="AC102" s="82">
        <v>23.205546999999999</v>
      </c>
      <c r="AD102" s="82">
        <v>23.414211000000002</v>
      </c>
      <c r="AE102" s="82">
        <v>23.661840000000002</v>
      </c>
      <c r="AF102" s="82">
        <v>23.94849</v>
      </c>
      <c r="AG102" s="85">
        <v>2.2112E-2</v>
      </c>
    </row>
    <row r="103" spans="1:33" ht="36.75">
      <c r="A103" s="55" t="s">
        <v>2799</v>
      </c>
      <c r="B103" s="81" t="s">
        <v>2800</v>
      </c>
      <c r="C103" s="82">
        <v>16.509121</v>
      </c>
      <c r="D103" s="82">
        <v>18.285233000000002</v>
      </c>
      <c r="E103" s="82">
        <v>19.377106000000001</v>
      </c>
      <c r="F103" s="82">
        <v>20.340997999999999</v>
      </c>
      <c r="G103" s="82">
        <v>21.098049</v>
      </c>
      <c r="H103" s="82">
        <v>21.731332999999999</v>
      </c>
      <c r="I103" s="82">
        <v>22.169803999999999</v>
      </c>
      <c r="J103" s="82">
        <v>22.523285000000001</v>
      </c>
      <c r="K103" s="82">
        <v>22.869595</v>
      </c>
      <c r="L103" s="82">
        <v>23.288273</v>
      </c>
      <c r="M103" s="82">
        <v>23.699677000000001</v>
      </c>
      <c r="N103" s="82">
        <v>24.057817</v>
      </c>
      <c r="O103" s="82">
        <v>24.414905999999998</v>
      </c>
      <c r="P103" s="82">
        <v>24.741427999999999</v>
      </c>
      <c r="Q103" s="82">
        <v>25.031414000000002</v>
      </c>
      <c r="R103" s="82">
        <v>25.337914999999999</v>
      </c>
      <c r="S103" s="82">
        <v>25.685137000000001</v>
      </c>
      <c r="T103" s="82">
        <v>26.023502000000001</v>
      </c>
      <c r="U103" s="82">
        <v>26.328029999999998</v>
      </c>
      <c r="V103" s="82">
        <v>26.692329000000001</v>
      </c>
      <c r="W103" s="82">
        <v>26.99531</v>
      </c>
      <c r="X103" s="82">
        <v>27.311768000000001</v>
      </c>
      <c r="Y103" s="82">
        <v>27.664957000000001</v>
      </c>
      <c r="Z103" s="82">
        <v>28.027588000000002</v>
      </c>
      <c r="AA103" s="82">
        <v>28.432559999999999</v>
      </c>
      <c r="AB103" s="82">
        <v>28.888083000000002</v>
      </c>
      <c r="AC103" s="82">
        <v>29.281431000000001</v>
      </c>
      <c r="AD103" s="82">
        <v>29.655377999999999</v>
      </c>
      <c r="AE103" s="82">
        <v>30.076912</v>
      </c>
      <c r="AF103" s="82">
        <v>30.537510000000001</v>
      </c>
      <c r="AG103" s="85">
        <v>2.1434999999999999E-2</v>
      </c>
    </row>
    <row r="104" spans="1:33" ht="24.75">
      <c r="A104" s="55" t="s">
        <v>2801</v>
      </c>
      <c r="B104" s="81" t="s">
        <v>2765</v>
      </c>
      <c r="C104" s="82">
        <v>5.2127150000000002</v>
      </c>
      <c r="D104" s="82">
        <v>5.695138</v>
      </c>
      <c r="E104" s="82">
        <v>5.9626049999999999</v>
      </c>
      <c r="F104" s="82">
        <v>6.2147670000000002</v>
      </c>
      <c r="G104" s="82">
        <v>6.4174519999999999</v>
      </c>
      <c r="H104" s="82">
        <v>6.5885199999999999</v>
      </c>
      <c r="I104" s="82">
        <v>6.6994280000000002</v>
      </c>
      <c r="J104" s="82">
        <v>6.7960029999999998</v>
      </c>
      <c r="K104" s="82">
        <v>6.9016250000000001</v>
      </c>
      <c r="L104" s="82">
        <v>7.0355650000000001</v>
      </c>
      <c r="M104" s="82">
        <v>7.165921</v>
      </c>
      <c r="N104" s="82">
        <v>7.2919429999999998</v>
      </c>
      <c r="O104" s="82">
        <v>7.4233589999999996</v>
      </c>
      <c r="P104" s="82">
        <v>7.5462530000000001</v>
      </c>
      <c r="Q104" s="82">
        <v>7.65665</v>
      </c>
      <c r="R104" s="82">
        <v>7.7712139999999996</v>
      </c>
      <c r="S104" s="82">
        <v>7.9042019999999997</v>
      </c>
      <c r="T104" s="82">
        <v>8.032076</v>
      </c>
      <c r="U104" s="82">
        <v>8.1507020000000008</v>
      </c>
      <c r="V104" s="82">
        <v>8.2886360000000003</v>
      </c>
      <c r="W104" s="82">
        <v>8.4046099999999999</v>
      </c>
      <c r="X104" s="82">
        <v>8.5259020000000003</v>
      </c>
      <c r="Y104" s="82">
        <v>8.6576000000000004</v>
      </c>
      <c r="Z104" s="82">
        <v>8.7912809999999997</v>
      </c>
      <c r="AA104" s="82">
        <v>8.9423670000000008</v>
      </c>
      <c r="AB104" s="82">
        <v>9.108644</v>
      </c>
      <c r="AC104" s="82">
        <v>9.2528950000000005</v>
      </c>
      <c r="AD104" s="82">
        <v>9.3912560000000003</v>
      </c>
      <c r="AE104" s="82">
        <v>9.5472020000000004</v>
      </c>
      <c r="AF104" s="82">
        <v>9.7163330000000006</v>
      </c>
      <c r="AG104" s="85">
        <v>2.1704999999999999E-2</v>
      </c>
    </row>
    <row r="105" spans="1:33">
      <c r="A105" s="55" t="s">
        <v>2802</v>
      </c>
      <c r="B105" s="81" t="s">
        <v>2791</v>
      </c>
      <c r="C105" s="82">
        <v>11.296407</v>
      </c>
      <c r="D105" s="82">
        <v>12.590095</v>
      </c>
      <c r="E105" s="82">
        <v>13.414501</v>
      </c>
      <c r="F105" s="82">
        <v>14.126231000000001</v>
      </c>
      <c r="G105" s="82">
        <v>14.680597000000001</v>
      </c>
      <c r="H105" s="82">
        <v>15.142814</v>
      </c>
      <c r="I105" s="82">
        <v>15.470375000000001</v>
      </c>
      <c r="J105" s="82">
        <v>15.727282000000001</v>
      </c>
      <c r="K105" s="82">
        <v>15.967969999999999</v>
      </c>
      <c r="L105" s="82">
        <v>16.252707999999998</v>
      </c>
      <c r="M105" s="82">
        <v>16.533753999999998</v>
      </c>
      <c r="N105" s="82">
        <v>16.765875000000001</v>
      </c>
      <c r="O105" s="82">
        <v>16.991547000000001</v>
      </c>
      <c r="P105" s="82">
        <v>17.195174999999999</v>
      </c>
      <c r="Q105" s="82">
        <v>17.374763000000002</v>
      </c>
      <c r="R105" s="82">
        <v>17.566701999999999</v>
      </c>
      <c r="S105" s="82">
        <v>17.780934999999999</v>
      </c>
      <c r="T105" s="82">
        <v>17.991426000000001</v>
      </c>
      <c r="U105" s="82">
        <v>18.177327999999999</v>
      </c>
      <c r="V105" s="82">
        <v>18.403694000000002</v>
      </c>
      <c r="W105" s="82">
        <v>18.590699999999998</v>
      </c>
      <c r="X105" s="82">
        <v>18.785865999999999</v>
      </c>
      <c r="Y105" s="82">
        <v>19.007356999999999</v>
      </c>
      <c r="Z105" s="82">
        <v>19.236307</v>
      </c>
      <c r="AA105" s="82">
        <v>19.490192</v>
      </c>
      <c r="AB105" s="82">
        <v>19.779437999999999</v>
      </c>
      <c r="AC105" s="82">
        <v>20.028535999999999</v>
      </c>
      <c r="AD105" s="82">
        <v>20.264122</v>
      </c>
      <c r="AE105" s="82">
        <v>20.529709</v>
      </c>
      <c r="AF105" s="82">
        <v>20.821176999999999</v>
      </c>
      <c r="AG105" s="85">
        <v>2.1309999999999999E-2</v>
      </c>
    </row>
    <row r="106" spans="1:33" ht="60.75">
      <c r="A106" s="55" t="s">
        <v>2803</v>
      </c>
      <c r="B106" s="81" t="s">
        <v>2793</v>
      </c>
      <c r="C106" s="82">
        <v>0</v>
      </c>
      <c r="D106" s="82">
        <v>0</v>
      </c>
      <c r="E106" s="82">
        <v>0</v>
      </c>
      <c r="F106" s="82">
        <v>0</v>
      </c>
      <c r="G106" s="82">
        <v>0</v>
      </c>
      <c r="H106" s="82">
        <v>0</v>
      </c>
      <c r="I106" s="82">
        <v>0</v>
      </c>
      <c r="J106" s="82">
        <v>0</v>
      </c>
      <c r="K106" s="82">
        <v>0</v>
      </c>
      <c r="L106" s="82">
        <v>0</v>
      </c>
      <c r="M106" s="82">
        <v>0</v>
      </c>
      <c r="N106" s="82">
        <v>0</v>
      </c>
      <c r="O106" s="82">
        <v>0</v>
      </c>
      <c r="P106" s="82">
        <v>0</v>
      </c>
      <c r="Q106" s="82">
        <v>0</v>
      </c>
      <c r="R106" s="82">
        <v>0</v>
      </c>
      <c r="S106" s="82">
        <v>0</v>
      </c>
      <c r="T106" s="82">
        <v>0</v>
      </c>
      <c r="U106" s="82">
        <v>0</v>
      </c>
      <c r="V106" s="82">
        <v>0</v>
      </c>
      <c r="W106" s="82">
        <v>0</v>
      </c>
      <c r="X106" s="82">
        <v>0</v>
      </c>
      <c r="Y106" s="82">
        <v>0</v>
      </c>
      <c r="Z106" s="82">
        <v>0</v>
      </c>
      <c r="AA106" s="82">
        <v>0</v>
      </c>
      <c r="AB106" s="82">
        <v>0</v>
      </c>
      <c r="AC106" s="82">
        <v>0</v>
      </c>
      <c r="AD106" s="82">
        <v>0</v>
      </c>
      <c r="AE106" s="82">
        <v>0</v>
      </c>
      <c r="AF106" s="82">
        <v>0</v>
      </c>
      <c r="AG106" s="85" t="s">
        <v>2708</v>
      </c>
    </row>
    <row r="107" spans="1:33" ht="48.75">
      <c r="A107" s="55" t="s">
        <v>2804</v>
      </c>
      <c r="B107" s="81" t="s">
        <v>2795</v>
      </c>
      <c r="C107" s="82">
        <v>0</v>
      </c>
      <c r="D107" s="82">
        <v>0</v>
      </c>
      <c r="E107" s="82">
        <v>0</v>
      </c>
      <c r="F107" s="82">
        <v>0</v>
      </c>
      <c r="G107" s="82">
        <v>0</v>
      </c>
      <c r="H107" s="82">
        <v>0</v>
      </c>
      <c r="I107" s="82">
        <v>0</v>
      </c>
      <c r="J107" s="82">
        <v>0</v>
      </c>
      <c r="K107" s="82">
        <v>0</v>
      </c>
      <c r="L107" s="82">
        <v>0</v>
      </c>
      <c r="M107" s="82">
        <v>0</v>
      </c>
      <c r="N107" s="82">
        <v>0</v>
      </c>
      <c r="O107" s="82">
        <v>0</v>
      </c>
      <c r="P107" s="82">
        <v>0</v>
      </c>
      <c r="Q107" s="82">
        <v>0</v>
      </c>
      <c r="R107" s="82">
        <v>0</v>
      </c>
      <c r="S107" s="82">
        <v>0</v>
      </c>
      <c r="T107" s="82">
        <v>0</v>
      </c>
      <c r="U107" s="82">
        <v>0</v>
      </c>
      <c r="V107" s="82">
        <v>0</v>
      </c>
      <c r="W107" s="82">
        <v>0</v>
      </c>
      <c r="X107" s="82">
        <v>0</v>
      </c>
      <c r="Y107" s="82">
        <v>0</v>
      </c>
      <c r="Z107" s="82">
        <v>0</v>
      </c>
      <c r="AA107" s="82">
        <v>0</v>
      </c>
      <c r="AB107" s="82">
        <v>0</v>
      </c>
      <c r="AC107" s="82">
        <v>0</v>
      </c>
      <c r="AD107" s="82">
        <v>0</v>
      </c>
      <c r="AE107" s="82">
        <v>0</v>
      </c>
      <c r="AF107" s="82">
        <v>0</v>
      </c>
      <c r="AG107" s="85" t="s">
        <v>2708</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5" t="s">
        <v>2805</v>
      </c>
      <c r="B109" s="80" t="s">
        <v>217</v>
      </c>
      <c r="C109" s="83">
        <v>204.09703099999999</v>
      </c>
      <c r="D109" s="83">
        <v>207.81658899999999</v>
      </c>
      <c r="E109" s="83">
        <v>208.00427199999999</v>
      </c>
      <c r="F109" s="83">
        <v>208.62669399999999</v>
      </c>
      <c r="G109" s="83">
        <v>208.70083600000001</v>
      </c>
      <c r="H109" s="83">
        <v>208.389374</v>
      </c>
      <c r="I109" s="83">
        <v>207.106934</v>
      </c>
      <c r="J109" s="83">
        <v>205.85676599999999</v>
      </c>
      <c r="K109" s="83">
        <v>204.91546600000001</v>
      </c>
      <c r="L109" s="83">
        <v>204.26499899999999</v>
      </c>
      <c r="M109" s="83">
        <v>203.40438800000001</v>
      </c>
      <c r="N109" s="83">
        <v>202.68185399999999</v>
      </c>
      <c r="O109" s="83">
        <v>202.113373</v>
      </c>
      <c r="P109" s="83">
        <v>201.50842299999999</v>
      </c>
      <c r="Q109" s="83">
        <v>200.80012500000001</v>
      </c>
      <c r="R109" s="83">
        <v>200.07522599999999</v>
      </c>
      <c r="S109" s="83">
        <v>199.64593500000001</v>
      </c>
      <c r="T109" s="83">
        <v>199.11071799999999</v>
      </c>
      <c r="U109" s="83">
        <v>198.525757</v>
      </c>
      <c r="V109" s="83">
        <v>198.07746900000001</v>
      </c>
      <c r="W109" s="83">
        <v>197.287598</v>
      </c>
      <c r="X109" s="83">
        <v>196.60789500000001</v>
      </c>
      <c r="Y109" s="83">
        <v>195.98907500000001</v>
      </c>
      <c r="Z109" s="83">
        <v>195.342804</v>
      </c>
      <c r="AA109" s="83">
        <v>194.913635</v>
      </c>
      <c r="AB109" s="83">
        <v>194.54913300000001</v>
      </c>
      <c r="AC109" s="83">
        <v>193.90734900000001</v>
      </c>
      <c r="AD109" s="83">
        <v>193.25498999999999</v>
      </c>
      <c r="AE109" s="83">
        <v>192.858002</v>
      </c>
      <c r="AF109" s="83">
        <v>192.57214400000001</v>
      </c>
      <c r="AG109" s="86">
        <v>-2.0019999999999999E-3</v>
      </c>
    </row>
    <row r="110" spans="1:33">
      <c r="A110" s="55" t="s">
        <v>2806</v>
      </c>
      <c r="B110" s="81" t="s">
        <v>2807</v>
      </c>
      <c r="C110" s="82">
        <v>164.88896199999999</v>
      </c>
      <c r="D110" s="82">
        <v>167.62558000000001</v>
      </c>
      <c r="E110" s="82">
        <v>167.50697299999999</v>
      </c>
      <c r="F110" s="82">
        <v>167.73602299999999</v>
      </c>
      <c r="G110" s="82">
        <v>167.521973</v>
      </c>
      <c r="H110" s="82">
        <v>166.997345</v>
      </c>
      <c r="I110" s="82">
        <v>165.69532799999999</v>
      </c>
      <c r="J110" s="82">
        <v>164.42112700000001</v>
      </c>
      <c r="K110" s="82">
        <v>163.39518699999999</v>
      </c>
      <c r="L110" s="82">
        <v>162.601913</v>
      </c>
      <c r="M110" s="82">
        <v>161.64205899999999</v>
      </c>
      <c r="N110" s="82">
        <v>160.79272499999999</v>
      </c>
      <c r="O110" s="82">
        <v>160.06601000000001</v>
      </c>
      <c r="P110" s="82">
        <v>159.31068400000001</v>
      </c>
      <c r="Q110" s="82">
        <v>158.474121</v>
      </c>
      <c r="R110" s="82">
        <v>157.62510700000001</v>
      </c>
      <c r="S110" s="82">
        <v>157.00924699999999</v>
      </c>
      <c r="T110" s="82">
        <v>156.310104</v>
      </c>
      <c r="U110" s="82">
        <v>155.57217399999999</v>
      </c>
      <c r="V110" s="82">
        <v>154.94146699999999</v>
      </c>
      <c r="W110" s="82">
        <v>154.044006</v>
      </c>
      <c r="X110" s="82">
        <v>153.23336800000001</v>
      </c>
      <c r="Y110" s="82">
        <v>152.47070299999999</v>
      </c>
      <c r="Z110" s="82">
        <v>151.68722500000001</v>
      </c>
      <c r="AA110" s="82">
        <v>151.07257100000001</v>
      </c>
      <c r="AB110" s="82">
        <v>150.507904</v>
      </c>
      <c r="AC110" s="82">
        <v>149.72891200000001</v>
      </c>
      <c r="AD110" s="82">
        <v>148.942352</v>
      </c>
      <c r="AE110" s="82">
        <v>148.35287500000001</v>
      </c>
      <c r="AF110" s="82">
        <v>147.84863300000001</v>
      </c>
      <c r="AG110" s="85">
        <v>-3.754E-3</v>
      </c>
    </row>
    <row r="111" spans="1:33" ht="48.75">
      <c r="A111" s="55" t="s">
        <v>2808</v>
      </c>
      <c r="B111" s="81" t="s">
        <v>2691</v>
      </c>
      <c r="C111" s="82">
        <v>39.208072999999999</v>
      </c>
      <c r="D111" s="82">
        <v>40.191006000000002</v>
      </c>
      <c r="E111" s="82">
        <v>40.497298999999998</v>
      </c>
      <c r="F111" s="82">
        <v>40.890670999999998</v>
      </c>
      <c r="G111" s="82">
        <v>41.17886</v>
      </c>
      <c r="H111" s="82">
        <v>41.392029000000001</v>
      </c>
      <c r="I111" s="82">
        <v>41.411610000000003</v>
      </c>
      <c r="J111" s="82">
        <v>41.435642000000001</v>
      </c>
      <c r="K111" s="82">
        <v>41.520287000000003</v>
      </c>
      <c r="L111" s="82">
        <v>41.663086</v>
      </c>
      <c r="M111" s="82">
        <v>41.762337000000002</v>
      </c>
      <c r="N111" s="82">
        <v>41.889136999999998</v>
      </c>
      <c r="O111" s="82">
        <v>42.047367000000001</v>
      </c>
      <c r="P111" s="82">
        <v>42.197741999999998</v>
      </c>
      <c r="Q111" s="82">
        <v>42.326008000000002</v>
      </c>
      <c r="R111" s="82">
        <v>42.450127000000002</v>
      </c>
      <c r="S111" s="82">
        <v>42.636696000000001</v>
      </c>
      <c r="T111" s="82">
        <v>42.800617000000003</v>
      </c>
      <c r="U111" s="82">
        <v>42.953589999999998</v>
      </c>
      <c r="V111" s="82">
        <v>43.136001999999998</v>
      </c>
      <c r="W111" s="82">
        <v>43.243583999999998</v>
      </c>
      <c r="X111" s="82">
        <v>43.374530999999998</v>
      </c>
      <c r="Y111" s="82">
        <v>43.518363999999998</v>
      </c>
      <c r="Z111" s="82">
        <v>43.655586</v>
      </c>
      <c r="AA111" s="82">
        <v>43.841064000000003</v>
      </c>
      <c r="AB111" s="82">
        <v>44.041221999999998</v>
      </c>
      <c r="AC111" s="82">
        <v>44.178435999999998</v>
      </c>
      <c r="AD111" s="82">
        <v>44.312634000000003</v>
      </c>
      <c r="AE111" s="82">
        <v>44.505119000000001</v>
      </c>
      <c r="AF111" s="82">
        <v>44.723514999999999</v>
      </c>
      <c r="AG111" s="85">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5" t="s">
        <v>2809</v>
      </c>
      <c r="B113" s="81" t="s">
        <v>228</v>
      </c>
      <c r="C113" s="82">
        <v>125.031578</v>
      </c>
      <c r="D113" s="82">
        <v>126.896736</v>
      </c>
      <c r="E113" s="82">
        <v>127.926041</v>
      </c>
      <c r="F113" s="82">
        <v>128.600266</v>
      </c>
      <c r="G113" s="82">
        <v>129.10189800000001</v>
      </c>
      <c r="H113" s="82">
        <v>129.64999399999999</v>
      </c>
      <c r="I113" s="82">
        <v>129.96121199999999</v>
      </c>
      <c r="J113" s="82">
        <v>130.19676200000001</v>
      </c>
      <c r="K113" s="82">
        <v>130.40360999999999</v>
      </c>
      <c r="L113" s="82">
        <v>130.57878099999999</v>
      </c>
      <c r="M113" s="82">
        <v>130.71516399999999</v>
      </c>
      <c r="N113" s="82">
        <v>130.83389299999999</v>
      </c>
      <c r="O113" s="82">
        <v>130.94082599999999</v>
      </c>
      <c r="P113" s="82">
        <v>131.026443</v>
      </c>
      <c r="Q113" s="82">
        <v>131.09085099999999</v>
      </c>
      <c r="R113" s="82">
        <v>131.16413900000001</v>
      </c>
      <c r="S113" s="82">
        <v>131.26132200000001</v>
      </c>
      <c r="T113" s="82">
        <v>131.36518899999999</v>
      </c>
      <c r="U113" s="82">
        <v>131.48391699999999</v>
      </c>
      <c r="V113" s="82">
        <v>131.63140899999999</v>
      </c>
      <c r="W113" s="82">
        <v>131.76234400000001</v>
      </c>
      <c r="X113" s="82">
        <v>131.87556499999999</v>
      </c>
      <c r="Y113" s="82">
        <v>131.992706</v>
      </c>
      <c r="Z113" s="82">
        <v>132.10150100000001</v>
      </c>
      <c r="AA113" s="82">
        <v>132.230469</v>
      </c>
      <c r="AB113" s="82">
        <v>132.369202</v>
      </c>
      <c r="AC113" s="82">
        <v>132.482193</v>
      </c>
      <c r="AD113" s="82">
        <v>132.585846</v>
      </c>
      <c r="AE113" s="82">
        <v>132.70448300000001</v>
      </c>
      <c r="AF113" s="82">
        <v>132.83111600000001</v>
      </c>
      <c r="AG113" s="85">
        <v>2.0890000000000001E-3</v>
      </c>
    </row>
    <row r="114" spans="1:33" ht="48.75">
      <c r="A114" s="55" t="s">
        <v>2810</v>
      </c>
      <c r="B114" s="81" t="s">
        <v>230</v>
      </c>
      <c r="C114" s="82">
        <v>748.06146200000001</v>
      </c>
      <c r="D114" s="82">
        <v>701.06182899999999</v>
      </c>
      <c r="E114" s="82">
        <v>682.70349099999999</v>
      </c>
      <c r="F114" s="82">
        <v>669.31573500000002</v>
      </c>
      <c r="G114" s="82">
        <v>657.777649</v>
      </c>
      <c r="H114" s="82">
        <v>646.21258499999999</v>
      </c>
      <c r="I114" s="82">
        <v>628.37182600000006</v>
      </c>
      <c r="J114" s="82">
        <v>632.31945800000005</v>
      </c>
      <c r="K114" s="82">
        <v>627.75476100000003</v>
      </c>
      <c r="L114" s="82">
        <v>619.43811000000005</v>
      </c>
      <c r="M114" s="82">
        <v>616.01281700000004</v>
      </c>
      <c r="N114" s="82">
        <v>619.79211399999997</v>
      </c>
      <c r="O114" s="82">
        <v>619.58685300000002</v>
      </c>
      <c r="P114" s="82">
        <v>616.83026099999995</v>
      </c>
      <c r="Q114" s="82">
        <v>618.30474900000002</v>
      </c>
      <c r="R114" s="82">
        <v>621.54339600000003</v>
      </c>
      <c r="S114" s="82">
        <v>629.67156999999997</v>
      </c>
      <c r="T114" s="82">
        <v>636.62567100000001</v>
      </c>
      <c r="U114" s="82">
        <v>641.26690699999995</v>
      </c>
      <c r="V114" s="82">
        <v>649.24737500000003</v>
      </c>
      <c r="W114" s="82">
        <v>656.71551499999998</v>
      </c>
      <c r="X114" s="82">
        <v>659.97137499999997</v>
      </c>
      <c r="Y114" s="82">
        <v>668.71801800000003</v>
      </c>
      <c r="Z114" s="82">
        <v>671.82458499999996</v>
      </c>
      <c r="AA114" s="82">
        <v>675.87640399999998</v>
      </c>
      <c r="AB114" s="82">
        <v>683.62017800000001</v>
      </c>
      <c r="AC114" s="82">
        <v>691.62048300000004</v>
      </c>
      <c r="AD114" s="82">
        <v>699.38653599999998</v>
      </c>
      <c r="AE114" s="82">
        <v>703.19329800000003</v>
      </c>
      <c r="AF114" s="82">
        <v>710.15020800000002</v>
      </c>
      <c r="AG114" s="85">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5" t="s">
        <v>2811</v>
      </c>
      <c r="B116" s="80" t="s">
        <v>146</v>
      </c>
      <c r="C116" s="83">
        <v>26324.886718999998</v>
      </c>
      <c r="D116" s="83">
        <v>27263.316406000002</v>
      </c>
      <c r="E116" s="83">
        <v>27692.980468999998</v>
      </c>
      <c r="F116" s="83">
        <v>27715.5</v>
      </c>
      <c r="G116" s="83">
        <v>27753.820312</v>
      </c>
      <c r="H116" s="83">
        <v>27727.53125</v>
      </c>
      <c r="I116" s="83">
        <v>27607.042968999998</v>
      </c>
      <c r="J116" s="83">
        <v>27503.935547000001</v>
      </c>
      <c r="K116" s="83">
        <v>27408.986327999999</v>
      </c>
      <c r="L116" s="83">
        <v>27340.705077999999</v>
      </c>
      <c r="M116" s="83">
        <v>27288.166015999999</v>
      </c>
      <c r="N116" s="83">
        <v>27213.582031000002</v>
      </c>
      <c r="O116" s="83">
        <v>27191.142577999999</v>
      </c>
      <c r="P116" s="83">
        <v>27165.730468999998</v>
      </c>
      <c r="Q116" s="83">
        <v>27154.113281000002</v>
      </c>
      <c r="R116" s="83">
        <v>27158.546875</v>
      </c>
      <c r="S116" s="83">
        <v>27206.796875</v>
      </c>
      <c r="T116" s="83">
        <v>27259.251952999999</v>
      </c>
      <c r="U116" s="83">
        <v>27333.582031000002</v>
      </c>
      <c r="V116" s="83">
        <v>27424.380859000001</v>
      </c>
      <c r="W116" s="83">
        <v>27521.037109000001</v>
      </c>
      <c r="X116" s="83">
        <v>27633.677734000001</v>
      </c>
      <c r="Y116" s="83">
        <v>27756.361327999999</v>
      </c>
      <c r="Z116" s="83">
        <v>27883.910156000002</v>
      </c>
      <c r="AA116" s="83">
        <v>28036.740234000001</v>
      </c>
      <c r="AB116" s="83">
        <v>28214.255859000001</v>
      </c>
      <c r="AC116" s="83">
        <v>28376.744140999999</v>
      </c>
      <c r="AD116" s="83">
        <v>28533.669922000001</v>
      </c>
      <c r="AE116" s="83">
        <v>28719.751952999999</v>
      </c>
      <c r="AF116" s="83">
        <v>28946.207031000002</v>
      </c>
      <c r="AG116" s="86">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05" t="s">
        <v>2812</v>
      </c>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row>
    <row r="119" spans="1:33">
      <c r="A119" s="13"/>
      <c r="B119" s="32"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2"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2" t="s">
        <v>2813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2" t="s">
        <v>2814</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2"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2"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2"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2"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5"/>
      <c r="B127" s="81"/>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5"/>
    </row>
    <row r="128" spans="1:33">
      <c r="A128" s="55"/>
      <c r="B128" s="81"/>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5"/>
    </row>
    <row r="129" spans="1:33">
      <c r="A129" s="55"/>
      <c r="B129" s="81"/>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5"/>
    </row>
    <row r="130" spans="1:33">
      <c r="A130" s="55"/>
      <c r="B130" s="81"/>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5"/>
    </row>
    <row r="131" spans="1:33">
      <c r="A131" s="55"/>
      <c r="B131" s="81"/>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5"/>
    </row>
    <row r="132" spans="1:33">
      <c r="A132" s="55"/>
      <c r="B132" s="81"/>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5"/>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5"/>
      <c r="B134" s="80"/>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6"/>
    </row>
    <row r="135" spans="1:33">
      <c r="A135" s="55"/>
      <c r="B135" s="81"/>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5"/>
    </row>
    <row r="136" spans="1:33">
      <c r="A136" s="55"/>
      <c r="B136" s="81"/>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5"/>
    </row>
    <row r="137" spans="1:33">
      <c r="A137" s="55"/>
      <c r="B137" s="81"/>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5"/>
    </row>
    <row r="138" spans="1:33">
      <c r="A138" s="55"/>
      <c r="B138" s="81"/>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5"/>
    </row>
    <row r="139" spans="1:33">
      <c r="A139" s="55"/>
      <c r="B139" s="81"/>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5"/>
    </row>
    <row r="140" spans="1:33">
      <c r="A140" s="55"/>
      <c r="B140" s="81"/>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5"/>
    </row>
    <row r="141" spans="1:33">
      <c r="A141" s="55"/>
      <c r="B141" s="81"/>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5"/>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5"/>
      <c r="B143" s="80"/>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6"/>
    </row>
    <row r="144" spans="1:33">
      <c r="A144" s="55"/>
      <c r="B144" s="81"/>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5"/>
    </row>
    <row r="145" spans="1:33">
      <c r="A145" s="55"/>
      <c r="B145" s="81"/>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5"/>
    </row>
    <row r="146" spans="1:33">
      <c r="A146" s="55"/>
      <c r="B146" s="81"/>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5"/>
    </row>
    <row r="147" spans="1:33">
      <c r="A147" s="55"/>
      <c r="B147" s="81"/>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5"/>
    </row>
    <row r="148" spans="1:33">
      <c r="A148" s="55"/>
      <c r="B148" s="81"/>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5"/>
    </row>
    <row r="149" spans="1:33">
      <c r="A149" s="55"/>
      <c r="B149" s="81"/>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5"/>
    </row>
    <row r="150" spans="1:33">
      <c r="A150" s="55"/>
      <c r="B150" s="81"/>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5"/>
    </row>
    <row r="153" spans="1:33">
      <c r="A153" s="55"/>
      <c r="B153" s="80"/>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6"/>
    </row>
    <row r="154" spans="1:33">
      <c r="A154" s="55"/>
      <c r="B154" s="81"/>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5"/>
    </row>
    <row r="155" spans="1:33">
      <c r="A155" s="55"/>
      <c r="B155" s="81"/>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5"/>
    </row>
    <row r="156" spans="1:33">
      <c r="A156" s="55"/>
      <c r="B156" s="81"/>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5"/>
    </row>
    <row r="157" spans="1:33">
      <c r="A157" s="55"/>
      <c r="B157" s="81"/>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5"/>
    </row>
    <row r="159" spans="1:33">
      <c r="A159" s="55"/>
      <c r="B159" s="80"/>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6"/>
    </row>
    <row r="160" spans="1:33">
      <c r="A160" s="55"/>
      <c r="B160" s="81"/>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5"/>
    </row>
    <row r="161" spans="1:33">
      <c r="A161" s="55"/>
      <c r="B161" s="81"/>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5"/>
    </row>
    <row r="162" spans="1:33">
      <c r="A162" s="55"/>
      <c r="B162" s="81"/>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5"/>
    </row>
    <row r="163" spans="1:33">
      <c r="A163" s="55"/>
      <c r="B163" s="81"/>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5"/>
    </row>
    <row r="165" spans="1:33">
      <c r="A165" s="55"/>
      <c r="B165" s="80"/>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6"/>
    </row>
    <row r="166" spans="1:33">
      <c r="A166" s="55"/>
      <c r="B166" s="81"/>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5"/>
    </row>
    <row r="167" spans="1:33">
      <c r="A167" s="55"/>
      <c r="B167" s="81"/>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5"/>
    </row>
    <row r="168" spans="1:33">
      <c r="A168" s="55"/>
      <c r="B168" s="81"/>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5"/>
    </row>
    <row r="169" spans="1:33">
      <c r="A169" s="55"/>
      <c r="B169" s="81"/>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5"/>
    </row>
    <row r="171" spans="1:33">
      <c r="A171" s="55"/>
      <c r="B171" s="80"/>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6"/>
    </row>
    <row r="172" spans="1:33">
      <c r="A172" s="55"/>
      <c r="B172" s="81"/>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5"/>
    </row>
    <row r="173" spans="1:33">
      <c r="A173" s="55"/>
      <c r="B173" s="81"/>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5"/>
    </row>
    <row r="175" spans="1:33">
      <c r="A175" s="55"/>
      <c r="B175" s="80"/>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6"/>
    </row>
    <row r="176" spans="1:33">
      <c r="A176" s="55"/>
      <c r="B176" s="81"/>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5"/>
    </row>
    <row r="177" spans="1:33">
      <c r="A177" s="55"/>
      <c r="B177" s="81"/>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5"/>
    </row>
    <row r="178" spans="1:33">
      <c r="A178" s="55"/>
      <c r="B178" s="81"/>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5"/>
    </row>
    <row r="180" spans="1:33">
      <c r="A180" s="55"/>
      <c r="B180" s="80"/>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6"/>
    </row>
    <row r="181" spans="1:33">
      <c r="A181" s="55"/>
      <c r="B181" s="81"/>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5"/>
    </row>
    <row r="182" spans="1:33">
      <c r="A182" s="55"/>
      <c r="B182" s="81"/>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5"/>
    </row>
    <row r="183" spans="1:33">
      <c r="A183" s="55"/>
      <c r="B183" s="81"/>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5"/>
    </row>
    <row r="184" spans="1:33">
      <c r="A184" s="55"/>
      <c r="B184" s="81"/>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5"/>
    </row>
    <row r="185" spans="1:33">
      <c r="A185" s="55"/>
      <c r="B185" s="81"/>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5"/>
    </row>
    <row r="186" spans="1:33">
      <c r="A186" s="55"/>
      <c r="B186" s="81"/>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5"/>
    </row>
    <row r="187" spans="1:33">
      <c r="A187" s="55"/>
      <c r="B187" s="81"/>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5"/>
    </row>
    <row r="188" spans="1:33">
      <c r="A188" s="55"/>
      <c r="B188" s="81"/>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5"/>
    </row>
    <row r="189" spans="1:33">
      <c r="A189" s="55"/>
      <c r="B189" s="81"/>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5"/>
    </row>
    <row r="190" spans="1:33">
      <c r="A190" s="55"/>
      <c r="B190" s="81"/>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5"/>
    </row>
    <row r="191" spans="1:33">
      <c r="A191" s="55"/>
      <c r="B191" s="81"/>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5"/>
    </row>
    <row r="192" spans="1:33">
      <c r="A192" s="55"/>
      <c r="B192" s="81"/>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5"/>
    </row>
    <row r="193" spans="1:33">
      <c r="A193" s="55"/>
      <c r="B193" s="81"/>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5"/>
    </row>
    <row r="194" spans="1:33">
      <c r="A194" s="55"/>
      <c r="B194" s="81"/>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5"/>
    </row>
    <row r="195" spans="1:33">
      <c r="A195" s="55"/>
      <c r="B195" s="81"/>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5"/>
    </row>
    <row r="196" spans="1:33">
      <c r="A196" s="55"/>
      <c r="B196" s="81"/>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5"/>
    </row>
    <row r="197" spans="1:33">
      <c r="A197" s="55"/>
      <c r="B197" s="81"/>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5"/>
    </row>
    <row r="198" spans="1:33">
      <c r="A198" s="55"/>
      <c r="B198" s="81"/>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5"/>
    </row>
    <row r="199" spans="1:33">
      <c r="A199" s="55"/>
      <c r="B199" s="81"/>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5"/>
    </row>
    <row r="200" spans="1:33">
      <c r="A200" s="55"/>
      <c r="B200" s="81"/>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5"/>
    </row>
    <row r="201" spans="1:33">
      <c r="A201" s="55"/>
      <c r="B201" s="81"/>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5"/>
    </row>
    <row r="202" spans="1:33">
      <c r="A202" s="55"/>
      <c r="B202" s="81"/>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5"/>
    </row>
    <row r="203" spans="1:33">
      <c r="A203" s="55"/>
      <c r="B203" s="81"/>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5"/>
    </row>
    <row r="204" spans="1:33">
      <c r="A204" s="55"/>
      <c r="B204" s="81"/>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5"/>
    </row>
    <row r="205" spans="1:33">
      <c r="A205" s="55"/>
      <c r="B205" s="80"/>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6"/>
    </row>
    <row r="206" spans="1:33">
      <c r="A206" s="55"/>
      <c r="B206" s="81"/>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5"/>
    </row>
    <row r="207" spans="1:33">
      <c r="A207" s="55"/>
      <c r="B207" s="81"/>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5"/>
    </row>
    <row r="208" spans="1:33">
      <c r="A208" s="55"/>
      <c r="B208" s="81"/>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5"/>
    </row>
    <row r="209" spans="1:33">
      <c r="A209" s="55"/>
      <c r="B209" s="81"/>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5"/>
    </row>
    <row r="210" spans="1:33">
      <c r="A210" s="55"/>
      <c r="B210" s="81"/>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5"/>
    </row>
    <row r="211" spans="1:33">
      <c r="A211" s="55"/>
      <c r="B211" s="81"/>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5"/>
    </row>
    <row r="212" spans="1:33">
      <c r="A212" s="55"/>
      <c r="B212" s="81"/>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5"/>
    </row>
    <row r="213" spans="1:33">
      <c r="A213" s="55"/>
      <c r="B213" s="81"/>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5"/>
    </row>
    <row r="214" spans="1:33">
      <c r="A214" s="55"/>
      <c r="B214" s="81"/>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5"/>
    </row>
    <row r="215" spans="1:33">
      <c r="A215" s="55"/>
      <c r="B215" s="81"/>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5"/>
    </row>
    <row r="216" spans="1:33">
      <c r="A216" s="55"/>
      <c r="B216" s="81"/>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5"/>
    </row>
    <row r="217" spans="1:33">
      <c r="A217" s="55"/>
      <c r="B217" s="81"/>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5"/>
    </row>
    <row r="219" spans="1:33">
      <c r="A219" s="55"/>
      <c r="B219" s="80"/>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6"/>
    </row>
    <row r="220" spans="1:33">
      <c r="A220" s="55"/>
      <c r="B220" s="81"/>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5"/>
    </row>
    <row r="221" spans="1:33">
      <c r="A221" s="55"/>
      <c r="B221" s="81"/>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5"/>
    </row>
    <row r="223" spans="1:33">
      <c r="A223" s="55"/>
      <c r="B223" s="81"/>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5"/>
    </row>
    <row r="224" spans="1:33">
      <c r="A224" s="55"/>
      <c r="B224" s="81"/>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5"/>
    </row>
    <row r="226" spans="1:33">
      <c r="A226" s="55"/>
      <c r="B226" s="89"/>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1"/>
    </row>
    <row r="228" spans="1:33">
      <c r="A228" s="13"/>
      <c r="B228" s="92"/>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2"/>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2"/>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2"/>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2"/>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2"/>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2"/>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2"/>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2"/>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01"/>
      <c r="C1071" s="101"/>
      <c r="D1071" s="101"/>
      <c r="E1071" s="101"/>
      <c r="F1071" s="101"/>
      <c r="G1071" s="101"/>
      <c r="H1071" s="101"/>
      <c r="I1071" s="101"/>
      <c r="J1071" s="101"/>
      <c r="K1071" s="101"/>
      <c r="L1071" s="101"/>
      <c r="M1071" s="101"/>
      <c r="N1071" s="101"/>
      <c r="O1071" s="101"/>
      <c r="P1071" s="101"/>
      <c r="Q1071" s="101"/>
      <c r="R1071" s="101"/>
      <c r="S1071" s="101"/>
      <c r="T1071" s="101"/>
      <c r="U1071" s="101"/>
      <c r="V1071" s="101"/>
      <c r="W1071" s="101"/>
      <c r="X1071" s="101"/>
      <c r="Y1071" s="101"/>
      <c r="Z1071" s="101"/>
      <c r="AA1071" s="101"/>
      <c r="AB1071" s="101"/>
      <c r="AC1071" s="101"/>
      <c r="AD1071" s="101"/>
      <c r="AE1071" s="101"/>
      <c r="AF1071" s="101"/>
      <c r="AG1071" s="101"/>
    </row>
    <row r="1169" spans="2:33">
      <c r="B1169" s="101"/>
      <c r="C1169" s="101"/>
      <c r="D1169" s="101"/>
      <c r="E1169" s="101"/>
      <c r="F1169" s="101"/>
      <c r="G1169" s="101"/>
      <c r="H1169" s="101"/>
      <c r="I1169" s="101"/>
      <c r="J1169" s="101"/>
      <c r="K1169" s="101"/>
      <c r="L1169" s="101"/>
      <c r="M1169" s="101"/>
      <c r="N1169" s="101"/>
      <c r="O1169" s="101"/>
      <c r="P1169" s="101"/>
      <c r="Q1169" s="101"/>
      <c r="R1169" s="101"/>
      <c r="S1169" s="101"/>
      <c r="T1169" s="101"/>
      <c r="U1169" s="101"/>
      <c r="V1169" s="101"/>
      <c r="W1169" s="101"/>
      <c r="X1169" s="101"/>
      <c r="Y1169" s="101"/>
      <c r="Z1169" s="101"/>
      <c r="AA1169" s="101"/>
      <c r="AB1169" s="101"/>
      <c r="AC1169" s="101"/>
      <c r="AD1169" s="101"/>
      <c r="AE1169" s="101"/>
      <c r="AF1169" s="101"/>
      <c r="AG1169" s="101"/>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01"/>
      <c r="C1269" s="101"/>
      <c r="D1269" s="101"/>
      <c r="E1269" s="101"/>
      <c r="F1269" s="101"/>
      <c r="G1269" s="101"/>
      <c r="H1269" s="101"/>
      <c r="I1269" s="101"/>
      <c r="J1269" s="101"/>
      <c r="K1269" s="101"/>
      <c r="L1269" s="101"/>
      <c r="M1269" s="101"/>
      <c r="N1269" s="101"/>
      <c r="O1269" s="101"/>
      <c r="P1269" s="101"/>
      <c r="Q1269" s="101"/>
      <c r="R1269" s="101"/>
      <c r="S1269" s="101"/>
      <c r="T1269" s="101"/>
      <c r="U1269" s="101"/>
      <c r="V1269" s="101"/>
      <c r="W1269" s="101"/>
      <c r="X1269" s="101"/>
      <c r="Y1269" s="101"/>
      <c r="Z1269" s="101"/>
      <c r="AA1269" s="101"/>
      <c r="AB1269" s="101"/>
      <c r="AC1269" s="101"/>
      <c r="AD1269" s="101"/>
      <c r="AE1269" s="101"/>
      <c r="AF1269" s="101"/>
      <c r="AG1269" s="101"/>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01"/>
      <c r="C1484" s="101"/>
      <c r="D1484" s="101"/>
      <c r="E1484" s="101"/>
      <c r="F1484" s="101"/>
      <c r="G1484" s="101"/>
      <c r="H1484" s="101"/>
      <c r="I1484" s="101"/>
      <c r="J1484" s="101"/>
      <c r="K1484" s="101"/>
      <c r="L1484" s="101"/>
      <c r="M1484" s="101"/>
      <c r="N1484" s="101"/>
      <c r="O1484" s="101"/>
      <c r="P1484" s="101"/>
      <c r="Q1484" s="101"/>
      <c r="R1484" s="101"/>
      <c r="S1484" s="101"/>
      <c r="T1484" s="101"/>
      <c r="U1484" s="101"/>
      <c r="V1484" s="101"/>
      <c r="W1484" s="101"/>
      <c r="X1484" s="101"/>
      <c r="Y1484" s="101"/>
      <c r="Z1484" s="101"/>
      <c r="AA1484" s="101"/>
      <c r="AB1484" s="101"/>
      <c r="AC1484" s="101"/>
      <c r="AD1484" s="101"/>
      <c r="AE1484" s="101"/>
      <c r="AF1484" s="101"/>
      <c r="AG1484" s="101"/>
    </row>
    <row r="1713" spans="2:33">
      <c r="B1713" s="101"/>
      <c r="C1713" s="101"/>
      <c r="D1713" s="101"/>
      <c r="E1713" s="101"/>
      <c r="F1713" s="101"/>
      <c r="G1713" s="101"/>
      <c r="H1713" s="101"/>
      <c r="I1713" s="101"/>
      <c r="J1713" s="101"/>
      <c r="K1713" s="101"/>
      <c r="L1713" s="101"/>
      <c r="M1713" s="101"/>
      <c r="N1713" s="101"/>
      <c r="O1713" s="101"/>
      <c r="P1713" s="101"/>
      <c r="Q1713" s="101"/>
      <c r="R1713" s="101"/>
      <c r="S1713" s="101"/>
      <c r="T1713" s="101"/>
      <c r="U1713" s="101"/>
      <c r="V1713" s="101"/>
      <c r="W1713" s="101"/>
      <c r="X1713" s="101"/>
      <c r="Y1713" s="101"/>
      <c r="Z1713" s="101"/>
      <c r="AA1713" s="101"/>
      <c r="AB1713" s="101"/>
      <c r="AC1713" s="101"/>
      <c r="AD1713" s="101"/>
      <c r="AE1713" s="101"/>
      <c r="AF1713" s="101"/>
      <c r="AG1713" s="101"/>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01"/>
      <c r="C1990" s="101"/>
      <c r="D1990" s="101"/>
      <c r="E1990" s="101"/>
      <c r="F1990" s="101"/>
      <c r="G1990" s="101"/>
      <c r="H1990" s="101"/>
      <c r="I1990" s="101"/>
      <c r="J1990" s="101"/>
      <c r="K1990" s="101"/>
      <c r="L1990" s="101"/>
      <c r="M1990" s="101"/>
      <c r="N1990" s="101"/>
      <c r="O1990" s="101"/>
      <c r="P1990" s="101"/>
      <c r="Q1990" s="101"/>
      <c r="R1990" s="101"/>
      <c r="S1990" s="101"/>
      <c r="T1990" s="101"/>
      <c r="U1990" s="101"/>
      <c r="V1990" s="101"/>
      <c r="W1990" s="101"/>
      <c r="X1990" s="101"/>
      <c r="Y1990" s="101"/>
      <c r="Z1990" s="101"/>
      <c r="AA1990" s="101"/>
      <c r="AB1990" s="101"/>
      <c r="AC1990" s="101"/>
      <c r="AD1990" s="101"/>
      <c r="AE1990" s="101"/>
      <c r="AF1990" s="101"/>
      <c r="AG1990" s="101"/>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01"/>
      <c r="C2325" s="101"/>
      <c r="D2325" s="101"/>
      <c r="E2325" s="101"/>
      <c r="F2325" s="101"/>
      <c r="G2325" s="101"/>
      <c r="H2325" s="101"/>
      <c r="I2325" s="101"/>
      <c r="J2325" s="101"/>
      <c r="K2325" s="101"/>
      <c r="L2325" s="101"/>
      <c r="M2325" s="101"/>
      <c r="N2325" s="101"/>
      <c r="O2325" s="101"/>
      <c r="P2325" s="101"/>
      <c r="Q2325" s="101"/>
      <c r="R2325" s="101"/>
      <c r="S2325" s="101"/>
      <c r="T2325" s="101"/>
      <c r="U2325" s="101"/>
      <c r="V2325" s="101"/>
      <c r="W2325" s="101"/>
      <c r="X2325" s="101"/>
      <c r="Y2325" s="101"/>
      <c r="Z2325" s="101"/>
      <c r="AA2325" s="101"/>
      <c r="AB2325" s="101"/>
      <c r="AC2325" s="101"/>
      <c r="AD2325" s="101"/>
      <c r="AE2325" s="101"/>
      <c r="AF2325" s="101"/>
      <c r="AG2325" s="101"/>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01"/>
      <c r="C2645" s="101"/>
      <c r="D2645" s="101"/>
      <c r="E2645" s="101"/>
      <c r="F2645" s="101"/>
      <c r="G2645" s="101"/>
      <c r="H2645" s="101"/>
      <c r="I2645" s="101"/>
      <c r="J2645" s="101"/>
      <c r="K2645" s="101"/>
      <c r="L2645" s="101"/>
      <c r="M2645" s="101"/>
      <c r="N2645" s="101"/>
      <c r="O2645" s="101"/>
      <c r="P2645" s="101"/>
      <c r="Q2645" s="101"/>
      <c r="R2645" s="101"/>
      <c r="S2645" s="101"/>
      <c r="T2645" s="101"/>
      <c r="U2645" s="101"/>
      <c r="V2645" s="101"/>
      <c r="W2645" s="101"/>
      <c r="X2645" s="101"/>
      <c r="Y2645" s="101"/>
      <c r="Z2645" s="101"/>
      <c r="AA2645" s="101"/>
      <c r="AB2645" s="101"/>
      <c r="AC2645" s="101"/>
      <c r="AD2645" s="101"/>
      <c r="AE2645" s="101"/>
      <c r="AF2645" s="101"/>
      <c r="AG2645" s="101"/>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01"/>
      <c r="C2971" s="101"/>
      <c r="D2971" s="101"/>
      <c r="E2971" s="101"/>
      <c r="F2971" s="101"/>
      <c r="G2971" s="101"/>
      <c r="H2971" s="101"/>
      <c r="I2971" s="101"/>
      <c r="J2971" s="101"/>
      <c r="K2971" s="101"/>
      <c r="L2971" s="101"/>
      <c r="M2971" s="101"/>
      <c r="N2971" s="101"/>
      <c r="O2971" s="101"/>
      <c r="P2971" s="101"/>
      <c r="Q2971" s="101"/>
      <c r="R2971" s="101"/>
      <c r="S2971" s="101"/>
      <c r="T2971" s="101"/>
      <c r="U2971" s="101"/>
      <c r="V2971" s="101"/>
      <c r="W2971" s="101"/>
      <c r="X2971" s="101"/>
      <c r="Y2971" s="101"/>
      <c r="Z2971" s="101"/>
      <c r="AA2971" s="101"/>
      <c r="AB2971" s="101"/>
      <c r="AC2971" s="101"/>
      <c r="AD2971" s="101"/>
      <c r="AE2971" s="101"/>
      <c r="AF2971" s="101"/>
      <c r="AG2971" s="101"/>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01"/>
      <c r="C3293" s="101"/>
      <c r="D3293" s="101"/>
      <c r="E3293" s="101"/>
      <c r="F3293" s="101"/>
      <c r="G3293" s="101"/>
      <c r="H3293" s="101"/>
      <c r="I3293" s="101"/>
      <c r="J3293" s="101"/>
      <c r="K3293" s="101"/>
      <c r="L3293" s="101"/>
      <c r="M3293" s="101"/>
      <c r="N3293" s="101"/>
      <c r="O3293" s="101"/>
      <c r="P3293" s="101"/>
      <c r="Q3293" s="101"/>
      <c r="R3293" s="101"/>
      <c r="S3293" s="101"/>
      <c r="T3293" s="101"/>
      <c r="U3293" s="101"/>
      <c r="V3293" s="101"/>
      <c r="W3293" s="101"/>
      <c r="X3293" s="101"/>
      <c r="Y3293" s="101"/>
      <c r="Z3293" s="101"/>
      <c r="AA3293" s="101"/>
      <c r="AB3293" s="101"/>
      <c r="AC3293" s="101"/>
      <c r="AD3293" s="101"/>
      <c r="AE3293" s="101"/>
      <c r="AF3293" s="101"/>
      <c r="AG3293" s="101"/>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01"/>
      <c r="C3402" s="101"/>
      <c r="D3402" s="101"/>
      <c r="E3402" s="101"/>
      <c r="F3402" s="101"/>
      <c r="G3402" s="101"/>
      <c r="H3402" s="101"/>
      <c r="I3402" s="101"/>
      <c r="J3402" s="101"/>
      <c r="K3402" s="101"/>
      <c r="L3402" s="101"/>
      <c r="M3402" s="101"/>
      <c r="N3402" s="101"/>
      <c r="O3402" s="101"/>
      <c r="P3402" s="101"/>
      <c r="Q3402" s="101"/>
      <c r="R3402" s="101"/>
      <c r="S3402" s="101"/>
      <c r="T3402" s="101"/>
      <c r="U3402" s="101"/>
      <c r="V3402" s="101"/>
      <c r="W3402" s="101"/>
      <c r="X3402" s="101"/>
      <c r="Y3402" s="101"/>
      <c r="Z3402" s="101"/>
      <c r="AA3402" s="101"/>
      <c r="AB3402" s="101"/>
      <c r="AC3402" s="101"/>
      <c r="AD3402" s="101"/>
      <c r="AE3402" s="101"/>
      <c r="AF3402" s="101"/>
      <c r="AG3402" s="101"/>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01"/>
      <c r="C3527" s="101"/>
      <c r="D3527" s="101"/>
      <c r="E3527" s="101"/>
      <c r="F3527" s="101"/>
      <c r="G3527" s="101"/>
      <c r="H3527" s="101"/>
      <c r="I3527" s="101"/>
      <c r="J3527" s="101"/>
      <c r="K3527" s="101"/>
      <c r="L3527" s="101"/>
      <c r="M3527" s="101"/>
      <c r="N3527" s="101"/>
      <c r="O3527" s="101"/>
      <c r="P3527" s="101"/>
      <c r="Q3527" s="101"/>
      <c r="R3527" s="101"/>
      <c r="S3527" s="101"/>
      <c r="T3527" s="101"/>
      <c r="U3527" s="101"/>
      <c r="V3527" s="101"/>
      <c r="W3527" s="101"/>
      <c r="X3527" s="101"/>
      <c r="Y3527" s="101"/>
      <c r="Z3527" s="101"/>
      <c r="AA3527" s="101"/>
      <c r="AB3527" s="101"/>
      <c r="AC3527" s="101"/>
      <c r="AD3527" s="101"/>
      <c r="AE3527" s="101"/>
      <c r="AF3527" s="101"/>
      <c r="AG3527" s="101"/>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01"/>
      <c r="C3652" s="101"/>
      <c r="D3652" s="101"/>
      <c r="E3652" s="101"/>
      <c r="F3652" s="101"/>
      <c r="G3652" s="101"/>
      <c r="H3652" s="101"/>
      <c r="I3652" s="101"/>
      <c r="J3652" s="101"/>
      <c r="K3652" s="101"/>
      <c r="L3652" s="101"/>
      <c r="M3652" s="101"/>
      <c r="N3652" s="101"/>
      <c r="O3652" s="101"/>
      <c r="P3652" s="101"/>
      <c r="Q3652" s="101"/>
      <c r="R3652" s="101"/>
      <c r="S3652" s="101"/>
      <c r="T3652" s="101"/>
      <c r="U3652" s="101"/>
      <c r="V3652" s="101"/>
      <c r="W3652" s="101"/>
      <c r="X3652" s="101"/>
      <c r="Y3652" s="101"/>
      <c r="Z3652" s="101"/>
      <c r="AA3652" s="101"/>
      <c r="AB3652" s="101"/>
      <c r="AC3652" s="101"/>
      <c r="AD3652" s="101"/>
      <c r="AE3652" s="101"/>
      <c r="AF3652" s="101"/>
      <c r="AG3652" s="101"/>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01"/>
      <c r="C3777" s="101"/>
      <c r="D3777" s="101"/>
      <c r="E3777" s="101"/>
      <c r="F3777" s="101"/>
      <c r="G3777" s="101"/>
      <c r="H3777" s="101"/>
      <c r="I3777" s="101"/>
      <c r="J3777" s="101"/>
      <c r="K3777" s="101"/>
      <c r="L3777" s="101"/>
      <c r="M3777" s="101"/>
      <c r="N3777" s="101"/>
      <c r="O3777" s="101"/>
      <c r="P3777" s="101"/>
      <c r="Q3777" s="101"/>
      <c r="R3777" s="101"/>
      <c r="S3777" s="101"/>
      <c r="T3777" s="101"/>
      <c r="U3777" s="101"/>
      <c r="V3777" s="101"/>
      <c r="W3777" s="101"/>
      <c r="X3777" s="101"/>
      <c r="Y3777" s="101"/>
      <c r="Z3777" s="101"/>
      <c r="AA3777" s="101"/>
      <c r="AB3777" s="101"/>
      <c r="AC3777" s="101"/>
      <c r="AD3777" s="101"/>
      <c r="AE3777" s="101"/>
      <c r="AF3777" s="101"/>
      <c r="AG3777" s="101"/>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01"/>
      <c r="C3902" s="101"/>
      <c r="D3902" s="101"/>
      <c r="E3902" s="101"/>
      <c r="F3902" s="101"/>
      <c r="G3902" s="101"/>
      <c r="H3902" s="101"/>
      <c r="I3902" s="101"/>
      <c r="J3902" s="101"/>
      <c r="K3902" s="101"/>
      <c r="L3902" s="101"/>
      <c r="M3902" s="101"/>
      <c r="N3902" s="101"/>
      <c r="O3902" s="101"/>
      <c r="P3902" s="101"/>
      <c r="Q3902" s="101"/>
      <c r="R3902" s="101"/>
      <c r="S3902" s="101"/>
      <c r="T3902" s="101"/>
      <c r="U3902" s="101"/>
      <c r="V3902" s="101"/>
      <c r="W3902" s="101"/>
      <c r="X3902" s="101"/>
      <c r="Y3902" s="101"/>
      <c r="Z3902" s="101"/>
      <c r="AA3902" s="101"/>
      <c r="AB3902" s="101"/>
      <c r="AC3902" s="101"/>
      <c r="AD3902" s="101"/>
      <c r="AE3902" s="101"/>
      <c r="AF3902" s="101"/>
      <c r="AG3902" s="101"/>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01"/>
      <c r="C4027" s="101"/>
      <c r="D4027" s="101"/>
      <c r="E4027" s="101"/>
      <c r="F4027" s="101"/>
      <c r="G4027" s="101"/>
      <c r="H4027" s="101"/>
      <c r="I4027" s="101"/>
      <c r="J4027" s="101"/>
      <c r="K4027" s="101"/>
      <c r="L4027" s="101"/>
      <c r="M4027" s="101"/>
      <c r="N4027" s="101"/>
      <c r="O4027" s="101"/>
      <c r="P4027" s="101"/>
      <c r="Q4027" s="101"/>
      <c r="R4027" s="101"/>
      <c r="S4027" s="101"/>
      <c r="T4027" s="101"/>
      <c r="U4027" s="101"/>
      <c r="V4027" s="101"/>
      <c r="W4027" s="101"/>
      <c r="X4027" s="101"/>
      <c r="Y4027" s="101"/>
      <c r="Z4027" s="101"/>
      <c r="AA4027" s="101"/>
      <c r="AB4027" s="101"/>
      <c r="AC4027" s="101"/>
      <c r="AD4027" s="101"/>
      <c r="AE4027" s="101"/>
      <c r="AF4027" s="101"/>
      <c r="AG4027" s="101"/>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01"/>
      <c r="C4152" s="101"/>
      <c r="D4152" s="101"/>
      <c r="E4152" s="101"/>
      <c r="F4152" s="101"/>
      <c r="G4152" s="101"/>
      <c r="H4152" s="101"/>
      <c r="I4152" s="101"/>
      <c r="J4152" s="101"/>
      <c r="K4152" s="101"/>
      <c r="L4152" s="101"/>
      <c r="M4152" s="101"/>
      <c r="N4152" s="101"/>
      <c r="O4152" s="101"/>
      <c r="P4152" s="101"/>
      <c r="Q4152" s="101"/>
      <c r="R4152" s="101"/>
      <c r="S4152" s="101"/>
      <c r="T4152" s="101"/>
      <c r="U4152" s="101"/>
      <c r="V4152" s="101"/>
      <c r="W4152" s="101"/>
      <c r="X4152" s="101"/>
      <c r="Y4152" s="101"/>
      <c r="Z4152" s="101"/>
      <c r="AA4152" s="101"/>
      <c r="AB4152" s="101"/>
      <c r="AC4152" s="101"/>
      <c r="AD4152" s="101"/>
      <c r="AE4152" s="101"/>
      <c r="AF4152" s="101"/>
      <c r="AG4152" s="101"/>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01"/>
      <c r="C4277" s="101"/>
      <c r="D4277" s="101"/>
      <c r="E4277" s="101"/>
      <c r="F4277" s="101"/>
      <c r="G4277" s="101"/>
      <c r="H4277" s="101"/>
      <c r="I4277" s="101"/>
      <c r="J4277" s="101"/>
      <c r="K4277" s="101"/>
      <c r="L4277" s="101"/>
      <c r="M4277" s="101"/>
      <c r="N4277" s="101"/>
      <c r="O4277" s="101"/>
      <c r="P4277" s="101"/>
      <c r="Q4277" s="101"/>
      <c r="R4277" s="101"/>
      <c r="S4277" s="101"/>
      <c r="T4277" s="101"/>
      <c r="U4277" s="101"/>
      <c r="V4277" s="101"/>
      <c r="W4277" s="101"/>
      <c r="X4277" s="101"/>
      <c r="Y4277" s="101"/>
      <c r="Z4277" s="101"/>
      <c r="AA4277" s="101"/>
      <c r="AB4277" s="101"/>
      <c r="AC4277" s="101"/>
      <c r="AD4277" s="101"/>
      <c r="AE4277" s="101"/>
      <c r="AF4277" s="101"/>
      <c r="AG4277" s="101"/>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01"/>
      <c r="C4402" s="101"/>
      <c r="D4402" s="101"/>
      <c r="E4402" s="101"/>
      <c r="F4402" s="101"/>
      <c r="G4402" s="101"/>
      <c r="H4402" s="101"/>
      <c r="I4402" s="101"/>
      <c r="J4402" s="101"/>
      <c r="K4402" s="101"/>
      <c r="L4402" s="101"/>
      <c r="M4402" s="101"/>
      <c r="N4402" s="101"/>
      <c r="O4402" s="101"/>
      <c r="P4402" s="101"/>
      <c r="Q4402" s="101"/>
      <c r="R4402" s="101"/>
      <c r="S4402" s="101"/>
      <c r="T4402" s="101"/>
      <c r="U4402" s="101"/>
      <c r="V4402" s="101"/>
      <c r="W4402" s="101"/>
      <c r="X4402" s="101"/>
      <c r="Y4402" s="101"/>
      <c r="Z4402" s="101"/>
      <c r="AA4402" s="101"/>
      <c r="AB4402" s="101"/>
      <c r="AC4402" s="101"/>
      <c r="AD4402" s="101"/>
      <c r="AE4402" s="101"/>
      <c r="AF4402" s="101"/>
      <c r="AG4402" s="101"/>
    </row>
  </sheetData>
  <mergeCells count="28">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D4" sqref="D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1.0804738119267414</v>
      </c>
      <c r="E2">
        <f>INDEX('AEO 2023 Table 7'!18:18,MATCH(E$1,'AEO 2023 Table 7'!1:1,0))/INDEX('AEO 2021 Table 7'!18:18,MATCH($B$1,'AEO 2021 Table 7'!1:1,0))</f>
        <v>1.1027257380066051</v>
      </c>
      <c r="F2">
        <f>INDEX('AEO 2023 Table 7'!18:18,MATCH(F$1,'AEO 2023 Table 7'!1:1,0))/INDEX('AEO 2021 Table 7'!18:18,MATCH($B$1,'AEO 2021 Table 7'!1:1,0))</f>
        <v>1.1144087866522143</v>
      </c>
      <c r="G2">
        <f>INDEX('AEO 2023 Table 7'!18:18,MATCH(G$1,'AEO 2023 Table 7'!1:1,0))/INDEX('AEO 2021 Table 7'!18:18,MATCH($B$1,'AEO 2021 Table 7'!1:1,0))</f>
        <v>1.1245141468420299</v>
      </c>
      <c r="H2">
        <f>INDEX('AEO 2023 Table 7'!18:18,MATCH(H$1,'AEO 2023 Table 7'!1:1,0))/INDEX('AEO 2021 Table 7'!18:18,MATCH($B$1,'AEO 2021 Table 7'!1:1,0))</f>
        <v>1.1385321518521831</v>
      </c>
      <c r="I2">
        <f>INDEX('AEO 2023 Table 7'!18:18,MATCH(I$1,'AEO 2023 Table 7'!1:1,0))/INDEX('AEO 2021 Table 7'!18:18,MATCH($B$1,'AEO 2021 Table 7'!1:1,0))</f>
        <v>1.1545179022627734</v>
      </c>
      <c r="J2">
        <f>INDEX('AEO 2023 Table 7'!18:18,MATCH(J$1,'AEO 2023 Table 7'!1:1,0))/INDEX('AEO 2021 Table 7'!18:18,MATCH($B$1,'AEO 2021 Table 7'!1:1,0))</f>
        <v>1.16816498171626</v>
      </c>
      <c r="K2">
        <f>INDEX('AEO 2023 Table 7'!18:18,MATCH(K$1,'AEO 2023 Table 7'!1:1,0))/INDEX('AEO 2021 Table 7'!18:18,MATCH($B$1,'AEO 2021 Table 7'!1:1,0))</f>
        <v>1.179235640312102</v>
      </c>
      <c r="L2">
        <f>INDEX('AEO 2023 Table 7'!18:18,MATCH(L$1,'AEO 2023 Table 7'!1:1,0))/INDEX('AEO 2021 Table 7'!18:18,MATCH($B$1,'AEO 2021 Table 7'!1:1,0))</f>
        <v>1.1890718608677548</v>
      </c>
      <c r="M2">
        <f>INDEX('AEO 2023 Table 7'!18:18,MATCH(M$1,'AEO 2023 Table 7'!1:1,0))/INDEX('AEO 2021 Table 7'!18:18,MATCH($B$1,'AEO 2021 Table 7'!1:1,0))</f>
        <v>1.197764749614366</v>
      </c>
      <c r="N2">
        <f>INDEX('AEO 2023 Table 7'!18:18,MATCH(N$1,'AEO 2023 Table 7'!1:1,0))/INDEX('AEO 2021 Table 7'!18:18,MATCH($B$1,'AEO 2021 Table 7'!1:1,0))</f>
        <v>1.204775748831818</v>
      </c>
      <c r="O2">
        <f>INDEX('AEO 2023 Table 7'!18:18,MATCH(O$1,'AEO 2023 Table 7'!1:1,0))/INDEX('AEO 2021 Table 7'!18:18,MATCH($B$1,'AEO 2021 Table 7'!1:1,0))</f>
        <v>1.2126773783898703</v>
      </c>
      <c r="P2">
        <f>INDEX('AEO 2023 Table 7'!18:18,MATCH(P$1,'AEO 2023 Table 7'!1:1,0))/INDEX('AEO 2021 Table 7'!18:18,MATCH($B$1,'AEO 2021 Table 7'!1:1,0))</f>
        <v>1.2218380570182608</v>
      </c>
      <c r="Q2">
        <f>INDEX('AEO 2023 Table 7'!18:18,MATCH(Q$1,'AEO 2023 Table 7'!1:1,0))/INDEX('AEO 2021 Table 7'!18:18,MATCH($B$1,'AEO 2021 Table 7'!1:1,0))</f>
        <v>1.2303700010092242</v>
      </c>
      <c r="R2">
        <f>INDEX('AEO 2023 Table 7'!18:18,MATCH(R$1,'AEO 2023 Table 7'!1:1,0))/INDEX('AEO 2021 Table 7'!18:18,MATCH($B$1,'AEO 2021 Table 7'!1:1,0))</f>
        <v>1.2374532535216396</v>
      </c>
      <c r="S2">
        <f>INDEX('AEO 2023 Table 7'!18:18,MATCH(S$1,'AEO 2023 Table 7'!1:1,0))/INDEX('AEO 2021 Table 7'!18:18,MATCH($B$1,'AEO 2021 Table 7'!1:1,0))</f>
        <v>1.2452291362282863</v>
      </c>
      <c r="T2">
        <f>INDEX('AEO 2023 Table 7'!18:18,MATCH(T$1,'AEO 2023 Table 7'!1:1,0))/INDEX('AEO 2021 Table 7'!18:18,MATCH($B$1,'AEO 2021 Table 7'!1:1,0))</f>
        <v>1.2537395340608108</v>
      </c>
      <c r="U2">
        <f>INDEX('AEO 2023 Table 7'!18:18,MATCH(U$1,'AEO 2023 Table 7'!1:1,0))/INDEX('AEO 2021 Table 7'!18:18,MATCH($B$1,'AEO 2021 Table 7'!1:1,0))</f>
        <v>1.2621874297366891</v>
      </c>
      <c r="V2">
        <f>INDEX('AEO 2023 Table 7'!18:18,MATCH(V$1,'AEO 2023 Table 7'!1:1,0))/INDEX('AEO 2021 Table 7'!18:18,MATCH($B$1,'AEO 2021 Table 7'!1:1,0))</f>
        <v>1.2712050872317782</v>
      </c>
      <c r="W2">
        <f>INDEX('AEO 2023 Table 7'!18:18,MATCH(W$1,'AEO 2023 Table 7'!1:1,0))/INDEX('AEO 2021 Table 7'!18:18,MATCH($B$1,'AEO 2021 Table 7'!1:1,0))</f>
        <v>1.2802004560303148</v>
      </c>
      <c r="X2">
        <f>INDEX('AEO 2023 Table 7'!18:18,MATCH(X$1,'AEO 2023 Table 7'!1:1,0))/INDEX('AEO 2021 Table 7'!18:18,MATCH($B$1,'AEO 2021 Table 7'!1:1,0))</f>
        <v>1.2893202714777618</v>
      </c>
      <c r="Y2">
        <f>INDEX('AEO 2023 Table 7'!18:18,MATCH(Y$1,'AEO 2023 Table 7'!1:1,0))/INDEX('AEO 2021 Table 7'!18:18,MATCH($B$1,'AEO 2021 Table 7'!1:1,0))</f>
        <v>1.2980217971751218</v>
      </c>
      <c r="Z2">
        <f>INDEX('AEO 2023 Table 7'!18:18,MATCH(Z$1,'AEO 2023 Table 7'!1:1,0))/INDEX('AEO 2021 Table 7'!18:18,MATCH($B$1,'AEO 2021 Table 7'!1:1,0))</f>
        <v>1.3069118503323258</v>
      </c>
      <c r="AA2">
        <f>INDEX('AEO 2023 Table 7'!18:18,MATCH(AA$1,'AEO 2023 Table 7'!1:1,0))/INDEX('AEO 2021 Table 7'!18:18,MATCH($B$1,'AEO 2021 Table 7'!1:1,0))</f>
        <v>1.3157161840832916</v>
      </c>
      <c r="AB2">
        <f>INDEX('AEO 2023 Table 7'!18:18,MATCH(AB$1,'AEO 2023 Table 7'!1:1,0))/INDEX('AEO 2021 Table 7'!18:18,MATCH($B$1,'AEO 2021 Table 7'!1:1,0))</f>
        <v>1.3257244939330677</v>
      </c>
      <c r="AC2">
        <f>INDEX('AEO 2023 Table 7'!18:18,MATCH(AC$1,'AEO 2023 Table 7'!1:1,0))/INDEX('AEO 2021 Table 7'!18:18,MATCH($B$1,'AEO 2021 Table 7'!1:1,0))</f>
        <v>1.3363875428505783</v>
      </c>
      <c r="AD2">
        <f>INDEX('AEO 2023 Table 7'!18:18,MATCH(AD$1,'AEO 2023 Table 7'!1:1,0))/INDEX('AEO 2021 Table 7'!18:18,MATCH($B$1,'AEO 2021 Table 7'!1:1,0))</f>
        <v>1.3476836918601203</v>
      </c>
      <c r="AE2">
        <f>INDEX('AEO 2023 Table 7'!18:18,MATCH(AE$1,'AEO 2023 Table 7'!1:1,0))/INDEX('AEO 2021 Table 7'!18:18,MATCH($B$1,'AEO 2021 Table 7'!1:1,0))</f>
        <v>1.3586357547182812</v>
      </c>
      <c r="AF2">
        <f>INDEX('AEO 2023 Table 7'!18:18,MATCH(AF$1,'AEO 2023 Table 7'!1:1,0))/INDEX('AEO 2021 Table 7'!18:18,MATCH($B$1,'AEO 2021 Table 7'!1:1,0))</f>
        <v>1.3702354979673175</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1.6181784930943717</v>
      </c>
      <c r="E3">
        <f>INDEX('AEO 2023 Table 7'!22:22,MATCH(E$1,'AEO 2023 Table 7'!1:1,0))/INDEX('AEO 2021 Table 7'!22:22,MATCH($B$1,'AEO 2021 Table 7'!1:1,0))</f>
        <v>1.7238630271769</v>
      </c>
      <c r="F3">
        <f>INDEX('AEO 2023 Table 7'!22:22,MATCH(F$1,'AEO 2023 Table 7'!1:1,0))/INDEX('AEO 2021 Table 7'!22:22,MATCH($B$1,'AEO 2021 Table 7'!1:1,0))</f>
        <v>1.7840889118983674</v>
      </c>
      <c r="G3">
        <f>INDEX('AEO 2023 Table 7'!22:22,MATCH(G$1,'AEO 2023 Table 7'!1:1,0))/INDEX('AEO 2021 Table 7'!22:22,MATCH($B$1,'AEO 2021 Table 7'!1:1,0))</f>
        <v>1.8203613542559163</v>
      </c>
      <c r="H3">
        <f>INDEX('AEO 2023 Table 7'!22:22,MATCH(H$1,'AEO 2023 Table 7'!1:1,0))/INDEX('AEO 2021 Table 7'!22:22,MATCH($B$1,'AEO 2021 Table 7'!1:1,0))</f>
        <v>1.8475593207727554</v>
      </c>
      <c r="I3">
        <f>INDEX('AEO 2023 Table 7'!22:22,MATCH(I$1,'AEO 2023 Table 7'!1:1,0))/INDEX('AEO 2021 Table 7'!22:22,MATCH($B$1,'AEO 2021 Table 7'!1:1,0))</f>
        <v>1.8684676896796428</v>
      </c>
      <c r="J3">
        <f>INDEX('AEO 2023 Table 7'!22:22,MATCH(J$1,'AEO 2023 Table 7'!1:1,0))/INDEX('AEO 2021 Table 7'!22:22,MATCH($B$1,'AEO 2021 Table 7'!1:1,0))</f>
        <v>1.8839703862105857</v>
      </c>
      <c r="K3">
        <f>INDEX('AEO 2023 Table 7'!22:22,MATCH(K$1,'AEO 2023 Table 7'!1:1,0))/INDEX('AEO 2021 Table 7'!22:22,MATCH($B$1,'AEO 2021 Table 7'!1:1,0))</f>
        <v>1.8953695589217789</v>
      </c>
      <c r="L3">
        <f>INDEX('AEO 2023 Table 7'!22:22,MATCH(L$1,'AEO 2023 Table 7'!1:1,0))/INDEX('AEO 2021 Table 7'!22:22,MATCH($B$1,'AEO 2021 Table 7'!1:1,0))</f>
        <v>1.9042051370486155</v>
      </c>
      <c r="M3">
        <f>INDEX('AEO 2023 Table 7'!22:22,MATCH(M$1,'AEO 2023 Table 7'!1:1,0))/INDEX('AEO 2021 Table 7'!22:22,MATCH($B$1,'AEO 2021 Table 7'!1:1,0))</f>
        <v>1.9103357003082739</v>
      </c>
      <c r="N3">
        <f>INDEX('AEO 2023 Table 7'!22:22,MATCH(N$1,'AEO 2023 Table 7'!1:1,0))/INDEX('AEO 2021 Table 7'!22:22,MATCH($B$1,'AEO 2021 Table 7'!1:1,0))</f>
        <v>1.9152797604117555</v>
      </c>
      <c r="O3">
        <f>INDEX('AEO 2023 Table 7'!22:22,MATCH(O$1,'AEO 2023 Table 7'!1:1,0))/INDEX('AEO 2021 Table 7'!22:22,MATCH($B$1,'AEO 2021 Table 7'!1:1,0))</f>
        <v>1.9195420323993602</v>
      </c>
      <c r="P3">
        <f>INDEX('AEO 2023 Table 7'!22:22,MATCH(P$1,'AEO 2023 Table 7'!1:1,0))/INDEX('AEO 2021 Table 7'!22:22,MATCH($B$1,'AEO 2021 Table 7'!1:1,0))</f>
        <v>1.9232991739205452</v>
      </c>
      <c r="Q3">
        <f>INDEX('AEO 2023 Table 7'!22:22,MATCH(Q$1,'AEO 2023 Table 7'!1:1,0))/INDEX('AEO 2021 Table 7'!22:22,MATCH($B$1,'AEO 2021 Table 7'!1:1,0))</f>
        <v>1.9265886379479207</v>
      </c>
      <c r="R3">
        <f>INDEX('AEO 2023 Table 7'!22:22,MATCH(R$1,'AEO 2023 Table 7'!1:1,0))/INDEX('AEO 2021 Table 7'!22:22,MATCH($B$1,'AEO 2021 Table 7'!1:1,0))</f>
        <v>1.9293843726479381</v>
      </c>
      <c r="S3">
        <f>INDEX('AEO 2023 Table 7'!22:22,MATCH(S$1,'AEO 2023 Table 7'!1:1,0))/INDEX('AEO 2021 Table 7'!22:22,MATCH($B$1,'AEO 2021 Table 7'!1:1,0))</f>
        <v>1.9320186819895515</v>
      </c>
      <c r="T3">
        <f>INDEX('AEO 2023 Table 7'!22:22,MATCH(T$1,'AEO 2023 Table 7'!1:1,0))/INDEX('AEO 2021 Table 7'!22:22,MATCH($B$1,'AEO 2021 Table 7'!1:1,0))</f>
        <v>1.933534239559257</v>
      </c>
      <c r="U3">
        <f>INDEX('AEO 2023 Table 7'!22:22,MATCH(U$1,'AEO 2023 Table 7'!1:1,0))/INDEX('AEO 2021 Table 7'!22:22,MATCH($B$1,'AEO 2021 Table 7'!1:1,0))</f>
        <v>1.9342318046359894</v>
      </c>
      <c r="V3">
        <f>INDEX('AEO 2023 Table 7'!22:22,MATCH(V$1,'AEO 2023 Table 7'!1:1,0))/INDEX('AEO 2021 Table 7'!22:22,MATCH($B$1,'AEO 2021 Table 7'!1:1,0))</f>
        <v>1.9342143290438893</v>
      </c>
      <c r="W3">
        <f>INDEX('AEO 2023 Table 7'!22:22,MATCH(W$1,'AEO 2023 Table 7'!1:1,0))/INDEX('AEO 2021 Table 7'!22:22,MATCH($B$1,'AEO 2021 Table 7'!1:1,0))</f>
        <v>1.9337363766773867</v>
      </c>
      <c r="X3">
        <f>INDEX('AEO 2023 Table 7'!22:22,MATCH(X$1,'AEO 2023 Table 7'!1:1,0))/INDEX('AEO 2021 Table 7'!22:22,MATCH($B$1,'AEO 2021 Table 7'!1:1,0))</f>
        <v>1.9328137152656453</v>
      </c>
      <c r="Y3">
        <f>INDEX('AEO 2023 Table 7'!22:22,MATCH(Y$1,'AEO 2023 Table 7'!1:1,0))/INDEX('AEO 2021 Table 7'!22:22,MATCH($B$1,'AEO 2021 Table 7'!1:1,0))</f>
        <v>1.9313949335184351</v>
      </c>
      <c r="Z3">
        <f>INDEX('AEO 2023 Table 7'!22:22,MATCH(Z$1,'AEO 2023 Table 7'!1:1,0))/INDEX('AEO 2021 Table 7'!22:22,MATCH($B$1,'AEO 2021 Table 7'!1:1,0))</f>
        <v>1.9301911024772229</v>
      </c>
      <c r="AA3">
        <f>INDEX('AEO 2023 Table 7'!22:22,MATCH(AA$1,'AEO 2023 Table 7'!1:1,0))/INDEX('AEO 2021 Table 7'!22:22,MATCH($B$1,'AEO 2021 Table 7'!1:1,0))</f>
        <v>1.9286687780776128</v>
      </c>
      <c r="AB3">
        <f>INDEX('AEO 2023 Table 7'!22:22,MATCH(AB$1,'AEO 2023 Table 7'!1:1,0))/INDEX('AEO 2021 Table 7'!22:22,MATCH($B$1,'AEO 2021 Table 7'!1:1,0))</f>
        <v>1.9268633269299245</v>
      </c>
      <c r="AC3">
        <f>INDEX('AEO 2023 Table 7'!22:22,MATCH(AC$1,'AEO 2023 Table 7'!1:1,0))/INDEX('AEO 2021 Table 7'!22:22,MATCH($B$1,'AEO 2021 Table 7'!1:1,0))</f>
        <v>1.9248854462475067</v>
      </c>
      <c r="AD3">
        <f>INDEX('AEO 2023 Table 7'!22:22,MATCH(AD$1,'AEO 2023 Table 7'!1:1,0))/INDEX('AEO 2021 Table 7'!22:22,MATCH($B$1,'AEO 2021 Table 7'!1:1,0))</f>
        <v>1.9234351013468947</v>
      </c>
      <c r="AE3">
        <f>INDEX('AEO 2023 Table 7'!22:22,MATCH(AE$1,'AEO 2023 Table 7'!1:1,0))/INDEX('AEO 2021 Table 7'!22:22,MATCH($B$1,'AEO 2021 Table 7'!1:1,0))</f>
        <v>1.9211798637236157</v>
      </c>
      <c r="AF3">
        <f>INDEX('AEO 2023 Table 7'!22:22,MATCH(AF$1,'AEO 2023 Table 7'!1:1,0))/INDEX('AEO 2021 Table 7'!22:22,MATCH($B$1,'AEO 2021 Table 7'!1:1,0))</f>
        <v>1.9192748118558185</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7'!$C$65*'calibration multiplier'!$E$3</f>
        <v>1.5814070899690946</v>
      </c>
      <c r="E4" s="45">
        <f>$D$4*'AEO 2023 Table 7'!G65/'AEO 2023 Table 7'!$F$65</f>
        <v>1.6974123463091026</v>
      </c>
      <c r="F4" s="45">
        <f>$D$4*'AEO 2023 Table 7'!H65/'AEO 2023 Table 7'!$F$65</f>
        <v>1.7336213195954524</v>
      </c>
      <c r="G4" s="45">
        <f>$D$4*'AEO 2023 Table 7'!I65/'AEO 2023 Table 7'!$F$65</f>
        <v>1.7545472004095406</v>
      </c>
      <c r="H4" s="45">
        <f>$D$4*'AEO 2023 Table 7'!J65/'AEO 2023 Table 7'!$F$65</f>
        <v>1.78880622104022</v>
      </c>
      <c r="I4" s="45">
        <f>$D$4*'AEO 2023 Table 7'!K65/'AEO 2023 Table 7'!$F$65</f>
        <v>1.8175883347181832</v>
      </c>
      <c r="J4" s="45">
        <f>$D$4*'AEO 2023 Table 7'!L65/'AEO 2023 Table 7'!$F$65</f>
        <v>1.8410661935014832</v>
      </c>
      <c r="K4" s="45">
        <f>$D$4*'AEO 2023 Table 7'!M65/'AEO 2023 Table 7'!$F$65</f>
        <v>1.8624947964846117</v>
      </c>
      <c r="L4" s="45">
        <f>$D$4*'AEO 2023 Table 7'!N65/'AEO 2023 Table 7'!$F$65</f>
        <v>1.883460172867536</v>
      </c>
      <c r="M4" s="45">
        <f>$D$4*'AEO 2023 Table 7'!O65/'AEO 2023 Table 7'!$F$65</f>
        <v>1.900962916308375</v>
      </c>
      <c r="N4" s="45">
        <f>$D$4*'AEO 2023 Table 7'!P65/'AEO 2023 Table 7'!$F$65</f>
        <v>1.9199348949099102</v>
      </c>
      <c r="O4" s="45">
        <f>$D$4*'AEO 2023 Table 7'!Q65/'AEO 2023 Table 7'!$F$65</f>
        <v>1.9404212464650958</v>
      </c>
      <c r="P4" s="45">
        <f>$D$4*'AEO 2023 Table 7'!R65/'AEO 2023 Table 7'!$F$65</f>
        <v>1.9603670729496421</v>
      </c>
      <c r="Q4" s="45">
        <f>$D$4*'AEO 2023 Table 7'!S65/'AEO 2023 Table 7'!$F$65</f>
        <v>1.9833743702413831</v>
      </c>
      <c r="R4" s="45">
        <f>$D$4*'AEO 2023 Table 7'!T65/'AEO 2023 Table 7'!$F$65</f>
        <v>2.0095384919279367</v>
      </c>
      <c r="S4" s="45">
        <f>$D$4*'AEO 2023 Table 7'!U65/'AEO 2023 Table 7'!$F$65</f>
        <v>2.0382134033476307</v>
      </c>
      <c r="T4" s="45">
        <f>$D$4*'AEO 2023 Table 7'!V65/'AEO 2023 Table 7'!$F$65</f>
        <v>2.0679654153517211</v>
      </c>
      <c r="U4" s="45">
        <f>$D$4*'AEO 2023 Table 7'!W65/'AEO 2023 Table 7'!$F$65</f>
        <v>2.099117263159838</v>
      </c>
      <c r="V4" s="45">
        <f>$D$4*'AEO 2023 Table 7'!X65/'AEO 2023 Table 7'!$F$65</f>
        <v>2.1338389461683098</v>
      </c>
      <c r="W4" s="45">
        <f>$D$4*'AEO 2023 Table 7'!Y65/'AEO 2023 Table 7'!$F$65</f>
        <v>2.1681893708297237</v>
      </c>
      <c r="X4" s="45">
        <f>$D$4*'AEO 2023 Table 7'!Z65/'AEO 2023 Table 7'!$F$65</f>
        <v>2.2027056768802487</v>
      </c>
      <c r="Y4" s="45">
        <f>$D$4*'AEO 2023 Table 7'!AA65/'AEO 2023 Table 7'!$F$65</f>
        <v>2.2353166038456469</v>
      </c>
      <c r="Z4" s="45">
        <f>$D$4*'AEO 2023 Table 7'!AB65/'AEO 2023 Table 7'!$F$65</f>
        <v>2.2663674558420261</v>
      </c>
      <c r="AA4" s="45">
        <f>$D$4*'AEO 2023 Table 7'!AC65/'AEO 2023 Table 7'!$F$65</f>
        <v>2.2972208299942269</v>
      </c>
      <c r="AB4" s="45">
        <f>$D$4*'AEO 2023 Table 7'!AD65/'AEO 2023 Table 7'!$F$65</f>
        <v>2.327206994299273</v>
      </c>
      <c r="AC4" s="45">
        <f>$D$4*'AEO 2023 Table 7'!AE65/'AEO 2023 Table 7'!$F$65</f>
        <v>2.3571017545735842</v>
      </c>
      <c r="AD4" s="45">
        <f>$D$4*'AEO 2023 Table 7'!AF65/'AEO 2023 Table 7'!$F$65</f>
        <v>2.3831784217862877</v>
      </c>
      <c r="AE4" s="45">
        <f>$D$4*'AEO 2023 Table 7'!AG65/'AEO 2023 Table 7'!$F$65</f>
        <v>2.4090576111548105</v>
      </c>
      <c r="AF4" s="45">
        <f>$D$4*'AEO 2023 Table 7'!AH65/'AEO 2023 Table 7'!$F$65</f>
        <v>2.4378769635119619</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1.1962765389120975</v>
      </c>
      <c r="E5">
        <f>INDEX('AEO 2023 Table 7'!23:23,MATCH(E$1,'AEO 2023 Table 7'!1:1,0))/INDEX('AEO 2021 Table 7'!23:23,MATCH($B$1,'AEO 2021 Table 7'!1:1,0))</f>
        <v>1.2743648433932067</v>
      </c>
      <c r="F5">
        <f>INDEX('AEO 2023 Table 7'!23:23,MATCH(F$1,'AEO 2023 Table 7'!1:1,0))/INDEX('AEO 2021 Table 7'!23:23,MATCH($B$1,'AEO 2021 Table 7'!1:1,0))</f>
        <v>1.3265003228584935</v>
      </c>
      <c r="G5">
        <f>INDEX('AEO 2023 Table 7'!23:23,MATCH(G$1,'AEO 2023 Table 7'!1:1,0))/INDEX('AEO 2021 Table 7'!23:23,MATCH($B$1,'AEO 2021 Table 7'!1:1,0))</f>
        <v>1.3609306061682231</v>
      </c>
      <c r="H5">
        <f>INDEX('AEO 2023 Table 7'!23:23,MATCH(H$1,'AEO 2023 Table 7'!1:1,0))/INDEX('AEO 2021 Table 7'!23:23,MATCH($B$1,'AEO 2021 Table 7'!1:1,0))</f>
        <v>1.4056820291564207</v>
      </c>
      <c r="I5">
        <f>INDEX('AEO 2023 Table 7'!23:23,MATCH(I$1,'AEO 2023 Table 7'!1:1,0))/INDEX('AEO 2021 Table 7'!23:23,MATCH($B$1,'AEO 2021 Table 7'!1:1,0))</f>
        <v>1.4469260603590801</v>
      </c>
      <c r="J5">
        <f>INDEX('AEO 2023 Table 7'!23:23,MATCH(J$1,'AEO 2023 Table 7'!1:1,0))/INDEX('AEO 2021 Table 7'!23:23,MATCH($B$1,'AEO 2021 Table 7'!1:1,0))</f>
        <v>1.4783491382617671</v>
      </c>
      <c r="K5">
        <f>INDEX('AEO 2023 Table 7'!23:23,MATCH(K$1,'AEO 2023 Table 7'!1:1,0))/INDEX('AEO 2021 Table 7'!23:23,MATCH($B$1,'AEO 2021 Table 7'!1:1,0))</f>
        <v>1.5027498637202366</v>
      </c>
      <c r="L5">
        <f>INDEX('AEO 2023 Table 7'!23:23,MATCH(L$1,'AEO 2023 Table 7'!1:1,0))/INDEX('AEO 2021 Table 7'!23:23,MATCH($B$1,'AEO 2021 Table 7'!1:1,0))</f>
        <v>1.5260798138874165</v>
      </c>
      <c r="M5">
        <f>INDEX('AEO 2023 Table 7'!23:23,MATCH(M$1,'AEO 2023 Table 7'!1:1,0))/INDEX('AEO 2021 Table 7'!23:23,MATCH($B$1,'AEO 2021 Table 7'!1:1,0))</f>
        <v>1.5427891625910888</v>
      </c>
      <c r="N5">
        <f>INDEX('AEO 2023 Table 7'!23:23,MATCH(N$1,'AEO 2023 Table 7'!1:1,0))/INDEX('AEO 2021 Table 7'!23:23,MATCH($B$1,'AEO 2021 Table 7'!1:1,0))</f>
        <v>1.5617109049280653</v>
      </c>
      <c r="O5">
        <f>INDEX('AEO 2023 Table 7'!23:23,MATCH(O$1,'AEO 2023 Table 7'!1:1,0))/INDEX('AEO 2021 Table 7'!23:23,MATCH($B$1,'AEO 2021 Table 7'!1:1,0))</f>
        <v>1.5820964032554645</v>
      </c>
      <c r="P5">
        <f>INDEX('AEO 2023 Table 7'!23:23,MATCH(P$1,'AEO 2023 Table 7'!1:1,0))/INDEX('AEO 2021 Table 7'!23:23,MATCH($B$1,'AEO 2021 Table 7'!1:1,0))</f>
        <v>1.6030681088053145</v>
      </c>
      <c r="Q5">
        <f>INDEX('AEO 2023 Table 7'!23:23,MATCH(Q$1,'AEO 2023 Table 7'!1:1,0))/INDEX('AEO 2021 Table 7'!23:23,MATCH($B$1,'AEO 2021 Table 7'!1:1,0))</f>
        <v>1.6233409150214981</v>
      </c>
      <c r="R5">
        <f>INDEX('AEO 2023 Table 7'!23:23,MATCH(R$1,'AEO 2023 Table 7'!1:1,0))/INDEX('AEO 2021 Table 7'!23:23,MATCH($B$1,'AEO 2021 Table 7'!1:1,0))</f>
        <v>1.6421388722427077</v>
      </c>
      <c r="S5">
        <f>INDEX('AEO 2023 Table 7'!23:23,MATCH(S$1,'AEO 2023 Table 7'!1:1,0))/INDEX('AEO 2021 Table 7'!23:23,MATCH($B$1,'AEO 2021 Table 7'!1:1,0))</f>
        <v>1.6614480287530677</v>
      </c>
      <c r="T5">
        <f>INDEX('AEO 2023 Table 7'!23:23,MATCH(T$1,'AEO 2023 Table 7'!1:1,0))/INDEX('AEO 2021 Table 7'!23:23,MATCH($B$1,'AEO 2021 Table 7'!1:1,0))</f>
        <v>1.6829498357514483</v>
      </c>
      <c r="U5">
        <f>INDEX('AEO 2023 Table 7'!23:23,MATCH(U$1,'AEO 2023 Table 7'!1:1,0))/INDEX('AEO 2021 Table 7'!23:23,MATCH($B$1,'AEO 2021 Table 7'!1:1,0))</f>
        <v>1.7029740705624019</v>
      </c>
      <c r="V5">
        <f>INDEX('AEO 2023 Table 7'!23:23,MATCH(V$1,'AEO 2023 Table 7'!1:1,0))/INDEX('AEO 2021 Table 7'!23:23,MATCH($B$1,'AEO 2021 Table 7'!1:1,0))</f>
        <v>1.7229208545762369</v>
      </c>
      <c r="W5">
        <f>INDEX('AEO 2023 Table 7'!23:23,MATCH(W$1,'AEO 2023 Table 7'!1:1,0))/INDEX('AEO 2021 Table 7'!23:23,MATCH($B$1,'AEO 2021 Table 7'!1:1,0))</f>
        <v>1.7419892087892479</v>
      </c>
      <c r="X5">
        <f>INDEX('AEO 2023 Table 7'!23:23,MATCH(X$1,'AEO 2023 Table 7'!1:1,0))/INDEX('AEO 2021 Table 7'!23:23,MATCH($B$1,'AEO 2021 Table 7'!1:1,0))</f>
        <v>1.7599113793081906</v>
      </c>
      <c r="Y5">
        <f>INDEX('AEO 2023 Table 7'!23:23,MATCH(Y$1,'AEO 2023 Table 7'!1:1,0))/INDEX('AEO 2021 Table 7'!23:23,MATCH($B$1,'AEO 2021 Table 7'!1:1,0))</f>
        <v>1.7751890095797105</v>
      </c>
      <c r="Z5">
        <f>INDEX('AEO 2023 Table 7'!23:23,MATCH(Z$1,'AEO 2023 Table 7'!1:1,0))/INDEX('AEO 2021 Table 7'!23:23,MATCH($B$1,'AEO 2021 Table 7'!1:1,0))</f>
        <v>1.7938148049721649</v>
      </c>
      <c r="AA5">
        <f>INDEX('AEO 2023 Table 7'!23:23,MATCH(AA$1,'AEO 2023 Table 7'!1:1,0))/INDEX('AEO 2021 Table 7'!23:23,MATCH($B$1,'AEO 2021 Table 7'!1:1,0))</f>
        <v>1.8099092728387345</v>
      </c>
      <c r="AB5">
        <f>INDEX('AEO 2023 Table 7'!23:23,MATCH(AB$1,'AEO 2023 Table 7'!1:1,0))/INDEX('AEO 2021 Table 7'!23:23,MATCH($B$1,'AEO 2021 Table 7'!1:1,0))</f>
        <v>1.8278450192729943</v>
      </c>
      <c r="AC5">
        <f>INDEX('AEO 2023 Table 7'!23:23,MATCH(AC$1,'AEO 2023 Table 7'!1:1,0))/INDEX('AEO 2021 Table 7'!23:23,MATCH($B$1,'AEO 2021 Table 7'!1:1,0))</f>
        <v>1.8447225651575856</v>
      </c>
      <c r="AD5">
        <f>INDEX('AEO 2023 Table 7'!23:23,MATCH(AD$1,'AEO 2023 Table 7'!1:1,0))/INDEX('AEO 2021 Table 7'!23:23,MATCH($B$1,'AEO 2021 Table 7'!1:1,0))</f>
        <v>1.866502257927013</v>
      </c>
      <c r="AE5">
        <f>INDEX('AEO 2023 Table 7'!23:23,MATCH(AE$1,'AEO 2023 Table 7'!1:1,0))/INDEX('AEO 2021 Table 7'!23:23,MATCH($B$1,'AEO 2021 Table 7'!1:1,0))</f>
        <v>1.8809121509327815</v>
      </c>
      <c r="AF5">
        <f>INDEX('AEO 2023 Table 7'!23:23,MATCH(AF$1,'AEO 2023 Table 7'!1:1,0))/INDEX('AEO 2021 Table 7'!23:23,MATCH($B$1,'AEO 2021 Table 7'!1:1,0))</f>
        <v>1.8996458328027113</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1.017138218687142</v>
      </c>
      <c r="F6">
        <f>INDEX('AEO 2023 Table 7'!64:64,MATCH(F$1,'AEO 2023 Table 7'!1:1,0))/INDEX('AEO 2021 Table 7'!64:64,MATCH($B$1,'AEO 2021 Table 7'!1:1,0))</f>
        <v>1.0061262622652876</v>
      </c>
      <c r="G6">
        <f>INDEX('AEO 2023 Table 7'!64:64,MATCH(G$1,'AEO 2023 Table 7'!1:1,0))/INDEX('AEO 2021 Table 7'!64:64,MATCH($B$1,'AEO 2021 Table 7'!1:1,0))</f>
        <v>1.0054881099459867</v>
      </c>
      <c r="H6">
        <f>INDEX('AEO 2023 Table 7'!64:64,MATCH(H$1,'AEO 2023 Table 7'!1:1,0))/INDEX('AEO 2021 Table 7'!64:64,MATCH($B$1,'AEO 2021 Table 7'!1:1,0))</f>
        <v>1.0054064264491163</v>
      </c>
      <c r="I6">
        <f>INDEX('AEO 2023 Table 7'!64:64,MATCH(I$1,'AEO 2023 Table 7'!1:1,0))/INDEX('AEO 2021 Table 7'!64:64,MATCH($B$1,'AEO 2021 Table 7'!1:1,0))</f>
        <v>1.0030376050398717</v>
      </c>
      <c r="J6">
        <f>INDEX('AEO 2023 Table 7'!64:64,MATCH(J$1,'AEO 2023 Table 7'!1:1,0))/INDEX('AEO 2021 Table 7'!64:64,MATCH($B$1,'AEO 2021 Table 7'!1:1,0))</f>
        <v>0.99892790410357468</v>
      </c>
      <c r="K6">
        <f>INDEX('AEO 2023 Table 7'!64:64,MATCH(K$1,'AEO 2023 Table 7'!1:1,0))/INDEX('AEO 2021 Table 7'!64:64,MATCH($B$1,'AEO 2021 Table 7'!1:1,0))</f>
        <v>0.99393500035736537</v>
      </c>
      <c r="L6">
        <f>INDEX('AEO 2023 Table 7'!64:64,MATCH(L$1,'AEO 2023 Table 7'!1:1,0))/INDEX('AEO 2021 Table 7'!64:64,MATCH($B$1,'AEO 2021 Table 7'!1:1,0))</f>
        <v>0.98855920521957552</v>
      </c>
      <c r="M6">
        <f>INDEX('AEO 2023 Table 7'!64:64,MATCH(M$1,'AEO 2023 Table 7'!1:1,0))/INDEX('AEO 2021 Table 7'!64:64,MATCH($B$1,'AEO 2021 Table 7'!1:1,0))</f>
        <v>0.98209089331114274</v>
      </c>
      <c r="N6">
        <f>INDEX('AEO 2023 Table 7'!64:64,MATCH(N$1,'AEO 2023 Table 7'!1:1,0))/INDEX('AEO 2021 Table 7'!64:64,MATCH($B$1,'AEO 2021 Table 7'!1:1,0))</f>
        <v>0.97693462257119235</v>
      </c>
      <c r="O6">
        <f>INDEX('AEO 2023 Table 7'!64:64,MATCH(O$1,'AEO 2023 Table 7'!1:1,0))/INDEX('AEO 2021 Table 7'!64:64,MATCH($B$1,'AEO 2021 Table 7'!1:1,0))</f>
        <v>0.9735447574510665</v>
      </c>
      <c r="P6">
        <f>INDEX('AEO 2023 Table 7'!64:64,MATCH(P$1,'AEO 2023 Table 7'!1:1,0))/INDEX('AEO 2021 Table 7'!64:64,MATCH($B$1,'AEO 2021 Table 7'!1:1,0))</f>
        <v>0.9707726237760238</v>
      </c>
      <c r="Q6">
        <f>INDEX('AEO 2023 Table 7'!64:64,MATCH(Q$1,'AEO 2023 Table 7'!1:1,0))/INDEX('AEO 2021 Table 7'!64:64,MATCH($B$1,'AEO 2021 Table 7'!1:1,0))</f>
        <v>0.96828638234002795</v>
      </c>
      <c r="R6">
        <f>INDEX('AEO 2023 Table 7'!64:64,MATCH(R$1,'AEO 2023 Table 7'!1:1,0))/INDEX('AEO 2021 Table 7'!64:64,MATCH($B$1,'AEO 2021 Table 7'!1:1,0))</f>
        <v>0.96647402975321384</v>
      </c>
      <c r="S6">
        <f>INDEX('AEO 2023 Table 7'!64:64,MATCH(S$1,'AEO 2023 Table 7'!1:1,0))/INDEX('AEO 2021 Table 7'!64:64,MATCH($B$1,'AEO 2021 Table 7'!1:1,0))</f>
        <v>0.96522835642593863</v>
      </c>
      <c r="T6">
        <f>INDEX('AEO 2023 Table 7'!64:64,MATCH(T$1,'AEO 2023 Table 7'!1:1,0))/INDEX('AEO 2021 Table 7'!64:64,MATCH($B$1,'AEO 2021 Table 7'!1:1,0))</f>
        <v>0.96385505263480331</v>
      </c>
      <c r="U6">
        <f>INDEX('AEO 2023 Table 7'!64:64,MATCH(U$1,'AEO 2023 Table 7'!1:1,0))/INDEX('AEO 2021 Table 7'!64:64,MATCH($B$1,'AEO 2021 Table 7'!1:1,0))</f>
        <v>0.96250727493644006</v>
      </c>
      <c r="V6">
        <f>INDEX('AEO 2023 Table 7'!64:64,MATCH(V$1,'AEO 2023 Table 7'!1:1,0))/INDEX('AEO 2021 Table 7'!64:64,MATCH($B$1,'AEO 2021 Table 7'!1:1,0))</f>
        <v>0.96219585660462126</v>
      </c>
      <c r="W6">
        <f>INDEX('AEO 2023 Table 7'!64:64,MATCH(W$1,'AEO 2023 Table 7'!1:1,0))/INDEX('AEO 2021 Table 7'!64:64,MATCH($B$1,'AEO 2021 Table 7'!1:1,0))</f>
        <v>0.96194059567690093</v>
      </c>
      <c r="X6">
        <f>INDEX('AEO 2023 Table 7'!64:64,MATCH(X$1,'AEO 2023 Table 7'!1:1,0))/INDEX('AEO 2021 Table 7'!64:64,MATCH($B$1,'AEO 2021 Table 7'!1:1,0))</f>
        <v>0.96142496860290583</v>
      </c>
      <c r="Y6">
        <f>INDEX('AEO 2023 Table 7'!64:64,MATCH(Y$1,'AEO 2023 Table 7'!1:1,0))/INDEX('AEO 2021 Table 7'!64:64,MATCH($B$1,'AEO 2021 Table 7'!1:1,0))</f>
        <v>0.96010271699731475</v>
      </c>
      <c r="Z6">
        <f>INDEX('AEO 2023 Table 7'!64:64,MATCH(Z$1,'AEO 2023 Table 7'!1:1,0))/INDEX('AEO 2021 Table 7'!64:64,MATCH($B$1,'AEO 2021 Table 7'!1:1,0))</f>
        <v>0.95831589050327237</v>
      </c>
      <c r="AA6">
        <f>INDEX('AEO 2023 Table 7'!64:64,MATCH(AA$1,'AEO 2023 Table 7'!1:1,0))/INDEX('AEO 2021 Table 7'!64:64,MATCH($B$1,'AEO 2021 Table 7'!1:1,0))</f>
        <v>0.9553599689602712</v>
      </c>
      <c r="AB6">
        <f>INDEX('AEO 2023 Table 7'!64:64,MATCH(AB$1,'AEO 2023 Table 7'!1:1,0))/INDEX('AEO 2021 Table 7'!64:64,MATCH($B$1,'AEO 2021 Table 7'!1:1,0))</f>
        <v>0.95336382850549828</v>
      </c>
      <c r="AC6">
        <f>INDEX('AEO 2023 Table 7'!64:64,MATCH(AC$1,'AEO 2023 Table 7'!1:1,0))/INDEX('AEO 2021 Table 7'!64:64,MATCH($B$1,'AEO 2021 Table 7'!1:1,0))</f>
        <v>0.95078569313552308</v>
      </c>
      <c r="AD6">
        <f>INDEX('AEO 2023 Table 7'!64:64,MATCH(AD$1,'AEO 2023 Table 7'!1:1,0))/INDEX('AEO 2021 Table 7'!64:64,MATCH($B$1,'AEO 2021 Table 7'!1:1,0))</f>
        <v>0.9479165603079468</v>
      </c>
      <c r="AE6">
        <f>INDEX('AEO 2023 Table 7'!64:64,MATCH(AE$1,'AEO 2023 Table 7'!1:1,0))/INDEX('AEO 2021 Table 7'!64:64,MATCH($B$1,'AEO 2021 Table 7'!1:1,0))</f>
        <v>0.94439906472396096</v>
      </c>
      <c r="AF6">
        <f>INDEX('AEO 2023 Table 7'!64:64,MATCH(AF$1,'AEO 2023 Table 7'!1:1,0))/INDEX('AEO 2021 Table 7'!64:64,MATCH($B$1,'AEO 2021 Table 7'!1:1,0))</f>
        <v>0.94134103880987141</v>
      </c>
    </row>
    <row r="7" spans="1:32">
      <c r="A7" t="s">
        <v>129</v>
      </c>
      <c r="B7">
        <f>INDEX('AEO 2021 Table 35'!20:20,MATCH(B$1,'AEO 2021 Table 35'!1:1,0))/INDEX('AEO 2021 Table 35'!20:20,MATCH($B$1,'AEO 2021 Table 35'!1:1,0))</f>
        <v>1</v>
      </c>
      <c r="C7">
        <f>INDEX('AEO 2022 Table 35'!20:20,MATCH(C1,'AEO 2022 Table 35'!13:13,0))/INDEX('AEO 2021 Table 35'!20:20,MATCH($B$1,'AEO 2021 Table 35'!1:1,0))</f>
        <v>0.9937178928789473</v>
      </c>
      <c r="D7">
        <f>INDEX('AEO 2023 Table 35'!20:20,MATCH(D1,'AEO 2023 Table 35'!13:13,0))/INDEX('AEO 2021 Table 35'!20:20,MATCH($B$1,'AEO 2021 Table 35'!1:1,0))</f>
        <v>0.9968417983049298</v>
      </c>
      <c r="E7">
        <f>INDEX('AEO 2023 Table 35'!20:20,MATCH(E1,'AEO 2023 Table 35'!13:13,0))/INDEX('AEO 2021 Table 35'!20:20,MATCH($B$1,'AEO 2021 Table 35'!1:1,0))</f>
        <v>0.97448308497578617</v>
      </c>
      <c r="F7">
        <f>INDEX('AEO 2023 Table 35'!20:20,MATCH(F1,'AEO 2023 Table 35'!13:13,0))/INDEX('AEO 2021 Table 35'!20:20,MATCH($B$1,'AEO 2021 Table 35'!1:1,0))</f>
        <v>0.93936168078468396</v>
      </c>
      <c r="G7">
        <f>INDEX('AEO 2023 Table 35'!20:20,MATCH(G1,'AEO 2023 Table 35'!13:13,0))/INDEX('AEO 2021 Table 35'!20:20,MATCH($B$1,'AEO 2021 Table 35'!1:1,0))</f>
        <v>0.90008699227180511</v>
      </c>
      <c r="H7">
        <f>INDEX('AEO 2023 Table 35'!20:20,MATCH(H1,'AEO 2023 Table 35'!13:13,0))/INDEX('AEO 2021 Table 35'!20:20,MATCH($B$1,'AEO 2021 Table 35'!1:1,0))</f>
        <v>0.8630476351863523</v>
      </c>
      <c r="I7">
        <f>INDEX('AEO 2023 Table 35'!20:20,MATCH(I1,'AEO 2023 Table 35'!13:13,0))/INDEX('AEO 2021 Table 35'!20:20,MATCH($B$1,'AEO 2021 Table 35'!1:1,0))</f>
        <v>0.82678328788822042</v>
      </c>
      <c r="J7">
        <f>INDEX('AEO 2023 Table 35'!20:20,MATCH(J1,'AEO 2023 Table 35'!13:13,0))/INDEX('AEO 2021 Table 35'!20:20,MATCH($B$1,'AEO 2021 Table 35'!1:1,0))</f>
        <v>0.78819906487142366</v>
      </c>
      <c r="K7">
        <f>INDEX('AEO 2023 Table 35'!20:20,MATCH(K1,'AEO 2023 Table 35'!13:13,0))/INDEX('AEO 2021 Table 35'!20:20,MATCH($B$1,'AEO 2021 Table 35'!1:1,0))</f>
        <v>0.74788573317539464</v>
      </c>
      <c r="L7">
        <f>INDEX('AEO 2023 Table 35'!20:20,MATCH(L1,'AEO 2023 Table 35'!13:13,0))/INDEX('AEO 2021 Table 35'!20:20,MATCH($B$1,'AEO 2021 Table 35'!1:1,0))</f>
        <v>0.70814439453249989</v>
      </c>
      <c r="M7">
        <f>INDEX('AEO 2023 Table 35'!20:20,MATCH(M1,'AEO 2023 Table 35'!13:13,0))/INDEX('AEO 2021 Table 35'!20:20,MATCH($B$1,'AEO 2021 Table 35'!1:1,0))</f>
        <v>0.67015142937830685</v>
      </c>
      <c r="N7">
        <f>INDEX('AEO 2023 Table 35'!20:20,MATCH(N1,'AEO 2023 Table 35'!13:13,0))/INDEX('AEO 2021 Table 35'!20:20,MATCH($B$1,'AEO 2021 Table 35'!1:1,0))</f>
        <v>0.63394567409623659</v>
      </c>
      <c r="O7">
        <f>INDEX('AEO 2023 Table 35'!20:20,MATCH(O1,'AEO 2023 Table 35'!13:13,0))/INDEX('AEO 2021 Table 35'!20:20,MATCH($B$1,'AEO 2021 Table 35'!1:1,0))</f>
        <v>0.60151324464853961</v>
      </c>
      <c r="P7">
        <f>INDEX('AEO 2023 Table 35'!20:20,MATCH(P1,'AEO 2023 Table 35'!13:13,0))/INDEX('AEO 2021 Table 35'!20:20,MATCH($B$1,'AEO 2021 Table 35'!1:1,0))</f>
        <v>0.57276536339412565</v>
      </c>
      <c r="Q7">
        <f>INDEX('AEO 2023 Table 35'!20:20,MATCH(Q1,'AEO 2023 Table 35'!13:13,0))/INDEX('AEO 2021 Table 35'!20:20,MATCH($B$1,'AEO 2021 Table 35'!1:1,0))</f>
        <v>0.54575941357429159</v>
      </c>
      <c r="R7">
        <f>INDEX('AEO 2023 Table 35'!20:20,MATCH(R1,'AEO 2023 Table 35'!13:13,0))/INDEX('AEO 2021 Table 35'!20:20,MATCH($B$1,'AEO 2021 Table 35'!1:1,0))</f>
        <v>0.52100750781528538</v>
      </c>
      <c r="S7">
        <f>INDEX('AEO 2023 Table 35'!20:20,MATCH(S1,'AEO 2023 Table 35'!13:13,0))/INDEX('AEO 2021 Table 35'!20:20,MATCH($B$1,'AEO 2021 Table 35'!1:1,0))</f>
        <v>0.49975173550471874</v>
      </c>
      <c r="T7">
        <f>INDEX('AEO 2023 Table 35'!20:20,MATCH(T1,'AEO 2023 Table 35'!13:13,0))/INDEX('AEO 2021 Table 35'!20:20,MATCH($B$1,'AEO 2021 Table 35'!1:1,0))</f>
        <v>0.48220002160849013</v>
      </c>
      <c r="U7">
        <f>INDEX('AEO 2023 Table 35'!20:20,MATCH(U1,'AEO 2023 Table 35'!13:13,0))/INDEX('AEO 2021 Table 35'!20:20,MATCH($B$1,'AEO 2021 Table 35'!1:1,0))</f>
        <v>0.4669290402830234</v>
      </c>
      <c r="V7">
        <f>INDEX('AEO 2023 Table 35'!20:20,MATCH(V1,'AEO 2023 Table 35'!13:13,0))/INDEX('AEO 2021 Table 35'!20:20,MATCH($B$1,'AEO 2021 Table 35'!1:1,0))</f>
        <v>0.45435249410874151</v>
      </c>
      <c r="W7">
        <f>INDEX('AEO 2023 Table 35'!20:20,MATCH(W1,'AEO 2023 Table 35'!13:13,0))/INDEX('AEO 2021 Table 35'!20:20,MATCH($B$1,'AEO 2021 Table 35'!1:1,0))</f>
        <v>0.44377961082508049</v>
      </c>
      <c r="X7">
        <f>INDEX('AEO 2023 Table 35'!20:20,MATCH(X1,'AEO 2023 Table 35'!13:13,0))/INDEX('AEO 2021 Table 35'!20:20,MATCH($B$1,'AEO 2021 Table 35'!1:1,0))</f>
        <v>0.43513020219644599</v>
      </c>
      <c r="Y7">
        <f>INDEX('AEO 2023 Table 35'!20:20,MATCH(Y1,'AEO 2023 Table 35'!13:13,0))/INDEX('AEO 2021 Table 35'!20:20,MATCH($B$1,'AEO 2021 Table 35'!1:1,0))</f>
        <v>0.42792749486491594</v>
      </c>
      <c r="Z7">
        <f>INDEX('AEO 2023 Table 35'!20:20,MATCH(Z1,'AEO 2023 Table 35'!13:13,0))/INDEX('AEO 2021 Table 35'!20:20,MATCH($B$1,'AEO 2021 Table 35'!1:1,0))</f>
        <v>0.42199884178002178</v>
      </c>
      <c r="AA7">
        <f>INDEX('AEO 2023 Table 35'!20:20,MATCH(AA1,'AEO 2023 Table 35'!13:13,0))/INDEX('AEO 2021 Table 35'!20:20,MATCH($B$1,'AEO 2021 Table 35'!1:1,0))</f>
        <v>0.41723417584562239</v>
      </c>
      <c r="AB7">
        <f>INDEX('AEO 2023 Table 35'!20:20,MATCH(AB1,'AEO 2023 Table 35'!13:13,0))/INDEX('AEO 2021 Table 35'!20:20,MATCH($B$1,'AEO 2021 Table 35'!1:1,0))</f>
        <v>0.41359870996945913</v>
      </c>
      <c r="AC7">
        <f>INDEX('AEO 2023 Table 35'!20:20,MATCH(AC1,'AEO 2023 Table 35'!13:13,0))/INDEX('AEO 2021 Table 35'!20:20,MATCH($B$1,'AEO 2021 Table 35'!1:1,0))</f>
        <v>0.41081065029836833</v>
      </c>
      <c r="AD7">
        <f>INDEX('AEO 2023 Table 35'!20:20,MATCH(AD1,'AEO 2023 Table 35'!13:13,0))/INDEX('AEO 2021 Table 35'!20:20,MATCH($B$1,'AEO 2021 Table 35'!1:1,0))</f>
        <v>0.40879913423700831</v>
      </c>
      <c r="AE7">
        <f>INDEX('AEO 2023 Table 35'!20:20,MATCH(AE1,'AEO 2023 Table 35'!13:13,0))/INDEX('AEO 2021 Table 35'!20:20,MATCH($B$1,'AEO 2021 Table 35'!1:1,0))</f>
        <v>0.40706278591600087</v>
      </c>
      <c r="AF7">
        <f>INDEX('AEO 2023 Table 35'!20:20,MATCH(AF1,'AEO 2023 Table 35'!13:13,0))/INDEX('AEO 2021 Table 35'!20:20,MATCH($B$1,'AEO 2021 Table 35'!1:1,0))</f>
        <v>0.40602714902477427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97" t="s">
        <v>168</v>
      </c>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row>
    <row r="308" spans="2:34" ht="15" customHeight="1">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row>
    <row r="511" spans="2:34" ht="15" customHeight="1">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row>
    <row r="712" spans="2:34" ht="15" customHeight="1">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row>
    <row r="887" spans="2:34" ht="15" customHeight="1">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row>
    <row r="1100" spans="2:34" ht="15" customHeight="1">
      <c r="B1100" s="96"/>
      <c r="C1100" s="96"/>
      <c r="D1100" s="96"/>
      <c r="E1100" s="96"/>
      <c r="F1100" s="96"/>
      <c r="G1100" s="96"/>
      <c r="H1100" s="96"/>
      <c r="I1100" s="96"/>
      <c r="J1100" s="96"/>
      <c r="K1100" s="96"/>
      <c r="L1100" s="96"/>
      <c r="M1100" s="96"/>
      <c r="N1100" s="96"/>
      <c r="O1100" s="96"/>
      <c r="P1100" s="96"/>
      <c r="Q1100" s="96"/>
      <c r="R1100" s="96"/>
      <c r="S1100" s="96"/>
      <c r="T1100" s="96"/>
      <c r="U1100" s="96"/>
      <c r="V1100" s="96"/>
      <c r="W1100" s="96"/>
      <c r="X1100" s="96"/>
      <c r="Y1100" s="96"/>
      <c r="Z1100" s="96"/>
      <c r="AA1100" s="96"/>
      <c r="AB1100" s="96"/>
      <c r="AC1100" s="96"/>
      <c r="AD1100" s="96"/>
      <c r="AE1100" s="96"/>
      <c r="AF1100" s="96"/>
      <c r="AG1100" s="96"/>
      <c r="AH1100" s="96"/>
    </row>
    <row r="1227" spans="2:34" ht="15" customHeight="1">
      <c r="B1227" s="96"/>
      <c r="C1227" s="96"/>
      <c r="D1227" s="96"/>
      <c r="E1227" s="96"/>
      <c r="F1227" s="96"/>
      <c r="G1227" s="96"/>
      <c r="H1227" s="96"/>
      <c r="I1227" s="96"/>
      <c r="J1227" s="96"/>
      <c r="K1227" s="96"/>
      <c r="L1227" s="96"/>
      <c r="M1227" s="96"/>
      <c r="N1227" s="96"/>
      <c r="O1227" s="96"/>
      <c r="P1227" s="96"/>
      <c r="Q1227" s="96"/>
      <c r="R1227" s="96"/>
      <c r="S1227" s="96"/>
      <c r="T1227" s="96"/>
      <c r="U1227" s="96"/>
      <c r="V1227" s="96"/>
      <c r="W1227" s="96"/>
      <c r="X1227" s="96"/>
      <c r="Y1227" s="96"/>
      <c r="Z1227" s="96"/>
      <c r="AA1227" s="96"/>
      <c r="AB1227" s="96"/>
      <c r="AC1227" s="96"/>
      <c r="AD1227" s="96"/>
      <c r="AE1227" s="96"/>
      <c r="AF1227" s="96"/>
      <c r="AG1227" s="96"/>
      <c r="AH1227" s="96"/>
    </row>
    <row r="1390" spans="2:34" ht="15" customHeight="1">
      <c r="B1390" s="96"/>
      <c r="C1390" s="96"/>
      <c r="D1390" s="96"/>
      <c r="E1390" s="96"/>
      <c r="F1390" s="96"/>
      <c r="G1390" s="96"/>
      <c r="H1390" s="96"/>
      <c r="I1390" s="96"/>
      <c r="J1390" s="96"/>
      <c r="K1390" s="96"/>
      <c r="L1390" s="96"/>
      <c r="M1390" s="96"/>
      <c r="N1390" s="96"/>
      <c r="O1390" s="96"/>
      <c r="P1390" s="96"/>
      <c r="Q1390" s="96"/>
      <c r="R1390" s="96"/>
      <c r="S1390" s="96"/>
      <c r="T1390" s="96"/>
      <c r="U1390" s="96"/>
      <c r="V1390" s="96"/>
      <c r="W1390" s="96"/>
      <c r="X1390" s="96"/>
      <c r="Y1390" s="96"/>
      <c r="Z1390" s="96"/>
      <c r="AA1390" s="96"/>
      <c r="AB1390" s="96"/>
      <c r="AC1390" s="96"/>
      <c r="AD1390" s="96"/>
      <c r="AE1390" s="96"/>
      <c r="AF1390" s="96"/>
      <c r="AG1390" s="96"/>
      <c r="AH1390" s="96"/>
    </row>
    <row r="1502" spans="2:34" ht="15" customHeight="1">
      <c r="B1502" s="96"/>
      <c r="C1502" s="96"/>
      <c r="D1502" s="96"/>
      <c r="E1502" s="96"/>
      <c r="F1502" s="96"/>
      <c r="G1502" s="96"/>
      <c r="H1502" s="96"/>
      <c r="I1502" s="96"/>
      <c r="J1502" s="96"/>
      <c r="K1502" s="96"/>
      <c r="L1502" s="96"/>
      <c r="M1502" s="96"/>
      <c r="N1502" s="96"/>
      <c r="O1502" s="96"/>
      <c r="P1502" s="96"/>
      <c r="Q1502" s="96"/>
      <c r="R1502" s="96"/>
      <c r="S1502" s="96"/>
      <c r="T1502" s="96"/>
      <c r="U1502" s="96"/>
      <c r="V1502" s="96"/>
      <c r="W1502" s="96"/>
      <c r="X1502" s="96"/>
      <c r="Y1502" s="96"/>
      <c r="Z1502" s="96"/>
      <c r="AA1502" s="96"/>
      <c r="AB1502" s="96"/>
      <c r="AC1502" s="96"/>
      <c r="AD1502" s="96"/>
      <c r="AE1502" s="96"/>
      <c r="AF1502" s="96"/>
      <c r="AG1502" s="96"/>
      <c r="AH1502" s="96"/>
    </row>
    <row r="1604" spans="2:34" ht="15" customHeight="1">
      <c r="B1604" s="96"/>
      <c r="C1604" s="96"/>
      <c r="D1604" s="96"/>
      <c r="E1604" s="96"/>
      <c r="F1604" s="96"/>
      <c r="G1604" s="96"/>
      <c r="H1604" s="96"/>
      <c r="I1604" s="96"/>
      <c r="J1604" s="96"/>
      <c r="K1604" s="96"/>
      <c r="L1604" s="96"/>
      <c r="M1604" s="96"/>
      <c r="N1604" s="96"/>
      <c r="O1604" s="96"/>
      <c r="P1604" s="96"/>
      <c r="Q1604" s="96"/>
      <c r="R1604" s="96"/>
      <c r="S1604" s="96"/>
      <c r="T1604" s="96"/>
      <c r="U1604" s="96"/>
      <c r="V1604" s="96"/>
      <c r="W1604" s="96"/>
      <c r="X1604" s="96"/>
      <c r="Y1604" s="96"/>
      <c r="Z1604" s="96"/>
      <c r="AA1604" s="96"/>
      <c r="AB1604" s="96"/>
      <c r="AC1604" s="96"/>
      <c r="AD1604" s="96"/>
      <c r="AE1604" s="96"/>
      <c r="AF1604" s="96"/>
      <c r="AG1604" s="96"/>
      <c r="AH1604" s="96"/>
    </row>
    <row r="1698" spans="2:34" ht="15" customHeight="1">
      <c r="B1698" s="96"/>
      <c r="C1698" s="96"/>
      <c r="D1698" s="96"/>
      <c r="E1698" s="96"/>
      <c r="F1698" s="96"/>
      <c r="G1698" s="96"/>
      <c r="H1698" s="96"/>
      <c r="I1698" s="96"/>
      <c r="J1698" s="96"/>
      <c r="K1698" s="96"/>
      <c r="L1698" s="96"/>
      <c r="M1698" s="96"/>
      <c r="N1698" s="96"/>
      <c r="O1698" s="96"/>
      <c r="P1698" s="96"/>
      <c r="Q1698" s="96"/>
      <c r="R1698" s="96"/>
      <c r="S1698" s="96"/>
      <c r="T1698" s="96"/>
      <c r="U1698" s="96"/>
      <c r="V1698" s="96"/>
      <c r="W1698" s="96"/>
      <c r="X1698" s="96"/>
      <c r="Y1698" s="96"/>
      <c r="Z1698" s="96"/>
      <c r="AA1698" s="96"/>
      <c r="AB1698" s="96"/>
      <c r="AC1698" s="96"/>
      <c r="AD1698" s="96"/>
      <c r="AE1698" s="96"/>
      <c r="AF1698" s="96"/>
      <c r="AG1698" s="96"/>
      <c r="AH1698" s="96"/>
    </row>
    <row r="1945" spans="2:34" ht="15" customHeight="1">
      <c r="B1945" s="96"/>
      <c r="C1945" s="96"/>
      <c r="D1945" s="96"/>
      <c r="E1945" s="96"/>
      <c r="F1945" s="96"/>
      <c r="G1945" s="96"/>
      <c r="H1945" s="96"/>
      <c r="I1945" s="96"/>
      <c r="J1945" s="96"/>
      <c r="K1945" s="96"/>
      <c r="L1945" s="96"/>
      <c r="M1945" s="96"/>
      <c r="N1945" s="96"/>
      <c r="O1945" s="96"/>
      <c r="P1945" s="96"/>
      <c r="Q1945" s="96"/>
      <c r="R1945" s="96"/>
      <c r="S1945" s="96"/>
      <c r="T1945" s="96"/>
      <c r="U1945" s="96"/>
      <c r="V1945" s="96"/>
      <c r="W1945" s="96"/>
      <c r="X1945" s="96"/>
      <c r="Y1945" s="96"/>
      <c r="Z1945" s="96"/>
      <c r="AA1945" s="96"/>
      <c r="AB1945" s="96"/>
      <c r="AC1945" s="96"/>
      <c r="AD1945" s="96"/>
      <c r="AE1945" s="96"/>
      <c r="AF1945" s="96"/>
      <c r="AG1945" s="96"/>
      <c r="AH1945" s="96"/>
    </row>
    <row r="2031" spans="2:34" ht="15" customHeight="1">
      <c r="B2031" s="96"/>
      <c r="C2031" s="96"/>
      <c r="D2031" s="96"/>
      <c r="E2031" s="96"/>
      <c r="F2031" s="96"/>
      <c r="G2031" s="96"/>
      <c r="H2031" s="96"/>
      <c r="I2031" s="96"/>
      <c r="J2031" s="96"/>
      <c r="K2031" s="96"/>
      <c r="L2031" s="96"/>
      <c r="M2031" s="96"/>
      <c r="N2031" s="96"/>
      <c r="O2031" s="96"/>
      <c r="P2031" s="96"/>
      <c r="Q2031" s="96"/>
      <c r="R2031" s="96"/>
      <c r="S2031" s="96"/>
      <c r="T2031" s="96"/>
      <c r="U2031" s="96"/>
      <c r="V2031" s="96"/>
      <c r="W2031" s="96"/>
      <c r="X2031" s="96"/>
      <c r="Y2031" s="96"/>
      <c r="Z2031" s="96"/>
      <c r="AA2031" s="96"/>
      <c r="AB2031" s="96"/>
      <c r="AC2031" s="96"/>
      <c r="AD2031" s="96"/>
      <c r="AE2031" s="96"/>
      <c r="AF2031" s="96"/>
      <c r="AG2031" s="96"/>
      <c r="AH2031" s="96"/>
    </row>
    <row r="2153" spans="2:34" ht="15" customHeight="1">
      <c r="B2153" s="96"/>
      <c r="C2153" s="96"/>
      <c r="D2153" s="96"/>
      <c r="E2153" s="96"/>
      <c r="F2153" s="96"/>
      <c r="G2153" s="96"/>
      <c r="H2153" s="96"/>
      <c r="I2153" s="96"/>
      <c r="J2153" s="96"/>
      <c r="K2153" s="96"/>
      <c r="L2153" s="96"/>
      <c r="M2153" s="96"/>
      <c r="N2153" s="96"/>
      <c r="O2153" s="96"/>
      <c r="P2153" s="96"/>
      <c r="Q2153" s="96"/>
      <c r="R2153" s="96"/>
      <c r="S2153" s="96"/>
      <c r="T2153" s="96"/>
      <c r="U2153" s="96"/>
      <c r="V2153" s="96"/>
      <c r="W2153" s="96"/>
      <c r="X2153" s="96"/>
      <c r="Y2153" s="96"/>
      <c r="Z2153" s="96"/>
      <c r="AA2153" s="96"/>
      <c r="AB2153" s="96"/>
      <c r="AC2153" s="96"/>
      <c r="AD2153" s="96"/>
      <c r="AE2153" s="96"/>
      <c r="AF2153" s="96"/>
      <c r="AG2153" s="96"/>
      <c r="AH2153" s="96"/>
    </row>
    <row r="2317" spans="2:34" ht="15" customHeight="1">
      <c r="B2317" s="96"/>
      <c r="C2317" s="96"/>
      <c r="D2317" s="96"/>
      <c r="E2317" s="96"/>
      <c r="F2317" s="96"/>
      <c r="G2317" s="96"/>
      <c r="H2317" s="96"/>
      <c r="I2317" s="96"/>
      <c r="J2317" s="96"/>
      <c r="K2317" s="96"/>
      <c r="L2317" s="96"/>
      <c r="M2317" s="96"/>
      <c r="N2317" s="96"/>
      <c r="O2317" s="96"/>
      <c r="P2317" s="96"/>
      <c r="Q2317" s="96"/>
      <c r="R2317" s="96"/>
      <c r="S2317" s="96"/>
      <c r="T2317" s="96"/>
      <c r="U2317" s="96"/>
      <c r="V2317" s="96"/>
      <c r="W2317" s="96"/>
      <c r="X2317" s="96"/>
      <c r="Y2317" s="96"/>
      <c r="Z2317" s="96"/>
      <c r="AA2317" s="96"/>
      <c r="AB2317" s="96"/>
      <c r="AC2317" s="96"/>
      <c r="AD2317" s="96"/>
      <c r="AE2317" s="96"/>
      <c r="AF2317" s="96"/>
      <c r="AG2317" s="96"/>
      <c r="AH2317" s="96"/>
    </row>
    <row r="2419" spans="2:34" ht="15" customHeight="1">
      <c r="B2419" s="96"/>
      <c r="C2419" s="96"/>
      <c r="D2419" s="96"/>
      <c r="E2419" s="96"/>
      <c r="F2419" s="96"/>
      <c r="G2419" s="96"/>
      <c r="H2419" s="96"/>
      <c r="I2419" s="96"/>
      <c r="J2419" s="96"/>
      <c r="K2419" s="96"/>
      <c r="L2419" s="96"/>
      <c r="M2419" s="96"/>
      <c r="N2419" s="96"/>
      <c r="O2419" s="96"/>
      <c r="P2419" s="96"/>
      <c r="Q2419" s="96"/>
      <c r="R2419" s="96"/>
      <c r="S2419" s="96"/>
      <c r="T2419" s="96"/>
      <c r="U2419" s="96"/>
      <c r="V2419" s="96"/>
      <c r="W2419" s="96"/>
      <c r="X2419" s="96"/>
      <c r="Y2419" s="96"/>
      <c r="Z2419" s="96"/>
      <c r="AA2419" s="96"/>
      <c r="AB2419" s="96"/>
      <c r="AC2419" s="96"/>
      <c r="AD2419" s="96"/>
      <c r="AE2419" s="96"/>
      <c r="AF2419" s="96"/>
      <c r="AG2419" s="96"/>
      <c r="AH2419" s="96"/>
    </row>
    <row r="2509" spans="2:34" ht="15" customHeight="1">
      <c r="B2509" s="96"/>
      <c r="C2509" s="96"/>
      <c r="D2509" s="96"/>
      <c r="E2509" s="96"/>
      <c r="F2509" s="96"/>
      <c r="G2509" s="96"/>
      <c r="H2509" s="96"/>
      <c r="I2509" s="96"/>
      <c r="J2509" s="96"/>
      <c r="K2509" s="96"/>
      <c r="L2509" s="96"/>
      <c r="M2509" s="96"/>
      <c r="N2509" s="96"/>
      <c r="O2509" s="96"/>
      <c r="P2509" s="96"/>
      <c r="Q2509" s="96"/>
      <c r="R2509" s="96"/>
      <c r="S2509" s="96"/>
      <c r="T2509" s="96"/>
      <c r="U2509" s="96"/>
      <c r="V2509" s="96"/>
      <c r="W2509" s="96"/>
      <c r="X2509" s="96"/>
      <c r="Y2509" s="96"/>
      <c r="Z2509" s="96"/>
      <c r="AA2509" s="96"/>
      <c r="AB2509" s="96"/>
      <c r="AC2509" s="96"/>
      <c r="AD2509" s="96"/>
      <c r="AE2509" s="96"/>
      <c r="AF2509" s="96"/>
      <c r="AG2509" s="96"/>
      <c r="AH2509" s="96"/>
    </row>
    <row r="2598" spans="2:34" ht="15" customHeight="1">
      <c r="B2598" s="96"/>
      <c r="C2598" s="96"/>
      <c r="D2598" s="96"/>
      <c r="E2598" s="96"/>
      <c r="F2598" s="96"/>
      <c r="G2598" s="96"/>
      <c r="H2598" s="96"/>
      <c r="I2598" s="96"/>
      <c r="J2598" s="96"/>
      <c r="K2598" s="96"/>
      <c r="L2598" s="96"/>
      <c r="M2598" s="96"/>
      <c r="N2598" s="96"/>
      <c r="O2598" s="96"/>
      <c r="P2598" s="96"/>
      <c r="Q2598" s="96"/>
      <c r="R2598" s="96"/>
      <c r="S2598" s="96"/>
      <c r="T2598" s="96"/>
      <c r="U2598" s="96"/>
      <c r="V2598" s="96"/>
      <c r="W2598" s="96"/>
      <c r="X2598" s="96"/>
      <c r="Y2598" s="96"/>
      <c r="Z2598" s="96"/>
      <c r="AA2598" s="96"/>
      <c r="AB2598" s="96"/>
      <c r="AC2598" s="96"/>
      <c r="AD2598" s="96"/>
      <c r="AE2598" s="96"/>
      <c r="AF2598" s="96"/>
      <c r="AG2598" s="96"/>
      <c r="AH2598" s="96"/>
    </row>
    <row r="2719" spans="2:34" ht="15" customHeight="1">
      <c r="B2719" s="96"/>
      <c r="C2719" s="96"/>
      <c r="D2719" s="96"/>
      <c r="E2719" s="96"/>
      <c r="F2719" s="96"/>
      <c r="G2719" s="96"/>
      <c r="H2719" s="96"/>
      <c r="I2719" s="96"/>
      <c r="J2719" s="96"/>
      <c r="K2719" s="96"/>
      <c r="L2719" s="96"/>
      <c r="M2719" s="96"/>
      <c r="N2719" s="96"/>
      <c r="O2719" s="96"/>
      <c r="P2719" s="96"/>
      <c r="Q2719" s="96"/>
      <c r="R2719" s="96"/>
      <c r="S2719" s="96"/>
      <c r="T2719" s="96"/>
      <c r="U2719" s="96"/>
      <c r="V2719" s="96"/>
      <c r="W2719" s="96"/>
      <c r="X2719" s="96"/>
      <c r="Y2719" s="96"/>
      <c r="Z2719" s="96"/>
      <c r="AA2719" s="96"/>
      <c r="AB2719" s="96"/>
      <c r="AC2719" s="96"/>
      <c r="AD2719" s="96"/>
      <c r="AE2719" s="96"/>
      <c r="AF2719" s="96"/>
      <c r="AG2719" s="96"/>
      <c r="AH2719" s="96"/>
    </row>
    <row r="2837" spans="2:34" ht="15" customHeight="1">
      <c r="B2837" s="96"/>
      <c r="C2837" s="96"/>
      <c r="D2837" s="96"/>
      <c r="E2837" s="96"/>
      <c r="F2837" s="96"/>
      <c r="G2837" s="96"/>
      <c r="H2837" s="96"/>
      <c r="I2837" s="96"/>
      <c r="J2837" s="96"/>
      <c r="K2837" s="96"/>
      <c r="L2837" s="96"/>
      <c r="M2837" s="96"/>
      <c r="N2837" s="96"/>
      <c r="O2837" s="96"/>
      <c r="P2837" s="96"/>
      <c r="Q2837" s="96"/>
      <c r="R2837" s="96"/>
      <c r="S2837" s="96"/>
      <c r="T2837" s="96"/>
      <c r="U2837" s="96"/>
      <c r="V2837" s="96"/>
      <c r="W2837" s="96"/>
      <c r="X2837" s="96"/>
      <c r="Y2837" s="96"/>
      <c r="Z2837" s="96"/>
      <c r="AA2837" s="96"/>
      <c r="AB2837" s="96"/>
      <c r="AC2837" s="96"/>
      <c r="AD2837" s="96"/>
      <c r="AE2837" s="96"/>
      <c r="AF2837" s="96"/>
      <c r="AG2837" s="96"/>
      <c r="AH2837" s="96"/>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P26" sqref="P2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49'!$15:$15,MATCH('BCDTRtSYLOP-frgt'!$B$1,'AEO 2021 Table 49'!$5:$5,0))+INDEX('AEO 2021 Table 49'!$25:$25,MATCH('BCDTRtSYLOP-frgt'!$B$1,'AEO 2021 Table 49'!$5:$5,0)))*'calibration multiplier'!B11*'calibration multiplier'!D6</f>
        <v>1.2947530709173263</v>
      </c>
      <c r="D2">
        <f>(INDEX('AEO 2023 Table 7'!19:19,MATCH(D$1,'AEO 2023 Table 7'!1:1,0))+INDEX('AEO 2023 Table 49'!28:28,MATCH(D1,'AEO 2023 Table 49'!13:13,0))+INDEX('AEO 2023 Table 49'!39:39,MATCH(D1,'AEO 2023 Table 49'!13:13,0)))/(INDEX('AEO 2021 Table 7'!19:19,MATCH($B$1,'AEO 2021 Table 7'!1:1,0))+INDEX('AEO 2021 Table 49'!$15:$15,MATCH('BCDTRtSYLOP-frgt'!$B$1,'AEO 2021 Table 49'!$5:$5,0))+INDEX('AEO 2021 Table 49'!$25:$25,MATCH('BCDTRtSYLOP-frgt'!$B$1,'AEO 2021 Table 49'!$5:$5,0)))</f>
        <v>1.175495786086252</v>
      </c>
      <c r="E2">
        <f>(INDEX('AEO 2023 Table 7'!19:19,MATCH(E$1,'AEO 2023 Table 7'!1:1,0))+INDEX('AEO 2023 Table 49'!28:28,MATCH(E1,'AEO 2023 Table 49'!13:13,0))+INDEX('AEO 2023 Table 49'!39:39,MATCH(E1,'AEO 2023 Table 49'!13:13,0)))/(INDEX('AEO 2021 Table 7'!19:19,MATCH($B$1,'AEO 2021 Table 7'!1:1,0))+INDEX('AEO 2021 Table 49'!$15:$15,MATCH('BCDTRtSYLOP-frgt'!$B$1,'AEO 2021 Table 49'!$5:$5,0))+INDEX('AEO 2021 Table 49'!$25:$25,MATCH('BCDTRtSYLOP-frgt'!$B$1,'AEO 2021 Table 49'!$5:$5,0)))</f>
        <v>1.180823895750361</v>
      </c>
      <c r="F2">
        <f>(INDEX('AEO 2023 Table 7'!19:19,MATCH(F$1,'AEO 2023 Table 7'!1:1,0))+INDEX('AEO 2023 Table 49'!28:28,MATCH(F1,'AEO 2023 Table 49'!13:13,0))+INDEX('AEO 2023 Table 49'!39:39,MATCH(F1,'AEO 2023 Table 49'!13:13,0)))/(INDEX('AEO 2021 Table 7'!19:19,MATCH($B$1,'AEO 2021 Table 7'!1:1,0))+INDEX('AEO 2021 Table 49'!$15:$15,MATCH('BCDTRtSYLOP-frgt'!$B$1,'AEO 2021 Table 49'!$5:$5,0))+INDEX('AEO 2021 Table 49'!$25:$25,MATCH('BCDTRtSYLOP-frgt'!$B$1,'AEO 2021 Table 49'!$5:$5,0)))</f>
        <v>1.1938238081642762</v>
      </c>
      <c r="G2">
        <f>(INDEX('AEO 2023 Table 7'!19:19,MATCH(G$1,'AEO 2023 Table 7'!1:1,0))+INDEX('AEO 2023 Table 49'!28:28,MATCH(G1,'AEO 2023 Table 49'!13:13,0))+INDEX('AEO 2023 Table 49'!39:39,MATCH(G1,'AEO 2023 Table 49'!13:13,0)))/(INDEX('AEO 2021 Table 7'!19:19,MATCH($B$1,'AEO 2021 Table 7'!1:1,0))+INDEX('AEO 2021 Table 49'!$15:$15,MATCH('BCDTRtSYLOP-frgt'!$B$1,'AEO 2021 Table 49'!$5:$5,0))+INDEX('AEO 2021 Table 49'!$25:$25,MATCH('BCDTRtSYLOP-frgt'!$B$1,'AEO 2021 Table 49'!$5:$5,0)))</f>
        <v>1.2213715097722933</v>
      </c>
      <c r="H2">
        <f>(INDEX('AEO 2023 Table 7'!19:19,MATCH(H$1,'AEO 2023 Table 7'!1:1,0))+INDEX('AEO 2023 Table 49'!28:28,MATCH(H1,'AEO 2023 Table 49'!13:13,0))+INDEX('AEO 2023 Table 49'!39:39,MATCH(H1,'AEO 2023 Table 49'!13:13,0)))/(INDEX('AEO 2021 Table 7'!19:19,MATCH($B$1,'AEO 2021 Table 7'!1:1,0))+INDEX('AEO 2021 Table 49'!$15:$15,MATCH('BCDTRtSYLOP-frgt'!$B$1,'AEO 2021 Table 49'!$5:$5,0))+INDEX('AEO 2021 Table 49'!$25:$25,MATCH('BCDTRtSYLOP-frgt'!$B$1,'AEO 2021 Table 49'!$5:$5,0)))</f>
        <v>1.2435493751556714</v>
      </c>
      <c r="I2">
        <f>(INDEX('AEO 2023 Table 7'!19:19,MATCH(I$1,'AEO 2023 Table 7'!1:1,0))+INDEX('AEO 2023 Table 49'!28:28,MATCH(I1,'AEO 2023 Table 49'!13:13,0))+INDEX('AEO 2023 Table 49'!39:39,MATCH(I1,'AEO 2023 Table 49'!13:13,0)))/(INDEX('AEO 2021 Table 7'!19:19,MATCH($B$1,'AEO 2021 Table 7'!1:1,0))+INDEX('AEO 2021 Table 49'!$15:$15,MATCH('BCDTRtSYLOP-frgt'!$B$1,'AEO 2021 Table 49'!$5:$5,0))+INDEX('AEO 2021 Table 49'!$25:$25,MATCH('BCDTRtSYLOP-frgt'!$B$1,'AEO 2021 Table 49'!$5:$5,0)))</f>
        <v>1.2632292484871306</v>
      </c>
      <c r="J2">
        <f>(INDEX('AEO 2023 Table 7'!19:19,MATCH(J$1,'AEO 2023 Table 7'!1:1,0))+INDEX('AEO 2023 Table 49'!28:28,MATCH(J1,'AEO 2023 Table 49'!13:13,0))+INDEX('AEO 2023 Table 49'!39:39,MATCH(J1,'AEO 2023 Table 49'!13:13,0)))/(INDEX('AEO 2021 Table 7'!19:19,MATCH($B$1,'AEO 2021 Table 7'!1:1,0))+INDEX('AEO 2021 Table 49'!$15:$15,MATCH('BCDTRtSYLOP-frgt'!$B$1,'AEO 2021 Table 49'!$5:$5,0))+INDEX('AEO 2021 Table 49'!$25:$25,MATCH('BCDTRtSYLOP-frgt'!$B$1,'AEO 2021 Table 49'!$5:$5,0)))</f>
        <v>1.2830275984581732</v>
      </c>
      <c r="K2">
        <f>(INDEX('AEO 2023 Table 7'!19:19,MATCH(K$1,'AEO 2023 Table 7'!1:1,0))+INDEX('AEO 2023 Table 49'!28:28,MATCH(K1,'AEO 2023 Table 49'!13:13,0))+INDEX('AEO 2023 Table 49'!39:39,MATCH(K1,'AEO 2023 Table 49'!13:13,0)))/(INDEX('AEO 2021 Table 7'!19:19,MATCH($B$1,'AEO 2021 Table 7'!1:1,0))+INDEX('AEO 2021 Table 49'!$15:$15,MATCH('BCDTRtSYLOP-frgt'!$B$1,'AEO 2021 Table 49'!$5:$5,0))+INDEX('AEO 2021 Table 49'!$25:$25,MATCH('BCDTRtSYLOP-frgt'!$B$1,'AEO 2021 Table 49'!$5:$5,0)))</f>
        <v>1.3041190748823612</v>
      </c>
      <c r="L2">
        <f>(INDEX('AEO 2023 Table 7'!19:19,MATCH(L$1,'AEO 2023 Table 7'!1:1,0))+INDEX('AEO 2023 Table 49'!28:28,MATCH(L1,'AEO 2023 Table 49'!13:13,0))+INDEX('AEO 2023 Table 49'!39:39,MATCH(L1,'AEO 2023 Table 49'!13:13,0)))/(INDEX('AEO 2021 Table 7'!19:19,MATCH($B$1,'AEO 2021 Table 7'!1:1,0))+INDEX('AEO 2021 Table 49'!$15:$15,MATCH('BCDTRtSYLOP-frgt'!$B$1,'AEO 2021 Table 49'!$5:$5,0))+INDEX('AEO 2021 Table 49'!$25:$25,MATCH('BCDTRtSYLOP-frgt'!$B$1,'AEO 2021 Table 49'!$5:$5,0)))</f>
        <v>1.3268418018231392</v>
      </c>
      <c r="M2">
        <f>(INDEX('AEO 2023 Table 7'!19:19,MATCH(M$1,'AEO 2023 Table 7'!1:1,0))+INDEX('AEO 2023 Table 49'!28:28,MATCH(M1,'AEO 2023 Table 49'!13:13,0))+INDEX('AEO 2023 Table 49'!39:39,MATCH(M1,'AEO 2023 Table 49'!13:13,0)))/(INDEX('AEO 2021 Table 7'!19:19,MATCH($B$1,'AEO 2021 Table 7'!1:1,0))+INDEX('AEO 2021 Table 49'!$15:$15,MATCH('BCDTRtSYLOP-frgt'!$B$1,'AEO 2021 Table 49'!$5:$5,0))+INDEX('AEO 2021 Table 49'!$25:$25,MATCH('BCDTRtSYLOP-frgt'!$B$1,'AEO 2021 Table 49'!$5:$5,0)))</f>
        <v>1.3491112026780057</v>
      </c>
      <c r="N2">
        <f>(INDEX('AEO 2023 Table 7'!19:19,MATCH(N$1,'AEO 2023 Table 7'!1:1,0))+INDEX('AEO 2023 Table 49'!28:28,MATCH(N1,'AEO 2023 Table 49'!13:13,0))+INDEX('AEO 2023 Table 49'!39:39,MATCH(N1,'AEO 2023 Table 49'!13:13,0)))/(INDEX('AEO 2021 Table 7'!19:19,MATCH($B$1,'AEO 2021 Table 7'!1:1,0))+INDEX('AEO 2021 Table 49'!$15:$15,MATCH('BCDTRtSYLOP-frgt'!$B$1,'AEO 2021 Table 49'!$5:$5,0))+INDEX('AEO 2021 Table 49'!$25:$25,MATCH('BCDTRtSYLOP-frgt'!$B$1,'AEO 2021 Table 49'!$5:$5,0)))</f>
        <v>1.3736906524084678</v>
      </c>
      <c r="O2">
        <f>(INDEX('AEO 2023 Table 7'!19:19,MATCH(O$1,'AEO 2023 Table 7'!1:1,0))+INDEX('AEO 2023 Table 49'!28:28,MATCH(O1,'AEO 2023 Table 49'!13:13,0))+INDEX('AEO 2023 Table 49'!39:39,MATCH(O1,'AEO 2023 Table 49'!13:13,0)))/(INDEX('AEO 2021 Table 7'!19:19,MATCH($B$1,'AEO 2021 Table 7'!1:1,0))+INDEX('AEO 2021 Table 49'!$15:$15,MATCH('BCDTRtSYLOP-frgt'!$B$1,'AEO 2021 Table 49'!$5:$5,0))+INDEX('AEO 2021 Table 49'!$25:$25,MATCH('BCDTRtSYLOP-frgt'!$B$1,'AEO 2021 Table 49'!$5:$5,0)))</f>
        <v>1.3974800213749143</v>
      </c>
      <c r="P2">
        <f>(INDEX('AEO 2023 Table 7'!19:19,MATCH(P$1,'AEO 2023 Table 7'!1:1,0))+INDEX('AEO 2023 Table 49'!28:28,MATCH(P1,'AEO 2023 Table 49'!13:13,0))+INDEX('AEO 2023 Table 49'!39:39,MATCH(P1,'AEO 2023 Table 49'!13:13,0)))/(INDEX('AEO 2021 Table 7'!19:19,MATCH($B$1,'AEO 2021 Table 7'!1:1,0))+INDEX('AEO 2021 Table 49'!$15:$15,MATCH('BCDTRtSYLOP-frgt'!$B$1,'AEO 2021 Table 49'!$5:$5,0))+INDEX('AEO 2021 Table 49'!$25:$25,MATCH('BCDTRtSYLOP-frgt'!$B$1,'AEO 2021 Table 49'!$5:$5,0)))</f>
        <v>1.4231285641323415</v>
      </c>
      <c r="Q2">
        <f>(INDEX('AEO 2023 Table 7'!19:19,MATCH(Q$1,'AEO 2023 Table 7'!1:1,0))+INDEX('AEO 2023 Table 49'!28:28,MATCH(Q1,'AEO 2023 Table 49'!13:13,0))+INDEX('AEO 2023 Table 49'!39:39,MATCH(Q1,'AEO 2023 Table 49'!13:13,0)))/(INDEX('AEO 2021 Table 7'!19:19,MATCH($B$1,'AEO 2021 Table 7'!1:1,0))+INDEX('AEO 2021 Table 49'!$15:$15,MATCH('BCDTRtSYLOP-frgt'!$B$1,'AEO 2021 Table 49'!$5:$5,0))+INDEX('AEO 2021 Table 49'!$25:$25,MATCH('BCDTRtSYLOP-frgt'!$B$1,'AEO 2021 Table 49'!$5:$5,0)))</f>
        <v>1.4493501400774527</v>
      </c>
      <c r="R2">
        <f>(INDEX('AEO 2023 Table 7'!19:19,MATCH(R$1,'AEO 2023 Table 7'!1:1,0))+INDEX('AEO 2023 Table 49'!28:28,MATCH(R1,'AEO 2023 Table 49'!13:13,0))+INDEX('AEO 2023 Table 49'!39:39,MATCH(R1,'AEO 2023 Table 49'!13:13,0)))/(INDEX('AEO 2021 Table 7'!19:19,MATCH($B$1,'AEO 2021 Table 7'!1:1,0))+INDEX('AEO 2021 Table 49'!$15:$15,MATCH('BCDTRtSYLOP-frgt'!$B$1,'AEO 2021 Table 49'!$5:$5,0))+INDEX('AEO 2021 Table 49'!$25:$25,MATCH('BCDTRtSYLOP-frgt'!$B$1,'AEO 2021 Table 49'!$5:$5,0)))</f>
        <v>1.4728010972110726</v>
      </c>
      <c r="S2">
        <f>(INDEX('AEO 2023 Table 7'!19:19,MATCH(S$1,'AEO 2023 Table 7'!1:1,0))+INDEX('AEO 2023 Table 49'!28:28,MATCH(S1,'AEO 2023 Table 49'!13:13,0))+INDEX('AEO 2023 Table 49'!39:39,MATCH(S1,'AEO 2023 Table 49'!13:13,0)))/(INDEX('AEO 2021 Table 7'!19:19,MATCH($B$1,'AEO 2021 Table 7'!1:1,0))+INDEX('AEO 2021 Table 49'!$15:$15,MATCH('BCDTRtSYLOP-frgt'!$B$1,'AEO 2021 Table 49'!$5:$5,0))+INDEX('AEO 2021 Table 49'!$25:$25,MATCH('BCDTRtSYLOP-frgt'!$B$1,'AEO 2021 Table 49'!$5:$5,0)))</f>
        <v>1.4970894136337125</v>
      </c>
      <c r="T2">
        <f>(INDEX('AEO 2023 Table 7'!19:19,MATCH(T$1,'AEO 2023 Table 7'!1:1,0))+INDEX('AEO 2023 Table 49'!28:28,MATCH(T1,'AEO 2023 Table 49'!13:13,0))+INDEX('AEO 2023 Table 49'!39:39,MATCH(T1,'AEO 2023 Table 49'!13:13,0)))/(INDEX('AEO 2021 Table 7'!19:19,MATCH($B$1,'AEO 2021 Table 7'!1:1,0))+INDEX('AEO 2021 Table 49'!$15:$15,MATCH('BCDTRtSYLOP-frgt'!$B$1,'AEO 2021 Table 49'!$5:$5,0))+INDEX('AEO 2021 Table 49'!$25:$25,MATCH('BCDTRtSYLOP-frgt'!$B$1,'AEO 2021 Table 49'!$5:$5,0)))</f>
        <v>1.5225716703416552</v>
      </c>
      <c r="U2">
        <f>(INDEX('AEO 2023 Table 7'!19:19,MATCH(U$1,'AEO 2023 Table 7'!1:1,0))+INDEX('AEO 2023 Table 49'!28:28,MATCH(U1,'AEO 2023 Table 49'!13:13,0))+INDEX('AEO 2023 Table 49'!39:39,MATCH(U1,'AEO 2023 Table 49'!13:13,0)))/(INDEX('AEO 2021 Table 7'!19:19,MATCH($B$1,'AEO 2021 Table 7'!1:1,0))+INDEX('AEO 2021 Table 49'!$15:$15,MATCH('BCDTRtSYLOP-frgt'!$B$1,'AEO 2021 Table 49'!$5:$5,0))+INDEX('AEO 2021 Table 49'!$25:$25,MATCH('BCDTRtSYLOP-frgt'!$B$1,'AEO 2021 Table 49'!$5:$5,0)))</f>
        <v>1.5482978165632026</v>
      </c>
      <c r="V2">
        <f>(INDEX('AEO 2023 Table 7'!19:19,MATCH(V$1,'AEO 2023 Table 7'!1:1,0))+INDEX('AEO 2023 Table 49'!28:28,MATCH(V1,'AEO 2023 Table 49'!13:13,0))+INDEX('AEO 2023 Table 49'!39:39,MATCH(V1,'AEO 2023 Table 49'!13:13,0)))/(INDEX('AEO 2021 Table 7'!19:19,MATCH($B$1,'AEO 2021 Table 7'!1:1,0))+INDEX('AEO 2021 Table 49'!$15:$15,MATCH('BCDTRtSYLOP-frgt'!$B$1,'AEO 2021 Table 49'!$5:$5,0))+INDEX('AEO 2021 Table 49'!$25:$25,MATCH('BCDTRtSYLOP-frgt'!$B$1,'AEO 2021 Table 49'!$5:$5,0)))</f>
        <v>1.5761312731685051</v>
      </c>
      <c r="W2">
        <f>(INDEX('AEO 2023 Table 7'!19:19,MATCH(W$1,'AEO 2023 Table 7'!1:1,0))+INDEX('AEO 2023 Table 49'!28:28,MATCH(W1,'AEO 2023 Table 49'!13:13,0))+INDEX('AEO 2023 Table 49'!39:39,MATCH(W1,'AEO 2023 Table 49'!13:13,0)))/(INDEX('AEO 2021 Table 7'!19:19,MATCH($B$1,'AEO 2021 Table 7'!1:1,0))+INDEX('AEO 2021 Table 49'!$15:$15,MATCH('BCDTRtSYLOP-frgt'!$B$1,'AEO 2021 Table 49'!$5:$5,0))+INDEX('AEO 2021 Table 49'!$25:$25,MATCH('BCDTRtSYLOP-frgt'!$B$1,'AEO 2021 Table 49'!$5:$5,0)))</f>
        <v>1.6071859507851538</v>
      </c>
      <c r="X2">
        <f>(INDEX('AEO 2023 Table 7'!19:19,MATCH(X$1,'AEO 2023 Table 7'!1:1,0))+INDEX('AEO 2023 Table 49'!28:28,MATCH(X1,'AEO 2023 Table 49'!13:13,0))+INDEX('AEO 2023 Table 49'!39:39,MATCH(X1,'AEO 2023 Table 49'!13:13,0)))/(INDEX('AEO 2021 Table 7'!19:19,MATCH($B$1,'AEO 2021 Table 7'!1:1,0))+INDEX('AEO 2021 Table 49'!$15:$15,MATCH('BCDTRtSYLOP-frgt'!$B$1,'AEO 2021 Table 49'!$5:$5,0))+INDEX('AEO 2021 Table 49'!$25:$25,MATCH('BCDTRtSYLOP-frgt'!$B$1,'AEO 2021 Table 49'!$5:$5,0)))</f>
        <v>1.6383059222824901</v>
      </c>
      <c r="Y2">
        <f>(INDEX('AEO 2023 Table 7'!19:19,MATCH(Y$1,'AEO 2023 Table 7'!1:1,0))+INDEX('AEO 2023 Table 49'!28:28,MATCH(Y1,'AEO 2023 Table 49'!13:13,0))+INDEX('AEO 2023 Table 49'!39:39,MATCH(Y1,'AEO 2023 Table 49'!13:13,0)))/(INDEX('AEO 2021 Table 7'!19:19,MATCH($B$1,'AEO 2021 Table 7'!1:1,0))+INDEX('AEO 2021 Table 49'!$15:$15,MATCH('BCDTRtSYLOP-frgt'!$B$1,'AEO 2021 Table 49'!$5:$5,0))+INDEX('AEO 2021 Table 49'!$25:$25,MATCH('BCDTRtSYLOP-frgt'!$B$1,'AEO 2021 Table 49'!$5:$5,0)))</f>
        <v>1.6648542504388768</v>
      </c>
      <c r="Z2">
        <f>(INDEX('AEO 2023 Table 7'!19:19,MATCH(Z$1,'AEO 2023 Table 7'!1:1,0))+INDEX('AEO 2023 Table 49'!28:28,MATCH(Z1,'AEO 2023 Table 49'!13:13,0))+INDEX('AEO 2023 Table 49'!39:39,MATCH(Z1,'AEO 2023 Table 49'!13:13,0)))/(INDEX('AEO 2021 Table 7'!19:19,MATCH($B$1,'AEO 2021 Table 7'!1:1,0))+INDEX('AEO 2021 Table 49'!$15:$15,MATCH('BCDTRtSYLOP-frgt'!$B$1,'AEO 2021 Table 49'!$5:$5,0))+INDEX('AEO 2021 Table 49'!$25:$25,MATCH('BCDTRtSYLOP-frgt'!$B$1,'AEO 2021 Table 49'!$5:$5,0)))</f>
        <v>1.6893024971768706</v>
      </c>
      <c r="AA2">
        <f>(INDEX('AEO 2023 Table 7'!19:19,MATCH(AA$1,'AEO 2023 Table 7'!1:1,0))+INDEX('AEO 2023 Table 49'!28:28,MATCH(AA1,'AEO 2023 Table 49'!13:13,0))+INDEX('AEO 2023 Table 49'!39:39,MATCH(AA1,'AEO 2023 Table 49'!13:13,0)))/(INDEX('AEO 2021 Table 7'!19:19,MATCH($B$1,'AEO 2021 Table 7'!1:1,0))+INDEX('AEO 2021 Table 49'!$15:$15,MATCH('BCDTRtSYLOP-frgt'!$B$1,'AEO 2021 Table 49'!$5:$5,0))+INDEX('AEO 2021 Table 49'!$25:$25,MATCH('BCDTRtSYLOP-frgt'!$B$1,'AEO 2021 Table 49'!$5:$5,0)))</f>
        <v>1.7105689621936078</v>
      </c>
      <c r="AB2">
        <f>(INDEX('AEO 2023 Table 7'!19:19,MATCH(AB$1,'AEO 2023 Table 7'!1:1,0))+INDEX('AEO 2023 Table 49'!28:28,MATCH(AB1,'AEO 2023 Table 49'!13:13,0))+INDEX('AEO 2023 Table 49'!39:39,MATCH(AB1,'AEO 2023 Table 49'!13:13,0)))/(INDEX('AEO 2021 Table 7'!19:19,MATCH($B$1,'AEO 2021 Table 7'!1:1,0))+INDEX('AEO 2021 Table 49'!$15:$15,MATCH('BCDTRtSYLOP-frgt'!$B$1,'AEO 2021 Table 49'!$5:$5,0))+INDEX('AEO 2021 Table 49'!$25:$25,MATCH('BCDTRtSYLOP-frgt'!$B$1,'AEO 2021 Table 49'!$5:$5,0)))</f>
        <v>1.7380194175963466</v>
      </c>
      <c r="AC2">
        <f>(INDEX('AEO 2023 Table 7'!19:19,MATCH(AC$1,'AEO 2023 Table 7'!1:1,0))+INDEX('AEO 2023 Table 49'!28:28,MATCH(AC1,'AEO 2023 Table 49'!13:13,0))+INDEX('AEO 2023 Table 49'!39:39,MATCH(AC1,'AEO 2023 Table 49'!13:13,0)))/(INDEX('AEO 2021 Table 7'!19:19,MATCH($B$1,'AEO 2021 Table 7'!1:1,0))+INDEX('AEO 2021 Table 49'!$15:$15,MATCH('BCDTRtSYLOP-frgt'!$B$1,'AEO 2021 Table 49'!$5:$5,0))+INDEX('AEO 2021 Table 49'!$25:$25,MATCH('BCDTRtSYLOP-frgt'!$B$1,'AEO 2021 Table 49'!$5:$5,0)))</f>
        <v>1.7642535958558154</v>
      </c>
      <c r="AD2">
        <f>(INDEX('AEO 2023 Table 7'!19:19,MATCH(AD$1,'AEO 2023 Table 7'!1:1,0))+INDEX('AEO 2023 Table 49'!28:28,MATCH(AD1,'AEO 2023 Table 49'!13:13,0))+INDEX('AEO 2023 Table 49'!39:39,MATCH(AD1,'AEO 2023 Table 49'!13:13,0)))/(INDEX('AEO 2021 Table 7'!19:19,MATCH($B$1,'AEO 2021 Table 7'!1:1,0))+INDEX('AEO 2021 Table 49'!$15:$15,MATCH('BCDTRtSYLOP-frgt'!$B$1,'AEO 2021 Table 49'!$5:$5,0))+INDEX('AEO 2021 Table 49'!$25:$25,MATCH('BCDTRtSYLOP-frgt'!$B$1,'AEO 2021 Table 49'!$5:$5,0)))</f>
        <v>1.789266768623359</v>
      </c>
      <c r="AE2">
        <f>(INDEX('AEO 2023 Table 7'!19:19,MATCH(AE$1,'AEO 2023 Table 7'!1:1,0))+INDEX('AEO 2023 Table 49'!28:28,MATCH(AE1,'AEO 2023 Table 49'!13:13,0))+INDEX('AEO 2023 Table 49'!39:39,MATCH(AE1,'AEO 2023 Table 49'!13:13,0)))/(INDEX('AEO 2021 Table 7'!19:19,MATCH($B$1,'AEO 2021 Table 7'!1:1,0))+INDEX('AEO 2021 Table 49'!$15:$15,MATCH('BCDTRtSYLOP-frgt'!$B$1,'AEO 2021 Table 49'!$5:$5,0))+INDEX('AEO 2021 Table 49'!$25:$25,MATCH('BCDTRtSYLOP-frgt'!$B$1,'AEO 2021 Table 49'!$5:$5,0)))</f>
        <v>1.8123346501312989</v>
      </c>
      <c r="AF2">
        <f>(INDEX('AEO 2023 Table 7'!19:19,MATCH(AF$1,'AEO 2023 Table 7'!1:1,0))+INDEX('AEO 2023 Table 49'!28:28,MATCH(AF1,'AEO 2023 Table 49'!13:13,0))+INDEX('AEO 2023 Table 49'!39:39,MATCH(AF1,'AEO 2023 Table 49'!13:13,0)))/(INDEX('AEO 2021 Table 7'!19:19,MATCH($B$1,'AEO 2021 Table 7'!1:1,0))+INDEX('AEO 2021 Table 49'!$15:$15,MATCH('BCDTRtSYLOP-frgt'!$B$1,'AEO 2021 Table 49'!$5:$5,0))+INDEX('AEO 2021 Table 49'!$25:$25,MATCH('BCDTRtSYLOP-frgt'!$B$1,'AEO 2021 Table 49'!$5:$5,0)))</f>
        <v>1.841578072520772</v>
      </c>
    </row>
    <row r="3" spans="1:32">
      <c r="A3" t="s">
        <v>124</v>
      </c>
      <c r="B3">
        <v>1</v>
      </c>
      <c r="C3">
        <f>INDEX('AEO 2022 Table 49'!50:50,MATCH(C1,'AEO 2022 Table 49'!13:13,0))/INDEX('AEO 2021 Table 49'!$35:$35,MATCH('BCDTRtSYLOP-frgt'!$B$1,'AEO 2021 Table 49'!$5:$5,0))*'calibration multiplier'!B11*'calibration multiplier'!D6</f>
        <v>1.2697504098171797</v>
      </c>
      <c r="D3">
        <f>INDEX('AEO 2023 Table 49'!50:50,MATCH(D1,'AEO 2023 Table 49'!13:13,0))/INDEX('AEO 2021 Table 49'!$35:$35,MATCH('BCDTRtSYLOP-frgt'!$B$1,'AEO 2021 Table 49'!$5:$5,0))</f>
        <v>1.1493923949596254</v>
      </c>
      <c r="E3">
        <f>INDEX('AEO 2023 Table 49'!50:50,MATCH(E1,'AEO 2023 Table 49'!13:13,0))/INDEX('AEO 2021 Table 49'!$35:$35,MATCH('BCDTRtSYLOP-frgt'!$B$1,'AEO 2021 Table 49'!$5:$5,0))</f>
        <v>1.1519288503472842</v>
      </c>
      <c r="F3">
        <f>INDEX('AEO 2023 Table 49'!50:50,MATCH(F1,'AEO 2023 Table 49'!13:13,0))/INDEX('AEO 2021 Table 49'!$35:$35,MATCH('BCDTRtSYLOP-frgt'!$B$1,'AEO 2021 Table 49'!$5:$5,0))</f>
        <v>1.1675891863543346</v>
      </c>
      <c r="G3">
        <f>INDEX('AEO 2023 Table 49'!50:50,MATCH(G1,'AEO 2023 Table 49'!13:13,0))/INDEX('AEO 2021 Table 49'!$35:$35,MATCH('BCDTRtSYLOP-frgt'!$B$1,'AEO 2021 Table 49'!$5:$5,0))</f>
        <v>1.1994898246542995</v>
      </c>
      <c r="H3">
        <f>INDEX('AEO 2023 Table 49'!50:50,MATCH(H1,'AEO 2023 Table 49'!13:13,0))/INDEX('AEO 2021 Table 49'!$35:$35,MATCH('BCDTRtSYLOP-frgt'!$B$1,'AEO 2021 Table 49'!$5:$5,0))</f>
        <v>1.2241950611039396</v>
      </c>
      <c r="I3">
        <f>INDEX('AEO 2023 Table 49'!50:50,MATCH(I1,'AEO 2023 Table 49'!13:13,0))/INDEX('AEO 2021 Table 49'!$35:$35,MATCH('BCDTRtSYLOP-frgt'!$B$1,'AEO 2021 Table 49'!$5:$5,0))</f>
        <v>1.2429488698819697</v>
      </c>
      <c r="J3">
        <f>INDEX('AEO 2023 Table 49'!50:50,MATCH(J1,'AEO 2023 Table 49'!13:13,0))/INDEX('AEO 2021 Table 49'!$35:$35,MATCH('BCDTRtSYLOP-frgt'!$B$1,'AEO 2021 Table 49'!$5:$5,0))</f>
        <v>1.2579373334846236</v>
      </c>
      <c r="K3">
        <f>INDEX('AEO 2023 Table 49'!50:50,MATCH(K1,'AEO 2023 Table 49'!13:13,0))/INDEX('AEO 2021 Table 49'!$35:$35,MATCH('BCDTRtSYLOP-frgt'!$B$1,'AEO 2021 Table 49'!$5:$5,0))</f>
        <v>1.2693259013433187</v>
      </c>
      <c r="L3">
        <f>INDEX('AEO 2023 Table 49'!50:50,MATCH(L1,'AEO 2023 Table 49'!13:13,0))/INDEX('AEO 2021 Table 49'!$35:$35,MATCH('BCDTRtSYLOP-frgt'!$B$1,'AEO 2021 Table 49'!$5:$5,0))</f>
        <v>1.2797461090098903</v>
      </c>
      <c r="M3">
        <f>INDEX('AEO 2023 Table 49'!50:50,MATCH(M1,'AEO 2023 Table 49'!13:13,0))/INDEX('AEO 2021 Table 49'!$35:$35,MATCH('BCDTRtSYLOP-frgt'!$B$1,'AEO 2021 Table 49'!$5:$5,0))</f>
        <v>1.2879212963887845</v>
      </c>
      <c r="N3">
        <f>INDEX('AEO 2023 Table 49'!50:50,MATCH(N1,'AEO 2023 Table 49'!13:13,0))/INDEX('AEO 2021 Table 49'!$35:$35,MATCH('BCDTRtSYLOP-frgt'!$B$1,'AEO 2021 Table 49'!$5:$5,0))</f>
        <v>1.2964610815406434</v>
      </c>
      <c r="O3">
        <f>INDEX('AEO 2023 Table 49'!50:50,MATCH(O1,'AEO 2023 Table 49'!13:13,0))/INDEX('AEO 2021 Table 49'!$35:$35,MATCH('BCDTRtSYLOP-frgt'!$B$1,'AEO 2021 Table 49'!$5:$5,0))</f>
        <v>1.3029685013235772</v>
      </c>
      <c r="P3">
        <f>INDEX('AEO 2023 Table 49'!50:50,MATCH(P1,'AEO 2023 Table 49'!13:13,0))/INDEX('AEO 2021 Table 49'!$35:$35,MATCH('BCDTRtSYLOP-frgt'!$B$1,'AEO 2021 Table 49'!$5:$5,0))</f>
        <v>1.3112512317537961</v>
      </c>
      <c r="Q3">
        <f>INDEX('AEO 2023 Table 49'!50:50,MATCH(Q1,'AEO 2023 Table 49'!13:13,0))/INDEX('AEO 2021 Table 49'!$35:$35,MATCH('BCDTRtSYLOP-frgt'!$B$1,'AEO 2021 Table 49'!$5:$5,0))</f>
        <v>1.3202217539314547</v>
      </c>
      <c r="R3">
        <f>INDEX('AEO 2023 Table 49'!50:50,MATCH(R1,'AEO 2023 Table 49'!13:13,0))/INDEX('AEO 2021 Table 49'!$35:$35,MATCH('BCDTRtSYLOP-frgt'!$B$1,'AEO 2021 Table 49'!$5:$5,0))</f>
        <v>1.325962411465768</v>
      </c>
      <c r="S3">
        <f>INDEX('AEO 2023 Table 49'!50:50,MATCH(S1,'AEO 2023 Table 49'!13:13,0))/INDEX('AEO 2021 Table 49'!$35:$35,MATCH('BCDTRtSYLOP-frgt'!$B$1,'AEO 2021 Table 49'!$5:$5,0))</f>
        <v>1.3322859392000446</v>
      </c>
      <c r="T3">
        <f>INDEX('AEO 2023 Table 49'!50:50,MATCH(T1,'AEO 2023 Table 49'!13:13,0))/INDEX('AEO 2021 Table 49'!$35:$35,MATCH('BCDTRtSYLOP-frgt'!$B$1,'AEO 2021 Table 49'!$5:$5,0))</f>
        <v>1.3395064448659124</v>
      </c>
      <c r="U3">
        <f>INDEX('AEO 2023 Table 49'!50:50,MATCH(U1,'AEO 2023 Table 49'!13:13,0))/INDEX('AEO 2021 Table 49'!$35:$35,MATCH('BCDTRtSYLOP-frgt'!$B$1,'AEO 2021 Table 49'!$5:$5,0))</f>
        <v>1.3458304391910383</v>
      </c>
      <c r="V3">
        <f>INDEX('AEO 2023 Table 49'!50:50,MATCH(V1,'AEO 2023 Table 49'!13:13,0))/INDEX('AEO 2021 Table 49'!$35:$35,MATCH('BCDTRtSYLOP-frgt'!$B$1,'AEO 2021 Table 49'!$5:$5,0))</f>
        <v>1.353230711260162</v>
      </c>
      <c r="W3">
        <f>INDEX('AEO 2023 Table 49'!50:50,MATCH(W1,'AEO 2023 Table 49'!13:13,0))/INDEX('AEO 2021 Table 49'!$35:$35,MATCH('BCDTRtSYLOP-frgt'!$B$1,'AEO 2021 Table 49'!$5:$5,0))</f>
        <v>1.3630218623720793</v>
      </c>
      <c r="X3">
        <f>INDEX('AEO 2023 Table 49'!50:50,MATCH(X1,'AEO 2023 Table 49'!13:13,0))/INDEX('AEO 2021 Table 49'!$35:$35,MATCH('BCDTRtSYLOP-frgt'!$B$1,'AEO 2021 Table 49'!$5:$5,0))</f>
        <v>1.3736257717673566</v>
      </c>
      <c r="Y3">
        <f>INDEX('AEO 2023 Table 49'!50:50,MATCH(Y1,'AEO 2023 Table 49'!13:13,0))/INDEX('AEO 2021 Table 49'!$35:$35,MATCH('BCDTRtSYLOP-frgt'!$B$1,'AEO 2021 Table 49'!$5:$5,0))</f>
        <v>1.3791087176692294</v>
      </c>
      <c r="Z3">
        <f>INDEX('AEO 2023 Table 49'!50:50,MATCH(Z1,'AEO 2023 Table 49'!13:13,0))/INDEX('AEO 2021 Table 49'!$35:$35,MATCH('BCDTRtSYLOP-frgt'!$B$1,'AEO 2021 Table 49'!$5:$5,0))</f>
        <v>1.381589716278752</v>
      </c>
      <c r="AA3">
        <f>INDEX('AEO 2023 Table 49'!50:50,MATCH(AA1,'AEO 2023 Table 49'!13:13,0))/INDEX('AEO 2021 Table 49'!$35:$35,MATCH('BCDTRtSYLOP-frgt'!$B$1,'AEO 2021 Table 49'!$5:$5,0))</f>
        <v>1.379049890386145</v>
      </c>
      <c r="AB3">
        <f>INDEX('AEO 2023 Table 49'!50:50,MATCH(AB1,'AEO 2023 Table 49'!13:13,0))/INDEX('AEO 2021 Table 49'!$35:$35,MATCH('BCDTRtSYLOP-frgt'!$B$1,'AEO 2021 Table 49'!$5:$5,0))</f>
        <v>1.3808917147868154</v>
      </c>
      <c r="AC3">
        <f>INDEX('AEO 2023 Table 49'!50:50,MATCH(AC1,'AEO 2023 Table 49'!13:13,0))/INDEX('AEO 2021 Table 49'!$35:$35,MATCH('BCDTRtSYLOP-frgt'!$B$1,'AEO 2021 Table 49'!$5:$5,0))</f>
        <v>1.3804065462548762</v>
      </c>
      <c r="AD3">
        <f>INDEX('AEO 2023 Table 49'!50:50,MATCH(AD1,'AEO 2023 Table 49'!13:13,0))/INDEX('AEO 2021 Table 49'!$35:$35,MATCH('BCDTRtSYLOP-frgt'!$B$1,'AEO 2021 Table 49'!$5:$5,0))</f>
        <v>1.3788407962922924</v>
      </c>
      <c r="AE3">
        <f>INDEX('AEO 2023 Table 49'!50:50,MATCH(AE1,'AEO 2023 Table 49'!13:13,0))/INDEX('AEO 2021 Table 49'!$35:$35,MATCH('BCDTRtSYLOP-frgt'!$B$1,'AEO 2021 Table 49'!$5:$5,0))</f>
        <v>1.3745579773080416</v>
      </c>
      <c r="AF3">
        <f>INDEX('AEO 2023 Table 49'!50:50,MATCH(AF1,'AEO 2023 Table 49'!13:13,0))/INDEX('AEO 2021 Table 49'!$35:$35,MATCH('BCDTRtSYLOP-frgt'!$B$1,'AEO 2021 Table 49'!$5:$5,0))</f>
        <v>1.3745540419825921</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1.3334336497982473</v>
      </c>
      <c r="F4" s="45">
        <f>$D$4*'AEO 2023 Table 7'!H65/'AEO 2023 Table 7'!$F$65</f>
        <v>1.3618782781819461</v>
      </c>
      <c r="G4" s="45">
        <f>$D$4*'AEO 2023 Table 7'!I65/'AEO 2023 Table 7'!$F$65</f>
        <v>1.3783169907256874</v>
      </c>
      <c r="H4" s="45">
        <f>$D$4*'AEO 2023 Table 7'!J65/'AEO 2023 Table 7'!$F$65</f>
        <v>1.405229797750694</v>
      </c>
      <c r="I4" s="45">
        <f>$D$4*'AEO 2023 Table 7'!K65/'AEO 2023 Table 7'!$F$65</f>
        <v>1.4278401192638881</v>
      </c>
      <c r="J4" s="45">
        <f>$D$4*'AEO 2023 Table 7'!L65/'AEO 2023 Table 7'!$F$65</f>
        <v>1.446283585281404</v>
      </c>
      <c r="K4" s="45">
        <f>$D$4*'AEO 2023 Table 7'!M65/'AEO 2023 Table 7'!$F$65</f>
        <v>1.4631172205191834</v>
      </c>
      <c r="L4" s="45">
        <f>$D$4*'AEO 2023 Table 7'!N65/'AEO 2023 Table 7'!$F$65</f>
        <v>1.479586959537204</v>
      </c>
      <c r="M4" s="45">
        <f>$D$4*'AEO 2023 Table 7'!O65/'AEO 2023 Table 7'!$F$65</f>
        <v>1.4933365632316442</v>
      </c>
      <c r="N4" s="45">
        <f>$D$4*'AEO 2023 Table 7'!P65/'AEO 2023 Table 7'!$F$65</f>
        <v>1.5082403517692657</v>
      </c>
      <c r="O4" s="45">
        <f>$D$4*'AEO 2023 Table 7'!Q65/'AEO 2023 Table 7'!$F$65</f>
        <v>1.5243337839778159</v>
      </c>
      <c r="P4" s="45">
        <f>$D$4*'AEO 2023 Table 7'!R65/'AEO 2023 Table 7'!$F$65</f>
        <v>1.5400025967240898</v>
      </c>
      <c r="Q4" s="45">
        <f>$D$4*'AEO 2023 Table 7'!S65/'AEO 2023 Table 7'!$F$65</f>
        <v>1.5580764044623381</v>
      </c>
      <c r="R4" s="45">
        <f>$D$4*'AEO 2023 Table 7'!T65/'AEO 2023 Table 7'!$F$65</f>
        <v>1.5786301139661769</v>
      </c>
      <c r="S4" s="45">
        <f>$D$4*'AEO 2023 Table 7'!U65/'AEO 2023 Table 7'!$F$65</f>
        <v>1.6011562207634711</v>
      </c>
      <c r="T4" s="45">
        <f>$D$4*'AEO 2023 Table 7'!V65/'AEO 2023 Table 7'!$F$65</f>
        <v>1.6245284638378892</v>
      </c>
      <c r="U4" s="45">
        <f>$D$4*'AEO 2023 Table 7'!W65/'AEO 2023 Table 7'!$F$65</f>
        <v>1.6490003738078272</v>
      </c>
      <c r="V4" s="45">
        <f>$D$4*'AEO 2023 Table 7'!X65/'AEO 2023 Table 7'!$F$65</f>
        <v>1.6762766338172455</v>
      </c>
      <c r="W4" s="45">
        <f>$D$4*'AEO 2023 Table 7'!Y65/'AEO 2023 Table 7'!$F$65</f>
        <v>1.7032612449684408</v>
      </c>
      <c r="X4" s="45">
        <f>$D$4*'AEO 2023 Table 7'!Z65/'AEO 2023 Table 7'!$F$65</f>
        <v>1.730376167311608</v>
      </c>
      <c r="Y4" s="45">
        <f>$D$4*'AEO 2023 Table 7'!AA65/'AEO 2023 Table 7'!$F$65</f>
        <v>1.7559942838884839</v>
      </c>
      <c r="Z4" s="45">
        <f>$D$4*'AEO 2023 Table 7'!AB65/'AEO 2023 Table 7'!$F$65</f>
        <v>1.7803868547313366</v>
      </c>
      <c r="AA4" s="45">
        <f>$D$4*'AEO 2023 Table 7'!AC65/'AEO 2023 Table 7'!$F$65</f>
        <v>1.8046242932027943</v>
      </c>
      <c r="AB4" s="45">
        <f>$D$4*'AEO 2023 Table 7'!AD65/'AEO 2023 Table 7'!$F$65</f>
        <v>1.8281804789461529</v>
      </c>
      <c r="AC4" s="45">
        <f>$D$4*'AEO 2023 Table 7'!AE65/'AEO 2023 Table 7'!$F$65</f>
        <v>1.851664860563323</v>
      </c>
      <c r="AD4" s="45">
        <f>$D$4*'AEO 2023 Table 7'!AF65/'AEO 2023 Table 7'!$F$65</f>
        <v>1.8721498685884013</v>
      </c>
      <c r="AE4" s="45">
        <f>$D$4*'AEO 2023 Table 7'!AG65/'AEO 2023 Table 7'!$F$65</f>
        <v>1.8924797442420838</v>
      </c>
      <c r="AF4" s="45">
        <f>$D$4*'AEO 2023 Table 7'!AH65/'AEO 2023 Table 7'!$F$65</f>
        <v>1.9151193192881699</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1.0712145934833737</v>
      </c>
      <c r="E5">
        <f>INDEX('AEO 2023 Table 7'!27:27,MATCH(E$1,'AEO 2023 Table 7'!1:1,0))/INDEX('AEO 2021 Table 7'!27:27,MATCH($B$1,'AEO 2021 Table 7'!1:1,0))</f>
        <v>1.0722398321669788</v>
      </c>
      <c r="F5">
        <f>INDEX('AEO 2023 Table 7'!27:27,MATCH(F$1,'AEO 2023 Table 7'!1:1,0))/INDEX('AEO 2021 Table 7'!27:27,MATCH($B$1,'AEO 2021 Table 7'!1:1,0))</f>
        <v>1.1097227815932313</v>
      </c>
      <c r="G5">
        <f>INDEX('AEO 2023 Table 7'!27:27,MATCH(G$1,'AEO 2023 Table 7'!1:1,0))/INDEX('AEO 2021 Table 7'!27:27,MATCH($B$1,'AEO 2021 Table 7'!1:1,0))</f>
        <v>1.0656871252065319</v>
      </c>
      <c r="H5">
        <f>INDEX('AEO 2023 Table 7'!27:27,MATCH(H$1,'AEO 2023 Table 7'!1:1,0))/INDEX('AEO 2021 Table 7'!27:27,MATCH($B$1,'AEO 2021 Table 7'!1:1,0))</f>
        <v>1.0337971881496155</v>
      </c>
      <c r="I5">
        <f>INDEX('AEO 2023 Table 7'!27:27,MATCH(I$1,'AEO 2023 Table 7'!1:1,0))/INDEX('AEO 2021 Table 7'!27:27,MATCH($B$1,'AEO 2021 Table 7'!1:1,0))</f>
        <v>1.0084733907573171</v>
      </c>
      <c r="J5">
        <f>INDEX('AEO 2023 Table 7'!27:27,MATCH(J$1,'AEO 2023 Table 7'!1:1,0))/INDEX('AEO 2021 Table 7'!27:27,MATCH($B$1,'AEO 2021 Table 7'!1:1,0))</f>
        <v>1.0021343893436305</v>
      </c>
      <c r="K5">
        <f>INDEX('AEO 2023 Table 7'!27:27,MATCH(K$1,'AEO 2023 Table 7'!1:1,0))/INDEX('AEO 2021 Table 7'!27:27,MATCH($B$1,'AEO 2021 Table 7'!1:1,0))</f>
        <v>1.0304194841739911</v>
      </c>
      <c r="L5">
        <f>INDEX('AEO 2023 Table 7'!27:27,MATCH(L$1,'AEO 2023 Table 7'!1:1,0))/INDEX('AEO 2021 Table 7'!27:27,MATCH($B$1,'AEO 2021 Table 7'!1:1,0))</f>
        <v>1.0310299344226239</v>
      </c>
      <c r="M5">
        <f>INDEX('AEO 2023 Table 7'!27:27,MATCH(M$1,'AEO 2023 Table 7'!1:1,0))/INDEX('AEO 2021 Table 7'!27:27,MATCH($B$1,'AEO 2021 Table 7'!1:1,0))</f>
        <v>1.0424261852240364</v>
      </c>
      <c r="N5">
        <f>INDEX('AEO 2023 Table 7'!27:27,MATCH(N$1,'AEO 2023 Table 7'!1:1,0))/INDEX('AEO 2021 Table 7'!27:27,MATCH($B$1,'AEO 2021 Table 7'!1:1,0))</f>
        <v>1.0581243927760959</v>
      </c>
      <c r="O5">
        <f>INDEX('AEO 2023 Table 7'!27:27,MATCH(O$1,'AEO 2023 Table 7'!1:1,0))/INDEX('AEO 2021 Table 7'!27:27,MATCH($B$1,'AEO 2021 Table 7'!1:1,0))</f>
        <v>1.0670174269390404</v>
      </c>
      <c r="P5">
        <f>INDEX('AEO 2023 Table 7'!27:27,MATCH(P$1,'AEO 2023 Table 7'!1:1,0))/INDEX('AEO 2021 Table 7'!27:27,MATCH($B$1,'AEO 2021 Table 7'!1:1,0))</f>
        <v>1.0692668831970762</v>
      </c>
      <c r="Q5">
        <f>INDEX('AEO 2023 Table 7'!27:27,MATCH(Q$1,'AEO 2023 Table 7'!1:1,0))/INDEX('AEO 2021 Table 7'!27:27,MATCH($B$1,'AEO 2021 Table 7'!1:1,0))</f>
        <v>1.0816428159018852</v>
      </c>
      <c r="R5">
        <f>INDEX('AEO 2023 Table 7'!27:27,MATCH(R$1,'AEO 2023 Table 7'!1:1,0))/INDEX('AEO 2021 Table 7'!27:27,MATCH($B$1,'AEO 2021 Table 7'!1:1,0))</f>
        <v>1.0855989255963199</v>
      </c>
      <c r="S5">
        <f>INDEX('AEO 2023 Table 7'!27:27,MATCH(S$1,'AEO 2023 Table 7'!1:1,0))/INDEX('AEO 2021 Table 7'!27:27,MATCH($B$1,'AEO 2021 Table 7'!1:1,0))</f>
        <v>1.0905382775501569</v>
      </c>
      <c r="T5">
        <f>INDEX('AEO 2023 Table 7'!27:27,MATCH(T$1,'AEO 2023 Table 7'!1:1,0))/INDEX('AEO 2021 Table 7'!27:27,MATCH($B$1,'AEO 2021 Table 7'!1:1,0))</f>
        <v>1.0981412272211202</v>
      </c>
      <c r="U5">
        <f>INDEX('AEO 2023 Table 7'!27:27,MATCH(U$1,'AEO 2023 Table 7'!1:1,0))/INDEX('AEO 2021 Table 7'!27:27,MATCH($B$1,'AEO 2021 Table 7'!1:1,0))</f>
        <v>1.1049598319886362</v>
      </c>
      <c r="V5">
        <f>INDEX('AEO 2023 Table 7'!27:27,MATCH(V$1,'AEO 2023 Table 7'!1:1,0))/INDEX('AEO 2021 Table 7'!27:27,MATCH($B$1,'AEO 2021 Table 7'!1:1,0))</f>
        <v>1.1089379521207579</v>
      </c>
      <c r="W5">
        <f>INDEX('AEO 2023 Table 7'!27:27,MATCH(W$1,'AEO 2023 Table 7'!1:1,0))/INDEX('AEO 2021 Table 7'!27:27,MATCH($B$1,'AEO 2021 Table 7'!1:1,0))</f>
        <v>1.1201566677022499</v>
      </c>
      <c r="X5">
        <f>INDEX('AEO 2023 Table 7'!27:27,MATCH(X$1,'AEO 2023 Table 7'!1:1,0))/INDEX('AEO 2021 Table 7'!27:27,MATCH($B$1,'AEO 2021 Table 7'!1:1,0))</f>
        <v>1.1314492624937971</v>
      </c>
      <c r="Y5">
        <f>INDEX('AEO 2023 Table 7'!27:27,MATCH(Y$1,'AEO 2023 Table 7'!1:1,0))/INDEX('AEO 2021 Table 7'!27:27,MATCH($B$1,'AEO 2021 Table 7'!1:1,0))</f>
        <v>1.1378733896265678</v>
      </c>
      <c r="Z5">
        <f>INDEX('AEO 2023 Table 7'!27:27,MATCH(Z$1,'AEO 2023 Table 7'!1:1,0))/INDEX('AEO 2021 Table 7'!27:27,MATCH($B$1,'AEO 2021 Table 7'!1:1,0))</f>
        <v>1.1424741783059444</v>
      </c>
      <c r="AA5">
        <f>INDEX('AEO 2023 Table 7'!27:27,MATCH(AA$1,'AEO 2023 Table 7'!1:1,0))/INDEX('AEO 2021 Table 7'!27:27,MATCH($B$1,'AEO 2021 Table 7'!1:1,0))</f>
        <v>1.1452337452170276</v>
      </c>
      <c r="AB5">
        <f>INDEX('AEO 2023 Table 7'!27:27,MATCH(AB$1,'AEO 2023 Table 7'!1:1,0))/INDEX('AEO 2021 Table 7'!27:27,MATCH($B$1,'AEO 2021 Table 7'!1:1,0))</f>
        <v>1.1513240831740075</v>
      </c>
      <c r="AC5">
        <f>INDEX('AEO 2023 Table 7'!27:27,MATCH(AC$1,'AEO 2023 Table 7'!1:1,0))/INDEX('AEO 2021 Table 7'!27:27,MATCH($B$1,'AEO 2021 Table 7'!1:1,0))</f>
        <v>1.1536648153993161</v>
      </c>
      <c r="AD5">
        <f>INDEX('AEO 2023 Table 7'!27:27,MATCH(AD$1,'AEO 2023 Table 7'!1:1,0))/INDEX('AEO 2021 Table 7'!27:27,MATCH($B$1,'AEO 2021 Table 7'!1:1,0))</f>
        <v>1.1569784316410654</v>
      </c>
      <c r="AE5">
        <f>INDEX('AEO 2023 Table 7'!27:27,MATCH(AE$1,'AEO 2023 Table 7'!1:1,0))/INDEX('AEO 2021 Table 7'!27:27,MATCH($B$1,'AEO 2021 Table 7'!1:1,0))</f>
        <v>1.1617031062585492</v>
      </c>
      <c r="AF5">
        <f>INDEX('AEO 2023 Table 7'!27:27,MATCH(AF$1,'AEO 2023 Table 7'!1:1,0))/INDEX('AEO 2021 Table 7'!27:27,MATCH($B$1,'AEO 2021 Table 7'!1:1,0))</f>
        <v>1.1694063948622129</v>
      </c>
    </row>
    <row r="6" spans="1:32">
      <c r="A6" t="s">
        <v>128</v>
      </c>
      <c r="B6">
        <f>SUM(INDEX('AEO 2021 Table 7'!$C$62:$AJ$63,0,MATCH(B$1,'AEO 2021 Table 7'!$C$1:$AJ$1,0)))/SUM(INDEX('AEO 2021 Table 7'!$C$62:$AJ$63,0,MATCH($B$1,'AEO 2021 Table 7'!$C$1:$AJ$1,0)))</f>
        <v>1</v>
      </c>
      <c r="C6" s="12">
        <f>SUM('AEO 2022 Table 7'!C62:C63)/SUM('AEO 2021 Table 7'!C62:C63)*'calibration multiplier'!$D$5</f>
        <v>0.54143316438605715</v>
      </c>
      <c r="D6">
        <f>(SUM(INDEX('AEO 2023 Table 7'!$F$62:$AM$63,0,MATCH(D$1,'AEO 2023 Table 7'!$F$1:$AM$1,0)))/SUM(INDEX('AEO 2021 Table 7'!$C$62:$AJ$63,0,MATCH($B$1,'AEO 2021 Table 7'!$C$1:$AJ$1,0))))*'calibration multiplier'!$D$5</f>
        <v>0.55807672706621103</v>
      </c>
      <c r="E6">
        <f>(SUM(INDEX('AEO 2023 Table 7'!$F$62:$AM$63,0,MATCH(E$1,'AEO 2023 Table 7'!$F$1:$AM$1,0)))/SUM(INDEX('AEO 2021 Table 7'!$C$62:$AJ$63,0,MATCH($B$1,'AEO 2021 Table 7'!$C$1:$AJ$1,0))))*'calibration multiplier'!$D$5</f>
        <v>0.53096626555082893</v>
      </c>
      <c r="F6">
        <f>(SUM(INDEX('AEO 2023 Table 7'!$F$62:$AM$63,0,MATCH(F$1,'AEO 2023 Table 7'!$F$1:$AM$1,0)))/SUM(INDEX('AEO 2021 Table 7'!$C$62:$AJ$63,0,MATCH($B$1,'AEO 2021 Table 7'!$C$1:$AJ$1,0))))*'calibration multiplier'!$D$5</f>
        <v>0.52912466165896943</v>
      </c>
      <c r="G6">
        <f>(SUM(INDEX('AEO 2023 Table 7'!$F$62:$AM$63,0,MATCH(G$1,'AEO 2023 Table 7'!$F$1:$AM$1,0)))/SUM(INDEX('AEO 2021 Table 7'!$C$62:$AJ$63,0,MATCH($B$1,'AEO 2021 Table 7'!$C$1:$AJ$1,0))))*'calibration multiplier'!$D$5</f>
        <v>0.53186006450714207</v>
      </c>
      <c r="H6">
        <f>(SUM(INDEX('AEO 2023 Table 7'!$F$62:$AM$63,0,MATCH(H$1,'AEO 2023 Table 7'!$F$1:$AM$1,0)))/SUM(INDEX('AEO 2021 Table 7'!$C$62:$AJ$63,0,MATCH($B$1,'AEO 2021 Table 7'!$C$1:$AJ$1,0))))*'calibration multiplier'!$D$5</f>
        <v>0.52780421546671252</v>
      </c>
      <c r="I6">
        <f>(SUM(INDEX('AEO 2023 Table 7'!$F$62:$AM$63,0,MATCH(I$1,'AEO 2023 Table 7'!$F$1:$AM$1,0)))/SUM(INDEX('AEO 2021 Table 7'!$C$62:$AJ$63,0,MATCH($B$1,'AEO 2021 Table 7'!$C$1:$AJ$1,0))))*'calibration multiplier'!$D$5</f>
        <v>0.5276610996217439</v>
      </c>
      <c r="J6">
        <f>(SUM(INDEX('AEO 2023 Table 7'!$F$62:$AM$63,0,MATCH(J$1,'AEO 2023 Table 7'!$F$1:$AM$1,0)))/SUM(INDEX('AEO 2021 Table 7'!$C$62:$AJ$63,0,MATCH($B$1,'AEO 2021 Table 7'!$C$1:$AJ$1,0))))*'calibration multiplier'!$D$5</f>
        <v>0.52485116852222935</v>
      </c>
      <c r="K6">
        <f>(SUM(INDEX('AEO 2023 Table 7'!$F$62:$AM$63,0,MATCH(K$1,'AEO 2023 Table 7'!$F$1:$AM$1,0)))/SUM(INDEX('AEO 2021 Table 7'!$C$62:$AJ$63,0,MATCH($B$1,'AEO 2021 Table 7'!$C$1:$AJ$1,0))))*'calibration multiplier'!$D$5</f>
        <v>0.52359822980401405</v>
      </c>
      <c r="L6">
        <f>(SUM(INDEX('AEO 2023 Table 7'!$F$62:$AM$63,0,MATCH(L$1,'AEO 2023 Table 7'!$F$1:$AM$1,0)))/SUM(INDEX('AEO 2021 Table 7'!$C$62:$AJ$63,0,MATCH($B$1,'AEO 2021 Table 7'!$C$1:$AJ$1,0))))*'calibration multiplier'!$D$5</f>
        <v>0.52199047180223546</v>
      </c>
      <c r="M6">
        <f>(SUM(INDEX('AEO 2023 Table 7'!$F$62:$AM$63,0,MATCH(M$1,'AEO 2023 Table 7'!$F$1:$AM$1,0)))/SUM(INDEX('AEO 2021 Table 7'!$C$62:$AJ$63,0,MATCH($B$1,'AEO 2021 Table 7'!$C$1:$AJ$1,0))))*'calibration multiplier'!$D$5</f>
        <v>0.52206662023295447</v>
      </c>
      <c r="N6">
        <f>(SUM(INDEX('AEO 2023 Table 7'!$F$62:$AM$63,0,MATCH(N$1,'AEO 2023 Table 7'!$F$1:$AM$1,0)))/SUM(INDEX('AEO 2021 Table 7'!$C$62:$AJ$63,0,MATCH($B$1,'AEO 2021 Table 7'!$C$1:$AJ$1,0))))*'calibration multiplier'!$D$5</f>
        <v>0.5220568991566924</v>
      </c>
      <c r="O6">
        <f>(SUM(INDEX('AEO 2023 Table 7'!$F$62:$AM$63,0,MATCH(O$1,'AEO 2023 Table 7'!$F$1:$AM$1,0)))/SUM(INDEX('AEO 2021 Table 7'!$C$62:$AJ$63,0,MATCH($B$1,'AEO 2021 Table 7'!$C$1:$AJ$1,0))))*'calibration multiplier'!$D$5</f>
        <v>0.5218932610396152</v>
      </c>
      <c r="P6">
        <f>(SUM(INDEX('AEO 2023 Table 7'!$F$62:$AM$63,0,MATCH(P$1,'AEO 2023 Table 7'!$F$1:$AM$1,0)))/SUM(INDEX('AEO 2021 Table 7'!$C$62:$AJ$63,0,MATCH($B$1,'AEO 2021 Table 7'!$C$1:$AJ$1,0))))*'calibration multiplier'!$D$5</f>
        <v>0.52240037718461696</v>
      </c>
      <c r="Q6">
        <f>(SUM(INDEX('AEO 2023 Table 7'!$F$62:$AM$63,0,MATCH(Q$1,'AEO 2023 Table 7'!$F$1:$AM$1,0)))/SUM(INDEX('AEO 2021 Table 7'!$C$62:$AJ$63,0,MATCH($B$1,'AEO 2021 Table 7'!$C$1:$AJ$1,0))))*'calibration multiplier'!$D$5</f>
        <v>0.52259533876964959</v>
      </c>
      <c r="R6">
        <f>(SUM(INDEX('AEO 2023 Table 7'!$F$62:$AM$63,0,MATCH(R$1,'AEO 2023 Table 7'!$F$1:$AM$1,0)))/SUM(INDEX('AEO 2021 Table 7'!$C$62:$AJ$63,0,MATCH($B$1,'AEO 2021 Table 7'!$C$1:$AJ$1,0))))*'calibration multiplier'!$D$5</f>
        <v>0.52188570020252256</v>
      </c>
      <c r="S6">
        <f>(SUM(INDEX('AEO 2023 Table 7'!$F$62:$AM$63,0,MATCH(S$1,'AEO 2023 Table 7'!$F$1:$AM$1,0)))/SUM(INDEX('AEO 2021 Table 7'!$C$62:$AJ$63,0,MATCH($B$1,'AEO 2021 Table 7'!$C$1:$AJ$1,0))))*'calibration multiplier'!$D$5</f>
        <v>0.52132889855662601</v>
      </c>
      <c r="T6">
        <f>(SUM(INDEX('AEO 2023 Table 7'!$F$62:$AM$63,0,MATCH(T$1,'AEO 2023 Table 7'!$F$1:$AM$1,0)))/SUM(INDEX('AEO 2021 Table 7'!$C$62:$AJ$63,0,MATCH($B$1,'AEO 2021 Table 7'!$C$1:$AJ$1,0))))*'calibration multiplier'!$D$5</f>
        <v>0.52224159960567085</v>
      </c>
      <c r="U6">
        <f>(SUM(INDEX('AEO 2023 Table 7'!$F$62:$AM$63,0,MATCH(U$1,'AEO 2023 Table 7'!$F$1:$AM$1,0)))/SUM(INDEX('AEO 2021 Table 7'!$C$62:$AJ$63,0,MATCH($B$1,'AEO 2021 Table 7'!$C$1:$AJ$1,0))))*'calibration multiplier'!$D$5</f>
        <v>0.52286860902457066</v>
      </c>
      <c r="V6">
        <f>(SUM(INDEX('AEO 2023 Table 7'!$F$62:$AM$63,0,MATCH(V$1,'AEO 2023 Table 7'!$F$1:$AM$1,0)))/SUM(INDEX('AEO 2021 Table 7'!$C$62:$AJ$63,0,MATCH($B$1,'AEO 2021 Table 7'!$C$1:$AJ$1,0))))*'calibration multiplier'!$D$5</f>
        <v>0.52322018794938019</v>
      </c>
      <c r="W6">
        <f>(SUM(INDEX('AEO 2023 Table 7'!$F$62:$AM$63,0,MATCH(W$1,'AEO 2023 Table 7'!$F$1:$AM$1,0)))/SUM(INDEX('AEO 2021 Table 7'!$C$62:$AJ$63,0,MATCH($B$1,'AEO 2021 Table 7'!$C$1:$AJ$1,0))))*'calibration multiplier'!$D$5</f>
        <v>0.52304358839728693</v>
      </c>
      <c r="X6">
        <f>(SUM(INDEX('AEO 2023 Table 7'!$F$62:$AM$63,0,MATCH(X$1,'AEO 2023 Table 7'!$F$1:$AM$1,0)))/SUM(INDEX('AEO 2021 Table 7'!$C$62:$AJ$63,0,MATCH($B$1,'AEO 2021 Table 7'!$C$1:$AJ$1,0))))*'calibration multiplier'!$D$5</f>
        <v>0.52323314938439625</v>
      </c>
      <c r="Y6">
        <f>(SUM(INDEX('AEO 2023 Table 7'!$F$62:$AM$63,0,MATCH(Y$1,'AEO 2023 Table 7'!$F$1:$AM$1,0)))/SUM(INDEX('AEO 2021 Table 7'!$C$62:$AJ$63,0,MATCH($B$1,'AEO 2021 Table 7'!$C$1:$AJ$1,0))))*'calibration multiplier'!$D$5</f>
        <v>0.52332063907075443</v>
      </c>
      <c r="Z6">
        <f>(SUM(INDEX('AEO 2023 Table 7'!$F$62:$AM$63,0,MATCH(Z$1,'AEO 2023 Table 7'!$F$1:$AM$1,0)))/SUM(INDEX('AEO 2021 Table 7'!$C$62:$AJ$63,0,MATCH($B$1,'AEO 2021 Table 7'!$C$1:$AJ$1,0))))*'calibration multiplier'!$D$5</f>
        <v>0.52243332083194938</v>
      </c>
      <c r="AA6">
        <f>(SUM(INDEX('AEO 2023 Table 7'!$F$62:$AM$63,0,MATCH(AA$1,'AEO 2023 Table 7'!$F$1:$AM$1,0)))/SUM(INDEX('AEO 2021 Table 7'!$C$62:$AJ$63,0,MATCH($B$1,'AEO 2021 Table 7'!$C$1:$AJ$1,0))))*'calibration multiplier'!$D$5</f>
        <v>0.52193754594258657</v>
      </c>
      <c r="AB6">
        <f>(SUM(INDEX('AEO 2023 Table 7'!$F$62:$AM$63,0,MATCH(AB$1,'AEO 2023 Table 7'!$F$1:$AM$1,0)))/SUM(INDEX('AEO 2021 Table 7'!$C$62:$AJ$63,0,MATCH($B$1,'AEO 2021 Table 7'!$C$1:$AJ$1,0))))*'calibration multiplier'!$D$5</f>
        <v>0.52186355775103677</v>
      </c>
      <c r="AC6">
        <f>(SUM(INDEX('AEO 2023 Table 7'!$F$62:$AM$63,0,MATCH(AC$1,'AEO 2023 Table 7'!$F$1:$AM$1,0)))/SUM(INDEX('AEO 2021 Table 7'!$C$62:$AJ$63,0,MATCH($B$1,'AEO 2021 Table 7'!$C$1:$AJ$1,0))))*'calibration multiplier'!$D$5</f>
        <v>0.52069432830063345</v>
      </c>
      <c r="AD6">
        <f>(SUM(INDEX('AEO 2023 Table 7'!$F$62:$AM$63,0,MATCH(AD$1,'AEO 2023 Table 7'!$F$1:$AM$1,0)))/SUM(INDEX('AEO 2021 Table 7'!$C$62:$AJ$63,0,MATCH($B$1,'AEO 2021 Table 7'!$C$1:$AJ$1,0))))*'calibration multiplier'!$D$5</f>
        <v>0.5190568670102762</v>
      </c>
      <c r="AE6">
        <f>(SUM(INDEX('AEO 2023 Table 7'!$F$62:$AM$63,0,MATCH(AE$1,'AEO 2023 Table 7'!$F$1:$AM$1,0)))/SUM(INDEX('AEO 2021 Table 7'!$C$62:$AJ$63,0,MATCH($B$1,'AEO 2021 Table 7'!$C$1:$AJ$1,0))))*'calibration multiplier'!$D$5</f>
        <v>0.51832994652979447</v>
      </c>
      <c r="AF6">
        <f>(SUM(INDEX('AEO 2023 Table 7'!$F$62:$AM$63,0,MATCH(AF$1,'AEO 2023 Table 7'!$F$1:$AM$1,0)))/SUM(INDEX('AEO 2021 Table 7'!$C$62:$AJ$63,0,MATCH($B$1,'AEO 2021 Table 7'!$C$1:$AJ$1,0))))*'calibration multiplier'!$D$5</f>
        <v>0.51772075908404147</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6"/>
      <c r="C1100" s="96"/>
      <c r="D1100" s="96"/>
      <c r="E1100" s="96"/>
      <c r="F1100" s="96"/>
      <c r="G1100" s="96"/>
      <c r="H1100" s="96"/>
      <c r="I1100" s="96"/>
      <c r="J1100" s="96"/>
      <c r="K1100" s="96"/>
      <c r="L1100" s="96"/>
      <c r="M1100" s="96"/>
      <c r="N1100" s="96"/>
      <c r="O1100" s="96"/>
      <c r="P1100" s="96"/>
      <c r="Q1100" s="96"/>
      <c r="R1100" s="96"/>
      <c r="S1100" s="96"/>
      <c r="T1100" s="96"/>
      <c r="U1100" s="96"/>
      <c r="V1100" s="96"/>
      <c r="W1100" s="96"/>
      <c r="X1100" s="96"/>
      <c r="Y1100" s="96"/>
      <c r="Z1100" s="96"/>
      <c r="AA1100" s="96"/>
      <c r="AB1100" s="96"/>
      <c r="AC1100" s="96"/>
      <c r="AD1100" s="96"/>
      <c r="AE1100" s="96"/>
      <c r="AF1100" s="96"/>
      <c r="AG1100" s="96"/>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6"/>
      <c r="C1227" s="96"/>
      <c r="D1227" s="96"/>
      <c r="E1227" s="96"/>
      <c r="F1227" s="96"/>
      <c r="G1227" s="96"/>
      <c r="H1227" s="96"/>
      <c r="I1227" s="96"/>
      <c r="J1227" s="96"/>
      <c r="K1227" s="96"/>
      <c r="L1227" s="96"/>
      <c r="M1227" s="96"/>
      <c r="N1227" s="96"/>
      <c r="O1227" s="96"/>
      <c r="P1227" s="96"/>
      <c r="Q1227" s="96"/>
      <c r="R1227" s="96"/>
      <c r="S1227" s="96"/>
      <c r="T1227" s="96"/>
      <c r="U1227" s="96"/>
      <c r="V1227" s="96"/>
      <c r="W1227" s="96"/>
      <c r="X1227" s="96"/>
      <c r="Y1227" s="96"/>
      <c r="Z1227" s="96"/>
      <c r="AA1227" s="96"/>
      <c r="AB1227" s="96"/>
      <c r="AC1227" s="96"/>
      <c r="AD1227" s="96"/>
      <c r="AE1227" s="96"/>
      <c r="AF1227" s="96"/>
      <c r="AG1227" s="96"/>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6"/>
      <c r="C1390" s="96"/>
      <c r="D1390" s="96"/>
      <c r="E1390" s="96"/>
      <c r="F1390" s="96"/>
      <c r="G1390" s="96"/>
      <c r="H1390" s="96"/>
      <c r="I1390" s="96"/>
      <c r="J1390" s="96"/>
      <c r="K1390" s="96"/>
      <c r="L1390" s="96"/>
      <c r="M1390" s="96"/>
      <c r="N1390" s="96"/>
      <c r="O1390" s="96"/>
      <c r="P1390" s="96"/>
      <c r="Q1390" s="96"/>
      <c r="R1390" s="96"/>
      <c r="S1390" s="96"/>
      <c r="T1390" s="96"/>
      <c r="U1390" s="96"/>
      <c r="V1390" s="96"/>
      <c r="W1390" s="96"/>
      <c r="X1390" s="96"/>
      <c r="Y1390" s="96"/>
      <c r="Z1390" s="96"/>
      <c r="AA1390" s="96"/>
      <c r="AB1390" s="96"/>
      <c r="AC1390" s="96"/>
      <c r="AD1390" s="96"/>
      <c r="AE1390" s="96"/>
      <c r="AF1390" s="96"/>
      <c r="AG1390" s="96"/>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6"/>
      <c r="C1502" s="96"/>
      <c r="D1502" s="96"/>
      <c r="E1502" s="96"/>
      <c r="F1502" s="96"/>
      <c r="G1502" s="96"/>
      <c r="H1502" s="96"/>
      <c r="I1502" s="96"/>
      <c r="J1502" s="96"/>
      <c r="K1502" s="96"/>
      <c r="L1502" s="96"/>
      <c r="M1502" s="96"/>
      <c r="N1502" s="96"/>
      <c r="O1502" s="96"/>
      <c r="P1502" s="96"/>
      <c r="Q1502" s="96"/>
      <c r="R1502" s="96"/>
      <c r="S1502" s="96"/>
      <c r="T1502" s="96"/>
      <c r="U1502" s="96"/>
      <c r="V1502" s="96"/>
      <c r="W1502" s="96"/>
      <c r="X1502" s="96"/>
      <c r="Y1502" s="96"/>
      <c r="Z1502" s="96"/>
      <c r="AA1502" s="96"/>
      <c r="AB1502" s="96"/>
      <c r="AC1502" s="96"/>
      <c r="AD1502" s="96"/>
      <c r="AE1502" s="96"/>
      <c r="AF1502" s="96"/>
      <c r="AG1502" s="96"/>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6"/>
      <c r="C1604" s="96"/>
      <c r="D1604" s="96"/>
      <c r="E1604" s="96"/>
      <c r="F1604" s="96"/>
      <c r="G1604" s="96"/>
      <c r="H1604" s="96"/>
      <c r="I1604" s="96"/>
      <c r="J1604" s="96"/>
      <c r="K1604" s="96"/>
      <c r="L1604" s="96"/>
      <c r="M1604" s="96"/>
      <c r="N1604" s="96"/>
      <c r="O1604" s="96"/>
      <c r="P1604" s="96"/>
      <c r="Q1604" s="96"/>
      <c r="R1604" s="96"/>
      <c r="S1604" s="96"/>
      <c r="T1604" s="96"/>
      <c r="U1604" s="96"/>
      <c r="V1604" s="96"/>
      <c r="W1604" s="96"/>
      <c r="X1604" s="96"/>
      <c r="Y1604" s="96"/>
      <c r="Z1604" s="96"/>
      <c r="AA1604" s="96"/>
      <c r="AB1604" s="96"/>
      <c r="AC1604" s="96"/>
      <c r="AD1604" s="96"/>
      <c r="AE1604" s="96"/>
      <c r="AF1604" s="96"/>
      <c r="AG1604" s="96"/>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6"/>
      <c r="C1698" s="96"/>
      <c r="D1698" s="96"/>
      <c r="E1698" s="96"/>
      <c r="F1698" s="96"/>
      <c r="G1698" s="96"/>
      <c r="H1698" s="96"/>
      <c r="I1698" s="96"/>
      <c r="J1698" s="96"/>
      <c r="K1698" s="96"/>
      <c r="L1698" s="96"/>
      <c r="M1698" s="96"/>
      <c r="N1698" s="96"/>
      <c r="O1698" s="96"/>
      <c r="P1698" s="96"/>
      <c r="Q1698" s="96"/>
      <c r="R1698" s="96"/>
      <c r="S1698" s="96"/>
      <c r="T1698" s="96"/>
      <c r="U1698" s="96"/>
      <c r="V1698" s="96"/>
      <c r="W1698" s="96"/>
      <c r="X1698" s="96"/>
      <c r="Y1698" s="96"/>
      <c r="Z1698" s="96"/>
      <c r="AA1698" s="96"/>
      <c r="AB1698" s="96"/>
      <c r="AC1698" s="96"/>
      <c r="AD1698" s="96"/>
      <c r="AE1698" s="96"/>
      <c r="AF1698" s="96"/>
      <c r="AG1698" s="96"/>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6"/>
      <c r="C1945" s="96"/>
      <c r="D1945" s="96"/>
      <c r="E1945" s="96"/>
      <c r="F1945" s="96"/>
      <c r="G1945" s="96"/>
      <c r="H1945" s="96"/>
      <c r="I1945" s="96"/>
      <c r="J1945" s="96"/>
      <c r="K1945" s="96"/>
      <c r="L1945" s="96"/>
      <c r="M1945" s="96"/>
      <c r="N1945" s="96"/>
      <c r="O1945" s="96"/>
      <c r="P1945" s="96"/>
      <c r="Q1945" s="96"/>
      <c r="R1945" s="96"/>
      <c r="S1945" s="96"/>
      <c r="T1945" s="96"/>
      <c r="U1945" s="96"/>
      <c r="V1945" s="96"/>
      <c r="W1945" s="96"/>
      <c r="X1945" s="96"/>
      <c r="Y1945" s="96"/>
      <c r="Z1945" s="96"/>
      <c r="AA1945" s="96"/>
      <c r="AB1945" s="96"/>
      <c r="AC1945" s="96"/>
      <c r="AD1945" s="96"/>
      <c r="AE1945" s="96"/>
      <c r="AF1945" s="96"/>
      <c r="AG1945" s="96"/>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6"/>
      <c r="C2031" s="96"/>
      <c r="D2031" s="96"/>
      <c r="E2031" s="96"/>
      <c r="F2031" s="96"/>
      <c r="G2031" s="96"/>
      <c r="H2031" s="96"/>
      <c r="I2031" s="96"/>
      <c r="J2031" s="96"/>
      <c r="K2031" s="96"/>
      <c r="L2031" s="96"/>
      <c r="M2031" s="96"/>
      <c r="N2031" s="96"/>
      <c r="O2031" s="96"/>
      <c r="P2031" s="96"/>
      <c r="Q2031" s="96"/>
      <c r="R2031" s="96"/>
      <c r="S2031" s="96"/>
      <c r="T2031" s="96"/>
      <c r="U2031" s="96"/>
      <c r="V2031" s="96"/>
      <c r="W2031" s="96"/>
      <c r="X2031" s="96"/>
      <c r="Y2031" s="96"/>
      <c r="Z2031" s="96"/>
      <c r="AA2031" s="96"/>
      <c r="AB2031" s="96"/>
      <c r="AC2031" s="96"/>
      <c r="AD2031" s="96"/>
      <c r="AE2031" s="96"/>
      <c r="AF2031" s="96"/>
      <c r="AG2031" s="96"/>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6"/>
      <c r="C2153" s="96"/>
      <c r="D2153" s="96"/>
      <c r="E2153" s="96"/>
      <c r="F2153" s="96"/>
      <c r="G2153" s="96"/>
      <c r="H2153" s="96"/>
      <c r="I2153" s="96"/>
      <c r="J2153" s="96"/>
      <c r="K2153" s="96"/>
      <c r="L2153" s="96"/>
      <c r="M2153" s="96"/>
      <c r="N2153" s="96"/>
      <c r="O2153" s="96"/>
      <c r="P2153" s="96"/>
      <c r="Q2153" s="96"/>
      <c r="R2153" s="96"/>
      <c r="S2153" s="96"/>
      <c r="T2153" s="96"/>
      <c r="U2153" s="96"/>
      <c r="V2153" s="96"/>
      <c r="W2153" s="96"/>
      <c r="X2153" s="96"/>
      <c r="Y2153" s="96"/>
      <c r="Z2153" s="96"/>
      <c r="AA2153" s="96"/>
      <c r="AB2153" s="96"/>
      <c r="AC2153" s="96"/>
      <c r="AD2153" s="96"/>
      <c r="AE2153" s="96"/>
      <c r="AF2153" s="96"/>
      <c r="AG2153" s="96"/>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6"/>
      <c r="C2317" s="96"/>
      <c r="D2317" s="96"/>
      <c r="E2317" s="96"/>
      <c r="F2317" s="96"/>
      <c r="G2317" s="96"/>
      <c r="H2317" s="96"/>
      <c r="I2317" s="96"/>
      <c r="J2317" s="96"/>
      <c r="K2317" s="96"/>
      <c r="L2317" s="96"/>
      <c r="M2317" s="96"/>
      <c r="N2317" s="96"/>
      <c r="O2317" s="96"/>
      <c r="P2317" s="96"/>
      <c r="Q2317" s="96"/>
      <c r="R2317" s="96"/>
      <c r="S2317" s="96"/>
      <c r="T2317" s="96"/>
      <c r="U2317" s="96"/>
      <c r="V2317" s="96"/>
      <c r="W2317" s="96"/>
      <c r="X2317" s="96"/>
      <c r="Y2317" s="96"/>
      <c r="Z2317" s="96"/>
      <c r="AA2317" s="96"/>
      <c r="AB2317" s="96"/>
      <c r="AC2317" s="96"/>
      <c r="AD2317" s="96"/>
      <c r="AE2317" s="96"/>
      <c r="AF2317" s="96"/>
      <c r="AG2317" s="96"/>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6"/>
      <c r="C2419" s="96"/>
      <c r="D2419" s="96"/>
      <c r="E2419" s="96"/>
      <c r="F2419" s="96"/>
      <c r="G2419" s="96"/>
      <c r="H2419" s="96"/>
      <c r="I2419" s="96"/>
      <c r="J2419" s="96"/>
      <c r="K2419" s="96"/>
      <c r="L2419" s="96"/>
      <c r="M2419" s="96"/>
      <c r="N2419" s="96"/>
      <c r="O2419" s="96"/>
      <c r="P2419" s="96"/>
      <c r="Q2419" s="96"/>
      <c r="R2419" s="96"/>
      <c r="S2419" s="96"/>
      <c r="T2419" s="96"/>
      <c r="U2419" s="96"/>
      <c r="V2419" s="96"/>
      <c r="W2419" s="96"/>
      <c r="X2419" s="96"/>
      <c r="Y2419" s="96"/>
      <c r="Z2419" s="96"/>
      <c r="AA2419" s="96"/>
      <c r="AB2419" s="96"/>
      <c r="AC2419" s="96"/>
      <c r="AD2419" s="96"/>
      <c r="AE2419" s="96"/>
      <c r="AF2419" s="96"/>
      <c r="AG2419" s="96"/>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6"/>
      <c r="C2509" s="96"/>
      <c r="D2509" s="96"/>
      <c r="E2509" s="96"/>
      <c r="F2509" s="96"/>
      <c r="G2509" s="96"/>
      <c r="H2509" s="96"/>
      <c r="I2509" s="96"/>
      <c r="J2509" s="96"/>
      <c r="K2509" s="96"/>
      <c r="L2509" s="96"/>
      <c r="M2509" s="96"/>
      <c r="N2509" s="96"/>
      <c r="O2509" s="96"/>
      <c r="P2509" s="96"/>
      <c r="Q2509" s="96"/>
      <c r="R2509" s="96"/>
      <c r="S2509" s="96"/>
      <c r="T2509" s="96"/>
      <c r="U2509" s="96"/>
      <c r="V2509" s="96"/>
      <c r="W2509" s="96"/>
      <c r="X2509" s="96"/>
      <c r="Y2509" s="96"/>
      <c r="Z2509" s="96"/>
      <c r="AA2509" s="96"/>
      <c r="AB2509" s="96"/>
      <c r="AC2509" s="96"/>
      <c r="AD2509" s="96"/>
      <c r="AE2509" s="96"/>
      <c r="AF2509" s="96"/>
      <c r="AG2509" s="96"/>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6"/>
      <c r="C2598" s="96"/>
      <c r="D2598" s="96"/>
      <c r="E2598" s="96"/>
      <c r="F2598" s="96"/>
      <c r="G2598" s="96"/>
      <c r="H2598" s="96"/>
      <c r="I2598" s="96"/>
      <c r="J2598" s="96"/>
      <c r="K2598" s="96"/>
      <c r="L2598" s="96"/>
      <c r="M2598" s="96"/>
      <c r="N2598" s="96"/>
      <c r="O2598" s="96"/>
      <c r="P2598" s="96"/>
      <c r="Q2598" s="96"/>
      <c r="R2598" s="96"/>
      <c r="S2598" s="96"/>
      <c r="T2598" s="96"/>
      <c r="U2598" s="96"/>
      <c r="V2598" s="96"/>
      <c r="W2598" s="96"/>
      <c r="X2598" s="96"/>
      <c r="Y2598" s="96"/>
      <c r="Z2598" s="96"/>
      <c r="AA2598" s="96"/>
      <c r="AB2598" s="96"/>
      <c r="AC2598" s="96"/>
      <c r="AD2598" s="96"/>
      <c r="AE2598" s="96"/>
      <c r="AF2598" s="96"/>
      <c r="AG2598" s="96"/>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6"/>
      <c r="C2719" s="96"/>
      <c r="D2719" s="96"/>
      <c r="E2719" s="96"/>
      <c r="F2719" s="96"/>
      <c r="G2719" s="96"/>
      <c r="H2719" s="96"/>
      <c r="I2719" s="96"/>
      <c r="J2719" s="96"/>
      <c r="K2719" s="96"/>
      <c r="L2719" s="96"/>
      <c r="M2719" s="96"/>
      <c r="N2719" s="96"/>
      <c r="O2719" s="96"/>
      <c r="P2719" s="96"/>
      <c r="Q2719" s="96"/>
      <c r="R2719" s="96"/>
      <c r="S2719" s="96"/>
      <c r="T2719" s="96"/>
      <c r="U2719" s="96"/>
      <c r="V2719" s="96"/>
      <c r="W2719" s="96"/>
      <c r="X2719" s="96"/>
      <c r="Y2719" s="96"/>
      <c r="Z2719" s="96"/>
      <c r="AA2719" s="96"/>
      <c r="AB2719" s="96"/>
      <c r="AC2719" s="96"/>
      <c r="AD2719" s="96"/>
      <c r="AE2719" s="96"/>
      <c r="AF2719" s="96"/>
      <c r="AG2719" s="96"/>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6"/>
      <c r="C2837" s="96"/>
      <c r="D2837" s="96"/>
      <c r="E2837" s="96"/>
      <c r="F2837" s="96"/>
      <c r="G2837" s="96"/>
      <c r="H2837" s="96"/>
      <c r="I2837" s="96"/>
      <c r="J2837" s="96"/>
      <c r="K2837" s="96"/>
      <c r="L2837" s="96"/>
      <c r="M2837" s="96"/>
      <c r="N2837" s="96"/>
      <c r="O2837" s="96"/>
      <c r="P2837" s="96"/>
      <c r="Q2837" s="96"/>
      <c r="R2837" s="96"/>
      <c r="S2837" s="96"/>
      <c r="T2837" s="96"/>
      <c r="U2837" s="96"/>
      <c r="V2837" s="96"/>
      <c r="W2837" s="96"/>
      <c r="X2837" s="96"/>
      <c r="Y2837" s="96"/>
      <c r="Z2837" s="96"/>
      <c r="AA2837" s="96"/>
      <c r="AB2837" s="96"/>
      <c r="AC2837" s="96"/>
      <c r="AD2837" s="96"/>
      <c r="AE2837" s="96"/>
      <c r="AF2837" s="96"/>
      <c r="AG2837" s="96"/>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BCDTRtSYLOP-psgr</vt:lpstr>
      <vt:lpstr>BCDTRtSYLOP-frgt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2024-08-16T16:11:44Z</dcterms:modified>
</cp:coreProperties>
</file>