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deet\Documents\analysis\thirdParty\EPS Decarbonization Model\eps-us-2.1.1.2\InputData\bldgs\EoBSDwEC\"/>
    </mc:Choice>
  </mc:AlternateContent>
  <xr:revisionPtr revIDLastSave="0" documentId="13_ncr:1_{5EEFD3A0-9C7F-4C79-8914-9095361367CE}" xr6:coauthVersionLast="45" xr6:coauthVersionMax="45" xr10:uidLastSave="{00000000-0000-0000-0000-000000000000}"/>
  <bookViews>
    <workbookView xWindow="-120" yWindow="-120" windowWidth="24240" windowHeight="13140" activeTab="2" xr2:uid="{00000000-000D-0000-FFFF-FFFF00000000}"/>
  </bookViews>
  <sheets>
    <sheet name="About" sheetId="1" r:id="rId1"/>
    <sheet name="Texas Notes" sheetId="3" r:id="rId2"/>
    <sheet name="EoBSDwE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C2" i="2"/>
  <c r="D2" i="2"/>
  <c r="B2" i="2"/>
  <c r="H37" i="3"/>
  <c r="H38" i="3"/>
  <c r="H39" i="3"/>
  <c r="H40" i="3"/>
  <c r="H41" i="3"/>
  <c r="H42" i="3"/>
  <c r="H43" i="3"/>
  <c r="H44" i="3"/>
  <c r="H36" i="3"/>
  <c r="G37" i="3"/>
  <c r="G38" i="3"/>
  <c r="G39" i="3"/>
  <c r="G40" i="3"/>
  <c r="G41" i="3"/>
  <c r="G42" i="3"/>
  <c r="G43" i="3"/>
  <c r="G44" i="3"/>
  <c r="G36" i="3"/>
  <c r="F37" i="3"/>
  <c r="F38" i="3"/>
  <c r="F39" i="3"/>
  <c r="F40" i="3"/>
  <c r="F41" i="3"/>
  <c r="F42" i="3"/>
  <c r="F43" i="3"/>
  <c r="F44" i="3"/>
  <c r="F36" i="3"/>
  <c r="H35" i="3"/>
  <c r="G35" i="3"/>
  <c r="F35" i="3"/>
  <c r="A24" i="3"/>
  <c r="A25" i="3"/>
  <c r="A23" i="3"/>
</calcChain>
</file>

<file path=xl/sharedStrings.xml><?xml version="1.0" encoding="utf-8"?>
<sst xmlns="http://schemas.openxmlformats.org/spreadsheetml/2006/main" count="78" uniqueCount="60">
  <si>
    <t>EoBSDwEC Elasticity of Building Service Demand wrt Energy Cost</t>
  </si>
  <si>
    <t>Source:</t>
  </si>
  <si>
    <t>U.S. Energy Information Administration</t>
  </si>
  <si>
    <t>Residential</t>
  </si>
  <si>
    <t>http://www.eia.gov/forecasts/aeo/assumptions/pdf/residential.pdf</t>
  </si>
  <si>
    <t>Commercial</t>
  </si>
  <si>
    <t>http://www.eia.gov/forecasts/aeo/assumptions/pdf/commercial.pdf</t>
  </si>
  <si>
    <t>Notes:</t>
  </si>
  <si>
    <t>These are short-term elasticities, which are intended to reflect behavior change</t>
  </si>
  <si>
    <t>rather than equipment change in the model.</t>
  </si>
  <si>
    <t>electricity</t>
  </si>
  <si>
    <t>coal</t>
  </si>
  <si>
    <t>natural gas</t>
  </si>
  <si>
    <t>petroleum diesel</t>
  </si>
  <si>
    <t>heat</t>
  </si>
  <si>
    <t>In the EIA source material, Residential elasticities are disaggregated by fuel,</t>
  </si>
  <si>
    <t>while Commercial elasticities are not.  On the Commercial side, refrigeration</t>
  </si>
  <si>
    <t>has a lower elasticity than other energy uses (-.1 instead of -.25), but we group</t>
  </si>
  <si>
    <t>refrigeration with other appliances in our model and so disregard this difference.</t>
  </si>
  <si>
    <t>Urban Residential</t>
  </si>
  <si>
    <t>Rural Residential</t>
  </si>
  <si>
    <t>Assumptions to the Annual Energy Outlook 2015</t>
  </si>
  <si>
    <t>Residential Demand Module, Page 29</t>
  </si>
  <si>
    <t>Commercial Demand Module, Page 42</t>
  </si>
  <si>
    <t>biomass</t>
  </si>
  <si>
    <t>kerosene</t>
  </si>
  <si>
    <t>heavy or residual fuel oil</t>
  </si>
  <si>
    <t>LPG propane or butane</t>
  </si>
  <si>
    <t>hydrogen</t>
  </si>
  <si>
    <t>Elasticity by Fuel (dimensionless)</t>
  </si>
  <si>
    <t>EPS bases their elasticity assumptions off of the assumptions used for the EIA's "Annual Energy Outlook"</t>
  </si>
  <si>
    <t>This is a good source that is commonly used.</t>
  </si>
  <si>
    <t>Texas Specific Data:</t>
  </si>
  <si>
    <t>https://www.nrel.gov/docs/fy06osti/39512.pdf</t>
  </si>
  <si>
    <t>A 2006 NREL study about the elasticity of energy use by different regions</t>
  </si>
  <si>
    <t>Takeaways</t>
  </si>
  <si>
    <t xml:space="preserve">The study has state-level results, but they tend to have high uncertainty and wide standard deviations. </t>
  </si>
  <si>
    <t>The study also has regional results, which are more robust. Texas is the "West South Central" (WSC) region with Oklahoma, Lousiana, and Arkansas.</t>
  </si>
  <si>
    <t>Assume that the WSC region results will reflect Texas better than the national results. Assume that the state-level results are too uncertain to use here.</t>
  </si>
  <si>
    <t>short run elasticity for residential electricity</t>
  </si>
  <si>
    <t>short run elasticity for commercial electricity</t>
  </si>
  <si>
    <t>short run elasticity for residential natural gas</t>
  </si>
  <si>
    <t>West South Central Results</t>
  </si>
  <si>
    <t>National Results (table 3.4)</t>
  </si>
  <si>
    <t>short run elasticity for residential electricity (Fig 4.5)</t>
  </si>
  <si>
    <t>short run elasticity for commercial electricity (Fig 4.8)</t>
  </si>
  <si>
    <t>short run elasticity for residential natural gas (Fig 4.12)</t>
  </si>
  <si>
    <t>Adjustments</t>
  </si>
  <si>
    <t>res elec</t>
  </si>
  <si>
    <t>comm elec</t>
  </si>
  <si>
    <t>res gas</t>
  </si>
  <si>
    <t>Texas elasticity is 54% of national</t>
  </si>
  <si>
    <t>Texas elasticity is 55% of national</t>
  </si>
  <si>
    <t>Texas elasticity is 25% of national</t>
  </si>
  <si>
    <t>Assumptions</t>
  </si>
  <si>
    <t>since Texas vs. National adjustments for electricity are basically equal (.54/.55) for residential/commercial, assume that the adjustments for residential/commercial are also similar for natural gas</t>
  </si>
  <si>
    <t>assume that the elasticity for other fuels (coal, diesel, etc.) are the same as for natural gas</t>
  </si>
  <si>
    <t>Then:</t>
  </si>
  <si>
    <t>OLD EPS VALUES</t>
  </si>
  <si>
    <t>NEW TEXAS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</si>
</sst>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70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forecasts/aeo/assumptions/pdf/commercial.pdf" TargetMode="External"/><Relationship Id="rId1" Type="http://schemas.openxmlformats.org/officeDocument/2006/relationships/hyperlink" Target="http://www.eia.gov/forecasts/aeo/assumptions/pdf/residential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rel.gov/docs/fy06osti/395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B26" sqref="B26"/>
    </sheetView>
  </sheetViews>
  <sheetFormatPr defaultRowHeight="15" x14ac:dyDescent="0.25"/>
  <cols>
    <col min="2" max="2" width="6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2015</v>
      </c>
    </row>
    <row r="5" spans="1:2" x14ac:dyDescent="0.25">
      <c r="B5" t="s">
        <v>21</v>
      </c>
    </row>
    <row r="7" spans="1:2" x14ac:dyDescent="0.25">
      <c r="B7" s="1" t="s">
        <v>3</v>
      </c>
    </row>
    <row r="8" spans="1:2" x14ac:dyDescent="0.25">
      <c r="B8" s="3" t="s">
        <v>4</v>
      </c>
    </row>
    <row r="9" spans="1:2" x14ac:dyDescent="0.25">
      <c r="B9" t="s">
        <v>22</v>
      </c>
    </row>
    <row r="11" spans="1:2" x14ac:dyDescent="0.25">
      <c r="B11" s="1" t="s">
        <v>5</v>
      </c>
    </row>
    <row r="12" spans="1:2" x14ac:dyDescent="0.25">
      <c r="B12" s="3" t="s">
        <v>6</v>
      </c>
    </row>
    <row r="13" spans="1:2" x14ac:dyDescent="0.25">
      <c r="B13" t="s">
        <v>23</v>
      </c>
    </row>
    <row r="15" spans="1:2" x14ac:dyDescent="0.25">
      <c r="A15" s="1" t="s">
        <v>7</v>
      </c>
    </row>
    <row r="16" spans="1:2" x14ac:dyDescent="0.25">
      <c r="A16" t="s">
        <v>8</v>
      </c>
    </row>
    <row r="17" spans="1:1" x14ac:dyDescent="0.25">
      <c r="A17" t="s">
        <v>9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</sheetData>
  <hyperlinks>
    <hyperlink ref="B8" r:id="rId1" xr:uid="{F043901A-6B38-4B0A-B874-15A9FC4DA8F6}"/>
    <hyperlink ref="B12" r:id="rId2" xr:uid="{EE3700A4-DDBA-4CB1-8807-5FFA26FCC632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961A-B31E-4634-BE91-403836ABDD5E}">
  <dimension ref="A1:H44"/>
  <sheetViews>
    <sheetView topLeftCell="A22" workbookViewId="0">
      <selection activeCell="P39" sqref="P39"/>
    </sheetView>
  </sheetViews>
  <sheetFormatPr defaultRowHeight="15" x14ac:dyDescent="0.25"/>
  <cols>
    <col min="2" max="4" width="17.7109375" customWidth="1"/>
    <col min="5" max="5" width="4.140625" customWidth="1"/>
    <col min="6" max="8" width="17.7109375" customWidth="1"/>
  </cols>
  <sheetData>
    <row r="1" spans="1:2" x14ac:dyDescent="0.25">
      <c r="A1" t="s">
        <v>30</v>
      </c>
    </row>
    <row r="2" spans="1:2" x14ac:dyDescent="0.25">
      <c r="A2" t="s">
        <v>31</v>
      </c>
    </row>
    <row r="4" spans="1:2" x14ac:dyDescent="0.25">
      <c r="B4" t="s">
        <v>32</v>
      </c>
    </row>
    <row r="5" spans="1:2" x14ac:dyDescent="0.25">
      <c r="A5" t="s">
        <v>34</v>
      </c>
    </row>
    <row r="6" spans="1:2" x14ac:dyDescent="0.25">
      <c r="A6" s="3" t="s">
        <v>33</v>
      </c>
    </row>
    <row r="7" spans="1:2" x14ac:dyDescent="0.25">
      <c r="A7" t="s">
        <v>36</v>
      </c>
    </row>
    <row r="8" spans="1:2" x14ac:dyDescent="0.25">
      <c r="A8" t="s">
        <v>37</v>
      </c>
    </row>
    <row r="9" spans="1:2" x14ac:dyDescent="0.25">
      <c r="A9" t="s">
        <v>38</v>
      </c>
    </row>
    <row r="11" spans="1:2" x14ac:dyDescent="0.25">
      <c r="B11" t="s">
        <v>35</v>
      </c>
    </row>
    <row r="12" spans="1:2" x14ac:dyDescent="0.25">
      <c r="A12" t="s">
        <v>43</v>
      </c>
    </row>
    <row r="13" spans="1:2" x14ac:dyDescent="0.25">
      <c r="A13">
        <v>-0.24</v>
      </c>
      <c r="B13" t="s">
        <v>39</v>
      </c>
    </row>
    <row r="14" spans="1:2" x14ac:dyDescent="0.25">
      <c r="A14">
        <v>-0.21</v>
      </c>
      <c r="B14" t="s">
        <v>40</v>
      </c>
    </row>
    <row r="15" spans="1:2" x14ac:dyDescent="0.25">
      <c r="A15" s="7">
        <v>-0.12</v>
      </c>
      <c r="B15" t="s">
        <v>41</v>
      </c>
    </row>
    <row r="17" spans="1:3" x14ac:dyDescent="0.25">
      <c r="A17" t="s">
        <v>42</v>
      </c>
    </row>
    <row r="18" spans="1:3" x14ac:dyDescent="0.25">
      <c r="A18">
        <v>-0.13</v>
      </c>
      <c r="B18" t="s">
        <v>44</v>
      </c>
    </row>
    <row r="19" spans="1:3" x14ac:dyDescent="0.25">
      <c r="A19">
        <v>-0.115</v>
      </c>
      <c r="B19" t="s">
        <v>45</v>
      </c>
    </row>
    <row r="20" spans="1:3" x14ac:dyDescent="0.25">
      <c r="A20" s="7">
        <v>-0.03</v>
      </c>
      <c r="B20" t="s">
        <v>46</v>
      </c>
    </row>
    <row r="22" spans="1:3" x14ac:dyDescent="0.25">
      <c r="A22" t="s">
        <v>47</v>
      </c>
    </row>
    <row r="23" spans="1:3" x14ac:dyDescent="0.25">
      <c r="A23" s="7">
        <f>A18/A13</f>
        <v>0.54166666666666674</v>
      </c>
      <c r="B23" t="s">
        <v>48</v>
      </c>
      <c r="C23" t="s">
        <v>51</v>
      </c>
    </row>
    <row r="24" spans="1:3" x14ac:dyDescent="0.25">
      <c r="A24" s="7">
        <f t="shared" ref="A24:A25" si="0">A19/A14</f>
        <v>0.54761904761904767</v>
      </c>
      <c r="B24" t="s">
        <v>49</v>
      </c>
      <c r="C24" t="s">
        <v>52</v>
      </c>
    </row>
    <row r="25" spans="1:3" x14ac:dyDescent="0.25">
      <c r="A25" s="7">
        <f t="shared" si="0"/>
        <v>0.25</v>
      </c>
      <c r="B25" t="s">
        <v>50</v>
      </c>
      <c r="C25" t="s">
        <v>53</v>
      </c>
    </row>
    <row r="27" spans="1:3" x14ac:dyDescent="0.25">
      <c r="A27" t="s">
        <v>54</v>
      </c>
    </row>
    <row r="28" spans="1:3" x14ac:dyDescent="0.25">
      <c r="B28" t="s">
        <v>55</v>
      </c>
    </row>
    <row r="29" spans="1:3" x14ac:dyDescent="0.25">
      <c r="B29" t="s">
        <v>56</v>
      </c>
    </row>
    <row r="31" spans="1:3" x14ac:dyDescent="0.25">
      <c r="A31" t="s">
        <v>57</v>
      </c>
    </row>
    <row r="33" spans="1:8" x14ac:dyDescent="0.25">
      <c r="B33" s="9" t="s">
        <v>58</v>
      </c>
      <c r="C33" s="9"/>
      <c r="D33" s="9"/>
      <c r="F33" s="8" t="s">
        <v>59</v>
      </c>
      <c r="G33" s="8"/>
      <c r="H33" s="8"/>
    </row>
    <row r="34" spans="1:8" ht="60" x14ac:dyDescent="0.25">
      <c r="A34" s="5" t="s">
        <v>29</v>
      </c>
      <c r="B34" s="10" t="s">
        <v>19</v>
      </c>
      <c r="C34" s="10" t="s">
        <v>20</v>
      </c>
      <c r="D34" s="10" t="s">
        <v>5</v>
      </c>
      <c r="F34" s="4" t="s">
        <v>19</v>
      </c>
      <c r="G34" s="4" t="s">
        <v>20</v>
      </c>
      <c r="H34" s="4" t="s">
        <v>5</v>
      </c>
    </row>
    <row r="35" spans="1:8" x14ac:dyDescent="0.25">
      <c r="A35" t="s">
        <v>10</v>
      </c>
      <c r="B35" s="11">
        <v>-0.3</v>
      </c>
      <c r="C35" s="11">
        <v>-0.3</v>
      </c>
      <c r="D35" s="11">
        <v>-0.25</v>
      </c>
      <c r="F35">
        <f>B35*A23</f>
        <v>-0.16250000000000001</v>
      </c>
      <c r="G35">
        <f>F35</f>
        <v>-0.16250000000000001</v>
      </c>
      <c r="H35">
        <f>D35*A24</f>
        <v>-0.13690476190476192</v>
      </c>
    </row>
    <row r="36" spans="1:8" x14ac:dyDescent="0.25">
      <c r="A36" t="s">
        <v>11</v>
      </c>
      <c r="B36" s="11">
        <v>-0.15</v>
      </c>
      <c r="C36" s="11">
        <v>-0.15</v>
      </c>
      <c r="D36" s="11">
        <v>-0.25</v>
      </c>
      <c r="F36">
        <f>B36*$A$25</f>
        <v>-3.7499999999999999E-2</v>
      </c>
      <c r="G36">
        <f>F36</f>
        <v>-3.7499999999999999E-2</v>
      </c>
      <c r="H36">
        <f>D36*$A$25</f>
        <v>-6.25E-2</v>
      </c>
    </row>
    <row r="37" spans="1:8" x14ac:dyDescent="0.25">
      <c r="A37" t="s">
        <v>12</v>
      </c>
      <c r="B37" s="11">
        <v>-0.15</v>
      </c>
      <c r="C37" s="11">
        <v>-0.15</v>
      </c>
      <c r="D37" s="11">
        <v>-0.25</v>
      </c>
      <c r="F37">
        <f t="shared" ref="F37:F44" si="1">B37*$A$25</f>
        <v>-3.7499999999999999E-2</v>
      </c>
      <c r="G37">
        <f t="shared" ref="G37:G44" si="2">F37</f>
        <v>-3.7499999999999999E-2</v>
      </c>
      <c r="H37">
        <f t="shared" ref="H37:H44" si="3">D37*$A$25</f>
        <v>-6.25E-2</v>
      </c>
    </row>
    <row r="38" spans="1:8" x14ac:dyDescent="0.25">
      <c r="A38" t="s">
        <v>13</v>
      </c>
      <c r="B38" s="11">
        <v>-0.15</v>
      </c>
      <c r="C38" s="11">
        <v>-0.15</v>
      </c>
      <c r="D38" s="11">
        <v>-0.25</v>
      </c>
      <c r="F38">
        <f t="shared" si="1"/>
        <v>-3.7499999999999999E-2</v>
      </c>
      <c r="G38">
        <f t="shared" si="2"/>
        <v>-3.7499999999999999E-2</v>
      </c>
      <c r="H38">
        <f t="shared" si="3"/>
        <v>-6.25E-2</v>
      </c>
    </row>
    <row r="39" spans="1:8" x14ac:dyDescent="0.25">
      <c r="A39" t="s">
        <v>14</v>
      </c>
      <c r="B39" s="11">
        <v>-0.15</v>
      </c>
      <c r="C39" s="11">
        <v>-0.15</v>
      </c>
      <c r="D39" s="11">
        <v>-0.25</v>
      </c>
      <c r="F39">
        <f t="shared" si="1"/>
        <v>-3.7499999999999999E-2</v>
      </c>
      <c r="G39">
        <f t="shared" si="2"/>
        <v>-3.7499999999999999E-2</v>
      </c>
      <c r="H39">
        <f t="shared" si="3"/>
        <v>-6.25E-2</v>
      </c>
    </row>
    <row r="40" spans="1:8" x14ac:dyDescent="0.25">
      <c r="A40" t="s">
        <v>24</v>
      </c>
      <c r="B40" s="11">
        <v>-0.15</v>
      </c>
      <c r="C40" s="11">
        <v>-0.15</v>
      </c>
      <c r="D40" s="11">
        <v>-0.25</v>
      </c>
      <c r="F40">
        <f t="shared" si="1"/>
        <v>-3.7499999999999999E-2</v>
      </c>
      <c r="G40">
        <f t="shared" si="2"/>
        <v>-3.7499999999999999E-2</v>
      </c>
      <c r="H40">
        <f t="shared" si="3"/>
        <v>-6.25E-2</v>
      </c>
    </row>
    <row r="41" spans="1:8" x14ac:dyDescent="0.25">
      <c r="A41" t="s">
        <v>25</v>
      </c>
      <c r="B41" s="11">
        <v>-0.15</v>
      </c>
      <c r="C41" s="11">
        <v>-0.15</v>
      </c>
      <c r="D41" s="11">
        <v>-0.25</v>
      </c>
      <c r="F41">
        <f t="shared" si="1"/>
        <v>-3.7499999999999999E-2</v>
      </c>
      <c r="G41">
        <f t="shared" si="2"/>
        <v>-3.7499999999999999E-2</v>
      </c>
      <c r="H41">
        <f t="shared" si="3"/>
        <v>-6.25E-2</v>
      </c>
    </row>
    <row r="42" spans="1:8" x14ac:dyDescent="0.25">
      <c r="A42" t="s">
        <v>26</v>
      </c>
      <c r="B42" s="11">
        <v>-0.15</v>
      </c>
      <c r="C42" s="11">
        <v>-0.15</v>
      </c>
      <c r="D42" s="11">
        <v>-0.25</v>
      </c>
      <c r="F42">
        <f t="shared" si="1"/>
        <v>-3.7499999999999999E-2</v>
      </c>
      <c r="G42">
        <f t="shared" si="2"/>
        <v>-3.7499999999999999E-2</v>
      </c>
      <c r="H42">
        <f t="shared" si="3"/>
        <v>-6.25E-2</v>
      </c>
    </row>
    <row r="43" spans="1:8" x14ac:dyDescent="0.25">
      <c r="A43" t="s">
        <v>27</v>
      </c>
      <c r="B43" s="11">
        <v>-0.15</v>
      </c>
      <c r="C43" s="11">
        <v>-0.15</v>
      </c>
      <c r="D43" s="11">
        <v>-0.25</v>
      </c>
      <c r="F43">
        <f t="shared" si="1"/>
        <v>-3.7499999999999999E-2</v>
      </c>
      <c r="G43">
        <f t="shared" si="2"/>
        <v>-3.7499999999999999E-2</v>
      </c>
      <c r="H43">
        <f t="shared" si="3"/>
        <v>-6.25E-2</v>
      </c>
    </row>
    <row r="44" spans="1:8" x14ac:dyDescent="0.25">
      <c r="A44" t="s">
        <v>28</v>
      </c>
      <c r="B44" s="11">
        <v>-0.15</v>
      </c>
      <c r="C44" s="11">
        <v>-0.15</v>
      </c>
      <c r="D44" s="11">
        <v>-0.25</v>
      </c>
      <c r="F44">
        <f t="shared" si="1"/>
        <v>-3.7499999999999999E-2</v>
      </c>
      <c r="G44">
        <f t="shared" si="2"/>
        <v>-3.7499999999999999E-2</v>
      </c>
      <c r="H44">
        <f t="shared" si="3"/>
        <v>-6.25E-2</v>
      </c>
    </row>
  </sheetData>
  <mergeCells count="2">
    <mergeCell ref="B33:D33"/>
    <mergeCell ref="F33:H33"/>
  </mergeCells>
  <conditionalFormatting sqref="B13:B15">
    <cfRule type="duplicateValues" dxfId="2" priority="3"/>
  </conditionalFormatting>
  <conditionalFormatting sqref="B23:B25 B28:B29">
    <cfRule type="duplicateValues" dxfId="1" priority="2"/>
  </conditionalFormatting>
  <conditionalFormatting sqref="B18:B20">
    <cfRule type="duplicateValues" dxfId="0" priority="1"/>
  </conditionalFormatting>
  <hyperlinks>
    <hyperlink ref="A6" r:id="rId1" xr:uid="{4EBBD5D9-22C0-437B-B579-D5BAE7314C9C}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11"/>
  <sheetViews>
    <sheetView tabSelected="1" workbookViewId="0">
      <selection activeCell="E7" sqref="E7"/>
    </sheetView>
  </sheetViews>
  <sheetFormatPr defaultRowHeight="15" x14ac:dyDescent="0.25"/>
  <cols>
    <col min="1" max="1" width="25" customWidth="1"/>
    <col min="2" max="3" width="19.85546875" customWidth="1"/>
    <col min="4" max="4" width="14.140625" customWidth="1"/>
  </cols>
  <sheetData>
    <row r="1" spans="1:4" ht="30" x14ac:dyDescent="0.25">
      <c r="A1" s="5" t="s">
        <v>29</v>
      </c>
      <c r="B1" s="4" t="s">
        <v>19</v>
      </c>
      <c r="C1" s="4" t="s">
        <v>20</v>
      </c>
      <c r="D1" s="4" t="s">
        <v>5</v>
      </c>
    </row>
    <row r="2" spans="1:4" ht="14.45" x14ac:dyDescent="0.25">
      <c r="A2" t="s">
        <v>10</v>
      </c>
      <c r="B2" s="6">
        <f>'Texas Notes'!F35</f>
        <v>-0.16250000000000001</v>
      </c>
      <c r="C2" s="6">
        <f>'Texas Notes'!G35</f>
        <v>-0.16250000000000001</v>
      </c>
      <c r="D2" s="6">
        <f>'Texas Notes'!H35</f>
        <v>-0.13690476190476192</v>
      </c>
    </row>
    <row r="3" spans="1:4" ht="14.45" x14ac:dyDescent="0.25">
      <c r="A3" t="s">
        <v>11</v>
      </c>
      <c r="B3" s="6">
        <f>'Texas Notes'!F36</f>
        <v>-3.7499999999999999E-2</v>
      </c>
      <c r="C3" s="6">
        <f>'Texas Notes'!G36</f>
        <v>-3.7499999999999999E-2</v>
      </c>
      <c r="D3" s="6">
        <f>'Texas Notes'!H36</f>
        <v>-6.25E-2</v>
      </c>
    </row>
    <row r="4" spans="1:4" ht="14.45" x14ac:dyDescent="0.25">
      <c r="A4" t="s">
        <v>12</v>
      </c>
      <c r="B4" s="6">
        <f>'Texas Notes'!F37</f>
        <v>-3.7499999999999999E-2</v>
      </c>
      <c r="C4" s="6">
        <f>'Texas Notes'!G37</f>
        <v>-3.7499999999999999E-2</v>
      </c>
      <c r="D4" s="6">
        <f>'Texas Notes'!H37</f>
        <v>-6.25E-2</v>
      </c>
    </row>
    <row r="5" spans="1:4" ht="14.45" x14ac:dyDescent="0.25">
      <c r="A5" t="s">
        <v>13</v>
      </c>
      <c r="B5" s="6">
        <f>'Texas Notes'!F38</f>
        <v>-3.7499999999999999E-2</v>
      </c>
      <c r="C5" s="6">
        <f>'Texas Notes'!G38</f>
        <v>-3.7499999999999999E-2</v>
      </c>
      <c r="D5" s="6">
        <f>'Texas Notes'!H38</f>
        <v>-6.25E-2</v>
      </c>
    </row>
    <row r="6" spans="1:4" ht="14.45" x14ac:dyDescent="0.25">
      <c r="A6" t="s">
        <v>14</v>
      </c>
      <c r="B6" s="6">
        <f>'Texas Notes'!F39</f>
        <v>-3.7499999999999999E-2</v>
      </c>
      <c r="C6" s="6">
        <f>'Texas Notes'!G39</f>
        <v>-3.7499999999999999E-2</v>
      </c>
      <c r="D6" s="6">
        <f>'Texas Notes'!H39</f>
        <v>-6.25E-2</v>
      </c>
    </row>
    <row r="7" spans="1:4" x14ac:dyDescent="0.25">
      <c r="A7" t="s">
        <v>24</v>
      </c>
      <c r="B7" s="6">
        <f>'Texas Notes'!F40</f>
        <v>-3.7499999999999999E-2</v>
      </c>
      <c r="C7" s="6">
        <f>'Texas Notes'!G40</f>
        <v>-3.7499999999999999E-2</v>
      </c>
      <c r="D7" s="6">
        <f>'Texas Notes'!H40</f>
        <v>-6.25E-2</v>
      </c>
    </row>
    <row r="8" spans="1:4" x14ac:dyDescent="0.25">
      <c r="A8" t="s">
        <v>25</v>
      </c>
      <c r="B8" s="6">
        <f>'Texas Notes'!F41</f>
        <v>-3.7499999999999999E-2</v>
      </c>
      <c r="C8" s="6">
        <f>'Texas Notes'!G41</f>
        <v>-3.7499999999999999E-2</v>
      </c>
      <c r="D8" s="6">
        <f>'Texas Notes'!H41</f>
        <v>-6.25E-2</v>
      </c>
    </row>
    <row r="9" spans="1:4" x14ac:dyDescent="0.25">
      <c r="A9" t="s">
        <v>26</v>
      </c>
      <c r="B9" s="6">
        <f>'Texas Notes'!F42</f>
        <v>-3.7499999999999999E-2</v>
      </c>
      <c r="C9" s="6">
        <f>'Texas Notes'!G42</f>
        <v>-3.7499999999999999E-2</v>
      </c>
      <c r="D9" s="6">
        <f>'Texas Notes'!H42</f>
        <v>-6.25E-2</v>
      </c>
    </row>
    <row r="10" spans="1:4" x14ac:dyDescent="0.25">
      <c r="A10" t="s">
        <v>27</v>
      </c>
      <c r="B10" s="6">
        <f>'Texas Notes'!F43</f>
        <v>-3.7499999999999999E-2</v>
      </c>
      <c r="C10" s="6">
        <f>'Texas Notes'!G43</f>
        <v>-3.7499999999999999E-2</v>
      </c>
      <c r="D10" s="6">
        <f>'Texas Notes'!H43</f>
        <v>-6.25E-2</v>
      </c>
    </row>
    <row r="11" spans="1:4" x14ac:dyDescent="0.25">
      <c r="A11" t="s">
        <v>28</v>
      </c>
      <c r="B11" s="6">
        <f>'Texas Notes'!F44</f>
        <v>-3.7499999999999999E-2</v>
      </c>
      <c r="C11" s="6">
        <f>'Texas Notes'!G44</f>
        <v>-3.7499999999999999E-2</v>
      </c>
      <c r="D11" s="6">
        <f>'Texas Notes'!H44</f>
        <v>-6.25E-2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Texas Notes</vt:lpstr>
      <vt:lpstr>EoBSDwEC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Thomas Deetjen</cp:lastModifiedBy>
  <dcterms:created xsi:type="dcterms:W3CDTF">2015-06-22T20:57:12Z</dcterms:created>
  <dcterms:modified xsi:type="dcterms:W3CDTF">2020-06-10T15:49:29Z</dcterms:modified>
</cp:coreProperties>
</file>