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dist-heat\BFoHPbF\"/>
    </mc:Choice>
  </mc:AlternateContent>
  <xr:revisionPtr revIDLastSave="0" documentId="8_{AF06C34C-4F2B-4AB0-B535-3C4FC97942F4}" xr6:coauthVersionLast="45" xr6:coauthVersionMax="45" xr10:uidLastSave="{00000000-0000-0000-0000-000000000000}"/>
  <bookViews>
    <workbookView xWindow="49275" yWindow="555" windowWidth="16455" windowHeight="14055" activeTab="2" xr2:uid="{00000000-000D-0000-FFFF-FFFF00000000}"/>
  </bookViews>
  <sheets>
    <sheet name="About" sheetId="1" r:id="rId1"/>
    <sheet name="Data" sheetId="2" r:id="rId2"/>
    <sheet name="Texas Data" sheetId="4" r:id="rId3"/>
    <sheet name="BFoHPbF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4" l="1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0" i="2" s="1"/>
  <c r="C13" i="2" l="1"/>
  <c r="C12" i="2"/>
  <c r="D12" i="2" s="1"/>
  <c r="C11" i="2"/>
  <c r="D13" i="2" s="1"/>
  <c r="D11" i="2"/>
  <c r="D10" i="2" l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H4" i="3"/>
  <c r="K4" i="3"/>
  <c r="C4" i="3"/>
  <c r="Y4" i="3"/>
  <c r="AJ4" i="3"/>
  <c r="J4" i="3"/>
  <c r="AI4" i="3"/>
  <c r="O4" i="3"/>
  <c r="AE4" i="3"/>
  <c r="P4" i="3"/>
  <c r="AA4" i="3"/>
  <c r="AD4" i="3"/>
  <c r="AG4" i="3"/>
  <c r="AC4" i="3"/>
  <c r="R4" i="3"/>
  <c r="T4" i="3"/>
  <c r="L4" i="3"/>
  <c r="E4" i="3"/>
  <c r="X4" i="3"/>
  <c r="AB4" i="3"/>
  <c r="I4" i="3"/>
  <c r="S4" i="3"/>
  <c r="F4" i="3"/>
  <c r="Z4" i="3"/>
  <c r="M4" i="3"/>
  <c r="U4" i="3"/>
  <c r="G4" i="3"/>
</calcChain>
</file>

<file path=xl/sharedStrings.xml><?xml version="1.0" encoding="utf-8"?>
<sst xmlns="http://schemas.openxmlformats.org/spreadsheetml/2006/main" count="180" uniqueCount="116">
  <si>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</si>
  <si>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</si>
  <si>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</si>
  <si>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</si>
  <si>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</si>
  <si>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</si>
  <si>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</si>
  <si>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</si>
  <si>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</si>
  <si>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</si>
  <si>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</si>
  <si>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</si>
  <si>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</si>
  <si>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</si>
  <si>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</si>
  <si>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</si>
  <si>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</si>
  <si>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</si>
  <si>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</si>
  <si>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</si>
  <si>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</si>
  <si>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</si>
  <si>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</si>
  <si>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</si>
  <si>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</si>
  <si>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</si>
  <si>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</si>
  <si>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</si>
  <si>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</si>
  <si>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</si>
  <si>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</si>
  <si>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</si>
  <si>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</si>
  <si>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Convert from steam PPH to heating GWth</t>
  </si>
  <si>
    <t>https://portfoliomanager.zendesk.com/hc/en-us/articles/211697437-How-do-I-enter-District-Steam-that-has-been-billed-in-pounds-</t>
  </si>
  <si>
    <t>The International District Energy Assocation maintains good data about the location, size, and attributes of district energy systems across the U.S.</t>
  </si>
  <si>
    <t>https://public.tableau.com/profile/paige.davis#!/vizhome/NorthAmericaDistrictEnergySystemMap_Web/DistrictEnergySystems</t>
  </si>
  <si>
    <t>Name</t>
  </si>
  <si>
    <t>Type</t>
  </si>
  <si>
    <t>Heating (pph)</t>
  </si>
  <si>
    <t>Heating (mmBtu/hr)</t>
  </si>
  <si>
    <t>Heating (GWth)</t>
  </si>
  <si>
    <t>Cooling (tons)</t>
  </si>
  <si>
    <t>CHP (MW)</t>
  </si>
  <si>
    <t>University of Texas El Paso</t>
  </si>
  <si>
    <t>University</t>
  </si>
  <si>
    <t>El Paso Community College Transmountain</t>
  </si>
  <si>
    <t>Texas Tech University</t>
  </si>
  <si>
    <t>O'Hair Shutters</t>
  </si>
  <si>
    <t>Airport/Industrial</t>
  </si>
  <si>
    <t>Midwestern State University</t>
  </si>
  <si>
    <t>University of North Texas</t>
  </si>
  <si>
    <t>Tarleton State University</t>
  </si>
  <si>
    <t>University of Texas Arlington</t>
  </si>
  <si>
    <t>Dallas-Fort Worth International Airport</t>
  </si>
  <si>
    <t>North Lake College</t>
  </si>
  <si>
    <t>University of Texas Dallas</t>
  </si>
  <si>
    <t>Richland College</t>
  </si>
  <si>
    <t>Southern Methodist University</t>
  </si>
  <si>
    <t>Parkland Hospital</t>
  </si>
  <si>
    <t>Healthcare</t>
  </si>
  <si>
    <t>University of Texas Southwestern Medical Center</t>
  </si>
  <si>
    <t>McLennan Community College</t>
  </si>
  <si>
    <t>Baylor University</t>
  </si>
  <si>
    <t>Texas A&amp;M University</t>
  </si>
  <si>
    <t xml:space="preserve">Austin Energy </t>
  </si>
  <si>
    <t>Downtown</t>
  </si>
  <si>
    <t>Austin Energy Mueller Dell Childrens Hospital</t>
  </si>
  <si>
    <t>Austin State Hospital</t>
  </si>
  <si>
    <t>University of Texas at Austin</t>
  </si>
  <si>
    <t>Austin Energy</t>
  </si>
  <si>
    <t>Texas State University</t>
  </si>
  <si>
    <t>St. Philips College</t>
  </si>
  <si>
    <t>San Antonio College</t>
  </si>
  <si>
    <t>San Antonio Water System</t>
  </si>
  <si>
    <t>St. Mary's University</t>
  </si>
  <si>
    <t>University of Texas Health Science Center San Antonio</t>
  </si>
  <si>
    <t>Texas A&amp;M University Kingsville</t>
  </si>
  <si>
    <t>Lamar University</t>
  </si>
  <si>
    <t>University of Texas Medical Branch Galveston</t>
  </si>
  <si>
    <t>BP's Helio Plaza</t>
  </si>
  <si>
    <t>Veolia Energy NA Houston</t>
  </si>
  <si>
    <t>Enwave Houston</t>
  </si>
  <si>
    <t>Crescent Real Estate</t>
  </si>
  <si>
    <t>University of Houston</t>
  </si>
  <si>
    <t>Rice University</t>
  </si>
  <si>
    <t>Baylor College of Medicine</t>
  </si>
  <si>
    <t>Methodist Hospital</t>
  </si>
  <si>
    <t>University of Texas MD Anderson Cancer Center</t>
  </si>
  <si>
    <t>Thermal Energy Corporation</t>
  </si>
  <si>
    <r>
      <t xml:space="preserve">The following </t>
    </r>
    <r>
      <rPr>
        <sz val="11"/>
        <color theme="4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data is copied from the "Texas Data" tab of the "BFoHfC" spreadsheet</t>
    </r>
  </si>
  <si>
    <t>District Heating Fuel Type</t>
  </si>
  <si>
    <t>Data Source</t>
  </si>
  <si>
    <t>https://utilities.tamu.edu/combined-heat-power/</t>
  </si>
  <si>
    <t>https://www.depts.ttu.edu/utilities/chacp/</t>
  </si>
  <si>
    <t>http://www.chptap.org/Data/projects/OHair_Shutters-Project_Profile.pdf</t>
  </si>
  <si>
    <t>https://sustainability.uta.edu/campus-initiatives/carbon-management/</t>
  </si>
  <si>
    <t>http://oaktrust.library.tamu.edu/bitstream/handle/1969.1/128828/ESL-IC-11-10-43.pdf;sequence=1</t>
  </si>
  <si>
    <t>natural gas / biogas</t>
  </si>
  <si>
    <t>http://globalenergyobservatory.org/geoid/2272</t>
  </si>
  <si>
    <t>https://www.districtenergy.org/HigherLogic/System/DownloadDocumentFile.ashx?DocumentFileKey=462d3fa4-1d96-01d1-ebab-69d75f9d4011&amp;forceDialog=0</t>
  </si>
  <si>
    <t>https://www.burnsmcd.com/insightsnews/in-the-news/2010/05/new-parkland-hospital-central-utility-plant-desi__</t>
  </si>
  <si>
    <t>https://www.texastribune.org/2016/11/23/ut-austin-keeps-getting-bigger-its-energy-bills-an/</t>
  </si>
  <si>
    <t>http://www.chptap.org/Data/projects/Dell_Childrens_Medical_Center-Project_Profile.pdf</t>
  </si>
  <si>
    <t>https://archive.epa.gov/region1/healthcare/web/pdf/ushospitalguidebook_111907.pdf</t>
  </si>
  <si>
    <t>https://www.eia.gov/opendata/qb.php?category=4527</t>
  </si>
  <si>
    <t>https://www.eia.gov/opendata/qb.php?category=4651</t>
  </si>
  <si>
    <t>https://www.eia.gov/opendata/qb.php?category=1366474</t>
  </si>
  <si>
    <t>https://www.eia.gov/opendata/qb.php?category=1232946</t>
  </si>
  <si>
    <t>https://tecothermalenergy.com/news/houston-based-teco-wins-us-epas-energy-star-chp-award/</t>
  </si>
  <si>
    <t>http://www.chptap.org/Data/projects/UTMB-Project_Profile.pdf</t>
  </si>
  <si>
    <t>http://uthscsa.edu/facilities/energymgmt.asp</t>
  </si>
  <si>
    <t xml:space="preserve">I was able to find fuel information for over half of the district heating systems in Texas. </t>
  </si>
  <si>
    <t xml:space="preserve">All of these sytems use natural gas. </t>
  </si>
  <si>
    <t xml:space="preserve">DFW airport does use some biogas. </t>
  </si>
  <si>
    <t>So, my assumption is to use 95% natural gas, 5% biogas for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</si>
</sst>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1" applyFont="1" applyAlignment="1" applyProtection="1"/>
    <xf numFmtId="165" fontId="3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lobalenergyobservatory.org/geoid/2272" TargetMode="External"/><Relationship Id="rId13" Type="http://schemas.openxmlformats.org/officeDocument/2006/relationships/hyperlink" Target="https://www.eia.gov/opendata/qb.php?category=4527" TargetMode="External"/><Relationship Id="rId18" Type="http://schemas.openxmlformats.org/officeDocument/2006/relationships/hyperlink" Target="http://www.chptap.org/Data/projects/UTMB-Project_Profile.pdf" TargetMode="External"/><Relationship Id="rId3" Type="http://schemas.openxmlformats.org/officeDocument/2006/relationships/hyperlink" Target="https://utilities.tamu.edu/combined-heat-power/" TargetMode="External"/><Relationship Id="rId7" Type="http://schemas.openxmlformats.org/officeDocument/2006/relationships/hyperlink" Target="http://oaktrust.library.tamu.edu/bitstream/handle/1969.1/128828/ESL-IC-11-10-43.pdf;sequence=1" TargetMode="External"/><Relationship Id="rId12" Type="http://schemas.openxmlformats.org/officeDocument/2006/relationships/hyperlink" Target="https://archive.epa.gov/region1/healthcare/web/pdf/ushospitalguidebook_111907.pdf" TargetMode="External"/><Relationship Id="rId17" Type="http://schemas.openxmlformats.org/officeDocument/2006/relationships/hyperlink" Target="https://tecothermalenergy.com/news/houston-based-teco-wins-us-epas-energy-star-chp-award/" TargetMode="External"/><Relationship Id="rId2" Type="http://schemas.openxmlformats.org/officeDocument/2006/relationships/hyperlink" Target="https://portfoliomanager.zendesk.com/hc/en-us/articles/211697437-How-do-I-enter-District-Steam-that-has-been-billed-in-pounds-" TargetMode="External"/><Relationship Id="rId16" Type="http://schemas.openxmlformats.org/officeDocument/2006/relationships/hyperlink" Target="https://www.eia.gov/opendata/qb.php?category=1232946" TargetMode="External"/><Relationship Id="rId1" Type="http://schemas.openxmlformats.org/officeDocument/2006/relationships/hyperlink" Target="https://public.tableau.com/profile/paige.davis" TargetMode="External"/><Relationship Id="rId6" Type="http://schemas.openxmlformats.org/officeDocument/2006/relationships/hyperlink" Target="https://sustainability.uta.edu/campus-initiatives/carbon-management/" TargetMode="External"/><Relationship Id="rId11" Type="http://schemas.openxmlformats.org/officeDocument/2006/relationships/hyperlink" Target="http://www.chptap.org/Data/projects/Dell_Childrens_Medical_Center-Project_Profile.pdf" TargetMode="External"/><Relationship Id="rId5" Type="http://schemas.openxmlformats.org/officeDocument/2006/relationships/hyperlink" Target="http://www.chptap.org/Data/projects/OHair_Shutters-Project_Profile.pdf" TargetMode="External"/><Relationship Id="rId15" Type="http://schemas.openxmlformats.org/officeDocument/2006/relationships/hyperlink" Target="https://www.eia.gov/opendata/qb.php?category=1366474" TargetMode="External"/><Relationship Id="rId10" Type="http://schemas.openxmlformats.org/officeDocument/2006/relationships/hyperlink" Target="https://www.texastribune.org/2016/11/23/ut-austin-keeps-getting-bigger-its-energy-bills-an/" TargetMode="External"/><Relationship Id="rId19" Type="http://schemas.openxmlformats.org/officeDocument/2006/relationships/hyperlink" Target="http://uthscsa.edu/facilities/energymgmt.asp" TargetMode="External"/><Relationship Id="rId4" Type="http://schemas.openxmlformats.org/officeDocument/2006/relationships/hyperlink" Target="https://www.depts.ttu.edu/utilities/chacp/" TargetMode="External"/><Relationship Id="rId9" Type="http://schemas.openxmlformats.org/officeDocument/2006/relationships/hyperlink" Target="https://www.districtenergy.org/HigherLogic/System/DownloadDocumentFile.ashx?DocumentFileKey=462d3fa4-1d96-01d1-ebab-69d75f9d4011&amp;forceDialog=0" TargetMode="External"/><Relationship Id="rId14" Type="http://schemas.openxmlformats.org/officeDocument/2006/relationships/hyperlink" Target="https://www.eia.gov/opendata/qb.php?category=465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9" sqref="B19"/>
    </sheetView>
  </sheetViews>
  <sheetFormatPr defaultRowHeight="14.25" x14ac:dyDescent="0.45"/>
  <cols>
    <col min="2" max="2" width="58.1328125" customWidth="1"/>
  </cols>
  <sheetData>
    <row r="1" spans="1:2" x14ac:dyDescent="0.45">
      <c r="A1" s="1" t="s">
        <v>26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2014</v>
      </c>
    </row>
    <row r="5" spans="1:2" x14ac:dyDescent="0.45">
      <c r="B5" t="s">
        <v>2</v>
      </c>
    </row>
    <row r="6" spans="1:2" x14ac:dyDescent="0.45">
      <c r="B6" s="11" t="s">
        <v>3</v>
      </c>
    </row>
    <row r="7" spans="1:2" x14ac:dyDescent="0.45">
      <c r="B7" s="3" t="s">
        <v>4</v>
      </c>
    </row>
    <row r="9" spans="1:2" x14ac:dyDescent="0.45">
      <c r="A9" s="1" t="s">
        <v>5</v>
      </c>
    </row>
    <row r="10" spans="1:2" x14ac:dyDescent="0.45">
      <c r="A10" t="s">
        <v>31</v>
      </c>
    </row>
    <row r="11" spans="1:2" x14ac:dyDescent="0.45">
      <c r="A11" t="s">
        <v>6</v>
      </c>
    </row>
    <row r="12" spans="1:2" x14ac:dyDescent="0.45">
      <c r="A12" t="s">
        <v>7</v>
      </c>
    </row>
    <row r="13" spans="1:2" x14ac:dyDescent="0.45">
      <c r="A13" t="s">
        <v>8</v>
      </c>
    </row>
    <row r="15" spans="1:2" x14ac:dyDescent="0.45">
      <c r="A15" t="s">
        <v>15</v>
      </c>
    </row>
    <row r="16" spans="1:2" x14ac:dyDescent="0.45">
      <c r="A16" t="s">
        <v>25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4" workbookViewId="0">
      <selection activeCell="B43" sqref="B43:B45"/>
    </sheetView>
  </sheetViews>
  <sheetFormatPr defaultRowHeight="14.25" x14ac:dyDescent="0.45"/>
  <cols>
    <col min="1" max="1" width="16.3984375" customWidth="1"/>
    <col min="2" max="2" width="19.3984375" customWidth="1"/>
    <col min="3" max="3" width="17.3984375" customWidth="1"/>
    <col min="4" max="4" width="12.3984375" customWidth="1"/>
  </cols>
  <sheetData>
    <row r="1" spans="1:8" x14ac:dyDescent="0.45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4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4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4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4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4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4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45">
      <c r="B9" s="6" t="s">
        <v>16</v>
      </c>
      <c r="C9" s="6" t="s">
        <v>17</v>
      </c>
      <c r="D9" t="s">
        <v>24</v>
      </c>
    </row>
    <row r="10" spans="1:8" x14ac:dyDescent="0.45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45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45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45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45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DB56-2C80-4F30-997F-1BA05DB0D952}">
  <dimension ref="A1:I58"/>
  <sheetViews>
    <sheetView tabSelected="1" topLeftCell="A19" workbookViewId="0">
      <selection activeCell="D7" sqref="D7"/>
    </sheetView>
  </sheetViews>
  <sheetFormatPr defaultRowHeight="14.25" x14ac:dyDescent="0.45"/>
  <cols>
    <col min="1" max="1" width="28.86328125" customWidth="1"/>
    <col min="2" max="2" width="18.73046875" bestFit="1" customWidth="1"/>
    <col min="3" max="3" width="15.1328125" bestFit="1" customWidth="1"/>
    <col min="4" max="4" width="46.3984375" bestFit="1" customWidth="1"/>
    <col min="5" max="5" width="14.86328125" bestFit="1" customWidth="1"/>
    <col min="6" max="6" width="13.59765625" bestFit="1" customWidth="1"/>
    <col min="7" max="7" width="10" bestFit="1" customWidth="1"/>
    <col min="8" max="8" width="24" bestFit="1" customWidth="1"/>
    <col min="9" max="9" width="11.3984375" bestFit="1" customWidth="1"/>
  </cols>
  <sheetData>
    <row r="1" spans="1:9" x14ac:dyDescent="0.45">
      <c r="A1" t="s">
        <v>112</v>
      </c>
    </row>
    <row r="2" spans="1:9" x14ac:dyDescent="0.45">
      <c r="A2" t="s">
        <v>113</v>
      </c>
    </row>
    <row r="3" spans="1:9" x14ac:dyDescent="0.45">
      <c r="A3" t="s">
        <v>114</v>
      </c>
    </row>
    <row r="4" spans="1:9" x14ac:dyDescent="0.45">
      <c r="A4" t="s">
        <v>115</v>
      </c>
    </row>
    <row r="6" spans="1:9" x14ac:dyDescent="0.45">
      <c r="A6" t="s">
        <v>90</v>
      </c>
    </row>
    <row r="8" spans="1:9" x14ac:dyDescent="0.45">
      <c r="A8" s="13" t="s">
        <v>33</v>
      </c>
      <c r="B8" s="13"/>
      <c r="C8" s="13"/>
      <c r="D8" s="13"/>
      <c r="E8" s="13"/>
      <c r="F8" s="13"/>
      <c r="G8" s="13"/>
    </row>
    <row r="9" spans="1:9" x14ac:dyDescent="0.45">
      <c r="A9" s="14" t="s">
        <v>34</v>
      </c>
      <c r="B9" s="13"/>
      <c r="C9" s="13"/>
      <c r="D9" s="13"/>
      <c r="E9" s="13"/>
      <c r="F9" s="13"/>
      <c r="G9" s="13"/>
    </row>
    <row r="10" spans="1:9" x14ac:dyDescent="0.45">
      <c r="A10" s="13"/>
      <c r="B10" s="13"/>
      <c r="C10" s="13"/>
      <c r="D10" s="13"/>
      <c r="E10" s="13"/>
      <c r="F10" s="13"/>
      <c r="G10" s="13"/>
    </row>
    <row r="11" spans="1:9" x14ac:dyDescent="0.45">
      <c r="A11" s="13" t="s">
        <v>35</v>
      </c>
      <c r="B11" s="13"/>
      <c r="C11" s="13"/>
      <c r="D11" s="13"/>
      <c r="E11" s="13"/>
      <c r="F11" s="13"/>
      <c r="G11" s="13"/>
    </row>
    <row r="12" spans="1:9" x14ac:dyDescent="0.45">
      <c r="A12" s="14" t="s">
        <v>36</v>
      </c>
      <c r="B12" s="13"/>
      <c r="C12" s="13"/>
      <c r="D12" s="13"/>
      <c r="E12" s="13"/>
      <c r="F12" s="13"/>
      <c r="G12" s="13"/>
    </row>
    <row r="13" spans="1:9" x14ac:dyDescent="0.45">
      <c r="A13" s="13"/>
      <c r="B13" s="13"/>
      <c r="C13" s="13"/>
      <c r="D13" s="13"/>
      <c r="E13" s="13"/>
      <c r="F13" s="13"/>
      <c r="G13" s="13"/>
    </row>
    <row r="14" spans="1:9" x14ac:dyDescent="0.45">
      <c r="A14" s="13" t="s">
        <v>37</v>
      </c>
      <c r="B14" s="13" t="s">
        <v>38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6" t="s">
        <v>91</v>
      </c>
      <c r="I14" s="16" t="s">
        <v>92</v>
      </c>
    </row>
    <row r="15" spans="1:9" x14ac:dyDescent="0.45">
      <c r="A15" s="13" t="s">
        <v>44</v>
      </c>
      <c r="B15" s="13" t="s">
        <v>45</v>
      </c>
      <c r="C15" s="13">
        <v>54000</v>
      </c>
      <c r="D15" s="13">
        <f>C15*1194/1000000</f>
        <v>64.475999999999999</v>
      </c>
      <c r="E15" s="15">
        <f>D15*0.00029</f>
        <v>1.8698039999999999E-2</v>
      </c>
      <c r="F15" s="13">
        <v>4600</v>
      </c>
      <c r="G15" s="13">
        <v>0</v>
      </c>
    </row>
    <row r="16" spans="1:9" x14ac:dyDescent="0.45">
      <c r="A16" s="13" t="s">
        <v>46</v>
      </c>
      <c r="B16" s="13" t="s">
        <v>45</v>
      </c>
      <c r="C16" s="13">
        <v>570960</v>
      </c>
      <c r="D16" s="13">
        <f t="shared" ref="D16:D58" si="0">C16*1194/1000000</f>
        <v>681.72623999999996</v>
      </c>
      <c r="E16" s="15">
        <f t="shared" ref="E16:E58" si="1">D16*0.00029</f>
        <v>0.19770060959999999</v>
      </c>
      <c r="F16" s="13">
        <v>19032</v>
      </c>
      <c r="G16" s="13">
        <v>0</v>
      </c>
    </row>
    <row r="17" spans="1:9" x14ac:dyDescent="0.45">
      <c r="A17" s="13" t="s">
        <v>47</v>
      </c>
      <c r="B17" s="13" t="s">
        <v>45</v>
      </c>
      <c r="C17" s="13">
        <v>500000</v>
      </c>
      <c r="D17" s="13">
        <f t="shared" si="0"/>
        <v>597</v>
      </c>
      <c r="E17" s="15">
        <f t="shared" si="1"/>
        <v>0.17313000000000001</v>
      </c>
      <c r="F17" s="13">
        <v>20000</v>
      </c>
      <c r="G17" s="13">
        <v>0.94</v>
      </c>
      <c r="H17" t="s">
        <v>20</v>
      </c>
      <c r="I17" s="11" t="s">
        <v>94</v>
      </c>
    </row>
    <row r="18" spans="1:9" x14ac:dyDescent="0.45">
      <c r="A18" s="13" t="s">
        <v>48</v>
      </c>
      <c r="B18" s="13" t="s">
        <v>49</v>
      </c>
      <c r="C18" s="13">
        <v>0</v>
      </c>
      <c r="D18" s="13">
        <f t="shared" si="0"/>
        <v>0</v>
      </c>
      <c r="E18" s="15">
        <f t="shared" si="1"/>
        <v>0</v>
      </c>
      <c r="F18" s="13">
        <v>0</v>
      </c>
      <c r="G18" s="13">
        <v>1.3</v>
      </c>
      <c r="H18" t="s">
        <v>20</v>
      </c>
      <c r="I18" s="11" t="s">
        <v>95</v>
      </c>
    </row>
    <row r="19" spans="1:9" x14ac:dyDescent="0.45">
      <c r="A19" s="13" t="s">
        <v>50</v>
      </c>
      <c r="B19" s="13" t="s">
        <v>45</v>
      </c>
      <c r="C19" s="13">
        <v>120546</v>
      </c>
      <c r="D19" s="13">
        <f t="shared" si="0"/>
        <v>143.93192400000001</v>
      </c>
      <c r="E19" s="15">
        <f t="shared" si="1"/>
        <v>4.1740257960000006E-2</v>
      </c>
      <c r="F19" s="13">
        <v>4018</v>
      </c>
      <c r="G19" s="13">
        <v>0</v>
      </c>
    </row>
    <row r="20" spans="1:9" x14ac:dyDescent="0.45">
      <c r="A20" s="13" t="s">
        <v>51</v>
      </c>
      <c r="B20" s="13" t="s">
        <v>45</v>
      </c>
      <c r="C20" s="13">
        <v>164588</v>
      </c>
      <c r="D20" s="13">
        <f t="shared" si="0"/>
        <v>196.51807199999999</v>
      </c>
      <c r="E20" s="15">
        <f t="shared" si="1"/>
        <v>5.6990240879999994E-2</v>
      </c>
      <c r="F20" s="13">
        <v>5486</v>
      </c>
      <c r="G20" s="13">
        <v>0</v>
      </c>
    </row>
    <row r="21" spans="1:9" x14ac:dyDescent="0.45">
      <c r="A21" s="13" t="s">
        <v>52</v>
      </c>
      <c r="B21" s="13" t="s">
        <v>45</v>
      </c>
      <c r="C21" s="13">
        <v>178218</v>
      </c>
      <c r="D21" s="13">
        <f t="shared" si="0"/>
        <v>212.792292</v>
      </c>
      <c r="E21" s="15">
        <f t="shared" si="1"/>
        <v>6.1709764680000001E-2</v>
      </c>
      <c r="F21" s="13">
        <v>0</v>
      </c>
      <c r="G21" s="13">
        <v>0</v>
      </c>
    </row>
    <row r="22" spans="1:9" x14ac:dyDescent="0.45">
      <c r="A22" s="13" t="s">
        <v>53</v>
      </c>
      <c r="B22" s="13" t="s">
        <v>45</v>
      </c>
      <c r="C22" s="13">
        <v>549110</v>
      </c>
      <c r="D22" s="13">
        <f t="shared" si="0"/>
        <v>655.63733999999999</v>
      </c>
      <c r="E22" s="15">
        <f t="shared" si="1"/>
        <v>0.1901348286</v>
      </c>
      <c r="F22" s="13">
        <v>18303</v>
      </c>
      <c r="G22" s="13">
        <v>0</v>
      </c>
      <c r="H22" t="s">
        <v>20</v>
      </c>
      <c r="I22" s="11" t="s">
        <v>96</v>
      </c>
    </row>
    <row r="23" spans="1:9" x14ac:dyDescent="0.45">
      <c r="A23" s="13" t="s">
        <v>54</v>
      </c>
      <c r="B23" s="13" t="s">
        <v>49</v>
      </c>
      <c r="C23" s="13">
        <v>495000</v>
      </c>
      <c r="D23" s="13">
        <f t="shared" si="0"/>
        <v>591.03</v>
      </c>
      <c r="E23" s="15">
        <f t="shared" si="1"/>
        <v>0.17139869999999999</v>
      </c>
      <c r="F23" s="13">
        <v>22000</v>
      </c>
      <c r="G23" s="13">
        <v>0</v>
      </c>
      <c r="H23" t="s">
        <v>98</v>
      </c>
      <c r="I23" s="11" t="s">
        <v>97</v>
      </c>
    </row>
    <row r="24" spans="1:9" x14ac:dyDescent="0.45">
      <c r="A24" s="13" t="s">
        <v>55</v>
      </c>
      <c r="B24" s="13" t="s">
        <v>45</v>
      </c>
      <c r="C24" s="13">
        <v>137970</v>
      </c>
      <c r="D24" s="13">
        <f t="shared" si="0"/>
        <v>164.73617999999999</v>
      </c>
      <c r="E24" s="15">
        <f t="shared" si="1"/>
        <v>4.7773492199999996E-2</v>
      </c>
      <c r="F24" s="13">
        <v>4599</v>
      </c>
      <c r="G24" s="13">
        <v>0</v>
      </c>
    </row>
    <row r="25" spans="1:9" x14ac:dyDescent="0.45">
      <c r="A25" s="13" t="s">
        <v>56</v>
      </c>
      <c r="B25" s="13" t="s">
        <v>45</v>
      </c>
      <c r="C25" s="13">
        <v>4577</v>
      </c>
      <c r="D25" s="13">
        <f t="shared" si="0"/>
        <v>5.4649380000000001</v>
      </c>
      <c r="E25" s="15">
        <f t="shared" si="1"/>
        <v>1.5848320200000001E-3</v>
      </c>
      <c r="F25" s="13">
        <v>12500</v>
      </c>
      <c r="G25" s="13">
        <v>3.5</v>
      </c>
    </row>
    <row r="26" spans="1:9" x14ac:dyDescent="0.45">
      <c r="A26" s="13" t="s">
        <v>57</v>
      </c>
      <c r="B26" s="13" t="s">
        <v>45</v>
      </c>
      <c r="C26" s="13">
        <v>135315</v>
      </c>
      <c r="D26" s="13">
        <f t="shared" si="0"/>
        <v>161.56611000000001</v>
      </c>
      <c r="E26" s="15">
        <f t="shared" si="1"/>
        <v>4.6854171900000005E-2</v>
      </c>
      <c r="F26" s="13">
        <v>4510</v>
      </c>
      <c r="G26" s="13">
        <v>0</v>
      </c>
    </row>
    <row r="27" spans="1:9" x14ac:dyDescent="0.45">
      <c r="A27" s="13" t="s">
        <v>58</v>
      </c>
      <c r="B27" s="13" t="s">
        <v>45</v>
      </c>
      <c r="C27" s="13">
        <v>190000</v>
      </c>
      <c r="D27" s="13">
        <f t="shared" si="0"/>
        <v>226.86</v>
      </c>
      <c r="E27" s="15">
        <f t="shared" si="1"/>
        <v>6.5789399999999998E-2</v>
      </c>
      <c r="F27" s="13">
        <v>12000</v>
      </c>
      <c r="G27" s="13">
        <v>0</v>
      </c>
    </row>
    <row r="28" spans="1:9" x14ac:dyDescent="0.45">
      <c r="A28" s="13" t="s">
        <v>59</v>
      </c>
      <c r="B28" s="13" t="s">
        <v>60</v>
      </c>
      <c r="C28" s="13">
        <v>230000</v>
      </c>
      <c r="D28" s="13">
        <f t="shared" si="0"/>
        <v>274.62</v>
      </c>
      <c r="E28" s="15">
        <f t="shared" si="1"/>
        <v>7.9639799999999997E-2</v>
      </c>
      <c r="F28" s="13">
        <v>16500</v>
      </c>
      <c r="G28" s="13">
        <v>0</v>
      </c>
      <c r="H28" t="s">
        <v>20</v>
      </c>
      <c r="I28" t="s">
        <v>101</v>
      </c>
    </row>
    <row r="29" spans="1:9" x14ac:dyDescent="0.45">
      <c r="A29" s="13" t="s">
        <v>61</v>
      </c>
      <c r="B29" s="13" t="s">
        <v>45</v>
      </c>
      <c r="C29" s="13">
        <v>87300</v>
      </c>
      <c r="D29" s="13">
        <f t="shared" si="0"/>
        <v>104.2362</v>
      </c>
      <c r="E29" s="15">
        <f t="shared" si="1"/>
        <v>3.0228497999999999E-2</v>
      </c>
      <c r="F29" s="13">
        <v>2800</v>
      </c>
      <c r="G29" s="13">
        <v>1.8</v>
      </c>
      <c r="H29" t="s">
        <v>20</v>
      </c>
      <c r="I29" s="11" t="s">
        <v>100</v>
      </c>
    </row>
    <row r="30" spans="1:9" x14ac:dyDescent="0.45">
      <c r="A30" s="13" t="s">
        <v>62</v>
      </c>
      <c r="B30" s="13" t="s">
        <v>45</v>
      </c>
      <c r="C30" s="13">
        <v>94575</v>
      </c>
      <c r="D30" s="13">
        <f t="shared" si="0"/>
        <v>112.92255</v>
      </c>
      <c r="E30" s="15">
        <f t="shared" si="1"/>
        <v>3.2747539499999999E-2</v>
      </c>
      <c r="F30" s="13">
        <v>3153</v>
      </c>
      <c r="G30" s="13">
        <v>0</v>
      </c>
    </row>
    <row r="31" spans="1:9" x14ac:dyDescent="0.45">
      <c r="A31" s="13" t="s">
        <v>63</v>
      </c>
      <c r="B31" s="13" t="s">
        <v>45</v>
      </c>
      <c r="C31" s="13">
        <v>217273</v>
      </c>
      <c r="D31" s="13">
        <f t="shared" si="0"/>
        <v>259.42396200000002</v>
      </c>
      <c r="E31" s="15">
        <f t="shared" si="1"/>
        <v>7.5232948980000006E-2</v>
      </c>
      <c r="F31" s="13">
        <v>7242</v>
      </c>
      <c r="G31" s="13">
        <v>3.3</v>
      </c>
      <c r="H31" t="s">
        <v>20</v>
      </c>
      <c r="I31" s="11" t="s">
        <v>99</v>
      </c>
    </row>
    <row r="32" spans="1:9" x14ac:dyDescent="0.45">
      <c r="A32" s="13" t="s">
        <v>64</v>
      </c>
      <c r="B32" s="13" t="s">
        <v>45</v>
      </c>
      <c r="C32" s="13">
        <v>824298</v>
      </c>
      <c r="D32" s="13">
        <f t="shared" si="0"/>
        <v>984.21181200000001</v>
      </c>
      <c r="E32" s="15">
        <f t="shared" si="1"/>
        <v>0.28542142547999999</v>
      </c>
      <c r="F32" s="13">
        <v>51000</v>
      </c>
      <c r="G32" s="13">
        <v>50</v>
      </c>
      <c r="H32" t="s">
        <v>20</v>
      </c>
      <c r="I32" s="11" t="s">
        <v>93</v>
      </c>
    </row>
    <row r="33" spans="1:9" x14ac:dyDescent="0.45">
      <c r="A33" s="13" t="s">
        <v>65</v>
      </c>
      <c r="B33" s="13" t="s">
        <v>66</v>
      </c>
      <c r="C33" s="13">
        <v>0</v>
      </c>
      <c r="D33" s="13">
        <f t="shared" si="0"/>
        <v>0</v>
      </c>
      <c r="E33" s="15">
        <f t="shared" si="1"/>
        <v>0</v>
      </c>
      <c r="F33" s="13">
        <v>6000</v>
      </c>
      <c r="G33" s="13">
        <v>0</v>
      </c>
    </row>
    <row r="34" spans="1:9" x14ac:dyDescent="0.45">
      <c r="A34" s="13" t="s">
        <v>67</v>
      </c>
      <c r="B34" s="13" t="s">
        <v>66</v>
      </c>
      <c r="C34" s="13">
        <v>70000</v>
      </c>
      <c r="D34" s="13">
        <f t="shared" si="0"/>
        <v>83.58</v>
      </c>
      <c r="E34" s="15">
        <f t="shared" si="1"/>
        <v>2.4238199999999998E-2</v>
      </c>
      <c r="F34" s="13">
        <v>8000</v>
      </c>
      <c r="G34" s="13">
        <v>4.3</v>
      </c>
      <c r="H34" t="s">
        <v>20</v>
      </c>
      <c r="I34" s="11" t="s">
        <v>103</v>
      </c>
    </row>
    <row r="35" spans="1:9" x14ac:dyDescent="0.45">
      <c r="A35" s="13" t="s">
        <v>68</v>
      </c>
      <c r="B35" s="13" t="s">
        <v>60</v>
      </c>
      <c r="C35" s="13">
        <v>32324</v>
      </c>
      <c r="D35" s="13">
        <f t="shared" si="0"/>
        <v>38.594856</v>
      </c>
      <c r="E35" s="15">
        <f t="shared" si="1"/>
        <v>1.1192508239999999E-2</v>
      </c>
      <c r="F35" s="13">
        <v>0</v>
      </c>
      <c r="G35" s="13">
        <v>2.2000000000000002</v>
      </c>
      <c r="H35" t="s">
        <v>20</v>
      </c>
      <c r="I35" s="11" t="s">
        <v>104</v>
      </c>
    </row>
    <row r="36" spans="1:9" x14ac:dyDescent="0.45">
      <c r="A36" s="13" t="s">
        <v>69</v>
      </c>
      <c r="B36" s="13" t="s">
        <v>45</v>
      </c>
      <c r="C36" s="13">
        <v>1089000</v>
      </c>
      <c r="D36" s="13">
        <f t="shared" si="0"/>
        <v>1300.2660000000001</v>
      </c>
      <c r="E36" s="15">
        <f t="shared" si="1"/>
        <v>0.37707714000000003</v>
      </c>
      <c r="F36" s="13">
        <v>45000</v>
      </c>
      <c r="G36" s="13">
        <v>137</v>
      </c>
      <c r="H36" t="s">
        <v>20</v>
      </c>
      <c r="I36" s="11" t="s">
        <v>102</v>
      </c>
    </row>
    <row r="37" spans="1:9" x14ac:dyDescent="0.45">
      <c r="A37" s="13" t="s">
        <v>69</v>
      </c>
      <c r="B37" s="13" t="s">
        <v>45</v>
      </c>
      <c r="C37" s="13">
        <v>0</v>
      </c>
      <c r="D37" s="13">
        <f t="shared" si="0"/>
        <v>0</v>
      </c>
      <c r="E37" s="15">
        <f t="shared" si="1"/>
        <v>0</v>
      </c>
      <c r="F37" s="13">
        <v>10500</v>
      </c>
      <c r="G37" s="13">
        <v>0</v>
      </c>
    </row>
    <row r="38" spans="1:9" x14ac:dyDescent="0.45">
      <c r="A38" s="13" t="s">
        <v>70</v>
      </c>
      <c r="B38" s="13" t="s">
        <v>66</v>
      </c>
      <c r="C38" s="13">
        <v>0</v>
      </c>
      <c r="D38" s="13">
        <f t="shared" si="0"/>
        <v>0</v>
      </c>
      <c r="E38" s="15">
        <f t="shared" si="1"/>
        <v>0</v>
      </c>
      <c r="F38" s="13">
        <v>10000</v>
      </c>
      <c r="G38" s="13">
        <v>0</v>
      </c>
    </row>
    <row r="39" spans="1:9" x14ac:dyDescent="0.45">
      <c r="A39" s="13" t="s">
        <v>70</v>
      </c>
      <c r="B39" s="13" t="s">
        <v>66</v>
      </c>
      <c r="C39" s="13">
        <v>0</v>
      </c>
      <c r="D39" s="13">
        <f t="shared" si="0"/>
        <v>0</v>
      </c>
      <c r="E39" s="15">
        <f t="shared" si="1"/>
        <v>0</v>
      </c>
      <c r="F39" s="13">
        <v>12000</v>
      </c>
      <c r="G39" s="13">
        <v>4.3</v>
      </c>
    </row>
    <row r="40" spans="1:9" x14ac:dyDescent="0.45">
      <c r="A40" s="13" t="s">
        <v>71</v>
      </c>
      <c r="B40" s="13" t="s">
        <v>45</v>
      </c>
      <c r="C40" s="13">
        <v>170803</v>
      </c>
      <c r="D40" s="13">
        <f t="shared" si="0"/>
        <v>203.938782</v>
      </c>
      <c r="E40" s="15">
        <f t="shared" si="1"/>
        <v>5.9142246780000005E-2</v>
      </c>
      <c r="F40" s="13">
        <v>16584</v>
      </c>
      <c r="G40" s="13">
        <v>1.21</v>
      </c>
      <c r="H40" t="s">
        <v>20</v>
      </c>
      <c r="I40" s="11" t="s">
        <v>106</v>
      </c>
    </row>
    <row r="41" spans="1:9" x14ac:dyDescent="0.45">
      <c r="A41" s="13" t="s">
        <v>72</v>
      </c>
      <c r="B41" s="13" t="s">
        <v>45</v>
      </c>
      <c r="C41" s="13">
        <v>157680</v>
      </c>
      <c r="D41" s="13">
        <f t="shared" si="0"/>
        <v>188.26992000000001</v>
      </c>
      <c r="E41" s="15">
        <f t="shared" si="1"/>
        <v>5.4598276800000005E-2</v>
      </c>
      <c r="F41" s="13">
        <v>5256</v>
      </c>
      <c r="G41" s="13">
        <v>0</v>
      </c>
    </row>
    <row r="42" spans="1:9" x14ac:dyDescent="0.45">
      <c r="A42" s="13" t="s">
        <v>73</v>
      </c>
      <c r="B42" s="13" t="s">
        <v>45</v>
      </c>
      <c r="C42" s="13">
        <v>451607</v>
      </c>
      <c r="D42" s="13">
        <f t="shared" si="0"/>
        <v>539.21875799999998</v>
      </c>
      <c r="E42" s="15">
        <f t="shared" si="1"/>
        <v>0.15637343981999999</v>
      </c>
      <c r="F42" s="13">
        <v>15054</v>
      </c>
      <c r="G42" s="13">
        <v>0</v>
      </c>
    </row>
    <row r="43" spans="1:9" x14ac:dyDescent="0.45">
      <c r="A43" s="13" t="s">
        <v>74</v>
      </c>
      <c r="B43" s="13" t="s">
        <v>66</v>
      </c>
      <c r="C43" s="13">
        <v>0</v>
      </c>
      <c r="D43" s="13">
        <f t="shared" si="0"/>
        <v>0</v>
      </c>
      <c r="E43" s="15">
        <f t="shared" si="1"/>
        <v>0</v>
      </c>
      <c r="F43" s="13">
        <v>20000</v>
      </c>
      <c r="G43" s="13">
        <v>0</v>
      </c>
    </row>
    <row r="44" spans="1:9" x14ac:dyDescent="0.45">
      <c r="A44" s="13" t="s">
        <v>75</v>
      </c>
      <c r="B44" s="13" t="s">
        <v>45</v>
      </c>
      <c r="C44" s="13">
        <v>113897</v>
      </c>
      <c r="D44" s="13">
        <f t="shared" si="0"/>
        <v>135.99301800000001</v>
      </c>
      <c r="E44" s="15">
        <f t="shared" si="1"/>
        <v>3.9437975220000004E-2</v>
      </c>
      <c r="F44" s="13">
        <v>3797</v>
      </c>
      <c r="G44" s="13">
        <v>0</v>
      </c>
    </row>
    <row r="45" spans="1:9" x14ac:dyDescent="0.45">
      <c r="A45" s="13" t="s">
        <v>76</v>
      </c>
      <c r="B45" s="13" t="s">
        <v>45</v>
      </c>
      <c r="C45" s="13">
        <v>222350</v>
      </c>
      <c r="D45" s="13">
        <f t="shared" si="0"/>
        <v>265.48590000000002</v>
      </c>
      <c r="E45" s="15">
        <f t="shared" si="1"/>
        <v>7.6990911000000009E-2</v>
      </c>
      <c r="F45" s="13">
        <v>21300</v>
      </c>
      <c r="G45" s="13">
        <v>0</v>
      </c>
      <c r="H45" t="s">
        <v>20</v>
      </c>
      <c r="I45" s="11" t="s">
        <v>111</v>
      </c>
    </row>
    <row r="46" spans="1:9" x14ac:dyDescent="0.45">
      <c r="A46" s="13" t="s">
        <v>77</v>
      </c>
      <c r="B46" s="13" t="s">
        <v>45</v>
      </c>
      <c r="C46" s="13">
        <v>135752</v>
      </c>
      <c r="D46" s="13">
        <f t="shared" si="0"/>
        <v>162.08788799999999</v>
      </c>
      <c r="E46" s="15">
        <f t="shared" si="1"/>
        <v>4.700548752E-2</v>
      </c>
      <c r="F46" s="13">
        <v>4525</v>
      </c>
      <c r="G46" s="13">
        <v>0</v>
      </c>
    </row>
    <row r="47" spans="1:9" x14ac:dyDescent="0.45">
      <c r="A47" s="13" t="s">
        <v>78</v>
      </c>
      <c r="B47" s="13" t="s">
        <v>45</v>
      </c>
      <c r="C47" s="13">
        <v>208788</v>
      </c>
      <c r="D47" s="13">
        <f t="shared" si="0"/>
        <v>249.29287199999999</v>
      </c>
      <c r="E47" s="15">
        <f t="shared" si="1"/>
        <v>7.2294932879999996E-2</v>
      </c>
      <c r="F47" s="13">
        <v>4000</v>
      </c>
      <c r="G47" s="13">
        <v>0</v>
      </c>
    </row>
    <row r="48" spans="1:9" x14ac:dyDescent="0.45">
      <c r="A48" s="13" t="s">
        <v>79</v>
      </c>
      <c r="B48" s="13" t="s">
        <v>60</v>
      </c>
      <c r="C48" s="13">
        <v>300000</v>
      </c>
      <c r="D48" s="13">
        <f t="shared" si="0"/>
        <v>358.2</v>
      </c>
      <c r="E48" s="15">
        <f t="shared" si="1"/>
        <v>0.103878</v>
      </c>
      <c r="F48" s="13">
        <v>24500</v>
      </c>
      <c r="G48" s="13">
        <v>0</v>
      </c>
      <c r="H48" t="s">
        <v>20</v>
      </c>
      <c r="I48" s="11" t="s">
        <v>110</v>
      </c>
    </row>
    <row r="49" spans="1:9" x14ac:dyDescent="0.45">
      <c r="A49" s="13" t="s">
        <v>80</v>
      </c>
      <c r="B49" s="13" t="s">
        <v>49</v>
      </c>
      <c r="C49" s="13">
        <v>0</v>
      </c>
      <c r="D49" s="13">
        <f t="shared" si="0"/>
        <v>0</v>
      </c>
      <c r="E49" s="15">
        <f t="shared" si="1"/>
        <v>0</v>
      </c>
      <c r="F49" s="13">
        <v>2550</v>
      </c>
      <c r="G49" s="13">
        <v>4.5999999999999996</v>
      </c>
      <c r="H49" t="s">
        <v>20</v>
      </c>
      <c r="I49" s="11" t="s">
        <v>107</v>
      </c>
    </row>
    <row r="50" spans="1:9" x14ac:dyDescent="0.45">
      <c r="A50" s="13" t="s">
        <v>81</v>
      </c>
      <c r="B50" s="13" t="s">
        <v>66</v>
      </c>
      <c r="C50" s="13">
        <v>3800</v>
      </c>
      <c r="D50" s="13">
        <f t="shared" si="0"/>
        <v>4.5372000000000003</v>
      </c>
      <c r="E50" s="15">
        <f t="shared" si="1"/>
        <v>1.315788E-3</v>
      </c>
      <c r="F50" s="13">
        <v>10850</v>
      </c>
      <c r="G50" s="13">
        <v>0</v>
      </c>
    </row>
    <row r="51" spans="1:9" x14ac:dyDescent="0.45">
      <c r="A51" s="13" t="s">
        <v>82</v>
      </c>
      <c r="B51" s="13" t="s">
        <v>66</v>
      </c>
      <c r="C51" s="13">
        <v>0</v>
      </c>
      <c r="D51" s="13">
        <f t="shared" si="0"/>
        <v>0</v>
      </c>
      <c r="E51" s="15">
        <f t="shared" si="1"/>
        <v>0</v>
      </c>
      <c r="F51" s="13">
        <v>22500</v>
      </c>
      <c r="G51" s="13">
        <v>0</v>
      </c>
    </row>
    <row r="52" spans="1:9" x14ac:dyDescent="0.45">
      <c r="A52" s="13" t="s">
        <v>83</v>
      </c>
      <c r="B52" s="13" t="s">
        <v>66</v>
      </c>
      <c r="C52" s="13">
        <v>695830</v>
      </c>
      <c r="D52" s="13">
        <f t="shared" si="0"/>
        <v>830.82101999999998</v>
      </c>
      <c r="E52" s="15">
        <f t="shared" si="1"/>
        <v>0.2409380958</v>
      </c>
      <c r="F52" s="13">
        <v>18324</v>
      </c>
      <c r="G52" s="13">
        <v>0</v>
      </c>
    </row>
    <row r="53" spans="1:9" x14ac:dyDescent="0.45">
      <c r="A53" s="13" t="s">
        <v>84</v>
      </c>
      <c r="B53" s="13" t="s">
        <v>45</v>
      </c>
      <c r="C53" s="13">
        <v>226350</v>
      </c>
      <c r="D53" s="13">
        <f t="shared" si="0"/>
        <v>270.26190000000003</v>
      </c>
      <c r="E53" s="15">
        <f t="shared" si="1"/>
        <v>7.8375951000000013E-2</v>
      </c>
      <c r="F53" s="13">
        <v>7545</v>
      </c>
      <c r="G53" s="13">
        <v>0</v>
      </c>
    </row>
    <row r="54" spans="1:9" x14ac:dyDescent="0.45">
      <c r="A54" s="13" t="s">
        <v>85</v>
      </c>
      <c r="B54" s="13" t="s">
        <v>45</v>
      </c>
      <c r="C54" s="13">
        <v>175000</v>
      </c>
      <c r="D54" s="13">
        <f t="shared" si="0"/>
        <v>208.95</v>
      </c>
      <c r="E54" s="15">
        <f t="shared" si="1"/>
        <v>6.0595499999999997E-2</v>
      </c>
      <c r="F54" s="13">
        <v>15120</v>
      </c>
      <c r="G54" s="13">
        <v>7</v>
      </c>
      <c r="H54" t="s">
        <v>20</v>
      </c>
      <c r="I54" s="11" t="s">
        <v>105</v>
      </c>
    </row>
    <row r="55" spans="1:9" x14ac:dyDescent="0.45">
      <c r="A55" s="13" t="s">
        <v>86</v>
      </c>
      <c r="B55" s="13" t="s">
        <v>45</v>
      </c>
      <c r="C55" s="13">
        <v>68432</v>
      </c>
      <c r="D55" s="13">
        <f t="shared" si="0"/>
        <v>81.707808</v>
      </c>
      <c r="E55" s="15">
        <f t="shared" si="1"/>
        <v>2.3695264319999999E-2</v>
      </c>
      <c r="F55" s="13">
        <v>2281</v>
      </c>
      <c r="G55" s="13">
        <v>0</v>
      </c>
    </row>
    <row r="56" spans="1:9" x14ac:dyDescent="0.45">
      <c r="A56" s="13" t="s">
        <v>87</v>
      </c>
      <c r="B56" s="13" t="s">
        <v>60</v>
      </c>
      <c r="C56" s="13">
        <v>170000</v>
      </c>
      <c r="D56" s="13">
        <f t="shared" si="0"/>
        <v>202.98</v>
      </c>
      <c r="E56" s="15">
        <f t="shared" si="1"/>
        <v>5.8864199999999998E-2</v>
      </c>
      <c r="F56" s="13">
        <v>14800</v>
      </c>
      <c r="G56" s="13">
        <v>4.3</v>
      </c>
      <c r="H56" t="s">
        <v>20</v>
      </c>
      <c r="I56" s="11" t="s">
        <v>108</v>
      </c>
    </row>
    <row r="57" spans="1:9" x14ac:dyDescent="0.45">
      <c r="A57" s="13" t="s">
        <v>88</v>
      </c>
      <c r="B57" s="13" t="s">
        <v>45</v>
      </c>
      <c r="C57" s="13">
        <v>0</v>
      </c>
      <c r="D57" s="13">
        <f t="shared" si="0"/>
        <v>0</v>
      </c>
      <c r="E57" s="15">
        <f t="shared" si="1"/>
        <v>0</v>
      </c>
      <c r="F57" s="13">
        <v>7500</v>
      </c>
      <c r="G57" s="13">
        <v>0</v>
      </c>
    </row>
    <row r="58" spans="1:9" x14ac:dyDescent="0.45">
      <c r="A58" s="13" t="s">
        <v>89</v>
      </c>
      <c r="B58" s="13" t="s">
        <v>60</v>
      </c>
      <c r="C58" s="13">
        <v>982600</v>
      </c>
      <c r="D58" s="13">
        <f t="shared" si="0"/>
        <v>1173.2244000000001</v>
      </c>
      <c r="E58" s="15">
        <f t="shared" si="1"/>
        <v>0.34023507600000003</v>
      </c>
      <c r="F58" s="13">
        <v>120660</v>
      </c>
      <c r="G58" s="13">
        <v>63.33</v>
      </c>
      <c r="H58" t="s">
        <v>20</v>
      </c>
      <c r="I58" s="11" t="s">
        <v>109</v>
      </c>
    </row>
  </sheetData>
  <hyperlinks>
    <hyperlink ref="A12" r:id="rId1" location="!/vizhome/NorthAmericaDistrictEnergySystemMap_Web/DistrictEnergySystems" display="https://public.tableau.com/profile/paige.davis - !/vizhome/NorthAmericaDistrictEnergySystemMap_Web/DistrictEnergySystems" xr:uid="{3F189DAD-BDB8-4014-B248-55D4D64BDEF5}"/>
    <hyperlink ref="A9" r:id="rId2" xr:uid="{3CA3C302-7299-429C-925A-D11B226A3AAA}"/>
    <hyperlink ref="I32" r:id="rId3" xr:uid="{023AE55B-2F1F-4CE8-A87B-4B988167C7C3}"/>
    <hyperlink ref="I17" r:id="rId4" xr:uid="{04C63077-015F-48BA-A760-5345CAA5DFF2}"/>
    <hyperlink ref="I18" r:id="rId5" xr:uid="{7BA5E7F1-A324-443D-98F4-2D98C3589A89}"/>
    <hyperlink ref="I22" r:id="rId6" xr:uid="{880D21A6-3C29-4918-83F5-FD36A468B294}"/>
    <hyperlink ref="I23" r:id="rId7" xr:uid="{E91D30A5-4180-4190-B4F3-7B4038182258}"/>
    <hyperlink ref="I31" r:id="rId8" xr:uid="{9214FB66-CC30-4200-B430-79C0956AF97F}"/>
    <hyperlink ref="I29" r:id="rId9" xr:uid="{02F05611-4E2B-4A4C-B5E0-CA70E462ED5A}"/>
    <hyperlink ref="I36" r:id="rId10" xr:uid="{66DCA6FC-7566-4B67-906D-F00CCF3F478C}"/>
    <hyperlink ref="I34" r:id="rId11" xr:uid="{D3BC670E-A631-44A1-B9F7-2D06D2E0C209}"/>
    <hyperlink ref="I35" r:id="rId12" xr:uid="{3BE8DEF6-B9B9-4040-86FD-0DB2F9B236D5}"/>
    <hyperlink ref="I54" r:id="rId13" xr:uid="{3D58F714-84E8-4177-BD26-35D1FCA9BFD1}"/>
    <hyperlink ref="I40" r:id="rId14" xr:uid="{307AE84C-3547-4A50-9815-1AC0AD45A7EC}"/>
    <hyperlink ref="I49" r:id="rId15" xr:uid="{820C5E80-8071-4751-BECF-A232637D679F}"/>
    <hyperlink ref="I56" r:id="rId16" xr:uid="{F402E5CE-F848-46DC-AA27-BF8A59F9B5A0}"/>
    <hyperlink ref="I58" r:id="rId17" xr:uid="{22E2E1B6-F257-48E7-B15D-41A6EE422950}"/>
    <hyperlink ref="I48" r:id="rId18" xr:uid="{A052F41D-C781-4606-B168-8ED9978D2D42}"/>
    <hyperlink ref="I45" r:id="rId19" xr:uid="{9DC2856A-4002-4D5D-AA6B-3AD44579E4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>
      <selection activeCell="B7" sqref="B7"/>
    </sheetView>
  </sheetViews>
  <sheetFormatPr defaultRowHeight="14.25" x14ac:dyDescent="0.45"/>
  <cols>
    <col min="1" max="1" width="24.1328125" customWidth="1"/>
    <col min="2" max="2" width="9.3984375" customWidth="1"/>
  </cols>
  <sheetData>
    <row r="1" spans="1:37" ht="28.5" x14ac:dyDescent="0.45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45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19</v>
      </c>
      <c r="B3" s="10">
        <v>0</v>
      </c>
      <c r="C3">
        <f t="shared" ref="C3:R11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20</v>
      </c>
      <c r="B4" s="10">
        <v>0.95</v>
      </c>
      <c r="C4">
        <f t="shared" si="1"/>
        <v>0.95</v>
      </c>
      <c r="D4">
        <f t="shared" si="0"/>
        <v>0.95</v>
      </c>
      <c r="E4">
        <f t="shared" si="0"/>
        <v>0.95</v>
      </c>
      <c r="F4">
        <f t="shared" si="0"/>
        <v>0.95</v>
      </c>
      <c r="G4">
        <f t="shared" si="0"/>
        <v>0.95</v>
      </c>
      <c r="H4">
        <f t="shared" si="0"/>
        <v>0.95</v>
      </c>
      <c r="I4">
        <f t="shared" si="0"/>
        <v>0.95</v>
      </c>
      <c r="J4">
        <f t="shared" si="0"/>
        <v>0.95</v>
      </c>
      <c r="K4">
        <f t="shared" si="0"/>
        <v>0.95</v>
      </c>
      <c r="L4">
        <f t="shared" si="0"/>
        <v>0.95</v>
      </c>
      <c r="M4">
        <f t="shared" si="0"/>
        <v>0.95</v>
      </c>
      <c r="N4">
        <f t="shared" si="0"/>
        <v>0.95</v>
      </c>
      <c r="O4">
        <f t="shared" si="0"/>
        <v>0.95</v>
      </c>
      <c r="P4">
        <f t="shared" si="0"/>
        <v>0.95</v>
      </c>
      <c r="Q4">
        <f t="shared" si="0"/>
        <v>0.95</v>
      </c>
      <c r="R4">
        <f t="shared" si="0"/>
        <v>0.95</v>
      </c>
      <c r="S4">
        <f t="shared" si="0"/>
        <v>0.95</v>
      </c>
      <c r="T4">
        <f t="shared" si="0"/>
        <v>0.95</v>
      </c>
      <c r="U4">
        <f t="shared" si="0"/>
        <v>0.95</v>
      </c>
      <c r="V4">
        <f t="shared" si="0"/>
        <v>0.95</v>
      </c>
      <c r="W4">
        <f t="shared" si="0"/>
        <v>0.95</v>
      </c>
      <c r="X4">
        <f t="shared" si="0"/>
        <v>0.95</v>
      </c>
      <c r="Y4">
        <f t="shared" si="0"/>
        <v>0.95</v>
      </c>
      <c r="Z4">
        <f t="shared" si="0"/>
        <v>0.95</v>
      </c>
      <c r="AA4">
        <f t="shared" si="0"/>
        <v>0.95</v>
      </c>
      <c r="AB4">
        <f t="shared" si="0"/>
        <v>0.95</v>
      </c>
      <c r="AC4">
        <f t="shared" si="0"/>
        <v>0.95</v>
      </c>
      <c r="AD4">
        <f t="shared" si="0"/>
        <v>0.95</v>
      </c>
      <c r="AE4">
        <f t="shared" si="0"/>
        <v>0.95</v>
      </c>
      <c r="AF4">
        <f t="shared" si="0"/>
        <v>0.95</v>
      </c>
      <c r="AG4">
        <f t="shared" si="0"/>
        <v>0.95</v>
      </c>
      <c r="AH4">
        <f t="shared" si="0"/>
        <v>0.95</v>
      </c>
      <c r="AI4">
        <f t="shared" si="0"/>
        <v>0.95</v>
      </c>
      <c r="AJ4">
        <f t="shared" si="0"/>
        <v>0.95</v>
      </c>
      <c r="AK4">
        <f t="shared" si="0"/>
        <v>0.95</v>
      </c>
    </row>
    <row r="5" spans="1:37" x14ac:dyDescent="0.45">
      <c r="A5" t="s">
        <v>21</v>
      </c>
      <c r="B5" s="10">
        <v>0.05</v>
      </c>
      <c r="C5">
        <f t="shared" si="1"/>
        <v>0.05</v>
      </c>
      <c r="D5">
        <f t="shared" si="0"/>
        <v>0.05</v>
      </c>
      <c r="E5">
        <f t="shared" si="0"/>
        <v>0.05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  <c r="Z5">
        <f t="shared" si="0"/>
        <v>0.05</v>
      </c>
      <c r="AA5">
        <f t="shared" si="0"/>
        <v>0.05</v>
      </c>
      <c r="AB5">
        <f t="shared" si="0"/>
        <v>0.05</v>
      </c>
      <c r="AC5">
        <f t="shared" si="0"/>
        <v>0.05</v>
      </c>
      <c r="AD5">
        <f t="shared" si="0"/>
        <v>0.05</v>
      </c>
      <c r="AE5">
        <f t="shared" si="0"/>
        <v>0.05</v>
      </c>
      <c r="AF5">
        <f t="shared" si="0"/>
        <v>0.05</v>
      </c>
      <c r="AG5">
        <f t="shared" si="0"/>
        <v>0.05</v>
      </c>
      <c r="AH5">
        <f t="shared" si="0"/>
        <v>0.05</v>
      </c>
      <c r="AI5">
        <f t="shared" si="0"/>
        <v>0.05</v>
      </c>
      <c r="AJ5">
        <f t="shared" si="0"/>
        <v>0.05</v>
      </c>
      <c r="AK5">
        <f t="shared" si="0"/>
        <v>0.05</v>
      </c>
    </row>
    <row r="6" spans="1:37" x14ac:dyDescent="0.45">
      <c r="A6" t="s">
        <v>22</v>
      </c>
      <c r="B6" s="10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45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45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45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45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45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Texas 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2015-06-17T00:26:08Z</dcterms:created>
  <dcterms:modified xsi:type="dcterms:W3CDTF">2020-07-16T22:54:24Z</dcterms:modified>
</cp:coreProperties>
</file>