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TX/bldgs/SYCEU/"/>
    </mc:Choice>
  </mc:AlternateContent>
  <xr:revisionPtr revIDLastSave="0" documentId="8_{A2DD74D6-2D97-1148-8958-C9F223849B69}"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B2" i="1"/>
  <c r="B3" i="31" s="1"/>
  <c r="G8" i="39"/>
  <c r="G3" i="39"/>
  <c r="G4" i="39"/>
  <c r="G5" i="39"/>
  <c r="G6" i="39"/>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F6" i="30"/>
  <c r="F2" i="18"/>
  <c r="C11" i="18"/>
  <c r="G9" i="18"/>
  <c r="E8" i="18"/>
  <c r="B7" i="18"/>
  <c r="D5" i="18"/>
  <c r="B2" i="31"/>
  <c r="E11" i="31"/>
  <c r="C10" i="31"/>
  <c r="G8" i="31"/>
  <c r="E7" i="31"/>
  <c r="C6" i="31"/>
  <c r="G4" i="31"/>
  <c r="E3" i="31"/>
  <c r="E2" i="18"/>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<sst xmlns="http://schemas.openxmlformats.org/spreadsheetml/2006/main" count="26269" uniqueCount="759">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</sst>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748</v>
      </c>
      <c r="C1" s="84">
        <v>45357</v>
      </c>
      <c r="F1" s="82" t="s">
        <v>652</v>
      </c>
      <c r="G1" s="82" t="s">
        <v>652</v>
      </c>
    </row>
    <row r="2" spans="1:7" x14ac:dyDescent="0.2">
      <c r="A2" s="84">
        <v>45357</v>
      </c>
      <c r="B2" t="str">
        <f>LOOKUP(B1,F2:G51,G2:G51)</f>
        <v>TX</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42543123680454.398</v>
      </c>
      <c r="C2" s="14">
        <f>IFERROR(SUMIFS(BCEU!$C:$C,BCEU!$B:$B,$A2,BCEU!$H:$H,C$1,BCEU!$D:$D,About!$B$2,BCEU!$F:$F,"urban"),0)</f>
        <v>94583650358946.297</v>
      </c>
      <c r="D2" s="14">
        <f>IFERROR(SUMIFS(BCEU!$C:$C,BCEU!$B:$B,$A2,BCEU!$H:$H,D$1,BCEU!$D:$D,About!$B$2,BCEU!$F:$F,"urban"),0)</f>
        <v>0</v>
      </c>
      <c r="E2" s="14">
        <f>IFERROR(SUMIFS(BCEU!$C:$C,BCEU!$B:$B,$A2,BCEU!$H:$H,E$1,BCEU!$D:$D,About!$B$2,BCEU!$F:$F,"urban"),0)</f>
        <v>17772577804646.898</v>
      </c>
      <c r="F2" s="14">
        <f>IFERROR(SUMIFS(BCEU!$C:$C,BCEU!$B:$B,$A2,BCEU!$H:$H,F$1,BCEU!$D:$D,About!$B$2,BCEU!$F:$F,"urban"),0)</f>
        <v>96856441582729.594</v>
      </c>
      <c r="G2" s="14">
        <f>IFERROR(SUMIFS(BCEU!$C:$C,BCEU!$B:$B,$A2,BCEU!$H:$H,G$1,BCEU!$D:$D,About!$B$2,BCEU!$F:$F,"urban"),0)</f>
        <v>196515063459313</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90249660467599.297</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90131277310256.797</v>
      </c>
      <c r="G4" s="14">
        <f>IFERROR(SUMIFS(BCEU!$C:$C,BCEU!$B:$B,$A4,BCEU!$H:$H,G$1,BCEU!$D:$D,About!$B$2,BCEU!$F:$F,"urban"),0)</f>
        <v>0</v>
      </c>
    </row>
    <row r="5" spans="1:9" x14ac:dyDescent="0.2">
      <c r="A5" s="1" t="s">
        <v>79</v>
      </c>
      <c r="B5" s="14">
        <f>IFERROR(SUMIFS(BCEU!$C:$C,BCEU!$B:$B,$A5,BCEU!$H:$H,B$1,BCEU!$D:$D,About!$B$2,BCEU!$F:$F,"urban"),0)</f>
        <v>5465500726.8945799</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394918538.44324303</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1931426749304.9099</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3348811008.7644701</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7222820256459.21</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3539421122957.6001</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8265730642784.3096</v>
      </c>
      <c r="C2" s="14">
        <f>IFERROR(SUMIFS(BCEU!$C:$C,BCEU!$B:$B,$A2,BCEU!$G:$G,C$1,BCEU!$D:$D,About!$B$2,BCEU!$F:$F,"rural"),0)</f>
        <v>0</v>
      </c>
      <c r="D2" s="14">
        <f>IFERROR(SUMIFS(BCEU!$C:$C,BCEU!$B:$B,$A2,BCEU!$G:$G,D$1,BCEU!$D:$D,About!$B$2,BCEU!$F:$F,"rural"),0)</f>
        <v>0</v>
      </c>
      <c r="E2" s="14">
        <f>IFERROR(SUMIFS(BCEU!$C:$C,BCEU!$B:$B,$A2,BCEU!$G:$G,E$1,BCEU!$D:$D,About!$B$2,BCEU!$F:$F,"rural"),0)</f>
        <v>3453045480734.8799</v>
      </c>
      <c r="F2" s="14">
        <f>IFERROR(SUMIFS(BCEU!$C:$C,BCEU!$B:$B,$A2,BCEU!$G:$G,F$1,BCEU!$D:$D,About!$B$2,BCEU!$F:$F,"rural"),0)</f>
        <v>0</v>
      </c>
      <c r="G2" s="14">
        <f>IFERROR(SUMIFS(BCEU!$C:$C,BCEU!$B:$B,$A2,BCEU!$G:$G,G$1,BCEU!$D:$D,About!$B$2,BCEU!$F:$F,"rural"),0)</f>
        <v>37701410861215.5</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17549388486072.699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1062787328.2871799</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375573250695.09003</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651188991.23552597</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1404504770310.8501</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7183382628060.2695</v>
      </c>
      <c r="C2" s="14">
        <f>IFERROR(SUMIFS(BCEU!$C:$C,BCEU!$B:$B,$A2,BCEU!$G:$G,C$1,BCEU!$D:$D,About!$B$2,BCEU!$F:$F,"commercial"),0)</f>
        <v>0</v>
      </c>
      <c r="D2" s="14">
        <f>IFERROR(SUMIFS(BCEU!$C:$C,BCEU!$B:$B,$A2,BCEU!$G:$G,D$1,BCEU!$D:$D,About!$B$2,BCEU!$F:$F,"commercial"),0)</f>
        <v>0</v>
      </c>
      <c r="E2" s="14">
        <f>IFERROR(SUMIFS(BCEU!$C:$C,BCEU!$B:$B,$A2,BCEU!$G:$G,E$1,BCEU!$D:$D,About!$B$2,BCEU!$F:$F,"commercial"),0)</f>
        <v>55790801915859.797</v>
      </c>
      <c r="F2" s="14">
        <f>IFERROR(SUMIFS(BCEU!$C:$C,BCEU!$B:$B,$A2,BCEU!$G:$G,F$1,BCEU!$D:$D,About!$B$2,BCEU!$F:$F,"commercial"),0)</f>
        <v>0</v>
      </c>
      <c r="G2" s="14">
        <f>IFERROR(SUMIFS(BCEU!$C:$C,BCEU!$B:$B,$A2,BCEU!$G:$G,G$1,BCEU!$D:$D,About!$B$2,BCEU!$F:$F,"commercial"),0)</f>
        <v>210808427180710</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59723832531296</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47674340216374.703</v>
      </c>
    </row>
    <row r="5" spans="1:9" x14ac:dyDescent="0.2">
      <c r="A5" s="1" t="s">
        <v>79</v>
      </c>
      <c r="B5" s="14">
        <f>IFERROR(SUMIFS(BCEU!$C:$C,BCEU!$B:$B,$A5,BCEU!$G:$G,B$1,BCEU!$D:$D,About!$B$2,BCEU!$F:$F,"commercial"),0)</f>
        <v>0</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42150000000000</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414000000000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36000000000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21121000000000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2024-03-06T21:41:29Z</dcterms:modified>
</cp:coreProperties>
</file>