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BGDPbES\"/>
    </mc:Choice>
  </mc:AlternateContent>
  <xr:revisionPtr revIDLastSave="0" documentId="8_{D122D3CD-35AB-4D55-969F-BB957531FEEF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D31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<sst xmlns="http://schemas.openxmlformats.org/spreadsheetml/2006/main" count="4985" uniqueCount="142">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</sst>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121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TX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TX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0.49229156499999999</v>
      </c>
      <c r="D4" s="13">
        <f>MIN(C4/SUMIFS(PTCF!B:B,PTCF!A:A,calcs!B4),1)</f>
        <v>0.54699062777777774</v>
      </c>
      <c r="E4" s="12">
        <f>SUMIFS('all_csv_BECF-pre-ret'!$E:$E,'all_csv_BECF-pre-ret'!$B:$B,$B4,'all_csv_BECF-pre-ret'!$AI:$AI,$C$1)</f>
        <v>0.56257356199999997</v>
      </c>
      <c r="F4" s="13">
        <f>MIN(E4/SUMIFS(PTCF!B:B,PTCF!A:A,calcs!B4),1)</f>
        <v>0.62508173555555546</v>
      </c>
    </row>
    <row r="5" spans="1:6" x14ac:dyDescent="0.25">
      <c r="A5" t="s">
        <v>141</v>
      </c>
      <c r="B5" t="s">
        <v>10</v>
      </c>
      <c r="C5" s="12">
        <f>E28</f>
        <v>0.41229003334976955</v>
      </c>
      <c r="D5" s="13">
        <f>MIN(C5/SUMIFS(PTCF!B:B,PTCF!A:A,calcs!B5),1)</f>
        <v>0.4581000370552995</v>
      </c>
      <c r="E5" s="12">
        <f>E32</f>
        <v>0.4079082192758427</v>
      </c>
      <c r="F5" s="13">
        <f>MIN(E5/SUMIFS(PTCF!B:B,PTCF!A:A,calcs!B5),1)</f>
        <v>0.45323135475093634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0.94988870999999997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0.92175223699999997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0.178464499</v>
      </c>
      <c r="D7" s="14">
        <f>MIN(C7/SUMIFS(PTCF!B:B,PTCF!A:A,calcs!B7),1)</f>
        <v>0.38133439957264953</v>
      </c>
      <c r="E7" s="12">
        <f>SUMIFS('all_csv_BECF-pre-ret'!$E:$E,'all_csv_BECF-pre-ret'!$B:$B,$B7,'all_csv_BECF-pre-ret'!$AI:$AI,$C$1)</f>
        <v>0.19000129899999901</v>
      </c>
      <c r="F7" s="14">
        <f>MIN(E7/SUMIFS(PTCF!B:B,PTCF!A:A,calcs!B7),1)</f>
        <v>0.40598568162392951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0.35107610899999903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0.33076551300000001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0.19964097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0.19286542300000001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0.284766568</v>
      </c>
      <c r="D11" s="13">
        <f>MIN(C11/SUMIFS(PTCF!B:B,PTCF!A:A,calcs!B11),1)</f>
        <v>0.31640729777777776</v>
      </c>
      <c r="E11" s="12">
        <f>SUMIFS('all_csv_BECF-pre-ret'!$E:$E,'all_csv_BECF-pre-ret'!$B:$B,$B11,'all_csv_BECF-pre-ret'!$AI:$AI,$C$1)</f>
        <v>0.32802005299999998</v>
      </c>
      <c r="F11" s="13">
        <f>MIN(E11/SUMIFS(PTCF!B:B,PTCF!A:A,calcs!B11),1)</f>
        <v>0.36446672555555554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0.33398302099999999</v>
      </c>
      <c r="D13" s="14">
        <f>MIN(C13/SUMIFS(PTCF!B:B,PTCF!A:A,calcs!B13),1)</f>
        <v>0.37109224555555553</v>
      </c>
      <c r="E13" s="12">
        <f>SUMIFS('all_csv_BECF-pre-ret'!$E:$E,'all_csv_BECF-pre-ret'!$B:$B,$B13,'all_csv_BECF-pre-ret'!$AI:$AI,$C$1)</f>
        <v>0.151389473</v>
      </c>
      <c r="F13" s="14">
        <f>MIN(E13/SUMIFS(PTCF!B:B,PTCF!A:A,calcs!B13),1)</f>
        <v>0.16821052555555555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0.15999010999999999</v>
      </c>
      <c r="D14" s="13">
        <f>MIN(C14/SUMIFS(PTCF!B:B,PTCF!A:A,calcs!B14),1)</f>
        <v>0.17776678888888889</v>
      </c>
      <c r="E14" s="12">
        <f>SUMIFS('all_csv_BECF-pre-ret'!$E:$E,'all_csv_BECF-pre-ret'!$B:$B,$B14,'all_csv_BECF-pre-ret'!$AI:$AI,$C$1)</f>
        <v>0.13155838</v>
      </c>
      <c r="F14" s="13">
        <f>MIN(E14/SUMIFS(PTCF!B:B,PTCF!A:A,calcs!B14),1)</f>
        <v>0.14617597777777777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0.84956293099999902</v>
      </c>
      <c r="D15" s="14">
        <f>MIN(C15/SUMIFS(PTCF!B:B,PTCF!A:A,calcs!B15),1)</f>
        <v>0.94395881222222111</v>
      </c>
      <c r="E15" s="12">
        <f>SUMIFS('all_csv_BECF-pre-ret'!$E:$E,'all_csv_BECF-pre-ret'!$B:$B,$B15,'all_csv_BECF-pre-ret'!$AI:$AI,$C$1)</f>
        <v>0.86393626000000001</v>
      </c>
      <c r="F15" s="14">
        <f>MIN(E15/SUMIFS(PTCF!B:B,PTCF!A:A,calcs!B15),1)</f>
        <v>0.95992917777777775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0.10820276599999901</v>
      </c>
      <c r="D17" s="13">
        <f>MIN(C17/SUMIFS(PTCF!B:B,PTCF!A:A,calcs!B17),1)</f>
        <v>0.12022529555555445</v>
      </c>
      <c r="E17" s="12">
        <f>SUMIFS('all_csv_BECF-pre-ret'!$E:$E,'all_csv_BECF-pre-ret'!$B:$B,$B17,'all_csv_BECF-pre-ret'!$AI:$AI,$C$1)</f>
        <v>0.1078023</v>
      </c>
      <c r="F17" s="13">
        <f>MIN(E17/SUMIFS(PTCF!B:B,PTCF!A:A,calcs!B17),1)</f>
        <v>0.11978033333333334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16547.5</v>
      </c>
      <c r="D24">
        <f>SUMIFS('all_csv_SYC-SYEGC'!D:D,'all_csv_SYC-SYEGC'!$B:$B,calcs!$B$24,'all_csv_SYC-SYEGC'!$F:$F,calcs!$C$1)</f>
        <v>37286.800000000003</v>
      </c>
      <c r="E24">
        <f>SUM(C24:D24)</f>
        <v>53834.3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0.15291739300000001</v>
      </c>
      <c r="D27">
        <f>SUMIFS('all_csv_BECF-pre-nonret'!$D:$D,'all_csv_BECF-pre-nonret'!B:B,calcs!B27,'all_csv_BECF-pre-nonret'!AI:AI,calcs!C1)</f>
        <v>0.52739695499999995</v>
      </c>
    </row>
    <row r="28" spans="1:6" x14ac:dyDescent="0.25">
      <c r="C28">
        <f>$C$27*($C$24/$E$24)</f>
        <v>4.7003500754491091E-2</v>
      </c>
      <c r="D28">
        <f>$D$27*($D$24/$E$24)</f>
        <v>0.36528653259527843</v>
      </c>
      <c r="E28" s="9">
        <f>SUM(C28:D28)</f>
        <v>0.41229003334976955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0.138661953</v>
      </c>
      <c r="D31">
        <f>SUMIFS('all_csv_BECF-pre-nonret'!$D:$D,'all_csv_BECF-pre-nonret'!B:B,calcs!B31,'all_csv_BECF-pre-nonret'!AI:AI,calcs!C1)</f>
        <v>0.52739695499999995</v>
      </c>
    </row>
    <row r="32" spans="1:6" x14ac:dyDescent="0.25">
      <c r="C32">
        <f>$C$31*($C$24/$E$24)</f>
        <v>4.2621686680564243E-2</v>
      </c>
      <c r="D32">
        <f>$D$31*($D$24/$E$24)</f>
        <v>0.36528653259527843</v>
      </c>
      <c r="E32" s="9">
        <f>SUM(C32:D32)</f>
        <v>0.4079082192758427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0.54699062777777774</v>
      </c>
      <c r="H2" s="8">
        <f>SUMIFS(calcs!$F$4:$F$19,calcs!$B$4:$B$19,$A2)</f>
        <v>0.62508173555555546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0.4581000370552995</v>
      </c>
      <c r="H3" s="8">
        <f>SUMIFS(calcs!$F$4:$F$19,calcs!$B$4:$B$19,$A3)</f>
        <v>0.45323135475093634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0.31640729777777776</v>
      </c>
      <c r="H9" s="8">
        <f>SUMIFS(calcs!$F$4:$F$19,calcs!$B$4:$B$19,$A9)</f>
        <v>0.36446672555555554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0.17776678888888889</v>
      </c>
      <c r="H12" s="8">
        <f>SUMIFS(calcs!$F$4:$F$19,calcs!$B$4:$B$19,$A12)</f>
        <v>0.14617597777777777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0.12022529555555445</v>
      </c>
      <c r="H15" s="8">
        <f>SUMIFS(calcs!$F$4:$F$19,calcs!$B$4:$B$19,$A15)</f>
        <v>0.11978033333333334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2022-11-30T00:47:42Z</dcterms:modified>
</cp:coreProperties>
</file>