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InputData\elec\TCCpUCD\"/>
    </mc:Choice>
  </mc:AlternateContent>
  <xr:revisionPtr revIDLastSave="0" documentId="8_{52A622EF-5E7C-4353-997F-6CA1C4DD5764}" xr6:coauthVersionLast="45" xr6:coauthVersionMax="45" xr10:uidLastSave="{00000000-0000-0000-0000-000000000000}"/>
  <bookViews>
    <workbookView xWindow="46785" yWindow="930" windowWidth="15810" windowHeight="11490" activeTab="3" xr2:uid="{00000000-000D-0000-FFFF-FFFF00000000}"/>
  </bookViews>
  <sheets>
    <sheet name="About" sheetId="1" r:id="rId1"/>
    <sheet name="Data" sheetId="2" r:id="rId2"/>
    <sheet name="Texas Notes" sheetId="4" r:id="rId3"/>
    <sheet name="TCCpUCD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2" l="1"/>
  <c r="A35" i="4"/>
  <c r="B2" i="3" l="1"/>
  <c r="A21" i="4"/>
  <c r="A18" i="4"/>
  <c r="B7" i="2" l="1"/>
  <c r="B8" i="2" s="1"/>
  <c r="B9" i="2" s="1"/>
  <c r="B6" i="2"/>
</calcChain>
</file>

<file path=xl/sharedStrings.xml><?xml version="1.0" encoding="utf-8"?>
<sst xmlns="http://schemas.openxmlformats.org/spreadsheetml/2006/main" count="59" uniqueCount="55">
  <si>
    <t>TCCpUCD Transmission Construction Cost per Unit Capacity Distance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</si>
  <si>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</si>
  <si>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</si>
  <si>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</si>
  <si>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</si>
  <si>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</si>
  <si>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Item</t>
  </si>
  <si>
    <t>Value</t>
  </si>
  <si>
    <t>Unit</t>
  </si>
  <si>
    <t>Additional MW-miles</t>
  </si>
  <si>
    <t>MW-miles</t>
  </si>
  <si>
    <t>Annual cost (2010-2050)</t>
  </si>
  <si>
    <t>Total cost</t>
  </si>
  <si>
    <t>Cost per MW-mile</t>
  </si>
  <si>
    <t>We assume that the currency figures in RE Futures are in real dollars</t>
  </si>
  <si>
    <t>and the annual cost from 2010-2050 refers to a period of 40 years,</t>
  </si>
  <si>
    <t>not 41 years (e.g. going from the end of 2010 to the end of 2050).</t>
  </si>
  <si>
    <t>(value read from graph)</t>
  </si>
  <si>
    <t>Transmission Construction</t>
  </si>
  <si>
    <t>Note:</t>
  </si>
  <si>
    <t>See "cpi.xlsx" in the InputData folder for source information.</t>
  </si>
  <si>
    <t>We assume NREL's 2010-2050 figures are in real 2010 dollars.</t>
  </si>
  <si>
    <t>We adjust 2010 dollars to 2012 dollars using the following conversion factor:</t>
  </si>
  <si>
    <t>2010 $</t>
  </si>
  <si>
    <t>2012 $</t>
  </si>
  <si>
    <t>Cost per Unit Capacity Distance (2012$/(MW*mile))</t>
  </si>
  <si>
    <t>completed CREZ transmission project where ERCOT installed 3600</t>
  </si>
  <si>
    <t>miles of transmission at a cost of $7B USD [27]. If the project is</t>
  </si>
  <si>
    <t>mostly 345 kV, double-circuit lines, each mile is assumed to have a</t>
  </si>
  <si>
    <t>1.5 GW capacity [28], and the average cost is 1300 $/MW-mile. In</t>
  </si>
  <si>
    <t>this study, a more conservative 1500 $/MW-mile is used.</t>
  </si>
  <si>
    <t>https://www.sciencedirect.com/science/article/abs/pii/S0960148117312636</t>
  </si>
  <si>
    <t>Deetjen et al (2018) modeling the optimal mix and location of wind and solar with transmission and carbon pricing considerations</t>
  </si>
  <si>
    <t>Transmission costs were derived from information about the recently</t>
  </si>
  <si>
    <t>The data come from this article</t>
  </si>
  <si>
    <t>https://www.texastribune.org/2013/10/14/7-billion-crez-project-nears-finish-aiding-wind-po/</t>
  </si>
  <si>
    <t xml:space="preserve">The $7Billion appears to be in 2008 dollars. </t>
  </si>
  <si>
    <t>2008-to-2012 inflation conversion</t>
  </si>
  <si>
    <t>$2012 CREZ Cost</t>
  </si>
  <si>
    <t xml:space="preserve">For Texas, we can take the recently completed CREZ project as a baseline. </t>
  </si>
  <si>
    <t>"</t>
  </si>
  <si>
    <t>CREZ Miles</t>
  </si>
  <si>
    <t>Capacity per mile (MW)</t>
  </si>
  <si>
    <t>$/(MW-mile)</t>
  </si>
  <si>
    <t>1. It is for a largely rural project with easier access and lower lease/procurement costs than in an urban area</t>
  </si>
  <si>
    <t>2. Not all of the transmission will be 345kV double circuit. Some of it may be single circuit with lower MW capacity.</t>
  </si>
  <si>
    <t>This is likely a conservative number for the cost of building new transmission in Texas because</t>
  </si>
  <si>
    <t>But, assuming that most new transmission capacity in Texas will be built in similarly rural locations, and that most of that will be 345kv double circuit</t>
  </si>
  <si>
    <t xml:space="preserve">then this 1387 $/MW-mile certainly seems more appropriate for Texas than the EPS 2248 $/MW-mile for the rest of the country. </t>
  </si>
  <si>
    <t>3. All of the development was part of an enormous public works project, essentially, so there would have been some good economies of scale/learning/experience.</t>
  </si>
  <si>
    <t xml:space="preserve">So, to be slightly conservative, let's take 2/3 of the 1387 cost assuming that Texas will mostly develop rural renewables-focused transmission </t>
  </si>
  <si>
    <t>and that it has retained some of the learning/economies that helped the CREZ cost stay relatively low, and we'll take 1/3 of the 2248 cost assuming</t>
  </si>
  <si>
    <t>that some transmission will be built in more urban areas and that future transmission projects will be of smaller scale than CREZ and likely not</t>
  </si>
  <si>
    <t>achieve as efficient economies.</t>
  </si>
  <si>
    <t>Approx Texas $/(MW-mile) for transmission development (in 2012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</si>
</sst>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11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2" fontId="0" fillId="3" borderId="0" xfId="0" applyNumberFormat="1" applyFill="1"/>
    <xf numFmtId="0" fontId="0" fillId="0" borderId="0" xfId="0" applyFont="1"/>
    <xf numFmtId="0" fontId="0" fillId="0" borderId="0" xfId="0"/>
    <xf numFmtId="0" fontId="1" fillId="0" borderId="0" xfId="0" applyFont="1"/>
    <xf numFmtId="2" fontId="0" fillId="0" borderId="0" xfId="0" applyNumberFormat="1" applyFill="1"/>
    <xf numFmtId="0" fontId="3" fillId="0" borderId="0" xfId="0" applyFont="1" applyAlignment="1">
      <alignment horizontal="right"/>
    </xf>
    <xf numFmtId="1" fontId="0" fillId="0" borderId="0" xfId="0" applyNumberFormat="1"/>
    <xf numFmtId="3" fontId="0" fillId="0" borderId="0" xfId="0" applyNumberFormat="1"/>
    <xf numFmtId="1" fontId="0" fillId="4" borderId="0" xfId="0" applyNumberFormat="1" applyFill="1"/>
    <xf numFmtId="1" fontId="0" fillId="5" borderId="0" xfId="0" applyNumberFormat="1" applyFill="1"/>
    <xf numFmtId="0" fontId="0" fillId="5" borderId="0" xfId="0" applyFill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rel.gov/docs/fy12osti/52409-1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exastribune.org/2013/10/14/7-billion-crez-project-nears-finish-aiding-wind-po/" TargetMode="External"/><Relationship Id="rId1" Type="http://schemas.openxmlformats.org/officeDocument/2006/relationships/hyperlink" Target="https://www.sciencedirect.com/science/article/abs/pii/S09601481173126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/>
  </sheetViews>
  <sheetFormatPr defaultRowHeight="14.25" x14ac:dyDescent="0.45"/>
  <cols>
    <col min="2" max="2" width="44.730468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t="s">
        <v>2</v>
      </c>
    </row>
    <row r="4" spans="1:2" x14ac:dyDescent="0.45">
      <c r="B4" s="2">
        <v>2012</v>
      </c>
    </row>
    <row r="5" spans="1:2" x14ac:dyDescent="0.45">
      <c r="B5" t="s">
        <v>3</v>
      </c>
    </row>
    <row r="6" spans="1:2" x14ac:dyDescent="0.45">
      <c r="B6" s="3" t="s">
        <v>4</v>
      </c>
    </row>
    <row r="7" spans="1:2" x14ac:dyDescent="0.45">
      <c r="B7" t="s">
        <v>5</v>
      </c>
    </row>
    <row r="9" spans="1:2" x14ac:dyDescent="0.45">
      <c r="A9" s="13" t="s">
        <v>19</v>
      </c>
    </row>
    <row r="10" spans="1:2" s="12" customFormat="1" x14ac:dyDescent="0.45">
      <c r="A10" s="11" t="s">
        <v>21</v>
      </c>
    </row>
    <row r="11" spans="1:2" x14ac:dyDescent="0.45">
      <c r="A11" s="12" t="s">
        <v>22</v>
      </c>
    </row>
    <row r="12" spans="1:2" x14ac:dyDescent="0.45">
      <c r="A12" s="12">
        <v>1.0549999999999999</v>
      </c>
    </row>
    <row r="13" spans="1:2" x14ac:dyDescent="0.45">
      <c r="A13" s="12" t="s">
        <v>20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B11" sqref="B11"/>
    </sheetView>
  </sheetViews>
  <sheetFormatPr defaultRowHeight="14.25" x14ac:dyDescent="0.45"/>
  <cols>
    <col min="1" max="1" width="25.1328125" customWidth="1"/>
    <col min="2" max="2" width="11.59765625" customWidth="1"/>
    <col min="3" max="3" width="11.265625" customWidth="1"/>
  </cols>
  <sheetData>
    <row r="1" spans="1:4" x14ac:dyDescent="0.45">
      <c r="A1" t="s">
        <v>14</v>
      </c>
    </row>
    <row r="2" spans="1:4" x14ac:dyDescent="0.45">
      <c r="A2" t="s">
        <v>15</v>
      </c>
    </row>
    <row r="3" spans="1:4" x14ac:dyDescent="0.45">
      <c r="A3" t="s">
        <v>16</v>
      </c>
    </row>
    <row r="5" spans="1:4" x14ac:dyDescent="0.45">
      <c r="A5" s="4" t="s">
        <v>6</v>
      </c>
      <c r="B5" s="7" t="s">
        <v>7</v>
      </c>
      <c r="C5" s="7" t="s">
        <v>8</v>
      </c>
    </row>
    <row r="6" spans="1:4" x14ac:dyDescent="0.45">
      <c r="A6" t="s">
        <v>9</v>
      </c>
      <c r="B6" s="5">
        <f>122*10^6</f>
        <v>122000000</v>
      </c>
      <c r="C6" s="8" t="s">
        <v>10</v>
      </c>
      <c r="D6" s="9" t="s">
        <v>17</v>
      </c>
    </row>
    <row r="7" spans="1:4" x14ac:dyDescent="0.45">
      <c r="A7" t="s">
        <v>11</v>
      </c>
      <c r="B7" s="5">
        <f>6.5*10^9</f>
        <v>6500000000</v>
      </c>
      <c r="C7" s="8" t="s">
        <v>23</v>
      </c>
    </row>
    <row r="8" spans="1:4" x14ac:dyDescent="0.45">
      <c r="A8" t="s">
        <v>12</v>
      </c>
      <c r="B8">
        <f>B7*(2050-2010)</f>
        <v>260000000000</v>
      </c>
      <c r="C8" s="8" t="s">
        <v>23</v>
      </c>
    </row>
    <row r="9" spans="1:4" x14ac:dyDescent="0.45">
      <c r="A9" t="s">
        <v>13</v>
      </c>
      <c r="B9" s="14">
        <f>B8/B6</f>
        <v>2131.1475409836066</v>
      </c>
      <c r="C9" s="8" t="s">
        <v>23</v>
      </c>
    </row>
    <row r="10" spans="1:4" x14ac:dyDescent="0.45">
      <c r="A10" s="12" t="s">
        <v>13</v>
      </c>
      <c r="B10" s="10">
        <f>B9*About!$A$12</f>
        <v>2248.3606557377047</v>
      </c>
      <c r="C10" s="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54639-6795-4AF1-9CD2-64127B28DAB7}">
  <dimension ref="A1:F35"/>
  <sheetViews>
    <sheetView topLeftCell="A16" workbookViewId="0">
      <selection activeCell="A36" sqref="A36"/>
    </sheetView>
  </sheetViews>
  <sheetFormatPr defaultRowHeight="14.25" x14ac:dyDescent="0.45"/>
  <cols>
    <col min="1" max="1" width="13.73046875" bestFit="1" customWidth="1"/>
  </cols>
  <sheetData>
    <row r="1" spans="1:6" s="12" customFormat="1" x14ac:dyDescent="0.45">
      <c r="A1" s="12" t="s">
        <v>39</v>
      </c>
    </row>
    <row r="2" spans="1:6" s="12" customFormat="1" x14ac:dyDescent="0.45"/>
    <row r="3" spans="1:6" x14ac:dyDescent="0.45">
      <c r="A3" t="s">
        <v>32</v>
      </c>
    </row>
    <row r="4" spans="1:6" s="12" customFormat="1" x14ac:dyDescent="0.45">
      <c r="A4" s="3" t="s">
        <v>31</v>
      </c>
    </row>
    <row r="5" spans="1:6" s="12" customFormat="1" x14ac:dyDescent="0.45">
      <c r="A5" s="3"/>
    </row>
    <row r="6" spans="1:6" x14ac:dyDescent="0.45">
      <c r="A6" s="15" t="s">
        <v>40</v>
      </c>
      <c r="B6" s="9" t="s">
        <v>33</v>
      </c>
      <c r="C6" s="9"/>
      <c r="D6" s="9"/>
      <c r="E6" s="9"/>
      <c r="F6" s="9"/>
    </row>
    <row r="7" spans="1:6" x14ac:dyDescent="0.45">
      <c r="A7" s="9"/>
      <c r="B7" s="9" t="s">
        <v>26</v>
      </c>
      <c r="C7" s="9"/>
      <c r="D7" s="9"/>
      <c r="E7" s="9"/>
      <c r="F7" s="9"/>
    </row>
    <row r="8" spans="1:6" x14ac:dyDescent="0.45">
      <c r="A8" s="9"/>
      <c r="B8" s="9" t="s">
        <v>27</v>
      </c>
      <c r="C8" s="9"/>
      <c r="D8" s="9"/>
      <c r="E8" s="9"/>
      <c r="F8" s="9"/>
    </row>
    <row r="9" spans="1:6" x14ac:dyDescent="0.45">
      <c r="A9" s="9"/>
      <c r="B9" s="9" t="s">
        <v>28</v>
      </c>
      <c r="C9" s="9"/>
      <c r="D9" s="9"/>
      <c r="E9" s="9"/>
      <c r="F9" s="9"/>
    </row>
    <row r="10" spans="1:6" x14ac:dyDescent="0.45">
      <c r="A10" s="9"/>
      <c r="B10" s="9" t="s">
        <v>29</v>
      </c>
      <c r="C10" s="9"/>
      <c r="D10" s="9"/>
      <c r="E10" s="9"/>
      <c r="F10" s="9"/>
    </row>
    <row r="11" spans="1:6" x14ac:dyDescent="0.45">
      <c r="A11" s="15" t="s">
        <v>40</v>
      </c>
      <c r="B11" s="9" t="s">
        <v>30</v>
      </c>
      <c r="C11" s="9"/>
      <c r="D11" s="9"/>
      <c r="E11" s="9"/>
      <c r="F11" s="9"/>
    </row>
    <row r="13" spans="1:6" x14ac:dyDescent="0.45">
      <c r="A13" t="s">
        <v>34</v>
      </c>
    </row>
    <row r="14" spans="1:6" x14ac:dyDescent="0.45">
      <c r="A14" s="3" t="s">
        <v>35</v>
      </c>
    </row>
    <row r="15" spans="1:6" x14ac:dyDescent="0.45">
      <c r="A15" t="s">
        <v>36</v>
      </c>
    </row>
    <row r="16" spans="1:6" x14ac:dyDescent="0.45">
      <c r="A16">
        <v>1.07</v>
      </c>
      <c r="B16" t="s">
        <v>37</v>
      </c>
    </row>
    <row r="18" spans="1:2" x14ac:dyDescent="0.45">
      <c r="A18" s="17">
        <f>7000000000*A16</f>
        <v>7490000000</v>
      </c>
      <c r="B18" t="s">
        <v>38</v>
      </c>
    </row>
    <row r="19" spans="1:2" x14ac:dyDescent="0.45">
      <c r="A19" s="16">
        <v>3600</v>
      </c>
      <c r="B19" t="s">
        <v>41</v>
      </c>
    </row>
    <row r="20" spans="1:2" x14ac:dyDescent="0.45">
      <c r="A20" s="16">
        <v>1500</v>
      </c>
      <c r="B20" t="s">
        <v>42</v>
      </c>
    </row>
    <row r="21" spans="1:2" x14ac:dyDescent="0.45">
      <c r="A21" s="19">
        <f>A18/(A19*A20)</f>
        <v>1387.037037037037</v>
      </c>
      <c r="B21" s="20" t="s">
        <v>43</v>
      </c>
    </row>
    <row r="23" spans="1:2" x14ac:dyDescent="0.45">
      <c r="A23" t="s">
        <v>46</v>
      </c>
    </row>
    <row r="24" spans="1:2" x14ac:dyDescent="0.45">
      <c r="B24" t="s">
        <v>44</v>
      </c>
    </row>
    <row r="25" spans="1:2" x14ac:dyDescent="0.45">
      <c r="B25" t="s">
        <v>45</v>
      </c>
    </row>
    <row r="26" spans="1:2" s="12" customFormat="1" x14ac:dyDescent="0.45">
      <c r="B26" s="12" t="s">
        <v>49</v>
      </c>
    </row>
    <row r="28" spans="1:2" x14ac:dyDescent="0.45">
      <c r="A28" t="s">
        <v>47</v>
      </c>
    </row>
    <row r="29" spans="1:2" x14ac:dyDescent="0.45">
      <c r="A29" t="s">
        <v>48</v>
      </c>
    </row>
    <row r="30" spans="1:2" x14ac:dyDescent="0.45">
      <c r="A30" t="s">
        <v>50</v>
      </c>
    </row>
    <row r="31" spans="1:2" x14ac:dyDescent="0.45">
      <c r="A31" t="s">
        <v>51</v>
      </c>
    </row>
    <row r="32" spans="1:2" x14ac:dyDescent="0.45">
      <c r="A32" t="s">
        <v>52</v>
      </c>
    </row>
    <row r="33" spans="1:2" x14ac:dyDescent="0.45">
      <c r="A33" t="s">
        <v>53</v>
      </c>
    </row>
    <row r="35" spans="1:2" x14ac:dyDescent="0.45">
      <c r="A35" s="18">
        <f>(2/3)*A21+(1/3)*Data!B10</f>
        <v>1674.1449099372594</v>
      </c>
      <c r="B35" t="s">
        <v>54</v>
      </c>
    </row>
  </sheetData>
  <hyperlinks>
    <hyperlink ref="A4" r:id="rId1" xr:uid="{38E25189-6252-4B06-AB21-327B23B4D075}"/>
    <hyperlink ref="A14" r:id="rId2" xr:uid="{879A550D-A997-4D9B-A5CE-9D1EE848245C}"/>
  </hyperlinks>
  <pageMargins left="0.7" right="0.7" top="0.75" bottom="0.75" header="0.3" footer="0.3"/>
  <pageSetup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tabSelected="1" workbookViewId="0">
      <selection activeCell="F10" sqref="F10"/>
    </sheetView>
  </sheetViews>
  <sheetFormatPr defaultRowHeight="14.25" x14ac:dyDescent="0.45"/>
  <cols>
    <col min="1" max="1" width="24.86328125" customWidth="1"/>
    <col min="2" max="2" width="11.86328125" customWidth="1"/>
  </cols>
  <sheetData>
    <row r="1" spans="1:2" x14ac:dyDescent="0.45">
      <c r="B1" t="s">
        <v>25</v>
      </c>
    </row>
    <row r="2" spans="1:2" x14ac:dyDescent="0.45">
      <c r="A2" t="s">
        <v>18</v>
      </c>
      <c r="B2" s="6">
        <f>'Texas Notes'!A35</f>
        <v>1674.1449099372594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Texas Notes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2020-07-20T22:23:33Z</dcterms:modified>
</cp:coreProperties>
</file>