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va/add-outputs/hoiptp/"/>
    </mc:Choice>
  </mc:AlternateContent>
  <xr:revisionPtr revIDLastSave="0" documentId="8_{1F799CD9-01F5-4144-B958-26B7FB48A4A8}" xr6:coauthVersionLast="45" xr6:coauthVersionMax="45" xr10:uidLastSave="{00000000-0000-0000-0000-000000000000}"/>
  <bookViews>
    <workbookView xWindow="2500" yWindow="460" windowWidth="24760" windowHeight="16080" xr2:uid="{86292C8D-3CA1-4858-AA87-6B74F5B88277}"/>
  </bookViews>
  <sheets>
    <sheet name="About" sheetId="1" r:id="rId1"/>
    <sheet name="State Population" sheetId="87" r:id="rId2"/>
    <sheet name="State Area" sheetId="88" r:id="rId3"/>
    <sheet name="Mappings" sheetId="70" r:id="rId4"/>
    <sheet name="HOIpTP-transport-NOx" sheetId="73" r:id="rId5"/>
    <sheet name="HOIpTP-transport-PM25" sheetId="71" r:id="rId6"/>
    <sheet name="HOIpTP-transport-SO2" sheetId="74" r:id="rId7"/>
    <sheet name="HOIpTP-electricity-NOx" sheetId="76" r:id="rId8"/>
    <sheet name="HOIpTP-electricity-PM25" sheetId="75" r:id="rId9"/>
    <sheet name="HOIpTP-electricity-SO2" sheetId="77" r:id="rId10"/>
    <sheet name="HOIpTP-buildings-NOx" sheetId="78" r:id="rId11"/>
    <sheet name="HOIpTP-buildings-PM25" sheetId="79" r:id="rId12"/>
    <sheet name="HOIpTP-buildings-SO2" sheetId="80" r:id="rId13"/>
    <sheet name="HOIpTP-industry-NOx" sheetId="81" r:id="rId14"/>
    <sheet name="HOIpTP-industry-PM25" sheetId="82" r:id="rId15"/>
    <sheet name="HOIpTP-industry-SO2" sheetId="83" r:id="rId16"/>
    <sheet name="HOIpTP-LULUCF-NOx" sheetId="84" r:id="rId17"/>
    <sheet name="HOIpTP-LULUCF-PM25" sheetId="85" r:id="rId18"/>
    <sheet name="HOIpTP-LULUCF-SO2" sheetId="86" r:id="rId19"/>
    <sheet name="Table 1" sheetId="2" r:id="rId20"/>
    <sheet name="Table 2" sheetId="3" r:id="rId21"/>
    <sheet name="Table 3" sheetId="4" r:id="rId22"/>
    <sheet name="Table 4" sheetId="5" r:id="rId23"/>
    <sheet name="Table 5" sheetId="6" r:id="rId24"/>
    <sheet name="Table 6" sheetId="7" r:id="rId25"/>
    <sheet name="Table 7" sheetId="8" r:id="rId26"/>
    <sheet name="Table 8" sheetId="9" r:id="rId27"/>
    <sheet name="Table 9" sheetId="10" r:id="rId28"/>
    <sheet name="Table 10" sheetId="11" r:id="rId29"/>
    <sheet name="Table 11" sheetId="12" r:id="rId30"/>
    <sheet name="Table 12" sheetId="13" r:id="rId31"/>
    <sheet name="Table 13" sheetId="14" r:id="rId32"/>
    <sheet name="Table 14" sheetId="15" r:id="rId33"/>
    <sheet name="Table 15" sheetId="16" r:id="rId34"/>
    <sheet name="Table 16" sheetId="17" r:id="rId35"/>
    <sheet name="Table 17" sheetId="18" r:id="rId36"/>
    <sheet name="Table 18" sheetId="19" r:id="rId37"/>
    <sheet name="Table 19" sheetId="20" r:id="rId38"/>
    <sheet name="Table 20" sheetId="21" r:id="rId39"/>
    <sheet name="Table 21" sheetId="22" r:id="rId40"/>
    <sheet name="Table 22" sheetId="23" r:id="rId41"/>
    <sheet name="Table 23" sheetId="24" r:id="rId42"/>
    <sheet name="Table 24" sheetId="25" r:id="rId43"/>
    <sheet name="Table 25" sheetId="26" r:id="rId44"/>
    <sheet name="Table 26" sheetId="27" r:id="rId45"/>
    <sheet name="Table 27" sheetId="28" r:id="rId46"/>
    <sheet name="Table 28" sheetId="29" r:id="rId47"/>
    <sheet name="Table 29" sheetId="30" r:id="rId48"/>
    <sheet name="Table 30" sheetId="31" r:id="rId49"/>
    <sheet name="Table 31" sheetId="32" r:id="rId50"/>
    <sheet name="Table 32" sheetId="33" r:id="rId51"/>
    <sheet name="Table 33" sheetId="34" r:id="rId52"/>
    <sheet name="Table 34" sheetId="35" r:id="rId53"/>
    <sheet name="Table 35" sheetId="36" r:id="rId54"/>
    <sheet name="Table 36" sheetId="37" r:id="rId55"/>
    <sheet name="Table 37" sheetId="38" r:id="rId56"/>
    <sheet name="Table 38" sheetId="39" r:id="rId57"/>
    <sheet name="Table 39" sheetId="40" r:id="rId58"/>
    <sheet name="Table 40" sheetId="41" r:id="rId59"/>
    <sheet name="Table 41" sheetId="42" r:id="rId60"/>
    <sheet name="Table 42" sheetId="43" r:id="rId61"/>
    <sheet name="Table 43" sheetId="44" r:id="rId62"/>
    <sheet name="Table 44" sheetId="45" r:id="rId63"/>
    <sheet name="Table 45" sheetId="46" r:id="rId64"/>
    <sheet name="Table 46" sheetId="47" r:id="rId65"/>
    <sheet name="Table 47" sheetId="48" r:id="rId66"/>
    <sheet name="Table 48" sheetId="49" r:id="rId67"/>
    <sheet name="Table 49" sheetId="50" r:id="rId68"/>
    <sheet name="Table 50" sheetId="51" r:id="rId69"/>
    <sheet name="Table 51" sheetId="52" r:id="rId70"/>
    <sheet name="Table 52" sheetId="53" r:id="rId71"/>
    <sheet name="Table 53" sheetId="54" r:id="rId72"/>
    <sheet name="Table 54" sheetId="55" r:id="rId73"/>
    <sheet name="Table 55" sheetId="56" r:id="rId74"/>
    <sheet name="Table 56" sheetId="57" r:id="rId75"/>
    <sheet name="Table 57" sheetId="58" r:id="rId76"/>
    <sheet name="Table 58" sheetId="59" r:id="rId77"/>
    <sheet name="Table 59" sheetId="60" r:id="rId78"/>
    <sheet name="Table 60" sheetId="61" r:id="rId79"/>
    <sheet name="Table 61" sheetId="62" r:id="rId80"/>
    <sheet name="Table 62" sheetId="63" r:id="rId81"/>
    <sheet name="Table 63" sheetId="64" r:id="rId82"/>
    <sheet name="Table 64" sheetId="65" r:id="rId83"/>
    <sheet name="Table 65" sheetId="66" r:id="rId84"/>
    <sheet name="Table 66" sheetId="67" r:id="rId85"/>
    <sheet name="Table 67" sheetId="68" r:id="rId86"/>
    <sheet name="Table 68" sheetId="69" r:id="rId8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8" i="1" l="1"/>
  <c r="J26" i="1" s="1"/>
  <c r="Q7" i="87"/>
  <c r="J29" i="1" s="1"/>
  <c r="J27" i="1" s="1"/>
  <c r="A27" i="1" s="1"/>
  <c r="Q10" i="88"/>
  <c r="Q9" i="88"/>
  <c r="Q6" i="87" l="1"/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86"/>
  <c r="K12" i="78"/>
  <c r="K12" i="79"/>
  <c r="K12" i="83"/>
  <c r="B12" i="84"/>
  <c r="K12" i="85"/>
  <c r="B12" i="79"/>
  <c r="B12" i="75"/>
  <c r="B2" i="73" a="1"/>
  <c r="B12" i="71"/>
  <c r="F12" i="78"/>
  <c r="B12" i="78"/>
  <c r="F12" i="84"/>
  <c r="B12" i="83"/>
  <c r="F12" i="79"/>
  <c r="F12" i="75"/>
  <c r="B3" i="73" a="1"/>
  <c r="B12" i="77"/>
  <c r="F12" i="85"/>
  <c r="B12" i="81"/>
  <c r="K12" i="71"/>
  <c r="F12" i="74"/>
  <c r="F12" i="83"/>
  <c r="F12" i="86"/>
  <c r="K12" i="84"/>
  <c r="B12" i="73"/>
  <c r="B12" i="85"/>
  <c r="B12" i="74"/>
  <c r="B12" i="82"/>
  <c r="F12" i="77"/>
  <c r="F12" i="71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l="1" a="1"/>
  <c r="K8" i="80" a="1"/>
  <c r="B6" i="86" a="1"/>
  <c r="F2" i="80" a="1"/>
  <c r="P12" i="86"/>
  <c r="B4" i="78" a="1"/>
  <c r="K11" i="82" a="1"/>
  <c r="B5" i="75" a="1"/>
  <c r="F5" i="86" a="1"/>
  <c r="F9" i="80" a="1"/>
  <c r="K4" i="86" a="1"/>
  <c r="P12" i="80"/>
  <c r="F10" i="86" a="1"/>
  <c r="K8" i="77" a="1"/>
  <c r="B9" i="78" a="1"/>
  <c r="P6" i="76" a="1"/>
  <c r="F4" i="86" a="1"/>
  <c r="B3" i="79" a="1"/>
  <c r="P8" i="85" a="1"/>
  <c r="P9" i="79" a="1"/>
  <c r="K6" i="85" a="1"/>
  <c r="P9" i="75" a="1"/>
  <c r="K6" i="77" a="1"/>
  <c r="B4" i="71" a="1"/>
  <c r="P12" i="76"/>
  <c r="P3" i="85" a="1"/>
  <c r="P7" i="78" a="1"/>
  <c r="F2" i="84" a="1"/>
  <c r="F7" i="78" a="1"/>
  <c r="B4" i="84" a="1"/>
  <c r="K4" i="74" a="1"/>
  <c r="K7" i="86" a="1"/>
  <c r="F7" i="74" a="1"/>
  <c r="K9" i="84" a="1"/>
  <c r="P11" i="78" a="1"/>
  <c r="P7" i="84" a="1"/>
  <c r="F6" i="78" a="1"/>
  <c r="K5" i="84" a="1"/>
  <c r="K3" i="74" a="1"/>
  <c r="F4" i="84" a="1"/>
  <c r="K3" i="71" a="1"/>
  <c r="B8" i="84" a="1"/>
  <c r="K7" i="78" a="1"/>
  <c r="P4" i="83" a="1"/>
  <c r="K7" i="77" a="1"/>
  <c r="B10" i="85" a="1"/>
  <c r="F3" i="71" a="1"/>
  <c r="P5" i="82" a="1"/>
  <c r="K6" i="86" a="1"/>
  <c r="K10" i="74" a="1"/>
  <c r="P8" i="83" a="1"/>
  <c r="B10" i="77" a="1"/>
  <c r="F7" i="82" a="1"/>
  <c r="P10" i="75" a="1"/>
  <c r="B5" i="82" a="1"/>
  <c r="P7" i="73" a="1"/>
  <c r="K4" i="81" a="1"/>
  <c r="B8" i="73" a="1"/>
  <c r="K8" i="82" a="1"/>
  <c r="K9" i="75" a="1"/>
  <c r="B8" i="82" a="1"/>
  <c r="K12" i="75"/>
  <c r="P6" i="81" a="1"/>
  <c r="F9" i="73" a="1"/>
  <c r="F11" i="80" a="1"/>
  <c r="K2" i="74" a="1"/>
  <c r="K10" i="82" a="1"/>
  <c r="P11" i="75" a="1"/>
  <c r="B10" i="82" a="1"/>
  <c r="K9" i="76" a="1"/>
  <c r="K4" i="80" a="1"/>
  <c r="K12" i="76"/>
  <c r="B7" i="86" a="1"/>
  <c r="P8" i="77" a="1"/>
  <c r="K8" i="83" a="1"/>
  <c r="P4" i="85" a="1"/>
  <c r="F4" i="81" a="1"/>
  <c r="K9" i="79" a="1"/>
  <c r="F11" i="85" a="1"/>
  <c r="F6" i="80" a="1"/>
  <c r="B2" i="78" a="1"/>
  <c r="P6" i="74" a="1"/>
  <c r="F11" i="81" a="1"/>
  <c r="F7" i="76" a="1"/>
  <c r="F12" i="81"/>
  <c r="B6" i="76" a="1"/>
  <c r="K10" i="79" a="1"/>
  <c r="K11" i="73" a="1"/>
  <c r="K2" i="77" a="1"/>
  <c r="K3" i="86" a="1"/>
  <c r="P3" i="83" a="1"/>
  <c r="K9" i="82" a="1"/>
  <c r="F9" i="83" a="1"/>
  <c r="B4" i="79" a="1"/>
  <c r="K4" i="71" a="1"/>
  <c r="P5" i="76" a="1"/>
  <c r="B11" i="81" a="1"/>
  <c r="B6" i="80" a="1"/>
  <c r="K2" i="81" a="1"/>
  <c r="B11" i="76" a="1"/>
  <c r="P2" i="75" a="1"/>
  <c r="K7" i="83" a="1"/>
  <c r="F9" i="82" a="1"/>
  <c r="B4" i="77" a="1"/>
  <c r="K6" i="80" a="1"/>
  <c r="B8" i="83" a="1"/>
  <c r="B2" i="71" a="1"/>
  <c r="P11" i="74" a="1"/>
  <c r="F2" i="75" a="1"/>
  <c r="F8" i="76" a="1"/>
  <c r="F11" i="77" a="1"/>
  <c r="F6" i="73" a="1"/>
  <c r="F5" i="75" a="1"/>
  <c r="B10" i="78" a="1"/>
  <c r="B6" i="78" a="1"/>
  <c r="B4" i="82" a="1"/>
  <c r="P10" i="81" a="1"/>
  <c r="B6" i="81" a="1"/>
  <c r="F7" i="80" a="1"/>
  <c r="B11" i="82" a="1"/>
  <c r="P3" i="73" a="1"/>
  <c r="K2" i="85" a="1"/>
  <c r="B11" i="79" a="1"/>
  <c r="B5" i="85" a="1"/>
  <c r="P8" i="79" a="1"/>
  <c r="F8" i="85" a="1"/>
  <c r="B5" i="76" a="1"/>
  <c r="K2" i="73" a="1"/>
  <c r="P10" i="74" a="1"/>
  <c r="F10" i="84" a="1"/>
  <c r="B3" i="78" a="1"/>
  <c r="B3" i="84" a="1"/>
  <c r="K3" i="78" a="1"/>
  <c r="F9" i="84" a="1"/>
  <c r="P9" i="74" a="1"/>
  <c r="K11" i="85" a="1"/>
  <c r="B11" i="71" a="1"/>
  <c r="F5" i="84" a="1"/>
  <c r="F11" i="78" a="1"/>
  <c r="B5" i="84" a="1"/>
  <c r="P5" i="78" a="1"/>
  <c r="K8" i="86" a="1"/>
  <c r="F4" i="74" a="1"/>
  <c r="K5" i="83" a="1"/>
  <c r="K6" i="74" a="1"/>
  <c r="P6" i="75" a="1"/>
  <c r="F11" i="83" a="1"/>
  <c r="F5" i="77" a="1"/>
  <c r="P5" i="83" a="1"/>
  <c r="K5" i="77" a="1"/>
  <c r="K2" i="83" a="1"/>
  <c r="B9" i="71" a="1"/>
  <c r="F12" i="82"/>
  <c r="F10" i="73" a="1"/>
  <c r="P12" i="83"/>
  <c r="P4" i="75" a="1"/>
  <c r="K3" i="82" a="1"/>
  <c r="B3" i="75" a="1"/>
  <c r="P2" i="82" a="1"/>
  <c r="K5" i="73" a="1"/>
  <c r="F6" i="81" a="1"/>
  <c r="B2" i="76" a="1"/>
  <c r="B2" i="82" a="1"/>
  <c r="B8" i="75" a="1"/>
  <c r="K5" i="82" a="1"/>
  <c r="F9" i="75" a="1"/>
  <c r="K8" i="81" a="1"/>
  <c r="B4" i="73" a="1"/>
  <c r="K2" i="75" a="1"/>
  <c r="P5" i="79" a="1"/>
  <c r="K4" i="83" a="1"/>
  <c r="P7" i="81" a="1"/>
  <c r="K8" i="76" a="1"/>
  <c r="P12" i="81"/>
  <c r="B8" i="76" a="1"/>
  <c r="K6" i="79" a="1"/>
  <c r="B10" i="71" a="1"/>
  <c r="K10" i="78" a="1"/>
  <c r="B9" i="73" a="1"/>
  <c r="K7" i="81" a="1"/>
  <c r="P2" i="76" a="1"/>
  <c r="B7" i="81" a="1"/>
  <c r="P7" i="74" a="1"/>
  <c r="F10" i="78" a="1"/>
  <c r="F3" i="73" a="1"/>
  <c r="F7" i="77" a="1"/>
  <c r="F3" i="86" a="1"/>
  <c r="B5" i="80" a="1"/>
  <c r="K9" i="86" a="1"/>
  <c r="K10" i="80" a="1"/>
  <c r="K12" i="86"/>
  <c r="B3" i="77" a="1"/>
  <c r="P4" i="80" a="1"/>
  <c r="B7" i="78" a="1"/>
  <c r="B3" i="71" a="1"/>
  <c r="P10" i="80" a="1"/>
  <c r="K12" i="77"/>
  <c r="B10" i="74" a="1"/>
  <c r="B7" i="85" a="1"/>
  <c r="P9" i="78" a="1"/>
  <c r="K12" i="82"/>
  <c r="F7" i="86" a="1"/>
  <c r="F10" i="85" a="1"/>
  <c r="K7" i="79" a="1"/>
  <c r="P2" i="85" a="1"/>
  <c r="B8" i="79" a="1"/>
  <c r="P11" i="85" a="1"/>
  <c r="K4" i="76" a="1"/>
  <c r="K8" i="74" a="1"/>
  <c r="F9" i="74" a="1"/>
  <c r="P12" i="85"/>
  <c r="K9" i="77" a="1"/>
  <c r="P5" i="73" a="1"/>
  <c r="P11" i="77" a="1"/>
  <c r="P12" i="82"/>
  <c r="F7" i="73" a="1"/>
  <c r="B8" i="71" a="1"/>
  <c r="P10" i="82" a="1"/>
  <c r="P12" i="73"/>
  <c r="F8" i="84" a="1"/>
  <c r="P2" i="83" a="1"/>
  <c r="K10" i="84" a="1"/>
  <c r="B3" i="74" a="1"/>
  <c r="F7" i="83" a="1"/>
  <c r="F2" i="82" a="1"/>
  <c r="K9" i="74" a="1"/>
  <c r="K12" i="73"/>
  <c r="F11" i="74" a="1"/>
  <c r="P8" i="78" a="1"/>
  <c r="P12" i="84"/>
  <c r="K9" i="83" a="1"/>
  <c r="B10" i="73" a="1"/>
  <c r="F3" i="84" a="1"/>
  <c r="P5" i="75" a="1"/>
  <c r="K9" i="78" a="1"/>
  <c r="B6" i="77" a="1"/>
  <c r="B4" i="75" a="1"/>
  <c r="P8" i="76" a="1"/>
  <c r="P10" i="76" a="1"/>
  <c r="P5" i="85" a="1"/>
  <c r="K8" i="78" a="1"/>
  <c r="P7" i="71" a="1"/>
  <c r="P10" i="77" a="1"/>
  <c r="P4" i="76" a="1"/>
  <c r="K5" i="71" a="1"/>
  <c r="B4" i="83" a="1"/>
  <c r="B5" i="77" a="1"/>
  <c r="F10" i="83" a="1"/>
  <c r="B7" i="77" a="1"/>
  <c r="K2" i="84" a="1"/>
  <c r="K2" i="71" a="1"/>
  <c r="P11" i="82" a="1"/>
  <c r="P9" i="73" a="1"/>
  <c r="F5" i="83" a="1"/>
  <c r="P9" i="77" a="1"/>
  <c r="B9" i="83" a="1"/>
  <c r="B8" i="77" a="1"/>
  <c r="B6" i="83" a="1"/>
  <c r="K10" i="71" a="1"/>
  <c r="F2" i="81" a="1"/>
  <c r="F11" i="73" a="1"/>
  <c r="K6" i="82" a="1"/>
  <c r="B6" i="75" a="1"/>
  <c r="B6" i="82" a="1"/>
  <c r="P12" i="75"/>
  <c r="K4" i="82" a="1"/>
  <c r="K6" i="73" a="1"/>
  <c r="F3" i="77" a="1"/>
  <c r="B9" i="81" a="1"/>
  <c r="P9" i="84" a="1"/>
  <c r="F7" i="81" a="1"/>
  <c r="P7" i="76" a="1"/>
  <c r="P11" i="81" a="1"/>
  <c r="B12" i="76"/>
  <c r="K12" i="80"/>
  <c r="F6" i="74" a="1"/>
  <c r="B10" i="79" a="1"/>
  <c r="P11" i="73" a="1"/>
  <c r="B8" i="81" a="1"/>
  <c r="B4" i="76" a="1"/>
  <c r="K11" i="81" a="1"/>
  <c r="K10" i="76" a="1"/>
  <c r="F4" i="79" a="1"/>
  <c r="F6" i="71" a="1"/>
  <c r="F5" i="78" a="1"/>
  <c r="F2" i="83" a="1"/>
  <c r="B10" i="81" a="1"/>
  <c r="F12" i="76"/>
  <c r="P6" i="80" a="1"/>
  <c r="P2" i="86" a="1"/>
  <c r="F8" i="78" a="1"/>
  <c r="F10" i="82" a="1"/>
  <c r="F10" i="81" a="1"/>
  <c r="B5" i="74" a="1"/>
  <c r="P8" i="86" a="1"/>
  <c r="F10" i="80" a="1"/>
  <c r="B11" i="86" a="1"/>
  <c r="B3" i="80" a="1"/>
  <c r="B6" i="85" a="1"/>
  <c r="B10" i="75" a="1"/>
  <c r="F4" i="75" a="1"/>
  <c r="K7" i="76" a="1"/>
  <c r="B11" i="85" a="1"/>
  <c r="B2" i="79" a="1"/>
  <c r="B3" i="85" a="1"/>
  <c r="P3" i="79" a="1"/>
  <c r="F9" i="85" a="1"/>
  <c r="F6" i="76" a="1"/>
  <c r="F8" i="71" a="1"/>
  <c r="B11" i="74" a="1"/>
  <c r="P6" i="85" a="1"/>
  <c r="K4" i="79" a="1"/>
  <c r="K8" i="85" a="1"/>
  <c r="F5" i="79" a="1"/>
  <c r="K10" i="85" a="1"/>
  <c r="K11" i="74" a="1"/>
  <c r="P4" i="86" a="1"/>
  <c r="P4" i="71" a="1"/>
  <c r="F4" i="82" a="1"/>
  <c r="P7" i="75" a="1"/>
  <c r="P3" i="74" a="1"/>
  <c r="K11" i="78" a="1"/>
  <c r="K5" i="85" a="1"/>
  <c r="P8" i="84" a="1"/>
  <c r="K8" i="75" a="1"/>
  <c r="P8" i="82" a="1"/>
  <c r="K8" i="84" a="1"/>
  <c r="B5" i="78" a="1"/>
  <c r="P2" i="84" a="1"/>
  <c r="K4" i="78" a="1"/>
  <c r="F7" i="85" a="1"/>
  <c r="F10" i="71" a="1"/>
  <c r="P9" i="83" a="1"/>
  <c r="F2" i="71" a="1"/>
  <c r="F8" i="83" a="1"/>
  <c r="B7" i="84" a="1"/>
  <c r="B3" i="83" a="1"/>
  <c r="P11" i="83" a="1"/>
  <c r="K5" i="86" a="1"/>
  <c r="P8" i="74" a="1"/>
  <c r="P8" i="73" a="1"/>
  <c r="B3" i="86" a="1"/>
  <c r="B9" i="80" a="1"/>
  <c r="P9" i="80" a="1"/>
  <c r="F2" i="74" a="1"/>
  <c r="P5" i="81" a="1"/>
  <c r="P7" i="85" a="1"/>
  <c r="F10" i="77" a="1"/>
  <c r="P6" i="73" a="1"/>
  <c r="B4" i="74" a="1"/>
  <c r="F11" i="84" a="1"/>
  <c r="B7" i="76" a="1"/>
  <c r="F2" i="73" a="1"/>
  <c r="P8" i="81" a="1"/>
  <c r="B10" i="80" a="1"/>
  <c r="F4" i="71" a="1"/>
  <c r="K9" i="80" a="1"/>
  <c r="B8" i="80" a="1"/>
  <c r="F5" i="82" a="1"/>
  <c r="F12" i="73"/>
  <c r="K7" i="82" a="1"/>
  <c r="P6" i="79" a="1"/>
  <c r="K9" i="81" a="1"/>
  <c r="B8" i="85" a="1"/>
  <c r="P4" i="81" a="1"/>
  <c r="F3" i="78" a="1"/>
  <c r="B9" i="76" a="1"/>
  <c r="P3" i="77" a="1"/>
  <c r="F11" i="76" a="1"/>
  <c r="K8" i="71" a="1"/>
  <c r="K5" i="74" a="1"/>
  <c r="P6" i="71" a="1"/>
  <c r="P3" i="82" a="1"/>
  <c r="K5" i="75" a="1"/>
  <c r="F11" i="82" a="1"/>
  <c r="F11" i="75" a="1"/>
  <c r="B4" i="81" a="1"/>
  <c r="B7" i="75" a="1"/>
  <c r="F8" i="79" a="1"/>
  <c r="F7" i="71" a="1"/>
  <c r="K3" i="81" a="1"/>
  <c r="B3" i="76" a="1"/>
  <c r="B3" i="81" a="1"/>
  <c r="F9" i="76" a="1"/>
  <c r="P3" i="80" a="1"/>
  <c r="K12" i="74"/>
  <c r="P2" i="78" a="1"/>
  <c r="K10" i="73" a="1"/>
  <c r="K5" i="81" a="1"/>
  <c r="F10" i="76" a="1"/>
  <c r="K12" i="81"/>
  <c r="B10" i="76" a="1"/>
  <c r="P12" i="79"/>
  <c r="P7" i="83" a="1"/>
  <c r="P11" i="84" a="1"/>
  <c r="P4" i="74" a="1"/>
  <c r="B2" i="86" a="1"/>
  <c r="B11" i="80" a="1"/>
  <c r="P6" i="86" a="1"/>
  <c r="K2" i="80" a="1"/>
  <c r="B5" i="86" a="1"/>
  <c r="F8" i="77" a="1"/>
  <c r="P11" i="79" a="1"/>
  <c r="K11" i="75" a="1"/>
  <c r="B10" i="86" a="1"/>
  <c r="K3" i="80" a="1"/>
  <c r="F6" i="86" a="1"/>
  <c r="B5" i="79" a="1"/>
  <c r="P9" i="85" a="1"/>
  <c r="B2" i="75" a="1"/>
  <c r="K5" i="76" a="1"/>
  <c r="K3" i="76" a="1"/>
  <c r="B2" i="85" a="1"/>
  <c r="F6" i="79" a="1"/>
  <c r="F3" i="85" a="1"/>
  <c r="K3" i="79" a="1"/>
  <c r="B4" i="85" a="1"/>
  <c r="K11" i="76" a="1"/>
  <c r="K4" i="75" a="1"/>
  <c r="B7" i="73" a="1"/>
  <c r="B5" i="71" a="1"/>
  <c r="P4" i="84" a="1"/>
  <c r="F2" i="78" a="1"/>
  <c r="K6" i="84" a="1"/>
  <c r="P4" i="78" a="1"/>
  <c r="P6" i="84" a="1"/>
  <c r="P2" i="74" a="1"/>
  <c r="B9" i="84" a="1"/>
  <c r="P3" i="71" a="1"/>
  <c r="P3" i="84" a="1"/>
  <c r="K2" i="78" a="1"/>
  <c r="K4" i="84" a="1"/>
  <c r="P7" i="77" a="1"/>
  <c r="K9" i="85" a="1"/>
  <c r="P9" i="71" a="1"/>
  <c r="F6" i="83" a="1"/>
  <c r="P11" i="71" a="1"/>
  <c r="F3" i="83" a="1"/>
  <c r="P4" i="77" a="1"/>
  <c r="B5" i="83" a="1"/>
  <c r="B9" i="77" a="1"/>
  <c r="B11" i="83" a="1"/>
  <c r="P10" i="71" a="1"/>
  <c r="B2" i="80" a="1"/>
  <c r="K11" i="84" a="1"/>
  <c r="P4" i="73" a="1"/>
  <c r="P4" i="79" a="1"/>
  <c r="B11" i="84" a="1"/>
  <c r="K10" i="75" a="1"/>
  <c r="B9" i="79" a="1"/>
  <c r="F3" i="74" a="1"/>
  <c r="K9" i="73" a="1"/>
  <c r="B7" i="79" a="1"/>
  <c r="F3" i="82" a="1"/>
  <c r="B9" i="75" a="1"/>
  <c r="P7" i="82" a="1"/>
  <c r="K6" i="75" a="1"/>
  <c r="B9" i="82" a="1"/>
  <c r="F8" i="73" a="1"/>
  <c r="P7" i="80" a="1"/>
  <c r="P12" i="74"/>
  <c r="P5" i="77" a="1"/>
  <c r="B6" i="71" a="1"/>
  <c r="B11" i="77" a="1"/>
  <c r="P2" i="73" a="1"/>
  <c r="F9" i="79" a="1"/>
  <c r="F9" i="78" a="1"/>
  <c r="P11" i="80" a="1"/>
  <c r="K10" i="77" a="1"/>
  <c r="F10" i="74" a="1"/>
  <c r="F3" i="75" a="1"/>
  <c r="K10" i="81" a="1"/>
  <c r="F3" i="79" a="1"/>
  <c r="F4" i="77" a="1"/>
  <c r="P6" i="83" a="1"/>
  <c r="K9" i="71" a="1"/>
  <c r="B9" i="74" a="1"/>
  <c r="F7" i="84" a="1"/>
  <c r="P3" i="76" a="1"/>
  <c r="K6" i="81" a="1"/>
  <c r="F11" i="79" a="1"/>
  <c r="B4" i="86" a="1"/>
  <c r="P10" i="85" a="1"/>
  <c r="B12" i="80"/>
  <c r="B6" i="74" a="1"/>
  <c r="K7" i="80" a="1"/>
  <c r="K7" i="73" a="1"/>
  <c r="P8" i="75" a="1"/>
  <c r="P5" i="71" a="1"/>
  <c r="F3" i="76" a="1"/>
  <c r="F8" i="75" a="1"/>
  <c r="B10" i="84" a="1"/>
  <c r="P2" i="77" a="1"/>
  <c r="K7" i="74" a="1"/>
  <c r="P12" i="71"/>
  <c r="B7" i="82" a="1"/>
  <c r="K11" i="83" a="1"/>
  <c r="P9" i="81" a="1"/>
  <c r="F9" i="71" a="1"/>
  <c r="P4" i="82" a="1"/>
  <c r="F11" i="86" a="1"/>
  <c r="P10" i="78" a="1"/>
  <c r="K7" i="85" a="1"/>
  <c r="K10" i="83" a="1"/>
  <c r="F6" i="75" a="1"/>
  <c r="F6" i="77" a="1"/>
  <c r="F12" i="80"/>
  <c r="P3" i="75" a="1"/>
  <c r="B7" i="80" a="1"/>
  <c r="F4" i="76" a="1"/>
  <c r="K2" i="76" a="1"/>
  <c r="F6" i="85" a="1"/>
  <c r="P9" i="86" a="1"/>
  <c r="K4" i="77" a="1"/>
  <c r="K6" i="78" a="1"/>
  <c r="P10" i="73" a="1"/>
  <c r="F4" i="73" a="1"/>
  <c r="F7" i="79" a="1"/>
  <c r="P9" i="82" a="1"/>
  <c r="P3" i="78" a="1"/>
  <c r="K6" i="71" a="1"/>
  <c r="B6" i="79" a="1"/>
  <c r="B2" i="83" a="1"/>
  <c r="B8" i="78" a="1"/>
  <c r="K7" i="75" a="1"/>
  <c r="K8" i="79" a="1"/>
  <c r="B7" i="71" a="1"/>
  <c r="F5" i="71" a="1"/>
  <c r="K3" i="73" a="1"/>
  <c r="P7" i="79" a="1"/>
  <c r="K2" i="86" a="1"/>
  <c r="K11" i="86" a="1"/>
  <c r="K10" i="86" a="1"/>
  <c r="K8" i="73" a="1"/>
  <c r="B3" i="82" a="1"/>
  <c r="P2" i="81" a="1"/>
  <c r="B2" i="77" a="1"/>
  <c r="F2" i="86" a="1"/>
  <c r="P12" i="78"/>
  <c r="P11" i="86" a="1"/>
  <c r="F5" i="80" a="1"/>
  <c r="B6" i="73" a="1"/>
  <c r="K3" i="85" a="1"/>
  <c r="B2" i="84" a="1"/>
  <c r="K11" i="80" a="1"/>
  <c r="F7" i="75" a="1"/>
  <c r="P3" i="81" a="1"/>
  <c r="B9" i="85" a="1"/>
  <c r="K5" i="78" a="1"/>
  <c r="K4" i="85" a="1"/>
  <c r="F8" i="86" a="1"/>
  <c r="P12" i="77"/>
  <c r="P11" i="76" a="1"/>
  <c r="K3" i="83" a="1"/>
  <c r="P10" i="79" a="1"/>
  <c r="K3" i="75" a="1"/>
  <c r="B4" i="80" a="1"/>
  <c r="K7" i="71" a="1"/>
  <c r="F2" i="79" a="1"/>
  <c r="F5" i="73" a="1"/>
  <c r="F10" i="75" a="1"/>
  <c r="P2" i="80" a="1"/>
  <c r="B10" i="83" a="1"/>
  <c r="K4" i="73" a="1"/>
  <c r="F2" i="76" a="1"/>
  <c r="P8" i="71" a="1"/>
  <c r="F4" i="85" a="1"/>
  <c r="F2" i="77" a="1"/>
  <c r="F2" i="85" a="1"/>
  <c r="K11" i="71" a="1"/>
  <c r="P5" i="74" a="1"/>
  <c r="B8" i="86" a="1"/>
  <c r="K3" i="77" a="1"/>
  <c r="P5" i="84" a="1"/>
  <c r="F8" i="80" a="1"/>
  <c r="F4" i="78" a="1"/>
  <c r="P5" i="80" a="1"/>
  <c r="K11" i="77" a="1"/>
  <c r="B2" i="81" a="1"/>
  <c r="F3" i="80" a="1"/>
  <c r="B9" i="86" a="1"/>
  <c r="F9" i="81" a="1"/>
  <c r="F9" i="77" a="1"/>
  <c r="P3" i="86" a="1"/>
  <c r="F3" i="81" a="1"/>
  <c r="B11" i="73" a="1"/>
  <c r="K5" i="79" a="1"/>
  <c r="F5" i="76" a="1"/>
  <c r="B2" i="74" a="1"/>
  <c r="F6" i="82" a="1"/>
  <c r="B7" i="74" a="1"/>
  <c r="F5" i="85" a="1"/>
  <c r="P8" i="80" a="1"/>
  <c r="K3" i="84" a="1"/>
  <c r="P6" i="77" a="1"/>
  <c r="F8" i="81" a="1"/>
  <c r="P6" i="82" a="1"/>
  <c r="P5" i="86" a="1"/>
  <c r="P2" i="79" a="1"/>
  <c r="B6" i="84" a="1"/>
  <c r="P9" i="76" a="1"/>
  <c r="F8" i="74" a="1"/>
  <c r="F11" i="71" a="1"/>
  <c r="K5" i="80" a="1"/>
  <c r="B7" i="83" a="1"/>
  <c r="K6" i="76" a="1"/>
  <c r="F4" i="83" a="1"/>
  <c r="F10" i="79" a="1"/>
  <c r="F4" i="80" a="1"/>
  <c r="B5" i="73" a="1"/>
  <c r="F5" i="81" a="1"/>
  <c r="P2" i="71" a="1"/>
  <c r="P10" i="84" a="1"/>
  <c r="B8" i="74" a="1"/>
  <c r="K11" i="79" a="1"/>
  <c r="B11" i="78" a="1"/>
  <c r="F8" i="82" a="1"/>
  <c r="K2" i="82" a="1"/>
  <c r="F5" i="74" a="1"/>
  <c r="F9" i="86" a="1"/>
  <c r="K2" i="79" a="1"/>
  <c r="P10" i="83" a="1"/>
  <c r="F6" i="84" a="1"/>
  <c r="P6" i="78" a="1"/>
  <c r="K6" i="83" a="1"/>
  <c r="B5" i="81" a="1"/>
  <c r="P10" i="86" a="1"/>
  <c r="B11" i="75" a="1"/>
  <c r="K7" i="84" a="1"/>
  <c r="K7" i="84" l="1"/>
  <c r="B11" i="75"/>
  <c r="P10" i="86"/>
  <c r="B5" i="81"/>
  <c r="K6" i="83"/>
  <c r="P6" i="78"/>
  <c r="F6" i="84"/>
  <c r="P10" i="83"/>
  <c r="K2" i="79"/>
  <c r="F9" i="86"/>
  <c r="F5" i="74"/>
  <c r="K2" i="82"/>
  <c r="F8" i="82"/>
  <c r="B11" i="78"/>
  <c r="K11" i="79"/>
  <c r="B8" i="74"/>
  <c r="P10" i="84"/>
  <c r="P2" i="71"/>
  <c r="F5" i="81"/>
  <c r="B5" i="73"/>
  <c r="F4" i="80"/>
  <c r="F10" i="79"/>
  <c r="F4" i="83"/>
  <c r="K6" i="76"/>
  <c r="B7" i="83"/>
  <c r="K5" i="80"/>
  <c r="F11" i="71"/>
  <c r="F8" i="74"/>
  <c r="P9" i="76"/>
  <c r="B6" i="84"/>
  <c r="P2" i="79"/>
  <c r="P5" i="86"/>
  <c r="P6" i="82"/>
  <c r="F8" i="81"/>
  <c r="P6" i="77"/>
  <c r="K3" i="84"/>
  <c r="P8" i="80"/>
  <c r="F5" i="85"/>
  <c r="B7" i="74"/>
  <c r="F6" i="82"/>
  <c r="B2" i="74"/>
  <c r="F5" i="76"/>
  <c r="K5" i="79"/>
  <c r="B11" i="73"/>
  <c r="F3" i="81"/>
  <c r="P3" i="86"/>
  <c r="F9" i="77"/>
  <c r="F9" i="81"/>
  <c r="B9" i="86"/>
  <c r="F3" i="80"/>
  <c r="B2" i="81"/>
  <c r="K11" i="77"/>
  <c r="P5" i="80"/>
  <c r="F4" i="78"/>
  <c r="F8" i="80"/>
  <c r="P5" i="84"/>
  <c r="K3" i="77"/>
  <c r="B8" i="86"/>
  <c r="P5" i="74"/>
  <c r="K11" i="71"/>
  <c r="F2" i="85"/>
  <c r="F2" i="77"/>
  <c r="F4" i="85"/>
  <c r="P8" i="71"/>
  <c r="F2" i="76"/>
  <c r="K4" i="73"/>
  <c r="B10" i="83"/>
  <c r="P2" i="80"/>
  <c r="F10" i="75"/>
  <c r="F5" i="73"/>
  <c r="F2" i="79"/>
  <c r="K7" i="71"/>
  <c r="B4" i="80"/>
  <c r="K3" i="75"/>
  <c r="P10" i="79"/>
  <c r="K3" i="83"/>
  <c r="P11" i="76"/>
  <c r="F8" i="86"/>
  <c r="K4" i="85"/>
  <c r="K5" i="78"/>
  <c r="B9" i="85"/>
  <c r="P3" i="81"/>
  <c r="F7" i="75"/>
  <c r="K11" i="80"/>
  <c r="B2" i="84"/>
  <c r="K3" i="85"/>
  <c r="B6" i="73"/>
  <c r="F5" i="80"/>
  <c r="P11" i="86"/>
  <c r="O12" i="78"/>
  <c r="L12" i="78"/>
  <c r="N12" i="78"/>
  <c r="M12" i="78"/>
  <c r="F2" i="86"/>
  <c r="B2" i="77"/>
  <c r="P2" i="81"/>
  <c r="B3" i="82"/>
  <c r="K8" i="73"/>
  <c r="K10" i="86"/>
  <c r="K11" i="86"/>
  <c r="K2" i="86"/>
  <c r="P7" i="79"/>
  <c r="K3" i="73"/>
  <c r="F5" i="71"/>
  <c r="B7" i="71"/>
  <c r="K8" i="79"/>
  <c r="K7" i="75"/>
  <c r="B8" i="78"/>
  <c r="B2" i="83"/>
  <c r="B6" i="79"/>
  <c r="K6" i="71"/>
  <c r="P3" i="78"/>
  <c r="P9" i="82"/>
  <c r="F7" i="79"/>
  <c r="F4" i="73"/>
  <c r="P10" i="73"/>
  <c r="K6" i="78"/>
  <c r="K4" i="77"/>
  <c r="P9" i="86"/>
  <c r="F6" i="85"/>
  <c r="K2" i="76"/>
  <c r="F4" i="76"/>
  <c r="B7" i="80"/>
  <c r="P3" i="75"/>
  <c r="G12" i="80"/>
  <c r="J12" i="80"/>
  <c r="I12" i="80"/>
  <c r="H12" i="80"/>
  <c r="F6" i="77"/>
  <c r="F6" i="75"/>
  <c r="K10" i="83"/>
  <c r="K7" i="85"/>
  <c r="P10" i="78"/>
  <c r="F11" i="86"/>
  <c r="P4" i="82"/>
  <c r="F9" i="71"/>
  <c r="P9" i="81"/>
  <c r="K11" i="83"/>
  <c r="B7" i="82"/>
  <c r="L12" i="71"/>
  <c r="O12" i="71"/>
  <c r="N12" i="71"/>
  <c r="M12" i="71"/>
  <c r="K7" i="74"/>
  <c r="P2" i="77"/>
  <c r="B10" i="84"/>
  <c r="F8" i="75"/>
  <c r="F3" i="76"/>
  <c r="P5" i="71"/>
  <c r="P8" i="75"/>
  <c r="K7" i="73"/>
  <c r="K7" i="80"/>
  <c r="B6" i="74"/>
  <c r="D12" i="80"/>
  <c r="C12" i="80"/>
  <c r="E12" i="80"/>
  <c r="P10" i="85"/>
  <c r="B4" i="86"/>
  <c r="F11" i="79"/>
  <c r="K6" i="81"/>
  <c r="P3" i="76"/>
  <c r="F7" i="84"/>
  <c r="B9" i="74"/>
  <c r="K9" i="71"/>
  <c r="P6" i="83"/>
  <c r="F4" i="77"/>
  <c r="F3" i="79"/>
  <c r="K10" i="81"/>
  <c r="F3" i="75"/>
  <c r="F10" i="74"/>
  <c r="K10" i="77"/>
  <c r="P11" i="80"/>
  <c r="F9" i="78"/>
  <c r="F9" i="79"/>
  <c r="P2" i="73"/>
  <c r="B11" i="77"/>
  <c r="B6" i="71"/>
  <c r="P5" i="77"/>
  <c r="P7" i="80"/>
  <c r="F8" i="73"/>
  <c r="B9" i="82"/>
  <c r="K6" i="75"/>
  <c r="P7" i="82"/>
  <c r="B9" i="75"/>
  <c r="F3" i="82"/>
  <c r="B7" i="79"/>
  <c r="K9" i="73"/>
  <c r="F3" i="74"/>
  <c r="B9" i="79"/>
  <c r="K10" i="75"/>
  <c r="B11" i="84"/>
  <c r="P4" i="79"/>
  <c r="P4" i="73"/>
  <c r="K11" i="84"/>
  <c r="B2" i="80"/>
  <c r="P10" i="71"/>
  <c r="B11" i="83"/>
  <c r="B9" i="77"/>
  <c r="B5" i="83"/>
  <c r="P4" i="77"/>
  <c r="F3" i="83"/>
  <c r="P11" i="71"/>
  <c r="F6" i="83"/>
  <c r="P9" i="71"/>
  <c r="K9" i="85"/>
  <c r="P7" i="77"/>
  <c r="K4" i="84"/>
  <c r="K2" i="78"/>
  <c r="P3" i="84"/>
  <c r="P3" i="71"/>
  <c r="B9" i="84"/>
  <c r="P2" i="74"/>
  <c r="P6" i="84"/>
  <c r="P4" i="78"/>
  <c r="K6" i="84"/>
  <c r="F2" i="78"/>
  <c r="P4" i="84"/>
  <c r="B5" i="71"/>
  <c r="B7" i="73"/>
  <c r="K4" i="75"/>
  <c r="K11" i="76"/>
  <c r="B4" i="85"/>
  <c r="K3" i="79"/>
  <c r="F3" i="85"/>
  <c r="F6" i="79"/>
  <c r="B2" i="85"/>
  <c r="K3" i="76"/>
  <c r="K5" i="76"/>
  <c r="B2" i="75"/>
  <c r="P9" i="85"/>
  <c r="B5" i="79"/>
  <c r="F6" i="86"/>
  <c r="K3" i="80"/>
  <c r="B10" i="86"/>
  <c r="K11" i="75"/>
  <c r="P11" i="79"/>
  <c r="F8" i="77"/>
  <c r="B5" i="86"/>
  <c r="K2" i="80"/>
  <c r="P6" i="86"/>
  <c r="B11" i="80"/>
  <c r="B2" i="86"/>
  <c r="P4" i="74"/>
  <c r="P11" i="84"/>
  <c r="P7" i="83"/>
  <c r="O12" i="79"/>
  <c r="N12" i="79"/>
  <c r="M12" i="79"/>
  <c r="L12" i="79"/>
  <c r="B10" i="76"/>
  <c r="N12" i="81"/>
  <c r="O12" i="81"/>
  <c r="M12" i="81"/>
  <c r="Q12" i="81" s="1" a="1"/>
  <c r="Q12" i="81" s="1"/>
  <c r="L12" i="81"/>
  <c r="AI12" i="81" a="1"/>
  <c r="AI12" i="81" s="1"/>
  <c r="W12" i="81" a="1"/>
  <c r="W12" i="81" s="1"/>
  <c r="F10" i="76"/>
  <c r="K5" i="81"/>
  <c r="K10" i="73"/>
  <c r="P2" i="78"/>
  <c r="G12" i="74"/>
  <c r="I12" i="74"/>
  <c r="J12" i="74"/>
  <c r="N12" i="74"/>
  <c r="L12" i="74"/>
  <c r="V12" i="74" s="1" a="1"/>
  <c r="V12" i="74" s="1"/>
  <c r="H12" i="74"/>
  <c r="M12" i="74"/>
  <c r="O12" i="74"/>
  <c r="W12" i="74" a="1"/>
  <c r="W12" i="74" s="1"/>
  <c r="AB12" i="74" a="1"/>
  <c r="AB12" i="74" s="1"/>
  <c r="AC12" i="74" a="1"/>
  <c r="AC12" i="74" s="1"/>
  <c r="P3" i="80"/>
  <c r="F9" i="76"/>
  <c r="B3" i="81"/>
  <c r="B3" i="76"/>
  <c r="K3" i="81"/>
  <c r="F7" i="71"/>
  <c r="F8" i="79"/>
  <c r="B7" i="75"/>
  <c r="B4" i="81"/>
  <c r="F11" i="75"/>
  <c r="F11" i="82"/>
  <c r="K5" i="75"/>
  <c r="P3" i="82"/>
  <c r="P6" i="71"/>
  <c r="K5" i="74"/>
  <c r="K8" i="71"/>
  <c r="F11" i="76"/>
  <c r="P3" i="77"/>
  <c r="B9" i="76"/>
  <c r="F3" i="78"/>
  <c r="P4" i="81"/>
  <c r="B8" i="85"/>
  <c r="K9" i="81"/>
  <c r="P6" i="79"/>
  <c r="K7" i="82"/>
  <c r="E12" i="73"/>
  <c r="D12" i="73"/>
  <c r="I12" i="73"/>
  <c r="J12" i="73"/>
  <c r="C12" i="73"/>
  <c r="G12" i="73"/>
  <c r="H12" i="73"/>
  <c r="F5" i="82"/>
  <c r="B8" i="80"/>
  <c r="K9" i="80"/>
  <c r="F4" i="71"/>
  <c r="B10" i="80"/>
  <c r="P8" i="81"/>
  <c r="F2" i="73"/>
  <c r="B7" i="76"/>
  <c r="F11" i="84"/>
  <c r="B4" i="74"/>
  <c r="P6" i="73"/>
  <c r="F10" i="77"/>
  <c r="P7" i="85"/>
  <c r="P5" i="81"/>
  <c r="F2" i="74"/>
  <c r="P9" i="80"/>
  <c r="B9" i="80"/>
  <c r="B3" i="86"/>
  <c r="P8" i="73"/>
  <c r="P8" i="74"/>
  <c r="K5" i="86"/>
  <c r="P11" i="83"/>
  <c r="B3" i="83"/>
  <c r="B7" i="84"/>
  <c r="F8" i="83"/>
  <c r="F2" i="71"/>
  <c r="P9" i="83"/>
  <c r="F10" i="71"/>
  <c r="F7" i="85"/>
  <c r="K4" i="78"/>
  <c r="P2" i="84"/>
  <c r="B5" i="78"/>
  <c r="K8" i="84"/>
  <c r="P8" i="82"/>
  <c r="K8" i="75"/>
  <c r="P8" i="84"/>
  <c r="K5" i="85"/>
  <c r="K11" i="78"/>
  <c r="P3" i="74"/>
  <c r="P7" i="75"/>
  <c r="F4" i="82"/>
  <c r="P4" i="71"/>
  <c r="P4" i="86"/>
  <c r="K11" i="74"/>
  <c r="K10" i="85"/>
  <c r="F5" i="79"/>
  <c r="K8" i="85"/>
  <c r="K4" i="79"/>
  <c r="P6" i="85"/>
  <c r="B11" i="74"/>
  <c r="F8" i="71"/>
  <c r="F6" i="76"/>
  <c r="F9" i="85"/>
  <c r="P3" i="79"/>
  <c r="B3" i="85"/>
  <c r="B2" i="79"/>
  <c r="B11" i="85"/>
  <c r="K7" i="76"/>
  <c r="F4" i="75"/>
  <c r="B10" i="75"/>
  <c r="B6" i="85"/>
  <c r="B3" i="80"/>
  <c r="B11" i="86"/>
  <c r="F10" i="80"/>
  <c r="P8" i="86"/>
  <c r="B5" i="74"/>
  <c r="F10" i="81"/>
  <c r="F10" i="82"/>
  <c r="F8" i="78"/>
  <c r="P2" i="86"/>
  <c r="P6" i="80"/>
  <c r="I12" i="76"/>
  <c r="H12" i="76"/>
  <c r="G12" i="76"/>
  <c r="J12" i="76"/>
  <c r="B10" i="81"/>
  <c r="F2" i="83"/>
  <c r="F5" i="78"/>
  <c r="F6" i="71"/>
  <c r="F4" i="79"/>
  <c r="K10" i="76"/>
  <c r="K11" i="81"/>
  <c r="B4" i="76"/>
  <c r="B8" i="81"/>
  <c r="P11" i="73"/>
  <c r="B10" i="79"/>
  <c r="F6" i="74"/>
  <c r="L12" i="80"/>
  <c r="S12" i="80" s="1" a="1"/>
  <c r="S12" i="80" s="1"/>
  <c r="O12" i="80"/>
  <c r="M12" i="80"/>
  <c r="N12" i="80"/>
  <c r="AC12" i="80" a="1"/>
  <c r="AC12" i="80" s="1"/>
  <c r="E12" i="76"/>
  <c r="D12" i="76"/>
  <c r="C12" i="76"/>
  <c r="P11" i="81"/>
  <c r="P7" i="76"/>
  <c r="F7" i="81"/>
  <c r="P9" i="84"/>
  <c r="B9" i="81"/>
  <c r="F3" i="77"/>
  <c r="K6" i="73"/>
  <c r="K4" i="82"/>
  <c r="B6" i="82"/>
  <c r="B6" i="75"/>
  <c r="K6" i="82"/>
  <c r="F11" i="73"/>
  <c r="F2" i="81"/>
  <c r="K10" i="71"/>
  <c r="B6" i="83"/>
  <c r="B8" i="77"/>
  <c r="B9" i="83"/>
  <c r="P9" i="77"/>
  <c r="F5" i="83"/>
  <c r="P9" i="73"/>
  <c r="P11" i="82"/>
  <c r="K2" i="71"/>
  <c r="K2" i="84"/>
  <c r="B7" i="77"/>
  <c r="F10" i="83"/>
  <c r="B5" i="77"/>
  <c r="B4" i="83"/>
  <c r="K5" i="71"/>
  <c r="P4" i="76"/>
  <c r="P10" i="77"/>
  <c r="P7" i="71"/>
  <c r="K8" i="78"/>
  <c r="P5" i="85"/>
  <c r="P10" i="76"/>
  <c r="P8" i="76"/>
  <c r="B4" i="75"/>
  <c r="B6" i="77"/>
  <c r="K9" i="78"/>
  <c r="P5" i="75"/>
  <c r="F3" i="84"/>
  <c r="B10" i="73"/>
  <c r="K9" i="83"/>
  <c r="M12" i="84"/>
  <c r="N12" i="84"/>
  <c r="O12" i="84"/>
  <c r="L12" i="84"/>
  <c r="P8" i="78"/>
  <c r="F11" i="74"/>
  <c r="M12" i="73"/>
  <c r="L12" i="73"/>
  <c r="AE12" i="73" s="1" a="1"/>
  <c r="AE12" i="73" s="1"/>
  <c r="O12" i="73"/>
  <c r="N12" i="73"/>
  <c r="Y12" i="73" a="1"/>
  <c r="Y12" i="73" s="1"/>
  <c r="K9" i="74"/>
  <c r="F2" i="82"/>
  <c r="F7" i="83"/>
  <c r="B3" i="74"/>
  <c r="K10" i="84"/>
  <c r="P2" i="83"/>
  <c r="F8" i="84"/>
  <c r="P10" i="82"/>
  <c r="B8" i="71"/>
  <c r="F7" i="73"/>
  <c r="P11" i="77"/>
  <c r="P5" i="73"/>
  <c r="K9" i="77"/>
  <c r="N12" i="85"/>
  <c r="L12" i="85"/>
  <c r="O12" i="85"/>
  <c r="M12" i="85"/>
  <c r="F9" i="74"/>
  <c r="K8" i="74"/>
  <c r="K4" i="76"/>
  <c r="P11" i="85"/>
  <c r="B8" i="79"/>
  <c r="P2" i="85"/>
  <c r="K7" i="79"/>
  <c r="F10" i="85"/>
  <c r="F7" i="86"/>
  <c r="O12" i="82"/>
  <c r="N12" i="82"/>
  <c r="M12" i="82"/>
  <c r="U12" i="82" s="1" a="1"/>
  <c r="U12" i="82" s="1"/>
  <c r="L12" i="82"/>
  <c r="P9" i="78"/>
  <c r="B7" i="85"/>
  <c r="B10" i="74"/>
  <c r="L12" i="77"/>
  <c r="N12" i="77"/>
  <c r="H12" i="77"/>
  <c r="J12" i="77"/>
  <c r="M12" i="77"/>
  <c r="O12" i="77"/>
  <c r="I12" i="77"/>
  <c r="G12" i="77"/>
  <c r="AH12" i="77" a="1"/>
  <c r="AH12" i="77" s="1"/>
  <c r="AC12" i="77" a="1"/>
  <c r="AC12" i="77" s="1"/>
  <c r="AD12" i="77" a="1"/>
  <c r="AD12" i="77" s="1"/>
  <c r="P10" i="80"/>
  <c r="B3" i="71"/>
  <c r="B7" i="78"/>
  <c r="P4" i="80"/>
  <c r="B3" i="77"/>
  <c r="O12" i="86"/>
  <c r="M12" i="86"/>
  <c r="G12" i="86"/>
  <c r="I12" i="86"/>
  <c r="N12" i="86"/>
  <c r="L12" i="86"/>
  <c r="AJ12" i="86" s="1" a="1"/>
  <c r="AJ12" i="86" s="1"/>
  <c r="J12" i="86"/>
  <c r="H12" i="86"/>
  <c r="Q12" i="86" a="1"/>
  <c r="Q12" i="86" s="1"/>
  <c r="AE12" i="86" a="1"/>
  <c r="AE12" i="86" s="1"/>
  <c r="AC12" i="86" a="1"/>
  <c r="AC12" i="86" s="1"/>
  <c r="K10" i="80"/>
  <c r="K9" i="86"/>
  <c r="B5" i="80"/>
  <c r="F3" i="86"/>
  <c r="F7" i="77"/>
  <c r="F3" i="73"/>
  <c r="F10" i="78"/>
  <c r="P7" i="74"/>
  <c r="B7" i="81"/>
  <c r="P2" i="76"/>
  <c r="K7" i="81"/>
  <c r="B9" i="73"/>
  <c r="K10" i="78"/>
  <c r="B10" i="71"/>
  <c r="K6" i="79"/>
  <c r="B8" i="76"/>
  <c r="K8" i="76"/>
  <c r="P7" i="81"/>
  <c r="K4" i="83"/>
  <c r="P5" i="79"/>
  <c r="K2" i="75"/>
  <c r="B4" i="73"/>
  <c r="K8" i="81"/>
  <c r="F9" i="75"/>
  <c r="K5" i="82"/>
  <c r="B8" i="75"/>
  <c r="B2" i="82"/>
  <c r="B2" i="76"/>
  <c r="F6" i="81"/>
  <c r="K5" i="73"/>
  <c r="P2" i="82"/>
  <c r="B3" i="75"/>
  <c r="K3" i="82"/>
  <c r="P4" i="75"/>
  <c r="L12" i="83"/>
  <c r="O12" i="83"/>
  <c r="N12" i="83"/>
  <c r="M12" i="83"/>
  <c r="F10" i="73"/>
  <c r="H12" i="82"/>
  <c r="D12" i="82"/>
  <c r="E12" i="82"/>
  <c r="J12" i="82"/>
  <c r="G12" i="82"/>
  <c r="I12" i="82"/>
  <c r="C12" i="82"/>
  <c r="B9" i="71"/>
  <c r="K2" i="83"/>
  <c r="K5" i="77"/>
  <c r="P5" i="83"/>
  <c r="F5" i="77"/>
  <c r="F11" i="83"/>
  <c r="P6" i="75"/>
  <c r="K6" i="74"/>
  <c r="K5" i="83"/>
  <c r="F4" i="74"/>
  <c r="K8" i="86"/>
  <c r="P5" i="78"/>
  <c r="B5" i="84"/>
  <c r="F11" i="78"/>
  <c r="F5" i="84"/>
  <c r="B11" i="71"/>
  <c r="K11" i="85"/>
  <c r="P9" i="74"/>
  <c r="F9" i="84"/>
  <c r="K3" i="78"/>
  <c r="B3" i="84"/>
  <c r="B3" i="78"/>
  <c r="F10" i="84"/>
  <c r="P10" i="74"/>
  <c r="K2" i="73"/>
  <c r="B5" i="76"/>
  <c r="F8" i="85"/>
  <c r="P8" i="79"/>
  <c r="B5" i="85"/>
  <c r="B11" i="79"/>
  <c r="K2" i="85"/>
  <c r="P3" i="73"/>
  <c r="B11" i="82"/>
  <c r="F7" i="80"/>
  <c r="B6" i="81"/>
  <c r="P10" i="81"/>
  <c r="B4" i="82"/>
  <c r="B6" i="78"/>
  <c r="B10" i="78"/>
  <c r="F5" i="75"/>
  <c r="F6" i="73"/>
  <c r="F11" i="77"/>
  <c r="F8" i="76"/>
  <c r="F2" i="75"/>
  <c r="P11" i="74"/>
  <c r="B2" i="71"/>
  <c r="B8" i="83"/>
  <c r="K6" i="80"/>
  <c r="B4" i="77"/>
  <c r="F9" i="82"/>
  <c r="K7" i="83"/>
  <c r="P2" i="75"/>
  <c r="B11" i="76"/>
  <c r="K2" i="81"/>
  <c r="B6" i="80"/>
  <c r="B11" i="81"/>
  <c r="P5" i="76"/>
  <c r="K4" i="71"/>
  <c r="B4" i="79"/>
  <c r="F9" i="83"/>
  <c r="K9" i="82"/>
  <c r="P3" i="83"/>
  <c r="K3" i="86"/>
  <c r="K2" i="77"/>
  <c r="K11" i="73"/>
  <c r="K10" i="79"/>
  <c r="B6" i="76"/>
  <c r="G12" i="81"/>
  <c r="I12" i="81"/>
  <c r="C12" i="81"/>
  <c r="H12" i="81"/>
  <c r="J12" i="81"/>
  <c r="D12" i="81"/>
  <c r="E12" i="81"/>
  <c r="F7" i="76"/>
  <c r="F11" i="81"/>
  <c r="P6" i="74"/>
  <c r="B2" i="78"/>
  <c r="F6" i="80"/>
  <c r="F11" i="85"/>
  <c r="K9" i="79"/>
  <c r="F4" i="81"/>
  <c r="P4" i="85"/>
  <c r="K8" i="83"/>
  <c r="P8" i="77"/>
  <c r="B7" i="86"/>
  <c r="O12" i="76"/>
  <c r="N12" i="76"/>
  <c r="M12" i="76"/>
  <c r="L12" i="76"/>
  <c r="V12" i="76" s="1" a="1"/>
  <c r="V12" i="76" s="1"/>
  <c r="K4" i="80"/>
  <c r="K9" i="76"/>
  <c r="B10" i="82"/>
  <c r="P11" i="75"/>
  <c r="K10" i="82"/>
  <c r="K2" i="74"/>
  <c r="F11" i="80"/>
  <c r="F9" i="73"/>
  <c r="P6" i="81"/>
  <c r="L12" i="75"/>
  <c r="N12" i="75"/>
  <c r="H12" i="75"/>
  <c r="J12" i="75"/>
  <c r="I12" i="75"/>
  <c r="O12" i="75"/>
  <c r="M12" i="75"/>
  <c r="AC12" i="75" s="1" a="1"/>
  <c r="AC12" i="75" s="1"/>
  <c r="G12" i="75"/>
  <c r="B8" i="82"/>
  <c r="K9" i="75"/>
  <c r="K8" i="82"/>
  <c r="B8" i="73"/>
  <c r="K4" i="81"/>
  <c r="P7" i="73"/>
  <c r="B5" i="82"/>
  <c r="P10" i="75"/>
  <c r="F7" i="82"/>
  <c r="B10" i="77"/>
  <c r="P8" i="83"/>
  <c r="K10" i="74"/>
  <c r="K6" i="86"/>
  <c r="P5" i="82"/>
  <c r="F3" i="71"/>
  <c r="B10" i="85"/>
  <c r="K7" i="77"/>
  <c r="P4" i="83"/>
  <c r="K7" i="78"/>
  <c r="B8" i="84"/>
  <c r="K3" i="71"/>
  <c r="F4" i="84"/>
  <c r="K3" i="74"/>
  <c r="K5" i="84"/>
  <c r="F6" i="78"/>
  <c r="P7" i="84"/>
  <c r="P11" i="78"/>
  <c r="K9" i="84"/>
  <c r="F7" i="74"/>
  <c r="K7" i="86"/>
  <c r="K4" i="74"/>
  <c r="B4" i="84"/>
  <c r="F7" i="78"/>
  <c r="F2" i="84"/>
  <c r="P7" i="78"/>
  <c r="P3" i="85"/>
  <c r="B4" i="71"/>
  <c r="K6" i="77"/>
  <c r="P9" i="75"/>
  <c r="K6" i="85"/>
  <c r="P9" i="79"/>
  <c r="P8" i="85"/>
  <c r="B3" i="79"/>
  <c r="F4" i="86"/>
  <c r="P6" i="76"/>
  <c r="B9" i="78"/>
  <c r="K8" i="77"/>
  <c r="F10" i="86"/>
  <c r="K4" i="86"/>
  <c r="F9" i="80"/>
  <c r="F5" i="86"/>
  <c r="B5" i="75"/>
  <c r="K11" i="82"/>
  <c r="B4" i="78"/>
  <c r="F2" i="80"/>
  <c r="B6" i="86"/>
  <c r="K8" i="80"/>
  <c r="P7" i="86"/>
  <c r="AH12" i="75" l="1" a="1"/>
  <c r="AH12" i="75" s="1"/>
  <c r="R12" i="77" a="1"/>
  <c r="R12" i="77" s="1"/>
  <c r="X12" i="75" a="1"/>
  <c r="X12" i="75" s="1"/>
  <c r="W12" i="77" a="1"/>
  <c r="W12" i="77" s="1"/>
  <c r="S12" i="77" a="1"/>
  <c r="S12" i="77" s="1"/>
  <c r="V12" i="77" a="1"/>
  <c r="V12" i="77" s="1"/>
  <c r="AB12" i="73" a="1"/>
  <c r="AB12" i="73" s="1"/>
  <c r="AD12" i="80" a="1"/>
  <c r="AD12" i="80" s="1"/>
  <c r="Y12" i="74" a="1"/>
  <c r="Y12" i="74" s="1"/>
  <c r="R12" i="81" a="1"/>
  <c r="R12" i="81" s="1"/>
  <c r="Y12" i="81" a="1"/>
  <c r="Y12" i="81" s="1"/>
  <c r="AI12" i="77" a="1"/>
  <c r="AI12" i="77" s="1"/>
  <c r="Y12" i="77" a="1"/>
  <c r="Y12" i="77" s="1"/>
  <c r="AJ12" i="80" a="1"/>
  <c r="AJ12" i="80" s="1"/>
  <c r="AJ12" i="74" a="1"/>
  <c r="AJ12" i="74" s="1"/>
  <c r="V12" i="81" a="1"/>
  <c r="V12" i="81" s="1"/>
  <c r="AG12" i="76" a="1"/>
  <c r="AG12" i="76" s="1"/>
  <c r="U12" i="77" a="1"/>
  <c r="U12" i="77" s="1"/>
  <c r="AE12" i="77" a="1"/>
  <c r="AE12" i="77" s="1"/>
  <c r="AD12" i="82" a="1"/>
  <c r="AD12" i="82" s="1"/>
  <c r="W12" i="73" a="1"/>
  <c r="W12" i="73" s="1"/>
  <c r="AG12" i="75" a="1"/>
  <c r="AG12" i="75" s="1"/>
  <c r="AB12" i="86" a="1"/>
  <c r="AB12" i="86" s="1"/>
  <c r="R12" i="82" a="1"/>
  <c r="R12" i="82" s="1"/>
  <c r="R12" i="73" a="1"/>
  <c r="R12" i="73" s="1"/>
  <c r="AA12" i="73" a="1"/>
  <c r="AA12" i="73" s="1"/>
  <c r="X12" i="80" a="1"/>
  <c r="X12" i="80" s="1"/>
  <c r="U12" i="75" a="1"/>
  <c r="U12" i="75" s="1"/>
  <c r="AB12" i="76" a="1"/>
  <c r="AB12" i="76" s="1"/>
  <c r="AI12" i="86" a="1"/>
  <c r="AI12" i="86" s="1"/>
  <c r="AF12" i="76" a="1"/>
  <c r="AF12" i="76" s="1"/>
  <c r="AA12" i="86" a="1"/>
  <c r="AA12" i="86" s="1"/>
  <c r="AD12" i="86" a="1"/>
  <c r="AD12" i="86" s="1"/>
  <c r="Z12" i="77" a="1"/>
  <c r="Z12" i="77" s="1"/>
  <c r="AG12" i="77" a="1"/>
  <c r="AG12" i="77" s="1"/>
  <c r="T12" i="77" a="1"/>
  <c r="T12" i="77" s="1"/>
  <c r="Q12" i="77" a="1"/>
  <c r="Q12" i="77" s="1"/>
  <c r="X12" i="77" a="1"/>
  <c r="X12" i="77" s="1"/>
  <c r="AJ12" i="82" a="1"/>
  <c r="AJ12" i="82" s="1"/>
  <c r="AF12" i="82" a="1"/>
  <c r="AF12" i="82" s="1"/>
  <c r="V12" i="73" a="1"/>
  <c r="V12" i="73" s="1"/>
  <c r="S12" i="73" a="1"/>
  <c r="S12" i="73" s="1"/>
  <c r="AC12" i="73" a="1"/>
  <c r="AC12" i="73" s="1"/>
  <c r="AJ12" i="73" a="1"/>
  <c r="AJ12" i="73" s="1"/>
  <c r="W12" i="80" a="1"/>
  <c r="W12" i="80" s="1"/>
  <c r="R12" i="80" a="1"/>
  <c r="R12" i="80" s="1"/>
  <c r="T12" i="80" a="1"/>
  <c r="T12" i="80" s="1"/>
  <c r="AD12" i="74" a="1"/>
  <c r="AD12" i="74" s="1"/>
  <c r="AG12" i="74" a="1"/>
  <c r="AG12" i="74" s="1"/>
  <c r="AF12" i="74" a="1"/>
  <c r="AF12" i="74" s="1"/>
  <c r="AG12" i="81" a="1"/>
  <c r="AG12" i="81" s="1"/>
  <c r="AF12" i="81" a="1"/>
  <c r="AF12" i="81" s="1"/>
  <c r="AC12" i="81" a="1"/>
  <c r="AC12" i="81" s="1"/>
  <c r="R12" i="75" a="1"/>
  <c r="R12" i="75" s="1"/>
  <c r="W12" i="76" a="1"/>
  <c r="W12" i="76" s="1"/>
  <c r="S12" i="86" a="1"/>
  <c r="S12" i="86" s="1"/>
  <c r="Y12" i="75" a="1"/>
  <c r="Y12" i="75" s="1"/>
  <c r="X12" i="76" a="1"/>
  <c r="X12" i="76" s="1"/>
  <c r="V12" i="86" a="1"/>
  <c r="V12" i="86" s="1"/>
  <c r="T12" i="86" a="1"/>
  <c r="T12" i="86" s="1"/>
  <c r="AF12" i="77" a="1"/>
  <c r="AF12" i="77" s="1"/>
  <c r="AJ12" i="77" a="1"/>
  <c r="AJ12" i="77" s="1"/>
  <c r="AA12" i="77" a="1"/>
  <c r="AA12" i="77" s="1"/>
  <c r="AB12" i="77" a="1"/>
  <c r="AB12" i="77" s="1"/>
  <c r="Y12" i="82" a="1"/>
  <c r="Y12" i="82" s="1"/>
  <c r="AH12" i="73" a="1"/>
  <c r="AH12" i="73" s="1"/>
  <c r="AB12" i="80" a="1"/>
  <c r="AB12" i="80" s="1"/>
  <c r="Q12" i="80" a="1"/>
  <c r="Q12" i="80" s="1"/>
  <c r="V12" i="80" a="1"/>
  <c r="V12" i="80" s="1"/>
  <c r="AA12" i="74" a="1"/>
  <c r="AA12" i="74" s="1"/>
  <c r="T12" i="74" a="1"/>
  <c r="T12" i="74" s="1"/>
  <c r="AJ12" i="81" a="1"/>
  <c r="AJ12" i="81" s="1"/>
  <c r="T12" i="81" a="1"/>
  <c r="T12" i="81" s="1"/>
  <c r="O9" i="79"/>
  <c r="N9" i="79"/>
  <c r="M9" i="79"/>
  <c r="L9" i="79"/>
  <c r="R9" i="79" s="1" a="1"/>
  <c r="R9" i="79" s="1"/>
  <c r="AB9" i="79" a="1"/>
  <c r="AB9" i="79" s="1"/>
  <c r="X9" i="79" a="1"/>
  <c r="X9" i="79" s="1"/>
  <c r="M9" i="82"/>
  <c r="AC9" i="82" s="1" a="1"/>
  <c r="AC9" i="82" s="1"/>
  <c r="L9" i="82"/>
  <c r="N9" i="82"/>
  <c r="O9" i="82"/>
  <c r="Y9" i="82" a="1"/>
  <c r="Y9" i="82" s="1"/>
  <c r="E11" i="76"/>
  <c r="D11" i="76"/>
  <c r="C11" i="76"/>
  <c r="G6" i="73"/>
  <c r="J6" i="73"/>
  <c r="I6" i="73"/>
  <c r="H6" i="73"/>
  <c r="C11" i="82"/>
  <c r="D11" i="82"/>
  <c r="E11" i="82"/>
  <c r="L11" i="85"/>
  <c r="O11" i="85"/>
  <c r="N11" i="85"/>
  <c r="M11" i="85"/>
  <c r="AJ11" i="85" s="1" a="1"/>
  <c r="AJ11" i="85" s="1"/>
  <c r="N5" i="83"/>
  <c r="M5" i="83"/>
  <c r="AD5" i="83" s="1" a="1"/>
  <c r="AD5" i="83" s="1"/>
  <c r="L5" i="83"/>
  <c r="O5" i="83"/>
  <c r="AI5" i="83" a="1"/>
  <c r="AI5" i="83" s="1"/>
  <c r="D9" i="71"/>
  <c r="E9" i="71"/>
  <c r="C9" i="71"/>
  <c r="AA12" i="83" a="1"/>
  <c r="AA12" i="83" s="1"/>
  <c r="T12" i="83" a="1"/>
  <c r="T12" i="83" s="1"/>
  <c r="AJ12" i="83" a="1"/>
  <c r="AJ12" i="83" s="1"/>
  <c r="AE12" i="83" a="1"/>
  <c r="AE12" i="83" s="1"/>
  <c r="S12" i="83" a="1"/>
  <c r="S12" i="83" s="1"/>
  <c r="AD12" i="83" a="1"/>
  <c r="AD12" i="83" s="1"/>
  <c r="AH12" i="83" a="1"/>
  <c r="AH12" i="83" s="1"/>
  <c r="AC12" i="83" a="1"/>
  <c r="AC12" i="83" s="1"/>
  <c r="Y12" i="83" a="1"/>
  <c r="Y12" i="83" s="1"/>
  <c r="R12" i="83" a="1"/>
  <c r="R12" i="83" s="1"/>
  <c r="Q12" i="83" a="1"/>
  <c r="Q12" i="83" s="1"/>
  <c r="AF12" i="83" a="1"/>
  <c r="AF12" i="83" s="1"/>
  <c r="AB12" i="83" a="1"/>
  <c r="AB12" i="83" s="1"/>
  <c r="W12" i="83" a="1"/>
  <c r="W12" i="83" s="1"/>
  <c r="U12" i="83" a="1"/>
  <c r="U12" i="83" s="1"/>
  <c r="X12" i="83" a="1"/>
  <c r="X12" i="83" s="1"/>
  <c r="V12" i="83" a="1"/>
  <c r="V12" i="83" s="1"/>
  <c r="Z12" i="83" a="1"/>
  <c r="Z12" i="83" s="1"/>
  <c r="AI12" i="83" a="1"/>
  <c r="AI12" i="83" s="1"/>
  <c r="AG12" i="83" a="1"/>
  <c r="AG12" i="83" s="1"/>
  <c r="E2" i="82"/>
  <c r="D2" i="82"/>
  <c r="C2" i="82"/>
  <c r="O8" i="81"/>
  <c r="V8" i="81" s="1" a="1"/>
  <c r="V8" i="81" s="1"/>
  <c r="N8" i="81"/>
  <c r="L8" i="81"/>
  <c r="M8" i="81"/>
  <c r="AC8" i="81" a="1"/>
  <c r="AC8" i="81" s="1"/>
  <c r="N6" i="79"/>
  <c r="M6" i="79"/>
  <c r="AA6" i="79" s="1" a="1"/>
  <c r="AA6" i="79" s="1"/>
  <c r="L6" i="79"/>
  <c r="O6" i="79"/>
  <c r="T6" i="79" a="1"/>
  <c r="T6" i="79" s="1"/>
  <c r="N7" i="81"/>
  <c r="M7" i="81"/>
  <c r="L7" i="81"/>
  <c r="O7" i="81"/>
  <c r="AI7" i="81" s="1" a="1"/>
  <c r="AI7" i="81" s="1"/>
  <c r="G10" i="78"/>
  <c r="J10" i="78"/>
  <c r="I10" i="78"/>
  <c r="H10" i="78"/>
  <c r="C5" i="80"/>
  <c r="E5" i="80"/>
  <c r="D5" i="80"/>
  <c r="M7" i="77"/>
  <c r="L7" i="77"/>
  <c r="AE7" i="77" s="1" a="1"/>
  <c r="AE7" i="77" s="1"/>
  <c r="O7" i="77"/>
  <c r="N7" i="77"/>
  <c r="AJ7" i="77" a="1"/>
  <c r="AJ7" i="77" s="1"/>
  <c r="W12" i="75" a="1"/>
  <c r="W12" i="75" s="1"/>
  <c r="R12" i="76" a="1"/>
  <c r="R12" i="76" s="1"/>
  <c r="D3" i="73"/>
  <c r="E3" i="73"/>
  <c r="J3" i="73"/>
  <c r="G3" i="73"/>
  <c r="C3" i="73"/>
  <c r="I3" i="73"/>
  <c r="H3" i="73"/>
  <c r="L9" i="86"/>
  <c r="AG9" i="86" s="1" a="1"/>
  <c r="AG9" i="86" s="1"/>
  <c r="O9" i="86"/>
  <c r="W9" i="86" s="1" a="1"/>
  <c r="W9" i="86" s="1"/>
  <c r="N9" i="86"/>
  <c r="M9" i="86"/>
  <c r="AC9" i="86" a="1"/>
  <c r="AC9" i="86" s="1"/>
  <c r="C7" i="85"/>
  <c r="E7" i="85"/>
  <c r="D7" i="85"/>
  <c r="AG12" i="82" a="1"/>
  <c r="AG12" i="82" s="1"/>
  <c r="AH12" i="82" a="1"/>
  <c r="AH12" i="82" s="1"/>
  <c r="AE12" i="82" a="1"/>
  <c r="AE12" i="82" s="1"/>
  <c r="V12" i="82" a="1"/>
  <c r="V12" i="82" s="1"/>
  <c r="AI12" i="82" a="1"/>
  <c r="AI12" i="82" s="1"/>
  <c r="O7" i="79"/>
  <c r="N7" i="79"/>
  <c r="M7" i="79"/>
  <c r="AD7" i="79" s="1" a="1"/>
  <c r="AD7" i="79" s="1"/>
  <c r="L7" i="79"/>
  <c r="AJ7" i="79" s="1" a="1"/>
  <c r="AJ7" i="79" s="1"/>
  <c r="M4" i="76"/>
  <c r="O4" i="76"/>
  <c r="L4" i="76"/>
  <c r="N4" i="76"/>
  <c r="Z4" i="76" a="1"/>
  <c r="Z4" i="76" s="1"/>
  <c r="E3" i="74"/>
  <c r="D3" i="74"/>
  <c r="C3" i="74"/>
  <c r="J11" i="74"/>
  <c r="I11" i="74"/>
  <c r="H11" i="74"/>
  <c r="G11" i="74"/>
  <c r="H3" i="84"/>
  <c r="J3" i="84"/>
  <c r="G3" i="84"/>
  <c r="I3" i="84"/>
  <c r="C4" i="75"/>
  <c r="D4" i="75"/>
  <c r="E4" i="75"/>
  <c r="M8" i="78"/>
  <c r="O8" i="78"/>
  <c r="AG8" i="78" s="1" a="1"/>
  <c r="AG8" i="78" s="1"/>
  <c r="L8" i="78"/>
  <c r="N8" i="78"/>
  <c r="Z8" i="78" a="1"/>
  <c r="Z8" i="78" s="1"/>
  <c r="O5" i="71"/>
  <c r="N5" i="71"/>
  <c r="M5" i="71"/>
  <c r="L5" i="71"/>
  <c r="R5" i="71" s="1" a="1"/>
  <c r="R5" i="71" s="1"/>
  <c r="C7" i="77"/>
  <c r="E7" i="77"/>
  <c r="D7" i="77"/>
  <c r="E8" i="77"/>
  <c r="D8" i="77"/>
  <c r="C8" i="77"/>
  <c r="H11" i="73"/>
  <c r="I11" i="73"/>
  <c r="G11" i="73"/>
  <c r="J11" i="73"/>
  <c r="O4" i="82"/>
  <c r="N4" i="82"/>
  <c r="M4" i="82"/>
  <c r="L4" i="82"/>
  <c r="U4" i="82" s="1" a="1"/>
  <c r="U4" i="82" s="1"/>
  <c r="E10" i="79"/>
  <c r="D10" i="79"/>
  <c r="C10" i="79"/>
  <c r="L11" i="81"/>
  <c r="O11" i="81"/>
  <c r="N11" i="81"/>
  <c r="Y11" i="81" s="1" a="1"/>
  <c r="Y11" i="81" s="1"/>
  <c r="M11" i="81"/>
  <c r="G5" i="78"/>
  <c r="J5" i="78"/>
  <c r="I5" i="78"/>
  <c r="H5" i="78"/>
  <c r="E5" i="74"/>
  <c r="D5" i="74"/>
  <c r="C5" i="74"/>
  <c r="C3" i="80"/>
  <c r="E3" i="80"/>
  <c r="D3" i="80"/>
  <c r="L7" i="76"/>
  <c r="N7" i="76"/>
  <c r="M7" i="76"/>
  <c r="AA7" i="76" s="1" a="1"/>
  <c r="AA7" i="76" s="1"/>
  <c r="O7" i="76"/>
  <c r="AB7" i="76" s="1" a="1"/>
  <c r="AB7" i="76" s="1"/>
  <c r="C11" i="74"/>
  <c r="E11" i="74"/>
  <c r="D11" i="74"/>
  <c r="H5" i="79"/>
  <c r="J5" i="79"/>
  <c r="I5" i="79"/>
  <c r="G5" i="79"/>
  <c r="O11" i="78"/>
  <c r="N11" i="78"/>
  <c r="M11" i="78"/>
  <c r="U11" i="78" s="1" a="1"/>
  <c r="U11" i="78" s="1"/>
  <c r="L11" i="78"/>
  <c r="N4" i="78"/>
  <c r="M4" i="78"/>
  <c r="L4" i="78"/>
  <c r="O4" i="78"/>
  <c r="G2" i="71"/>
  <c r="J2" i="71"/>
  <c r="H2" i="71"/>
  <c r="I2" i="71"/>
  <c r="E3" i="86"/>
  <c r="D3" i="86"/>
  <c r="C3" i="86"/>
  <c r="C4" i="74"/>
  <c r="E4" i="74"/>
  <c r="D4" i="74"/>
  <c r="C8" i="80"/>
  <c r="D8" i="80"/>
  <c r="E8" i="80"/>
  <c r="D8" i="85"/>
  <c r="E8" i="85"/>
  <c r="C8" i="85"/>
  <c r="G11" i="75"/>
  <c r="J11" i="75"/>
  <c r="I11" i="75"/>
  <c r="H11" i="75"/>
  <c r="J7" i="71"/>
  <c r="G7" i="71"/>
  <c r="I7" i="71"/>
  <c r="H7" i="71"/>
  <c r="J9" i="76"/>
  <c r="I9" i="76"/>
  <c r="H9" i="76"/>
  <c r="G9" i="76"/>
  <c r="M5" i="81"/>
  <c r="L5" i="81"/>
  <c r="AC5" i="81" s="1" a="1"/>
  <c r="AC5" i="81" s="1"/>
  <c r="O5" i="81"/>
  <c r="N5" i="81"/>
  <c r="I6" i="86"/>
  <c r="H6" i="86"/>
  <c r="G6" i="86"/>
  <c r="J6" i="86"/>
  <c r="M5" i="76"/>
  <c r="L5" i="76"/>
  <c r="O5" i="76"/>
  <c r="N5" i="76"/>
  <c r="Q5" i="76" a="1"/>
  <c r="Q5" i="76" s="1"/>
  <c r="I3" i="85"/>
  <c r="H3" i="85"/>
  <c r="G3" i="85"/>
  <c r="J3" i="85"/>
  <c r="O4" i="75"/>
  <c r="M4" i="75"/>
  <c r="L4" i="75"/>
  <c r="N4" i="75"/>
  <c r="AA4" i="75" s="1" a="1"/>
  <c r="AA4" i="75" s="1"/>
  <c r="J2" i="78"/>
  <c r="I2" i="78"/>
  <c r="H2" i="78"/>
  <c r="G2" i="78"/>
  <c r="L2" i="78"/>
  <c r="O2" i="78"/>
  <c r="N2" i="78"/>
  <c r="M2" i="78"/>
  <c r="H3" i="74"/>
  <c r="G3" i="74"/>
  <c r="I3" i="74"/>
  <c r="J3" i="74"/>
  <c r="E9" i="75"/>
  <c r="D9" i="75"/>
  <c r="C9" i="75"/>
  <c r="H8" i="73"/>
  <c r="G8" i="73"/>
  <c r="I8" i="73"/>
  <c r="J8" i="73"/>
  <c r="E11" i="77"/>
  <c r="D11" i="77"/>
  <c r="C11" i="77"/>
  <c r="L10" i="81"/>
  <c r="O10" i="81"/>
  <c r="N10" i="81"/>
  <c r="M10" i="81"/>
  <c r="T10" i="81" a="1"/>
  <c r="T10" i="81" s="1"/>
  <c r="M9" i="71"/>
  <c r="O9" i="71"/>
  <c r="L9" i="71"/>
  <c r="N9" i="71"/>
  <c r="X9" i="71" s="1" a="1"/>
  <c r="X9" i="71" s="1"/>
  <c r="L6" i="81"/>
  <c r="O6" i="81"/>
  <c r="M6" i="81"/>
  <c r="N6" i="81"/>
  <c r="N7" i="80"/>
  <c r="M7" i="80"/>
  <c r="L7" i="80"/>
  <c r="O7" i="80"/>
  <c r="H3" i="76"/>
  <c r="J3" i="76"/>
  <c r="I3" i="76"/>
  <c r="G3" i="76"/>
  <c r="N7" i="74"/>
  <c r="L7" i="74"/>
  <c r="M7" i="74"/>
  <c r="O7" i="74"/>
  <c r="AD12" i="71" a="1"/>
  <c r="AD12" i="71" s="1"/>
  <c r="AJ12" i="71" a="1"/>
  <c r="AJ12" i="71" s="1"/>
  <c r="X12" i="71" a="1"/>
  <c r="X12" i="71" s="1"/>
  <c r="AH12" i="71" a="1"/>
  <c r="AH12" i="71" s="1"/>
  <c r="V12" i="71" a="1"/>
  <c r="V12" i="71" s="1"/>
  <c r="T12" i="71" a="1"/>
  <c r="T12" i="71" s="1"/>
  <c r="AF12" i="71" a="1"/>
  <c r="AF12" i="71" s="1"/>
  <c r="U12" i="71" a="1"/>
  <c r="U12" i="71" s="1"/>
  <c r="AI12" i="71" a="1"/>
  <c r="AI12" i="71" s="1"/>
  <c r="Z12" i="71" a="1"/>
  <c r="Z12" i="71" s="1"/>
  <c r="Q12" i="71" a="1"/>
  <c r="Q12" i="71" s="1"/>
  <c r="AB12" i="71" a="1"/>
  <c r="AB12" i="71" s="1"/>
  <c r="S12" i="71" a="1"/>
  <c r="S12" i="71" s="1"/>
  <c r="AA12" i="71" a="1"/>
  <c r="AA12" i="71" s="1"/>
  <c r="R12" i="71" a="1"/>
  <c r="R12" i="71" s="1"/>
  <c r="AG12" i="71" a="1"/>
  <c r="AG12" i="71" s="1"/>
  <c r="AE12" i="71" a="1"/>
  <c r="AE12" i="71" s="1"/>
  <c r="Y12" i="71" a="1"/>
  <c r="Y12" i="71" s="1"/>
  <c r="W12" i="71" a="1"/>
  <c r="W12" i="71" s="1"/>
  <c r="AC12" i="71" a="1"/>
  <c r="AC12" i="71" s="1"/>
  <c r="I9" i="71"/>
  <c r="G9" i="71"/>
  <c r="H9" i="71"/>
  <c r="J9" i="71"/>
  <c r="L7" i="85"/>
  <c r="O7" i="85"/>
  <c r="N7" i="85"/>
  <c r="M7" i="85"/>
  <c r="Y7" i="85" s="1" a="1"/>
  <c r="Y7" i="85" s="1"/>
  <c r="G6" i="85"/>
  <c r="J6" i="85"/>
  <c r="H6" i="85"/>
  <c r="I6" i="85"/>
  <c r="E8" i="78"/>
  <c r="C8" i="78"/>
  <c r="D8" i="78"/>
  <c r="H5" i="71"/>
  <c r="G5" i="71"/>
  <c r="J5" i="71"/>
  <c r="I5" i="71"/>
  <c r="N11" i="86"/>
  <c r="M11" i="86"/>
  <c r="L11" i="86"/>
  <c r="Z11" i="86" s="1" a="1"/>
  <c r="Z11" i="86" s="1"/>
  <c r="O11" i="86"/>
  <c r="I5" i="80"/>
  <c r="H5" i="80"/>
  <c r="G5" i="80"/>
  <c r="J5" i="80"/>
  <c r="L11" i="80"/>
  <c r="O11" i="80"/>
  <c r="M11" i="80"/>
  <c r="N11" i="80"/>
  <c r="L5" i="78"/>
  <c r="O5" i="78"/>
  <c r="N5" i="78"/>
  <c r="M5" i="78"/>
  <c r="O3" i="83"/>
  <c r="M3" i="83"/>
  <c r="AC3" i="83" s="1" a="1"/>
  <c r="AC3" i="83" s="1"/>
  <c r="L3" i="83"/>
  <c r="N3" i="83"/>
  <c r="O7" i="71"/>
  <c r="N7" i="71"/>
  <c r="L7" i="71"/>
  <c r="M7" i="71"/>
  <c r="M11" i="71"/>
  <c r="S11" i="71" s="1" a="1"/>
  <c r="S11" i="71" s="1"/>
  <c r="L11" i="71"/>
  <c r="O11" i="71"/>
  <c r="N11" i="71"/>
  <c r="AH11" i="71" a="1"/>
  <c r="AH11" i="71" s="1"/>
  <c r="O11" i="77"/>
  <c r="N11" i="77"/>
  <c r="M11" i="77"/>
  <c r="L11" i="77"/>
  <c r="AA11" i="77" s="1" a="1"/>
  <c r="AA11" i="77" s="1"/>
  <c r="G9" i="81"/>
  <c r="J9" i="81"/>
  <c r="I9" i="81"/>
  <c r="H9" i="81"/>
  <c r="C11" i="73"/>
  <c r="E11" i="73"/>
  <c r="D11" i="73"/>
  <c r="H6" i="82"/>
  <c r="G6" i="82"/>
  <c r="J6" i="82"/>
  <c r="I6" i="82"/>
  <c r="O3" i="84"/>
  <c r="N3" i="84"/>
  <c r="M3" i="84"/>
  <c r="L3" i="84"/>
  <c r="AA3" i="84" s="1" a="1"/>
  <c r="AA3" i="84" s="1"/>
  <c r="G8" i="74"/>
  <c r="J8" i="74"/>
  <c r="I8" i="74"/>
  <c r="H8" i="74"/>
  <c r="M6" i="76"/>
  <c r="N6" i="76"/>
  <c r="L6" i="76"/>
  <c r="O6" i="76"/>
  <c r="D5" i="73"/>
  <c r="E5" i="73"/>
  <c r="C5" i="73"/>
  <c r="D8" i="74"/>
  <c r="C8" i="74"/>
  <c r="E8" i="74"/>
  <c r="L2" i="82"/>
  <c r="O2" i="82"/>
  <c r="AE2" i="82" s="1" a="1"/>
  <c r="AE2" i="82" s="1"/>
  <c r="N2" i="82"/>
  <c r="M2" i="82"/>
  <c r="D5" i="81"/>
  <c r="C5" i="81"/>
  <c r="E5" i="81"/>
  <c r="C4" i="78"/>
  <c r="E4" i="78"/>
  <c r="D4" i="78"/>
  <c r="E9" i="78"/>
  <c r="D9" i="78"/>
  <c r="C9" i="78"/>
  <c r="L6" i="77"/>
  <c r="M6" i="77"/>
  <c r="O6" i="77"/>
  <c r="N6" i="77"/>
  <c r="G2" i="84"/>
  <c r="J2" i="84"/>
  <c r="H2" i="84"/>
  <c r="I2" i="84"/>
  <c r="E10" i="77"/>
  <c r="C10" i="77"/>
  <c r="D10" i="77"/>
  <c r="M9" i="75"/>
  <c r="L9" i="75"/>
  <c r="O9" i="75"/>
  <c r="N9" i="75"/>
  <c r="AH9" i="75" a="1"/>
  <c r="AH9" i="75" s="1"/>
  <c r="C10" i="82"/>
  <c r="E10" i="82"/>
  <c r="D10" i="82"/>
  <c r="N11" i="73"/>
  <c r="O11" i="73"/>
  <c r="M11" i="73"/>
  <c r="L11" i="73"/>
  <c r="E5" i="85"/>
  <c r="C5" i="85"/>
  <c r="D5" i="85"/>
  <c r="M11" i="82"/>
  <c r="L11" i="82"/>
  <c r="O11" i="82"/>
  <c r="N11" i="82"/>
  <c r="H7" i="78"/>
  <c r="G7" i="78"/>
  <c r="J7" i="78"/>
  <c r="I7" i="78"/>
  <c r="G7" i="74"/>
  <c r="J7" i="74"/>
  <c r="I7" i="74"/>
  <c r="H7" i="74"/>
  <c r="M3" i="71"/>
  <c r="L3" i="71"/>
  <c r="AC3" i="71" s="1" a="1"/>
  <c r="AC3" i="71" s="1"/>
  <c r="O3" i="71"/>
  <c r="N3" i="71"/>
  <c r="AD12" i="75" a="1"/>
  <c r="AD12" i="75" s="1"/>
  <c r="Z12" i="75" a="1"/>
  <c r="Z12" i="75" s="1"/>
  <c r="S12" i="75" a="1"/>
  <c r="S12" i="75" s="1"/>
  <c r="U12" i="76" a="1"/>
  <c r="U12" i="76" s="1"/>
  <c r="AC12" i="76" a="1"/>
  <c r="AC12" i="76" s="1"/>
  <c r="N8" i="83"/>
  <c r="M8" i="83"/>
  <c r="L8" i="83"/>
  <c r="O8" i="83"/>
  <c r="H11" i="85"/>
  <c r="J11" i="85"/>
  <c r="I11" i="85"/>
  <c r="G11" i="85"/>
  <c r="I11" i="81"/>
  <c r="H11" i="81"/>
  <c r="G11" i="81"/>
  <c r="J11" i="81"/>
  <c r="O2" i="77"/>
  <c r="N2" i="77"/>
  <c r="L2" i="77"/>
  <c r="M2" i="77"/>
  <c r="E11" i="81"/>
  <c r="D11" i="81"/>
  <c r="C11" i="81"/>
  <c r="N6" i="80"/>
  <c r="L6" i="80"/>
  <c r="M6" i="80"/>
  <c r="O6" i="80"/>
  <c r="I5" i="75"/>
  <c r="G5" i="75"/>
  <c r="J5" i="75"/>
  <c r="H5" i="75"/>
  <c r="L3" i="78"/>
  <c r="O3" i="78"/>
  <c r="AJ3" i="78" s="1" a="1"/>
  <c r="AJ3" i="78" s="1"/>
  <c r="N3" i="78"/>
  <c r="M3" i="78"/>
  <c r="L5" i="73"/>
  <c r="N5" i="73"/>
  <c r="AB5" i="73" s="1" a="1"/>
  <c r="AB5" i="73" s="1"/>
  <c r="M5" i="73"/>
  <c r="O5" i="73"/>
  <c r="D4" i="73"/>
  <c r="C4" i="73"/>
  <c r="E4" i="73"/>
  <c r="D7" i="78"/>
  <c r="C7" i="78"/>
  <c r="E7" i="78"/>
  <c r="C6" i="86"/>
  <c r="E6" i="86"/>
  <c r="D6" i="86"/>
  <c r="D5" i="75"/>
  <c r="E5" i="75"/>
  <c r="C5" i="75"/>
  <c r="G10" i="86"/>
  <c r="J10" i="86"/>
  <c r="H10" i="86"/>
  <c r="I10" i="86"/>
  <c r="H4" i="86"/>
  <c r="J4" i="86"/>
  <c r="G4" i="86"/>
  <c r="I4" i="86"/>
  <c r="O6" i="85"/>
  <c r="L6" i="85"/>
  <c r="N6" i="85"/>
  <c r="M6" i="85"/>
  <c r="E4" i="84"/>
  <c r="C4" i="84"/>
  <c r="D4" i="84"/>
  <c r="M9" i="84"/>
  <c r="L9" i="84"/>
  <c r="S9" i="84" s="1" a="1"/>
  <c r="S9" i="84" s="1"/>
  <c r="O9" i="84"/>
  <c r="N9" i="84"/>
  <c r="V9" i="84" a="1"/>
  <c r="V9" i="84" s="1"/>
  <c r="N5" i="84"/>
  <c r="M5" i="84"/>
  <c r="L5" i="84"/>
  <c r="O5" i="84"/>
  <c r="AF5" i="84" s="1" a="1"/>
  <c r="AF5" i="84" s="1"/>
  <c r="D8" i="84"/>
  <c r="C8" i="84"/>
  <c r="E8" i="84"/>
  <c r="C10" i="85"/>
  <c r="E10" i="85"/>
  <c r="D10" i="85"/>
  <c r="M10" i="74"/>
  <c r="O10" i="74"/>
  <c r="AC10" i="74" s="1" a="1"/>
  <c r="AC10" i="74" s="1"/>
  <c r="N10" i="74"/>
  <c r="L10" i="74"/>
  <c r="C8" i="73"/>
  <c r="E8" i="73"/>
  <c r="D8" i="73"/>
  <c r="AI12" i="75" a="1"/>
  <c r="AI12" i="75" s="1"/>
  <c r="AB12" i="75" a="1"/>
  <c r="AB12" i="75" s="1"/>
  <c r="V12" i="75" a="1"/>
  <c r="V12" i="75" s="1"/>
  <c r="AE12" i="75" a="1"/>
  <c r="AE12" i="75" s="1"/>
  <c r="AJ12" i="75" a="1"/>
  <c r="AJ12" i="75" s="1"/>
  <c r="L10" i="82"/>
  <c r="AC10" i="82" s="1" a="1"/>
  <c r="AC10" i="82" s="1"/>
  <c r="O10" i="82"/>
  <c r="N10" i="82"/>
  <c r="M10" i="82"/>
  <c r="AH10" i="82" a="1"/>
  <c r="AH10" i="82" s="1"/>
  <c r="N4" i="80"/>
  <c r="O4" i="80"/>
  <c r="M4" i="80"/>
  <c r="L4" i="80"/>
  <c r="AF4" i="80" s="1" a="1"/>
  <c r="AF4" i="80" s="1"/>
  <c r="AD12" i="76" a="1"/>
  <c r="AD12" i="76" s="1"/>
  <c r="T12" i="76" a="1"/>
  <c r="T12" i="76" s="1"/>
  <c r="AJ12" i="76" a="1"/>
  <c r="AJ12" i="76" s="1"/>
  <c r="Q12" i="76" a="1"/>
  <c r="Q12" i="76" s="1"/>
  <c r="AA12" i="76" a="1"/>
  <c r="AA12" i="76" s="1"/>
  <c r="G6" i="80"/>
  <c r="I6" i="80"/>
  <c r="J6" i="80"/>
  <c r="H6" i="80"/>
  <c r="G7" i="76"/>
  <c r="H7" i="76"/>
  <c r="I7" i="76"/>
  <c r="J7" i="76"/>
  <c r="C6" i="76"/>
  <c r="E6" i="76"/>
  <c r="D6" i="76"/>
  <c r="L3" i="86"/>
  <c r="O3" i="86"/>
  <c r="N3" i="86"/>
  <c r="AB3" i="86" s="1" a="1"/>
  <c r="AB3" i="86" s="1"/>
  <c r="M3" i="86"/>
  <c r="C4" i="79"/>
  <c r="E4" i="79"/>
  <c r="D4" i="79"/>
  <c r="C6" i="80"/>
  <c r="E6" i="80"/>
  <c r="D6" i="80"/>
  <c r="N7" i="83"/>
  <c r="O7" i="83"/>
  <c r="M7" i="83"/>
  <c r="L7" i="83"/>
  <c r="W7" i="83" s="1" a="1"/>
  <c r="W7" i="83" s="1"/>
  <c r="D8" i="83"/>
  <c r="C8" i="83"/>
  <c r="E8" i="83"/>
  <c r="H8" i="76"/>
  <c r="I8" i="76"/>
  <c r="G8" i="76"/>
  <c r="J8" i="76"/>
  <c r="E10" i="78"/>
  <c r="D10" i="78"/>
  <c r="C10" i="78"/>
  <c r="E6" i="81"/>
  <c r="D6" i="81"/>
  <c r="C6" i="81"/>
  <c r="O2" i="85"/>
  <c r="N2" i="85"/>
  <c r="L2" i="85"/>
  <c r="M2" i="85"/>
  <c r="H8" i="85"/>
  <c r="G8" i="85"/>
  <c r="J8" i="85"/>
  <c r="I8" i="85"/>
  <c r="I10" i="84"/>
  <c r="J10" i="84"/>
  <c r="H10" i="84"/>
  <c r="G10" i="84"/>
  <c r="J9" i="84"/>
  <c r="H9" i="84"/>
  <c r="I9" i="84"/>
  <c r="G9" i="84"/>
  <c r="H5" i="84"/>
  <c r="J5" i="84"/>
  <c r="I5" i="84"/>
  <c r="G5" i="84"/>
  <c r="O8" i="86"/>
  <c r="AG8" i="86" s="1" a="1"/>
  <c r="AG8" i="86" s="1"/>
  <c r="M8" i="86"/>
  <c r="N8" i="86"/>
  <c r="L8" i="86"/>
  <c r="AJ8" i="86" a="1"/>
  <c r="AJ8" i="86" s="1"/>
  <c r="L5" i="77"/>
  <c r="O5" i="77"/>
  <c r="N5" i="77"/>
  <c r="M5" i="77"/>
  <c r="N3" i="82"/>
  <c r="M3" i="82"/>
  <c r="L3" i="82"/>
  <c r="Q3" i="82" s="1" a="1"/>
  <c r="Q3" i="82" s="1"/>
  <c r="O3" i="82"/>
  <c r="I6" i="81"/>
  <c r="H6" i="81"/>
  <c r="G6" i="81"/>
  <c r="J6" i="81"/>
  <c r="L5" i="82"/>
  <c r="O5" i="82"/>
  <c r="M5" i="82"/>
  <c r="N5" i="82"/>
  <c r="M2" i="75"/>
  <c r="L2" i="75"/>
  <c r="W2" i="75" s="1" a="1"/>
  <c r="W2" i="75" s="1"/>
  <c r="O2" i="75"/>
  <c r="N2" i="75"/>
  <c r="L8" i="76"/>
  <c r="O8" i="76"/>
  <c r="N8" i="76"/>
  <c r="M8" i="76"/>
  <c r="O10" i="78"/>
  <c r="W10" i="78" s="1" a="1"/>
  <c r="W10" i="78" s="1"/>
  <c r="N10" i="78"/>
  <c r="M10" i="78"/>
  <c r="L10" i="78"/>
  <c r="X10" i="78" a="1"/>
  <c r="X10" i="78" s="1"/>
  <c r="E7" i="81"/>
  <c r="D7" i="81"/>
  <c r="C7" i="81"/>
  <c r="J7" i="77"/>
  <c r="I7" i="77"/>
  <c r="H7" i="77"/>
  <c r="G7" i="77"/>
  <c r="L10" i="80"/>
  <c r="M10" i="80"/>
  <c r="O10" i="80"/>
  <c r="N10" i="80"/>
  <c r="Y12" i="86" a="1"/>
  <c r="Y12" i="86" s="1"/>
  <c r="AH12" i="86" a="1"/>
  <c r="AH12" i="86" s="1"/>
  <c r="Z12" i="86" a="1"/>
  <c r="Z12" i="86" s="1"/>
  <c r="AF12" i="86" a="1"/>
  <c r="AF12" i="86" s="1"/>
  <c r="U12" i="86" a="1"/>
  <c r="U12" i="86" s="1"/>
  <c r="C3" i="71"/>
  <c r="E3" i="71"/>
  <c r="D3" i="71"/>
  <c r="T12" i="82" a="1"/>
  <c r="T12" i="82" s="1"/>
  <c r="AC12" i="82" a="1"/>
  <c r="AC12" i="82" s="1"/>
  <c r="W12" i="82" a="1"/>
  <c r="W12" i="82" s="1"/>
  <c r="Z12" i="82" a="1"/>
  <c r="Z12" i="82" s="1"/>
  <c r="S12" i="82" a="1"/>
  <c r="S12" i="82" s="1"/>
  <c r="O8" i="74"/>
  <c r="M8" i="74"/>
  <c r="L8" i="74"/>
  <c r="AH8" i="74" s="1" a="1"/>
  <c r="AH8" i="74" s="1"/>
  <c r="N8" i="74"/>
  <c r="Z12" i="85" a="1"/>
  <c r="Z12" i="85" s="1"/>
  <c r="AG12" i="85" a="1"/>
  <c r="AG12" i="85" s="1"/>
  <c r="T12" i="85" a="1"/>
  <c r="T12" i="85" s="1"/>
  <c r="AD12" i="85" a="1"/>
  <c r="AD12" i="85" s="1"/>
  <c r="AI12" i="85" a="1"/>
  <c r="AI12" i="85" s="1"/>
  <c r="V12" i="85" a="1"/>
  <c r="V12" i="85" s="1"/>
  <c r="R12" i="85" a="1"/>
  <c r="R12" i="85" s="1"/>
  <c r="Q12" i="85" a="1"/>
  <c r="Q12" i="85" s="1"/>
  <c r="AE12" i="85" a="1"/>
  <c r="AE12" i="85" s="1"/>
  <c r="Y12" i="85" a="1"/>
  <c r="Y12" i="85" s="1"/>
  <c r="AJ12" i="85" a="1"/>
  <c r="AJ12" i="85" s="1"/>
  <c r="AF12" i="85" a="1"/>
  <c r="AF12" i="85" s="1"/>
  <c r="AH12" i="85" a="1"/>
  <c r="AH12" i="85" s="1"/>
  <c r="W12" i="85" a="1"/>
  <c r="W12" i="85" s="1"/>
  <c r="S12" i="85" a="1"/>
  <c r="S12" i="85" s="1"/>
  <c r="U12" i="85" a="1"/>
  <c r="U12" i="85" s="1"/>
  <c r="AA12" i="85" a="1"/>
  <c r="AA12" i="85" s="1"/>
  <c r="AC12" i="85" a="1"/>
  <c r="AC12" i="85" s="1"/>
  <c r="AB12" i="85" a="1"/>
  <c r="AB12" i="85" s="1"/>
  <c r="X12" i="85" a="1"/>
  <c r="X12" i="85" s="1"/>
  <c r="J8" i="84"/>
  <c r="I8" i="84"/>
  <c r="G8" i="84"/>
  <c r="H8" i="84"/>
  <c r="G7" i="83"/>
  <c r="J7" i="83"/>
  <c r="I7" i="83"/>
  <c r="H7" i="83"/>
  <c r="Q12" i="73" a="1"/>
  <c r="Q12" i="73" s="1"/>
  <c r="T12" i="73" a="1"/>
  <c r="T12" i="73" s="1"/>
  <c r="U12" i="73" a="1"/>
  <c r="U12" i="73" s="1"/>
  <c r="AD12" i="73" a="1"/>
  <c r="AD12" i="73" s="1"/>
  <c r="AG12" i="73" a="1"/>
  <c r="AG12" i="73" s="1"/>
  <c r="E4" i="83"/>
  <c r="C4" i="83"/>
  <c r="D4" i="83"/>
  <c r="M2" i="84"/>
  <c r="L2" i="84"/>
  <c r="N2" i="84"/>
  <c r="AC2" i="84" s="1" a="1"/>
  <c r="AC2" i="84" s="1"/>
  <c r="O2" i="84"/>
  <c r="I5" i="83"/>
  <c r="G5" i="83"/>
  <c r="J5" i="83"/>
  <c r="H5" i="83"/>
  <c r="E6" i="83"/>
  <c r="D6" i="83"/>
  <c r="C6" i="83"/>
  <c r="N6" i="82"/>
  <c r="M6" i="82"/>
  <c r="L6" i="82"/>
  <c r="O6" i="82"/>
  <c r="V6" i="82" s="1" a="1"/>
  <c r="V6" i="82" s="1"/>
  <c r="O6" i="73"/>
  <c r="N6" i="73"/>
  <c r="M6" i="73"/>
  <c r="L6" i="73"/>
  <c r="H7" i="81"/>
  <c r="G7" i="81"/>
  <c r="J7" i="81"/>
  <c r="I7" i="81"/>
  <c r="AA12" i="80" a="1"/>
  <c r="AA12" i="80" s="1"/>
  <c r="AE12" i="80" a="1"/>
  <c r="AE12" i="80" s="1"/>
  <c r="AG12" i="80" a="1"/>
  <c r="AG12" i="80" s="1"/>
  <c r="Y12" i="80" a="1"/>
  <c r="Y12" i="80" s="1"/>
  <c r="Z12" i="80" a="1"/>
  <c r="Z12" i="80" s="1"/>
  <c r="O10" i="76"/>
  <c r="N10" i="76"/>
  <c r="M10" i="76"/>
  <c r="L10" i="76"/>
  <c r="H2" i="83"/>
  <c r="J2" i="83"/>
  <c r="G2" i="83"/>
  <c r="I2" i="83"/>
  <c r="I8" i="78"/>
  <c r="G8" i="78"/>
  <c r="J8" i="78"/>
  <c r="H8" i="78"/>
  <c r="E6" i="85"/>
  <c r="D6" i="85"/>
  <c r="C6" i="85"/>
  <c r="D11" i="85"/>
  <c r="E11" i="85"/>
  <c r="C11" i="85"/>
  <c r="H9" i="85"/>
  <c r="G9" i="85"/>
  <c r="J9" i="85"/>
  <c r="I9" i="85"/>
  <c r="N10" i="85"/>
  <c r="L10" i="85"/>
  <c r="M10" i="85"/>
  <c r="O10" i="85"/>
  <c r="I4" i="82"/>
  <c r="H4" i="82"/>
  <c r="G4" i="82"/>
  <c r="J4" i="82"/>
  <c r="O5" i="85"/>
  <c r="M5" i="85"/>
  <c r="N5" i="85"/>
  <c r="L5" i="85"/>
  <c r="O8" i="84"/>
  <c r="AI8" i="84" s="1" a="1"/>
  <c r="AI8" i="84" s="1"/>
  <c r="N8" i="84"/>
  <c r="M8" i="84"/>
  <c r="L8" i="84"/>
  <c r="X8" i="84" a="1"/>
  <c r="X8" i="84" s="1"/>
  <c r="G7" i="85"/>
  <c r="J7" i="85"/>
  <c r="H7" i="85"/>
  <c r="I7" i="85"/>
  <c r="I8" i="83"/>
  <c r="G8" i="83"/>
  <c r="H8" i="83"/>
  <c r="J8" i="83"/>
  <c r="O5" i="86"/>
  <c r="M5" i="86"/>
  <c r="L5" i="86"/>
  <c r="AB5" i="86" s="1" a="1"/>
  <c r="AB5" i="86" s="1"/>
  <c r="N5" i="86"/>
  <c r="C9" i="80"/>
  <c r="D9" i="80"/>
  <c r="E9" i="80"/>
  <c r="I11" i="84"/>
  <c r="H11" i="84"/>
  <c r="J11" i="84"/>
  <c r="G11" i="84"/>
  <c r="D10" i="80"/>
  <c r="C10" i="80"/>
  <c r="E10" i="80"/>
  <c r="J5" i="82"/>
  <c r="I5" i="82"/>
  <c r="G5" i="82"/>
  <c r="H5" i="82"/>
  <c r="O7" i="82"/>
  <c r="N7" i="82"/>
  <c r="M7" i="82"/>
  <c r="L7" i="82"/>
  <c r="G11" i="76"/>
  <c r="J11" i="76"/>
  <c r="I11" i="76"/>
  <c r="H11" i="76"/>
  <c r="C4" i="81"/>
  <c r="E4" i="81"/>
  <c r="D4" i="81"/>
  <c r="N3" i="81"/>
  <c r="M3" i="81"/>
  <c r="L3" i="81"/>
  <c r="O3" i="81"/>
  <c r="AI12" i="74" a="1"/>
  <c r="AI12" i="74" s="1"/>
  <c r="S12" i="74" a="1"/>
  <c r="S12" i="74" s="1"/>
  <c r="AH12" i="74" a="1"/>
  <c r="AH12" i="74" s="1"/>
  <c r="U12" i="74" a="1"/>
  <c r="U12" i="74" s="1"/>
  <c r="X12" i="74" a="1"/>
  <c r="X12" i="74" s="1"/>
  <c r="I10" i="76"/>
  <c r="H10" i="76"/>
  <c r="G10" i="76"/>
  <c r="J10" i="76"/>
  <c r="Z12" i="81" a="1"/>
  <c r="Z12" i="81" s="1"/>
  <c r="AD12" i="81" a="1"/>
  <c r="AD12" i="81" s="1"/>
  <c r="AH12" i="81" a="1"/>
  <c r="AH12" i="81" s="1"/>
  <c r="AA12" i="81" a="1"/>
  <c r="AA12" i="81" s="1"/>
  <c r="U12" i="81" a="1"/>
  <c r="U12" i="81" s="1"/>
  <c r="O2" i="80"/>
  <c r="N2" i="80"/>
  <c r="L2" i="80"/>
  <c r="AD2" i="80" s="1" a="1"/>
  <c r="AD2" i="80" s="1"/>
  <c r="M2" i="80"/>
  <c r="M11" i="75"/>
  <c r="L11" i="75"/>
  <c r="T11" i="75" s="1" a="1"/>
  <c r="T11" i="75" s="1"/>
  <c r="O11" i="75"/>
  <c r="N11" i="75"/>
  <c r="D5" i="79"/>
  <c r="C5" i="79"/>
  <c r="E5" i="79"/>
  <c r="M3" i="76"/>
  <c r="L3" i="76"/>
  <c r="O3" i="76"/>
  <c r="T3" i="76" s="1" a="1"/>
  <c r="T3" i="76" s="1"/>
  <c r="N3" i="76"/>
  <c r="M3" i="79"/>
  <c r="O3" i="79"/>
  <c r="N3" i="79"/>
  <c r="AJ3" i="79" s="1" a="1"/>
  <c r="AJ3" i="79" s="1"/>
  <c r="L3" i="79"/>
  <c r="E7" i="73"/>
  <c r="C7" i="73"/>
  <c r="D7" i="73"/>
  <c r="O6" i="84"/>
  <c r="N6" i="84"/>
  <c r="M6" i="84"/>
  <c r="R6" i="84" s="1" a="1"/>
  <c r="R6" i="84" s="1"/>
  <c r="L6" i="84"/>
  <c r="C9" i="84"/>
  <c r="E9" i="84"/>
  <c r="D9" i="84"/>
  <c r="L4" i="84"/>
  <c r="O4" i="84"/>
  <c r="N4" i="84"/>
  <c r="M4" i="84"/>
  <c r="G6" i="83"/>
  <c r="J6" i="83"/>
  <c r="I6" i="83"/>
  <c r="H6" i="83"/>
  <c r="E5" i="83"/>
  <c r="D5" i="83"/>
  <c r="C5" i="83"/>
  <c r="D2" i="80"/>
  <c r="C2" i="80"/>
  <c r="E2" i="80"/>
  <c r="C11" i="84"/>
  <c r="D11" i="84"/>
  <c r="E11" i="84"/>
  <c r="N9" i="73"/>
  <c r="O9" i="73"/>
  <c r="AH9" i="73" s="1" a="1"/>
  <c r="AH9" i="73" s="1"/>
  <c r="M9" i="73"/>
  <c r="L9" i="73"/>
  <c r="R9" i="73" a="1"/>
  <c r="R9" i="73" s="1"/>
  <c r="M10" i="77"/>
  <c r="O10" i="77"/>
  <c r="N10" i="77"/>
  <c r="L10" i="77"/>
  <c r="G3" i="79"/>
  <c r="J3" i="79"/>
  <c r="I3" i="79"/>
  <c r="H3" i="79"/>
  <c r="D9" i="74"/>
  <c r="C9" i="74"/>
  <c r="E9" i="74"/>
  <c r="G11" i="79"/>
  <c r="J11" i="79"/>
  <c r="I11" i="79"/>
  <c r="H11" i="79"/>
  <c r="L7" i="73"/>
  <c r="AA7" i="73" s="1" a="1"/>
  <c r="AA7" i="73" s="1"/>
  <c r="N7" i="73"/>
  <c r="O7" i="73"/>
  <c r="M7" i="73"/>
  <c r="AH7" i="73" a="1"/>
  <c r="AH7" i="73" s="1"/>
  <c r="H8" i="75"/>
  <c r="J8" i="75"/>
  <c r="I8" i="75"/>
  <c r="G8" i="75"/>
  <c r="E7" i="82"/>
  <c r="D7" i="82"/>
  <c r="C7" i="82"/>
  <c r="O10" i="83"/>
  <c r="N10" i="83"/>
  <c r="M10" i="83"/>
  <c r="L10" i="83"/>
  <c r="AB10" i="83" s="1" a="1"/>
  <c r="AB10" i="83" s="1"/>
  <c r="C7" i="80"/>
  <c r="D7" i="80"/>
  <c r="E7" i="80"/>
  <c r="I4" i="73"/>
  <c r="J4" i="73"/>
  <c r="H4" i="73"/>
  <c r="G4" i="73"/>
  <c r="N6" i="71"/>
  <c r="M6" i="71"/>
  <c r="O6" i="71"/>
  <c r="L6" i="71"/>
  <c r="AD6" i="71" a="1"/>
  <c r="AD6" i="71" s="1"/>
  <c r="L7" i="75"/>
  <c r="N7" i="75"/>
  <c r="O7" i="75"/>
  <c r="M7" i="75"/>
  <c r="AD7" i="75" s="1" a="1"/>
  <c r="AD7" i="75" s="1"/>
  <c r="O3" i="73"/>
  <c r="L3" i="73"/>
  <c r="N3" i="73"/>
  <c r="M3" i="73"/>
  <c r="O10" i="86"/>
  <c r="N10" i="86"/>
  <c r="L10" i="86"/>
  <c r="V10" i="86" s="1" a="1"/>
  <c r="V10" i="86" s="1"/>
  <c r="M10" i="86"/>
  <c r="E2" i="77"/>
  <c r="D2" i="77"/>
  <c r="C2" i="77"/>
  <c r="U12" i="78" a="1"/>
  <c r="U12" i="78" s="1"/>
  <c r="Z12" i="78" a="1"/>
  <c r="Z12" i="78" s="1"/>
  <c r="AE12" i="78" a="1"/>
  <c r="AE12" i="78" s="1"/>
  <c r="Y12" i="78" a="1"/>
  <c r="Y12" i="78" s="1"/>
  <c r="Q12" i="78" a="1"/>
  <c r="Q12" i="78" s="1"/>
  <c r="AF12" i="78" a="1"/>
  <c r="AF12" i="78" s="1"/>
  <c r="V12" i="78" a="1"/>
  <c r="V12" i="78" s="1"/>
  <c r="R12" i="78" a="1"/>
  <c r="R12" i="78" s="1"/>
  <c r="AJ12" i="78" a="1"/>
  <c r="AJ12" i="78" s="1"/>
  <c r="AA12" i="78" a="1"/>
  <c r="AA12" i="78" s="1"/>
  <c r="AB12" i="78" a="1"/>
  <c r="AB12" i="78" s="1"/>
  <c r="X12" i="78" a="1"/>
  <c r="X12" i="78" s="1"/>
  <c r="W12" i="78" a="1"/>
  <c r="W12" i="78" s="1"/>
  <c r="AH12" i="78" a="1"/>
  <c r="AH12" i="78" s="1"/>
  <c r="AD12" i="78" a="1"/>
  <c r="AD12" i="78" s="1"/>
  <c r="AC12" i="78" a="1"/>
  <c r="AC12" i="78" s="1"/>
  <c r="T12" i="78" a="1"/>
  <c r="T12" i="78" s="1"/>
  <c r="S12" i="78" a="1"/>
  <c r="S12" i="78" s="1"/>
  <c r="AG12" i="78" a="1"/>
  <c r="AG12" i="78" s="1"/>
  <c r="AI12" i="78" a="1"/>
  <c r="AI12" i="78" s="1"/>
  <c r="C6" i="73"/>
  <c r="E6" i="73"/>
  <c r="D6" i="73"/>
  <c r="I7" i="75"/>
  <c r="H7" i="75"/>
  <c r="G7" i="75"/>
  <c r="J7" i="75"/>
  <c r="N4" i="85"/>
  <c r="M4" i="85"/>
  <c r="O4" i="85"/>
  <c r="L4" i="85"/>
  <c r="J2" i="79"/>
  <c r="H2" i="79"/>
  <c r="I2" i="79"/>
  <c r="G2" i="79"/>
  <c r="E10" i="83"/>
  <c r="D10" i="83"/>
  <c r="C10" i="83"/>
  <c r="G4" i="85"/>
  <c r="J4" i="85"/>
  <c r="I4" i="85"/>
  <c r="H4" i="85"/>
  <c r="J8" i="80"/>
  <c r="I8" i="80"/>
  <c r="G8" i="80"/>
  <c r="H8" i="80"/>
  <c r="E2" i="81"/>
  <c r="C2" i="81"/>
  <c r="D2" i="81"/>
  <c r="H9" i="77"/>
  <c r="I9" i="77"/>
  <c r="G9" i="77"/>
  <c r="J9" i="77"/>
  <c r="N5" i="79"/>
  <c r="M5" i="79"/>
  <c r="L5" i="79"/>
  <c r="O5" i="79"/>
  <c r="C7" i="74"/>
  <c r="E7" i="74"/>
  <c r="D7" i="74"/>
  <c r="H11" i="71"/>
  <c r="G11" i="71"/>
  <c r="J11" i="71"/>
  <c r="I11" i="71"/>
  <c r="I4" i="83"/>
  <c r="J4" i="83"/>
  <c r="H4" i="83"/>
  <c r="G4" i="83"/>
  <c r="G5" i="81"/>
  <c r="J5" i="81"/>
  <c r="H5" i="81"/>
  <c r="I5" i="81"/>
  <c r="M11" i="79"/>
  <c r="L11" i="79"/>
  <c r="O11" i="79"/>
  <c r="N11" i="79"/>
  <c r="V11" i="79" s="1" a="1"/>
  <c r="V11" i="79" s="1"/>
  <c r="J5" i="74"/>
  <c r="I5" i="74"/>
  <c r="G5" i="74"/>
  <c r="H5" i="74"/>
  <c r="G6" i="84"/>
  <c r="J6" i="84"/>
  <c r="I6" i="84"/>
  <c r="H6" i="84"/>
  <c r="I9" i="80"/>
  <c r="G9" i="80"/>
  <c r="J9" i="80"/>
  <c r="H9" i="80"/>
  <c r="N7" i="86"/>
  <c r="L7" i="86"/>
  <c r="M7" i="86"/>
  <c r="O7" i="86"/>
  <c r="J4" i="84"/>
  <c r="I4" i="84"/>
  <c r="G4" i="84"/>
  <c r="H4" i="84"/>
  <c r="G11" i="80"/>
  <c r="I11" i="80"/>
  <c r="H11" i="80"/>
  <c r="J11" i="80"/>
  <c r="O2" i="73"/>
  <c r="N2" i="73"/>
  <c r="M2" i="73"/>
  <c r="L2" i="73"/>
  <c r="L8" i="80"/>
  <c r="O8" i="80"/>
  <c r="N8" i="80"/>
  <c r="M8" i="80"/>
  <c r="AJ8" i="80" s="1" a="1"/>
  <c r="AJ8" i="80" s="1"/>
  <c r="N4" i="86"/>
  <c r="M4" i="86"/>
  <c r="L4" i="86"/>
  <c r="O4" i="86"/>
  <c r="C4" i="71"/>
  <c r="E4" i="71"/>
  <c r="D4" i="71"/>
  <c r="I6" i="78"/>
  <c r="H6" i="78"/>
  <c r="G6" i="78"/>
  <c r="J6" i="78"/>
  <c r="L6" i="86"/>
  <c r="O6" i="86"/>
  <c r="N6" i="86"/>
  <c r="M6" i="86"/>
  <c r="H7" i="82"/>
  <c r="G7" i="82"/>
  <c r="J7" i="82"/>
  <c r="I7" i="82"/>
  <c r="M4" i="81"/>
  <c r="L4" i="81"/>
  <c r="AB4" i="81" s="1" a="1"/>
  <c r="AB4" i="81" s="1"/>
  <c r="O4" i="81"/>
  <c r="N4" i="81"/>
  <c r="C8" i="82"/>
  <c r="E8" i="82"/>
  <c r="D8" i="82"/>
  <c r="O2" i="74"/>
  <c r="N2" i="74"/>
  <c r="L2" i="74"/>
  <c r="M2" i="74"/>
  <c r="O9" i="76"/>
  <c r="N9" i="76"/>
  <c r="M9" i="76"/>
  <c r="Q9" i="76" s="1" a="1"/>
  <c r="Q9" i="76" s="1"/>
  <c r="L9" i="76"/>
  <c r="Y12" i="76" a="1"/>
  <c r="Y12" i="76" s="1"/>
  <c r="S12" i="76" a="1"/>
  <c r="S12" i="76" s="1"/>
  <c r="J9" i="83"/>
  <c r="I9" i="83"/>
  <c r="H9" i="83"/>
  <c r="G9" i="83"/>
  <c r="H2" i="75"/>
  <c r="I2" i="75"/>
  <c r="G2" i="75"/>
  <c r="J2" i="75"/>
  <c r="C11" i="71"/>
  <c r="E11" i="71"/>
  <c r="D11" i="71"/>
  <c r="M6" i="74"/>
  <c r="O6" i="74"/>
  <c r="N6" i="74"/>
  <c r="L6" i="74"/>
  <c r="C8" i="75"/>
  <c r="D8" i="75"/>
  <c r="E8" i="75"/>
  <c r="E10" i="71"/>
  <c r="D10" i="71"/>
  <c r="C10" i="71"/>
  <c r="H2" i="80"/>
  <c r="G2" i="80"/>
  <c r="I2" i="80"/>
  <c r="J2" i="80"/>
  <c r="I5" i="86"/>
  <c r="G5" i="86"/>
  <c r="H5" i="86"/>
  <c r="J5" i="86"/>
  <c r="M8" i="77"/>
  <c r="L8" i="77"/>
  <c r="O8" i="77"/>
  <c r="N8" i="77"/>
  <c r="C3" i="79"/>
  <c r="E3" i="79"/>
  <c r="D3" i="79"/>
  <c r="L4" i="74"/>
  <c r="O4" i="74"/>
  <c r="N4" i="74"/>
  <c r="M4" i="74"/>
  <c r="AE4" i="74" s="1" a="1"/>
  <c r="AE4" i="74" s="1"/>
  <c r="M3" i="74"/>
  <c r="AH3" i="74" s="1" a="1"/>
  <c r="AH3" i="74" s="1"/>
  <c r="L3" i="74"/>
  <c r="O3" i="74"/>
  <c r="N3" i="74"/>
  <c r="L7" i="78"/>
  <c r="AB7" i="78" s="1" a="1"/>
  <c r="AB7" i="78" s="1"/>
  <c r="O7" i="78"/>
  <c r="M7" i="78"/>
  <c r="N7" i="78"/>
  <c r="Y7" i="78" a="1"/>
  <c r="Y7" i="78" s="1"/>
  <c r="J3" i="71"/>
  <c r="H3" i="71"/>
  <c r="I3" i="71"/>
  <c r="G3" i="71"/>
  <c r="D5" i="82"/>
  <c r="C5" i="82"/>
  <c r="E5" i="82"/>
  <c r="O8" i="82"/>
  <c r="N8" i="82"/>
  <c r="M8" i="82"/>
  <c r="L8" i="82"/>
  <c r="AF12" i="75" a="1"/>
  <c r="AF12" i="75" s="1"/>
  <c r="Q12" i="75" a="1"/>
  <c r="Q12" i="75" s="1"/>
  <c r="AA12" i="75" a="1"/>
  <c r="AA12" i="75" s="1"/>
  <c r="T12" i="75" a="1"/>
  <c r="T12" i="75" s="1"/>
  <c r="J9" i="73"/>
  <c r="H9" i="73"/>
  <c r="G9" i="73"/>
  <c r="I9" i="73"/>
  <c r="Z12" i="76" a="1"/>
  <c r="Z12" i="76" s="1"/>
  <c r="AE12" i="76" a="1"/>
  <c r="AE12" i="76" s="1"/>
  <c r="AH12" i="76" a="1"/>
  <c r="AH12" i="76" s="1"/>
  <c r="AI12" i="76" a="1"/>
  <c r="AI12" i="76" s="1"/>
  <c r="E7" i="86"/>
  <c r="D7" i="86"/>
  <c r="C7" i="86"/>
  <c r="G4" i="81"/>
  <c r="J4" i="81"/>
  <c r="H4" i="81"/>
  <c r="I4" i="81"/>
  <c r="D2" i="78"/>
  <c r="C2" i="78"/>
  <c r="E2" i="78"/>
  <c r="O10" i="79"/>
  <c r="N10" i="79"/>
  <c r="M10" i="79"/>
  <c r="Z10" i="79" s="1" a="1"/>
  <c r="Z10" i="79" s="1"/>
  <c r="L10" i="79"/>
  <c r="L4" i="71"/>
  <c r="N4" i="71"/>
  <c r="O4" i="71"/>
  <c r="M4" i="71"/>
  <c r="M2" i="81"/>
  <c r="L2" i="81"/>
  <c r="AG2" i="81" s="1" a="1"/>
  <c r="AG2" i="81" s="1"/>
  <c r="O2" i="81"/>
  <c r="N2" i="81"/>
  <c r="H9" i="82"/>
  <c r="G9" i="82"/>
  <c r="I9" i="82"/>
  <c r="J9" i="82"/>
  <c r="C2" i="71"/>
  <c r="E2" i="71"/>
  <c r="D2" i="71"/>
  <c r="H11" i="77"/>
  <c r="J11" i="77"/>
  <c r="G11" i="77"/>
  <c r="I11" i="77"/>
  <c r="D6" i="78"/>
  <c r="C6" i="78"/>
  <c r="E6" i="78"/>
  <c r="H7" i="80"/>
  <c r="J7" i="80"/>
  <c r="I7" i="80"/>
  <c r="G7" i="80"/>
  <c r="D11" i="79"/>
  <c r="C11" i="79"/>
  <c r="E11" i="79"/>
  <c r="E5" i="76"/>
  <c r="D5" i="76"/>
  <c r="C5" i="76"/>
  <c r="E3" i="78"/>
  <c r="D3" i="78"/>
  <c r="C3" i="78"/>
  <c r="H11" i="78"/>
  <c r="J11" i="78"/>
  <c r="I11" i="78"/>
  <c r="G11" i="78"/>
  <c r="H4" i="74"/>
  <c r="G4" i="74"/>
  <c r="I4" i="74"/>
  <c r="J4" i="74"/>
  <c r="J11" i="83"/>
  <c r="G11" i="83"/>
  <c r="I11" i="83"/>
  <c r="H11" i="83"/>
  <c r="N2" i="83"/>
  <c r="M2" i="83"/>
  <c r="T2" i="83" s="1" a="1"/>
  <c r="T2" i="83" s="1"/>
  <c r="L2" i="83"/>
  <c r="O2" i="83"/>
  <c r="E3" i="75"/>
  <c r="D3" i="75"/>
  <c r="C3" i="75"/>
  <c r="D2" i="76"/>
  <c r="C2" i="76"/>
  <c r="E2" i="76"/>
  <c r="J9" i="75"/>
  <c r="I9" i="75"/>
  <c r="G9" i="75"/>
  <c r="H9" i="75"/>
  <c r="C8" i="76"/>
  <c r="E8" i="76"/>
  <c r="D8" i="76"/>
  <c r="D9" i="73"/>
  <c r="C9" i="73"/>
  <c r="E9" i="73"/>
  <c r="J3" i="86"/>
  <c r="H3" i="86"/>
  <c r="G3" i="86"/>
  <c r="I3" i="86"/>
  <c r="W12" i="86" a="1"/>
  <c r="W12" i="86" s="1"/>
  <c r="X12" i="86" a="1"/>
  <c r="X12" i="86" s="1"/>
  <c r="AG12" i="86" a="1"/>
  <c r="AG12" i="86" s="1"/>
  <c r="R12" i="86" a="1"/>
  <c r="R12" i="86" s="1"/>
  <c r="D3" i="77"/>
  <c r="C3" i="77"/>
  <c r="E3" i="77"/>
  <c r="AB12" i="82" a="1"/>
  <c r="AB12" i="82" s="1"/>
  <c r="AA12" i="82" a="1"/>
  <c r="AA12" i="82" s="1"/>
  <c r="Q12" i="82" a="1"/>
  <c r="Q12" i="82" s="1"/>
  <c r="X12" i="82" a="1"/>
  <c r="X12" i="82" s="1"/>
  <c r="I7" i="86"/>
  <c r="H7" i="86"/>
  <c r="G7" i="86"/>
  <c r="J7" i="86"/>
  <c r="E8" i="79"/>
  <c r="D8" i="79"/>
  <c r="C8" i="79"/>
  <c r="H9" i="74"/>
  <c r="G9" i="74"/>
  <c r="J9" i="74"/>
  <c r="I9" i="74"/>
  <c r="G7" i="73"/>
  <c r="J7" i="73"/>
  <c r="I7" i="73"/>
  <c r="H7" i="73"/>
  <c r="J2" i="82"/>
  <c r="I2" i="82"/>
  <c r="H2" i="82"/>
  <c r="G2" i="82"/>
  <c r="Z12" i="73" a="1"/>
  <c r="Z12" i="73" s="1"/>
  <c r="AF12" i="73" a="1"/>
  <c r="AF12" i="73" s="1"/>
  <c r="AI12" i="73" a="1"/>
  <c r="AI12" i="73" s="1"/>
  <c r="X12" i="73" a="1"/>
  <c r="X12" i="73" s="1"/>
  <c r="AJ12" i="84" a="1"/>
  <c r="AJ12" i="84" s="1"/>
  <c r="AA12" i="84" a="1"/>
  <c r="AA12" i="84" s="1"/>
  <c r="AF12" i="84" a="1"/>
  <c r="AF12" i="84" s="1"/>
  <c r="AD12" i="84" a="1"/>
  <c r="AD12" i="84" s="1"/>
  <c r="R12" i="84" a="1"/>
  <c r="R12" i="84" s="1"/>
  <c r="W12" i="84" a="1"/>
  <c r="W12" i="84" s="1"/>
  <c r="AB12" i="84" a="1"/>
  <c r="AB12" i="84" s="1"/>
  <c r="S12" i="84" a="1"/>
  <c r="S12" i="84" s="1"/>
  <c r="X12" i="84" a="1"/>
  <c r="X12" i="84" s="1"/>
  <c r="AG12" i="84" a="1"/>
  <c r="AG12" i="84" s="1"/>
  <c r="AC12" i="84" a="1"/>
  <c r="AC12" i="84" s="1"/>
  <c r="AH12" i="84" a="1"/>
  <c r="AH12" i="84" s="1"/>
  <c r="T12" i="84" a="1"/>
  <c r="T12" i="84" s="1"/>
  <c r="V12" i="84" a="1"/>
  <c r="V12" i="84" s="1"/>
  <c r="AI12" i="84" a="1"/>
  <c r="AI12" i="84" s="1"/>
  <c r="Q12" i="84" a="1"/>
  <c r="Q12" i="84" s="1"/>
  <c r="U12" i="84" a="1"/>
  <c r="U12" i="84" s="1"/>
  <c r="Z12" i="84" a="1"/>
  <c r="Z12" i="84" s="1"/>
  <c r="AE12" i="84" a="1"/>
  <c r="AE12" i="84" s="1"/>
  <c r="Y12" i="84" a="1"/>
  <c r="Y12" i="84" s="1"/>
  <c r="N9" i="83"/>
  <c r="L9" i="83"/>
  <c r="M9" i="83"/>
  <c r="O9" i="83"/>
  <c r="O9" i="78"/>
  <c r="N9" i="78"/>
  <c r="M9" i="78"/>
  <c r="L9" i="78"/>
  <c r="S9" i="78" s="1" a="1"/>
  <c r="S9" i="78" s="1"/>
  <c r="E5" i="77"/>
  <c r="C5" i="77"/>
  <c r="D5" i="77"/>
  <c r="L2" i="71"/>
  <c r="M2" i="71"/>
  <c r="AI2" i="71" s="1" a="1"/>
  <c r="AI2" i="71" s="1"/>
  <c r="O2" i="71"/>
  <c r="N2" i="71"/>
  <c r="N10" i="71"/>
  <c r="M10" i="71"/>
  <c r="L10" i="71"/>
  <c r="O10" i="71"/>
  <c r="D6" i="75"/>
  <c r="C6" i="75"/>
  <c r="E6" i="75"/>
  <c r="I3" i="77"/>
  <c r="H3" i="77"/>
  <c r="G3" i="77"/>
  <c r="J3" i="77"/>
  <c r="AF12" i="80" a="1"/>
  <c r="AF12" i="80" s="1"/>
  <c r="U12" i="80" a="1"/>
  <c r="U12" i="80" s="1"/>
  <c r="AI12" i="80" a="1"/>
  <c r="AI12" i="80" s="1"/>
  <c r="AH12" i="80" a="1"/>
  <c r="AH12" i="80" s="1"/>
  <c r="D8" i="81"/>
  <c r="C8" i="81"/>
  <c r="E8" i="81"/>
  <c r="G4" i="79"/>
  <c r="I4" i="79"/>
  <c r="H4" i="79"/>
  <c r="J4" i="79"/>
  <c r="D10" i="81"/>
  <c r="C10" i="81"/>
  <c r="E10" i="81"/>
  <c r="G10" i="82"/>
  <c r="J10" i="82"/>
  <c r="I10" i="82"/>
  <c r="H10" i="82"/>
  <c r="G10" i="80"/>
  <c r="I10" i="80"/>
  <c r="J10" i="80"/>
  <c r="H10" i="80"/>
  <c r="E10" i="75"/>
  <c r="D10" i="75"/>
  <c r="C10" i="75"/>
  <c r="C2" i="79"/>
  <c r="E2" i="79"/>
  <c r="D2" i="79"/>
  <c r="G6" i="76"/>
  <c r="J6" i="76"/>
  <c r="I6" i="76"/>
  <c r="H6" i="76"/>
  <c r="M4" i="79"/>
  <c r="N4" i="79"/>
  <c r="L4" i="79"/>
  <c r="O4" i="79"/>
  <c r="O11" i="74"/>
  <c r="N11" i="74"/>
  <c r="M11" i="74"/>
  <c r="V11" i="74" s="1" a="1"/>
  <c r="V11" i="74" s="1"/>
  <c r="L11" i="74"/>
  <c r="E5" i="78"/>
  <c r="D5" i="78"/>
  <c r="C5" i="78"/>
  <c r="G10" i="71"/>
  <c r="I10" i="71"/>
  <c r="J10" i="71"/>
  <c r="H10" i="71"/>
  <c r="D7" i="84"/>
  <c r="C7" i="84"/>
  <c r="E7" i="84"/>
  <c r="I10" i="77"/>
  <c r="J10" i="77"/>
  <c r="H10" i="77"/>
  <c r="G10" i="77"/>
  <c r="C7" i="76"/>
  <c r="D7" i="76"/>
  <c r="E7" i="76"/>
  <c r="I4" i="71"/>
  <c r="H4" i="71"/>
  <c r="J4" i="71"/>
  <c r="G4" i="71"/>
  <c r="I3" i="78"/>
  <c r="H3" i="78"/>
  <c r="J3" i="78"/>
  <c r="G3" i="78"/>
  <c r="L8" i="71"/>
  <c r="O8" i="71"/>
  <c r="N8" i="71"/>
  <c r="M8" i="71"/>
  <c r="AJ8" i="71" a="1"/>
  <c r="AJ8" i="71" s="1"/>
  <c r="M5" i="75"/>
  <c r="O5" i="75"/>
  <c r="L5" i="75"/>
  <c r="N5" i="75"/>
  <c r="D7" i="75"/>
  <c r="E7" i="75"/>
  <c r="C7" i="75"/>
  <c r="C3" i="76"/>
  <c r="D3" i="76"/>
  <c r="E3" i="76"/>
  <c r="R12" i="74" a="1"/>
  <c r="R12" i="74" s="1"/>
  <c r="Z12" i="74" a="1"/>
  <c r="Z12" i="74" s="1"/>
  <c r="Q12" i="74" a="1"/>
  <c r="Q12" i="74" s="1"/>
  <c r="AE12" i="74" a="1"/>
  <c r="AE12" i="74" s="1"/>
  <c r="S12" i="81" a="1"/>
  <c r="S12" i="81" s="1"/>
  <c r="X12" i="81" a="1"/>
  <c r="X12" i="81" s="1"/>
  <c r="AB12" i="81" a="1"/>
  <c r="AB12" i="81" s="1"/>
  <c r="AE12" i="81" a="1"/>
  <c r="AE12" i="81" s="1"/>
  <c r="E10" i="76"/>
  <c r="D10" i="76"/>
  <c r="C10" i="76"/>
  <c r="E2" i="86"/>
  <c r="D2" i="86"/>
  <c r="C2" i="86"/>
  <c r="D5" i="86"/>
  <c r="C5" i="86"/>
  <c r="E5" i="86"/>
  <c r="D10" i="86"/>
  <c r="E10" i="86"/>
  <c r="C10" i="86"/>
  <c r="D2" i="85"/>
  <c r="C2" i="85"/>
  <c r="E2" i="85"/>
  <c r="D4" i="85"/>
  <c r="C4" i="85"/>
  <c r="E4" i="85"/>
  <c r="D5" i="71"/>
  <c r="C5" i="71"/>
  <c r="E5" i="71"/>
  <c r="D9" i="77"/>
  <c r="E9" i="77"/>
  <c r="C9" i="77"/>
  <c r="M11" i="84"/>
  <c r="L11" i="84"/>
  <c r="O11" i="84"/>
  <c r="N11" i="84"/>
  <c r="L10" i="75"/>
  <c r="O10" i="75"/>
  <c r="M10" i="75"/>
  <c r="N10" i="75"/>
  <c r="D7" i="79"/>
  <c r="C7" i="79"/>
  <c r="E7" i="79"/>
  <c r="N6" i="75"/>
  <c r="M6" i="75"/>
  <c r="L6" i="75"/>
  <c r="O6" i="75"/>
  <c r="J9" i="79"/>
  <c r="I9" i="79"/>
  <c r="H9" i="79"/>
  <c r="G9" i="79"/>
  <c r="G10" i="74"/>
  <c r="J10" i="74"/>
  <c r="I10" i="74"/>
  <c r="H10" i="74"/>
  <c r="J4" i="77"/>
  <c r="G4" i="77"/>
  <c r="I4" i="77"/>
  <c r="H4" i="77"/>
  <c r="I7" i="84"/>
  <c r="H7" i="84"/>
  <c r="J7" i="84"/>
  <c r="G7" i="84"/>
  <c r="D4" i="86"/>
  <c r="E4" i="86"/>
  <c r="C4" i="86"/>
  <c r="E10" i="84"/>
  <c r="D10" i="84"/>
  <c r="C10" i="84"/>
  <c r="M11" i="83"/>
  <c r="L11" i="83"/>
  <c r="O11" i="83"/>
  <c r="N11" i="83"/>
  <c r="G11" i="86"/>
  <c r="J11" i="86"/>
  <c r="I11" i="86"/>
  <c r="H11" i="86"/>
  <c r="I6" i="75"/>
  <c r="J6" i="75"/>
  <c r="G6" i="75"/>
  <c r="H6" i="75"/>
  <c r="G4" i="76"/>
  <c r="J4" i="76"/>
  <c r="H4" i="76"/>
  <c r="I4" i="76"/>
  <c r="L4" i="77"/>
  <c r="N4" i="77"/>
  <c r="O4" i="77"/>
  <c r="M4" i="77"/>
  <c r="J7" i="79"/>
  <c r="H7" i="79"/>
  <c r="I7" i="79"/>
  <c r="G7" i="79"/>
  <c r="D6" i="79"/>
  <c r="E6" i="79"/>
  <c r="C6" i="79"/>
  <c r="M8" i="79"/>
  <c r="O8" i="79"/>
  <c r="N8" i="79"/>
  <c r="L8" i="79"/>
  <c r="O8" i="73"/>
  <c r="L8" i="73"/>
  <c r="N8" i="73"/>
  <c r="M8" i="73"/>
  <c r="H2" i="86"/>
  <c r="I2" i="86"/>
  <c r="G2" i="86"/>
  <c r="J2" i="86"/>
  <c r="O3" i="85"/>
  <c r="N3" i="85"/>
  <c r="AB3" i="85" s="1" a="1"/>
  <c r="AB3" i="85" s="1"/>
  <c r="L3" i="85"/>
  <c r="M3" i="85"/>
  <c r="G8" i="86"/>
  <c r="I8" i="86"/>
  <c r="H8" i="86"/>
  <c r="J8" i="86"/>
  <c r="L3" i="75"/>
  <c r="M3" i="75"/>
  <c r="N3" i="75"/>
  <c r="O3" i="75"/>
  <c r="H5" i="73"/>
  <c r="G5" i="73"/>
  <c r="J5" i="73"/>
  <c r="I5" i="73"/>
  <c r="L4" i="73"/>
  <c r="N4" i="73"/>
  <c r="M4" i="73"/>
  <c r="O4" i="73"/>
  <c r="AC4" i="73" a="1"/>
  <c r="AC4" i="73" s="1"/>
  <c r="G2" i="77"/>
  <c r="J2" i="77"/>
  <c r="I2" i="77"/>
  <c r="H2" i="77"/>
  <c r="E8" i="86"/>
  <c r="C8" i="86"/>
  <c r="D8" i="86"/>
  <c r="J4" i="78"/>
  <c r="G4" i="78"/>
  <c r="H4" i="78"/>
  <c r="I4" i="78"/>
  <c r="H3" i="80"/>
  <c r="J3" i="80"/>
  <c r="I3" i="80"/>
  <c r="G3" i="80"/>
  <c r="H5" i="76"/>
  <c r="G5" i="76"/>
  <c r="J5" i="76"/>
  <c r="I5" i="76"/>
  <c r="I5" i="85"/>
  <c r="G5" i="85"/>
  <c r="H5" i="85"/>
  <c r="J5" i="85"/>
  <c r="G8" i="81"/>
  <c r="J8" i="81"/>
  <c r="I8" i="81"/>
  <c r="H8" i="81"/>
  <c r="C6" i="84"/>
  <c r="E6" i="84"/>
  <c r="D6" i="84"/>
  <c r="O5" i="80"/>
  <c r="N5" i="80"/>
  <c r="W5" i="80" s="1" a="1"/>
  <c r="W5" i="80" s="1"/>
  <c r="M5" i="80"/>
  <c r="L5" i="80"/>
  <c r="AG5" i="80" a="1"/>
  <c r="AG5" i="80" s="1"/>
  <c r="H10" i="79"/>
  <c r="G10" i="79"/>
  <c r="J10" i="79"/>
  <c r="I10" i="79"/>
  <c r="D11" i="78"/>
  <c r="C11" i="78"/>
  <c r="E11" i="78"/>
  <c r="J9" i="86"/>
  <c r="I9" i="86"/>
  <c r="H9" i="86"/>
  <c r="G9" i="86"/>
  <c r="E11" i="75"/>
  <c r="C11" i="75"/>
  <c r="D11" i="75"/>
  <c r="D4" i="77"/>
  <c r="E4" i="77"/>
  <c r="C4" i="77"/>
  <c r="C4" i="82"/>
  <c r="E4" i="82"/>
  <c r="D4" i="82"/>
  <c r="E3" i="84"/>
  <c r="D3" i="84"/>
  <c r="C3" i="84"/>
  <c r="D5" i="84"/>
  <c r="C5" i="84"/>
  <c r="E5" i="84"/>
  <c r="H5" i="77"/>
  <c r="G5" i="77"/>
  <c r="J5" i="77"/>
  <c r="I5" i="77"/>
  <c r="J10" i="73"/>
  <c r="G10" i="73"/>
  <c r="I10" i="73"/>
  <c r="H10" i="73"/>
  <c r="O4" i="83"/>
  <c r="AI4" i="83" s="1" a="1"/>
  <c r="AI4" i="83" s="1"/>
  <c r="L4" i="83"/>
  <c r="M4" i="83"/>
  <c r="N4" i="83"/>
  <c r="AF4" i="83" a="1"/>
  <c r="AF4" i="83" s="1"/>
  <c r="D10" i="74"/>
  <c r="C10" i="74"/>
  <c r="E10" i="74"/>
  <c r="H10" i="85"/>
  <c r="G10" i="85"/>
  <c r="I10" i="85"/>
  <c r="J10" i="85"/>
  <c r="L9" i="77"/>
  <c r="AE9" i="77" s="1" a="1"/>
  <c r="AE9" i="77" s="1"/>
  <c r="N9" i="77"/>
  <c r="M9" i="77"/>
  <c r="O9" i="77"/>
  <c r="AG9" i="77" a="1"/>
  <c r="AG9" i="77" s="1"/>
  <c r="D8" i="71"/>
  <c r="E8" i="71"/>
  <c r="C8" i="71"/>
  <c r="M10" i="84"/>
  <c r="O10" i="84"/>
  <c r="N10" i="84"/>
  <c r="L10" i="84"/>
  <c r="S10" i="84" s="1" a="1"/>
  <c r="S10" i="84" s="1"/>
  <c r="N9" i="74"/>
  <c r="M9" i="74"/>
  <c r="L9" i="74"/>
  <c r="X9" i="74" s="1" a="1"/>
  <c r="X9" i="74" s="1"/>
  <c r="O9" i="74"/>
  <c r="D10" i="73"/>
  <c r="E10" i="73"/>
  <c r="C10" i="73"/>
  <c r="C6" i="77"/>
  <c r="E6" i="77"/>
  <c r="D6" i="77"/>
  <c r="H10" i="83"/>
  <c r="G10" i="83"/>
  <c r="J10" i="83"/>
  <c r="I10" i="83"/>
  <c r="E9" i="83"/>
  <c r="D9" i="83"/>
  <c r="C9" i="83"/>
  <c r="J2" i="81"/>
  <c r="I2" i="81"/>
  <c r="H2" i="81"/>
  <c r="G2" i="81"/>
  <c r="D6" i="82"/>
  <c r="C6" i="82"/>
  <c r="E6" i="82"/>
  <c r="C9" i="81"/>
  <c r="E9" i="81"/>
  <c r="D9" i="81"/>
  <c r="I6" i="74"/>
  <c r="G6" i="74"/>
  <c r="J6" i="74"/>
  <c r="H6" i="74"/>
  <c r="C4" i="76"/>
  <c r="E4" i="76"/>
  <c r="D4" i="76"/>
  <c r="H6" i="71"/>
  <c r="G6" i="71"/>
  <c r="I6" i="71"/>
  <c r="J6" i="71"/>
  <c r="I10" i="81"/>
  <c r="H10" i="81"/>
  <c r="G10" i="81"/>
  <c r="J10" i="81"/>
  <c r="E11" i="86"/>
  <c r="D11" i="86"/>
  <c r="C11" i="86"/>
  <c r="I4" i="75"/>
  <c r="G4" i="75"/>
  <c r="J4" i="75"/>
  <c r="H4" i="75"/>
  <c r="C3" i="85"/>
  <c r="D3" i="85"/>
  <c r="E3" i="85"/>
  <c r="H8" i="71"/>
  <c r="J8" i="71"/>
  <c r="G8" i="71"/>
  <c r="I8" i="71"/>
  <c r="O8" i="85"/>
  <c r="M8" i="85"/>
  <c r="L8" i="85"/>
  <c r="N8" i="85"/>
  <c r="M8" i="75"/>
  <c r="W8" i="75" s="1" a="1"/>
  <c r="W8" i="75" s="1"/>
  <c r="L8" i="75"/>
  <c r="O8" i="75"/>
  <c r="N8" i="75"/>
  <c r="AC8" i="75" a="1"/>
  <c r="AC8" i="75" s="1"/>
  <c r="E3" i="83"/>
  <c r="C3" i="83"/>
  <c r="D3" i="83"/>
  <c r="J2" i="74"/>
  <c r="I2" i="74"/>
  <c r="H2" i="74"/>
  <c r="G2" i="74"/>
  <c r="D2" i="73"/>
  <c r="H2" i="73"/>
  <c r="G2" i="73"/>
  <c r="I2" i="73"/>
  <c r="J2" i="73"/>
  <c r="C2" i="73"/>
  <c r="E2" i="73"/>
  <c r="L9" i="80"/>
  <c r="U9" i="80" s="1" a="1"/>
  <c r="U9" i="80" s="1"/>
  <c r="N9" i="80"/>
  <c r="M9" i="80"/>
  <c r="O9" i="80"/>
  <c r="AA9" i="80" a="1"/>
  <c r="AA9" i="80" s="1"/>
  <c r="N9" i="81"/>
  <c r="M9" i="81"/>
  <c r="O9" i="81"/>
  <c r="AA9" i="81" s="1" a="1"/>
  <c r="AA9" i="81" s="1"/>
  <c r="L9" i="81"/>
  <c r="D9" i="76"/>
  <c r="C9" i="76"/>
  <c r="E9" i="76"/>
  <c r="O5" i="74"/>
  <c r="N5" i="74"/>
  <c r="M5" i="74"/>
  <c r="L5" i="74"/>
  <c r="AC5" i="74" s="1" a="1"/>
  <c r="AC5" i="74" s="1"/>
  <c r="I11" i="82"/>
  <c r="H11" i="82"/>
  <c r="G11" i="82"/>
  <c r="J11" i="82"/>
  <c r="I8" i="79"/>
  <c r="H8" i="79"/>
  <c r="G8" i="79"/>
  <c r="J8" i="79"/>
  <c r="C3" i="81"/>
  <c r="E3" i="81"/>
  <c r="D3" i="81"/>
  <c r="M10" i="73"/>
  <c r="L10" i="73"/>
  <c r="O10" i="73"/>
  <c r="N10" i="73"/>
  <c r="Y10" i="73" s="1" a="1"/>
  <c r="Y10" i="73" s="1"/>
  <c r="Y12" i="79" a="1"/>
  <c r="Y12" i="79" s="1"/>
  <c r="AD12" i="79" a="1"/>
  <c r="AD12" i="79" s="1"/>
  <c r="AA12" i="79" a="1"/>
  <c r="AA12" i="79" s="1"/>
  <c r="R12" i="79" a="1"/>
  <c r="R12" i="79" s="1"/>
  <c r="AC12" i="79" a="1"/>
  <c r="AC12" i="79" s="1"/>
  <c r="AJ12" i="79" a="1"/>
  <c r="AJ12" i="79" s="1"/>
  <c r="S12" i="79" a="1"/>
  <c r="S12" i="79" s="1"/>
  <c r="V12" i="79" a="1"/>
  <c r="V12" i="79" s="1"/>
  <c r="AF12" i="79" a="1"/>
  <c r="AF12" i="79" s="1"/>
  <c r="AE12" i="79" a="1"/>
  <c r="AE12" i="79" s="1"/>
  <c r="X12" i="79" a="1"/>
  <c r="X12" i="79" s="1"/>
  <c r="W12" i="79" a="1"/>
  <c r="W12" i="79" s="1"/>
  <c r="AB12" i="79" a="1"/>
  <c r="AB12" i="79" s="1"/>
  <c r="Z12" i="79" a="1"/>
  <c r="Z12" i="79" s="1"/>
  <c r="Q12" i="79" a="1"/>
  <c r="Q12" i="79" s="1"/>
  <c r="U12" i="79" a="1"/>
  <c r="U12" i="79" s="1"/>
  <c r="AI12" i="79" a="1"/>
  <c r="AI12" i="79" s="1"/>
  <c r="AH12" i="79" a="1"/>
  <c r="AH12" i="79" s="1"/>
  <c r="T12" i="79" a="1"/>
  <c r="T12" i="79" s="1"/>
  <c r="AG12" i="79" a="1"/>
  <c r="AG12" i="79" s="1"/>
  <c r="E11" i="80"/>
  <c r="C11" i="80"/>
  <c r="D11" i="80"/>
  <c r="G8" i="77"/>
  <c r="I8" i="77"/>
  <c r="H8" i="77"/>
  <c r="J8" i="77"/>
  <c r="L3" i="80"/>
  <c r="O3" i="80"/>
  <c r="N3" i="80"/>
  <c r="Q3" i="80" s="1" a="1"/>
  <c r="Q3" i="80" s="1"/>
  <c r="M3" i="80"/>
  <c r="D2" i="75"/>
  <c r="C2" i="75"/>
  <c r="E2" i="75"/>
  <c r="H6" i="79"/>
  <c r="G6" i="79"/>
  <c r="I6" i="79"/>
  <c r="J6" i="79"/>
  <c r="O11" i="76"/>
  <c r="N11" i="76"/>
  <c r="M11" i="76"/>
  <c r="AJ11" i="76" s="1" a="1"/>
  <c r="AJ11" i="76" s="1"/>
  <c r="L11" i="76"/>
  <c r="M9" i="85"/>
  <c r="O9" i="85"/>
  <c r="Q9" i="85" s="1" a="1"/>
  <c r="Q9" i="85" s="1"/>
  <c r="N9" i="85"/>
  <c r="L9" i="85"/>
  <c r="T9" i="85" a="1"/>
  <c r="T9" i="85" s="1"/>
  <c r="G3" i="83"/>
  <c r="J3" i="83"/>
  <c r="H3" i="83"/>
  <c r="I3" i="83"/>
  <c r="C11" i="83"/>
  <c r="E11" i="83"/>
  <c r="D11" i="83"/>
  <c r="E9" i="79"/>
  <c r="D9" i="79"/>
  <c r="C9" i="79"/>
  <c r="I3" i="82"/>
  <c r="H3" i="82"/>
  <c r="G3" i="82"/>
  <c r="J3" i="82"/>
  <c r="C9" i="82"/>
  <c r="E9" i="82"/>
  <c r="D9" i="82"/>
  <c r="C6" i="71"/>
  <c r="E6" i="71"/>
  <c r="D6" i="71"/>
  <c r="I9" i="78"/>
  <c r="H9" i="78"/>
  <c r="G9" i="78"/>
  <c r="J9" i="78"/>
  <c r="H3" i="75"/>
  <c r="G3" i="75"/>
  <c r="J3" i="75"/>
  <c r="I3" i="75"/>
  <c r="D6" i="74"/>
  <c r="C6" i="74"/>
  <c r="E6" i="74"/>
  <c r="J6" i="77"/>
  <c r="I6" i="77"/>
  <c r="H6" i="77"/>
  <c r="G6" i="77"/>
  <c r="N2" i="76"/>
  <c r="S2" i="76" s="1" a="1"/>
  <c r="S2" i="76" s="1"/>
  <c r="L2" i="76"/>
  <c r="O2" i="76"/>
  <c r="M2" i="76"/>
  <c r="T2" i="76" s="1" a="1"/>
  <c r="T2" i="76" s="1"/>
  <c r="V2" i="76" a="1"/>
  <c r="V2" i="76" s="1"/>
  <c r="N6" i="78"/>
  <c r="O6" i="78"/>
  <c r="M6" i="78"/>
  <c r="L6" i="78"/>
  <c r="AF6" i="78" s="1" a="1"/>
  <c r="AF6" i="78" s="1"/>
  <c r="E2" i="83"/>
  <c r="D2" i="83"/>
  <c r="C2" i="83"/>
  <c r="C7" i="71"/>
  <c r="E7" i="71"/>
  <c r="D7" i="71"/>
  <c r="M2" i="86"/>
  <c r="O2" i="86"/>
  <c r="L2" i="86"/>
  <c r="Q2" i="86" s="1" a="1"/>
  <c r="Q2" i="86" s="1"/>
  <c r="N2" i="86"/>
  <c r="C3" i="82"/>
  <c r="E3" i="82"/>
  <c r="D3" i="82"/>
  <c r="D2" i="84"/>
  <c r="C2" i="84"/>
  <c r="E2" i="84"/>
  <c r="E9" i="85"/>
  <c r="C9" i="85"/>
  <c r="D9" i="85"/>
  <c r="C4" i="80"/>
  <c r="D4" i="80"/>
  <c r="E4" i="80"/>
  <c r="J10" i="75"/>
  <c r="I10" i="75"/>
  <c r="H10" i="75"/>
  <c r="G10" i="75"/>
  <c r="H2" i="76"/>
  <c r="J2" i="76"/>
  <c r="G2" i="76"/>
  <c r="I2" i="76"/>
  <c r="I2" i="85"/>
  <c r="G2" i="85"/>
  <c r="J2" i="85"/>
  <c r="H2" i="85"/>
  <c r="L3" i="77"/>
  <c r="M3" i="77"/>
  <c r="V3" i="77" s="1" a="1"/>
  <c r="V3" i="77" s="1"/>
  <c r="O3" i="77"/>
  <c r="N3" i="77"/>
  <c r="C9" i="86"/>
  <c r="E9" i="86"/>
  <c r="D9" i="86"/>
  <c r="J3" i="81"/>
  <c r="I3" i="81"/>
  <c r="H3" i="81"/>
  <c r="G3" i="81"/>
  <c r="E2" i="74"/>
  <c r="D2" i="74"/>
  <c r="C2" i="74"/>
  <c r="C7" i="83"/>
  <c r="E7" i="83"/>
  <c r="D7" i="83"/>
  <c r="I4" i="80"/>
  <c r="J4" i="80"/>
  <c r="H4" i="80"/>
  <c r="G4" i="80"/>
  <c r="H8" i="82"/>
  <c r="G8" i="82"/>
  <c r="J8" i="82"/>
  <c r="I8" i="82"/>
  <c r="N2" i="79"/>
  <c r="M2" i="79"/>
  <c r="L2" i="79"/>
  <c r="AG2" i="79" s="1" a="1"/>
  <c r="AG2" i="79" s="1"/>
  <c r="O2" i="79"/>
  <c r="L6" i="83"/>
  <c r="O6" i="83"/>
  <c r="N6" i="83"/>
  <c r="S6" i="83" s="1" a="1"/>
  <c r="S6" i="83" s="1"/>
  <c r="M6" i="83"/>
  <c r="N7" i="84"/>
  <c r="M7" i="84"/>
  <c r="AJ7" i="84" s="1" a="1"/>
  <c r="AJ7" i="84" s="1"/>
  <c r="O7" i="84"/>
  <c r="L7" i="84"/>
  <c r="V7" i="84" a="1"/>
  <c r="V7" i="84" s="1"/>
  <c r="Z3" i="77" l="1" a="1"/>
  <c r="Z3" i="77" s="1"/>
  <c r="W9" i="85" a="1"/>
  <c r="W9" i="85" s="1"/>
  <c r="S9" i="74" a="1"/>
  <c r="S9" i="74" s="1"/>
  <c r="AH9" i="74" a="1"/>
  <c r="AH9" i="74" s="1"/>
  <c r="AD5" i="80" a="1"/>
  <c r="AD5" i="80" s="1"/>
  <c r="S5" i="80" a="1"/>
  <c r="S5" i="80" s="1"/>
  <c r="AF3" i="85" a="1"/>
  <c r="AF3" i="85" s="1"/>
  <c r="AC11" i="83" a="1"/>
  <c r="AC11" i="83" s="1"/>
  <c r="W8" i="71" a="1"/>
  <c r="W8" i="71" s="1"/>
  <c r="Q10" i="71" a="1"/>
  <c r="Q10" i="71" s="1"/>
  <c r="V2" i="81" a="1"/>
  <c r="V2" i="81" s="1"/>
  <c r="AA4" i="71" a="1"/>
  <c r="AA4" i="71" s="1"/>
  <c r="AE3" i="74" a="1"/>
  <c r="AE3" i="74" s="1"/>
  <c r="Z4" i="74" a="1"/>
  <c r="Z4" i="74" s="1"/>
  <c r="AJ9" i="76" a="1"/>
  <c r="AJ9" i="76" s="1"/>
  <c r="AE4" i="85" a="1"/>
  <c r="AE4" i="85" s="1"/>
  <c r="AC3" i="73" a="1"/>
  <c r="AC3" i="73" s="1"/>
  <c r="AD10" i="77" a="1"/>
  <c r="AD10" i="77" s="1"/>
  <c r="Z10" i="85" a="1"/>
  <c r="Z10" i="85" s="1"/>
  <c r="AG6" i="73" a="1"/>
  <c r="AG6" i="73" s="1"/>
  <c r="AI10" i="78" a="1"/>
  <c r="AI10" i="78" s="1"/>
  <c r="AC8" i="86" a="1"/>
  <c r="AC8" i="86" s="1"/>
  <c r="AG3" i="86" a="1"/>
  <c r="AG3" i="86" s="1"/>
  <c r="R4" i="80" a="1"/>
  <c r="R4" i="80" s="1"/>
  <c r="S5" i="73" a="1"/>
  <c r="S5" i="73" s="1"/>
  <c r="X6" i="76" a="1"/>
  <c r="X6" i="76" s="1"/>
  <c r="S11" i="77" a="1"/>
  <c r="S11" i="77" s="1"/>
  <c r="U7" i="80" a="1"/>
  <c r="U7" i="80" s="1"/>
  <c r="Z6" i="81" a="1"/>
  <c r="Z6" i="81" s="1"/>
  <c r="AA10" i="81" a="1"/>
  <c r="AA10" i="81" s="1"/>
  <c r="R8" i="78" a="1"/>
  <c r="R8" i="78" s="1"/>
  <c r="AJ9" i="86" a="1"/>
  <c r="AJ9" i="86" s="1"/>
  <c r="Y7" i="77" a="1"/>
  <c r="Y7" i="77" s="1"/>
  <c r="V7" i="77" a="1"/>
  <c r="V7" i="77" s="1"/>
  <c r="U7" i="81" a="1"/>
  <c r="U7" i="81" s="1"/>
  <c r="AD7" i="81" a="1"/>
  <c r="AD7" i="81" s="1"/>
  <c r="R6" i="79" a="1"/>
  <c r="R6" i="79" s="1"/>
  <c r="U5" i="83" a="1"/>
  <c r="U5" i="83" s="1"/>
  <c r="R9" i="82" a="1"/>
  <c r="R9" i="82" s="1"/>
  <c r="T9" i="79" a="1"/>
  <c r="T9" i="79" s="1"/>
  <c r="AA9" i="79" a="1"/>
  <c r="AA9" i="79" s="1"/>
  <c r="AF9" i="79" a="1"/>
  <c r="AF9" i="79" s="1"/>
  <c r="W7" i="84" a="1"/>
  <c r="W7" i="84" s="1"/>
  <c r="AA6" i="83" a="1"/>
  <c r="AA6" i="83" s="1"/>
  <c r="AE2" i="79" a="1"/>
  <c r="AE2" i="79" s="1"/>
  <c r="AJ3" i="77" a="1"/>
  <c r="AJ3" i="77" s="1"/>
  <c r="AA2" i="86" a="1"/>
  <c r="AA2" i="86" s="1"/>
  <c r="Q11" i="76" a="1"/>
  <c r="Q11" i="76" s="1"/>
  <c r="Q10" i="73" a="1"/>
  <c r="Q10" i="73" s="1"/>
  <c r="AG9" i="74" a="1"/>
  <c r="AG9" i="74" s="1"/>
  <c r="Z4" i="77" a="1"/>
  <c r="Z4" i="77" s="1"/>
  <c r="Q11" i="84" a="1"/>
  <c r="Q11" i="84" s="1"/>
  <c r="S11" i="74" a="1"/>
  <c r="S11" i="74" s="1"/>
  <c r="AD4" i="71" a="1"/>
  <c r="AD4" i="71" s="1"/>
  <c r="V4" i="74" a="1"/>
  <c r="V4" i="74" s="1"/>
  <c r="AA4" i="74" a="1"/>
  <c r="AA4" i="74" s="1"/>
  <c r="T4" i="81" a="1"/>
  <c r="T4" i="81" s="1"/>
  <c r="AB4" i="86" a="1"/>
  <c r="AB4" i="86" s="1"/>
  <c r="R11" i="79" a="1"/>
  <c r="R11" i="79" s="1"/>
  <c r="S3" i="73" a="1"/>
  <c r="S3" i="73" s="1"/>
  <c r="Q4" i="84" a="1"/>
  <c r="Q4" i="84" s="1"/>
  <c r="AA6" i="84" a="1"/>
  <c r="AA6" i="84" s="1"/>
  <c r="AG11" i="75" a="1"/>
  <c r="AG11" i="75" s="1"/>
  <c r="AE3" i="82" a="1"/>
  <c r="AE3" i="82" s="1"/>
  <c r="X2" i="85" a="1"/>
  <c r="X2" i="85" s="1"/>
  <c r="S7" i="83" a="1"/>
  <c r="S7" i="83" s="1"/>
  <c r="AJ3" i="86" a="1"/>
  <c r="AJ3" i="86" s="1"/>
  <c r="Y6" i="85" a="1"/>
  <c r="Y6" i="85" s="1"/>
  <c r="AI5" i="73" a="1"/>
  <c r="AI5" i="73" s="1"/>
  <c r="AD6" i="80" a="1"/>
  <c r="AD6" i="80" s="1"/>
  <c r="AI2" i="77" a="1"/>
  <c r="AI2" i="77" s="1"/>
  <c r="T11" i="82" a="1"/>
  <c r="T11" i="82" s="1"/>
  <c r="W11" i="73" a="1"/>
  <c r="W11" i="73" s="1"/>
  <c r="AG6" i="77" a="1"/>
  <c r="AG6" i="77" s="1"/>
  <c r="AI2" i="82" a="1"/>
  <c r="AI2" i="82" s="1"/>
  <c r="T6" i="76" a="1"/>
  <c r="T6" i="76" s="1"/>
  <c r="AC11" i="77" a="1"/>
  <c r="AC11" i="77" s="1"/>
  <c r="T5" i="78" a="1"/>
  <c r="T5" i="78" s="1"/>
  <c r="V7" i="85" a="1"/>
  <c r="V7" i="85" s="1"/>
  <c r="AF7" i="80" a="1"/>
  <c r="AF7" i="80" s="1"/>
  <c r="W4" i="78" a="1"/>
  <c r="W4" i="78" s="1"/>
  <c r="Z11" i="78" a="1"/>
  <c r="Z11" i="78" s="1"/>
  <c r="Z11" i="81" a="1"/>
  <c r="Z11" i="81" s="1"/>
  <c r="AF4" i="82" a="1"/>
  <c r="AF4" i="82" s="1"/>
  <c r="AC4" i="82" a="1"/>
  <c r="AC4" i="82" s="1"/>
  <c r="AH5" i="71" a="1"/>
  <c r="AH5" i="71" s="1"/>
  <c r="Y7" i="81" a="1"/>
  <c r="Y7" i="81" s="1"/>
  <c r="AG6" i="79" a="1"/>
  <c r="AG6" i="79" s="1"/>
  <c r="Y8" i="81" a="1"/>
  <c r="Y8" i="81" s="1"/>
  <c r="S8" i="81" a="1"/>
  <c r="S8" i="81" s="1"/>
  <c r="U11" i="85" a="1"/>
  <c r="U11" i="85" s="1"/>
  <c r="AD9" i="82" a="1"/>
  <c r="AD9" i="82" s="1"/>
  <c r="Z9" i="79" a="1"/>
  <c r="Z9" i="79" s="1"/>
  <c r="Y9" i="79" a="1"/>
  <c r="Y9" i="79" s="1"/>
  <c r="AJ9" i="79" a="1"/>
  <c r="AJ9" i="79" s="1"/>
  <c r="AC9" i="79" a="1"/>
  <c r="AC9" i="79" s="1"/>
  <c r="AC7" i="84" a="1"/>
  <c r="AC7" i="84" s="1"/>
  <c r="AF2" i="86" a="1"/>
  <c r="AF2" i="86" s="1"/>
  <c r="AD6" i="78" a="1"/>
  <c r="AD6" i="78" s="1"/>
  <c r="AA3" i="80" a="1"/>
  <c r="AA3" i="80" s="1"/>
  <c r="V9" i="80" a="1"/>
  <c r="V9" i="80" s="1"/>
  <c r="AC10" i="84" a="1"/>
  <c r="AC10" i="84" s="1"/>
  <c r="AH9" i="77" a="1"/>
  <c r="AH9" i="77" s="1"/>
  <c r="T8" i="71" a="1"/>
  <c r="T8" i="71" s="1"/>
  <c r="AA9" i="78" a="1"/>
  <c r="AA9" i="78" s="1"/>
  <c r="Q9" i="83" a="1"/>
  <c r="Q9" i="83" s="1"/>
  <c r="AJ3" i="74" a="1"/>
  <c r="AJ3" i="74" s="1"/>
  <c r="AI2" i="74" a="1"/>
  <c r="AI2" i="74" s="1"/>
  <c r="W2" i="73" a="1"/>
  <c r="W2" i="73" s="1"/>
  <c r="AA7" i="86" a="1"/>
  <c r="AA7" i="86" s="1"/>
  <c r="AD7" i="73" a="1"/>
  <c r="AD7" i="73" s="1"/>
  <c r="S4" i="84" a="1"/>
  <c r="S4" i="84" s="1"/>
  <c r="AD3" i="81" a="1"/>
  <c r="AD3" i="81" s="1"/>
  <c r="AI5" i="86" a="1"/>
  <c r="AI5" i="86" s="1"/>
  <c r="W5" i="85" a="1"/>
  <c r="W5" i="85" s="1"/>
  <c r="U8" i="74" a="1"/>
  <c r="U8" i="74" s="1"/>
  <c r="X8" i="86" a="1"/>
  <c r="X8" i="86" s="1"/>
  <c r="V7" i="83" a="1"/>
  <c r="V7" i="83" s="1"/>
  <c r="X7" i="83" a="1"/>
  <c r="X7" i="83" s="1"/>
  <c r="AH4" i="80" a="1"/>
  <c r="AH4" i="80" s="1"/>
  <c r="AI10" i="82" a="1"/>
  <c r="AI10" i="82" s="1"/>
  <c r="V9" i="75" a="1"/>
  <c r="V9" i="75" s="1"/>
  <c r="U2" i="82" a="1"/>
  <c r="U2" i="82" s="1"/>
  <c r="AD7" i="74" a="1"/>
  <c r="AD7" i="74" s="1"/>
  <c r="V2" i="78" a="1"/>
  <c r="V2" i="78" s="1"/>
  <c r="AE5" i="81" a="1"/>
  <c r="AE5" i="81" s="1"/>
  <c r="S4" i="76" a="1"/>
  <c r="S4" i="76" s="1"/>
  <c r="R7" i="79" a="1"/>
  <c r="R7" i="79" s="1"/>
  <c r="Z9" i="86" a="1"/>
  <c r="Z9" i="86" s="1"/>
  <c r="X7" i="77" a="1"/>
  <c r="X7" i="77" s="1"/>
  <c r="AF7" i="81" a="1"/>
  <c r="AF7" i="81" s="1"/>
  <c r="W8" i="81" a="1"/>
  <c r="W8" i="81" s="1"/>
  <c r="AG5" i="83" a="1"/>
  <c r="AG5" i="83" s="1"/>
  <c r="T5" i="83" a="1"/>
  <c r="T5" i="83" s="1"/>
  <c r="R11" i="85" a="1"/>
  <c r="R11" i="85" s="1"/>
  <c r="AH11" i="85" a="1"/>
  <c r="AH11" i="85" s="1"/>
  <c r="U9" i="82" a="1"/>
  <c r="U9" i="82" s="1"/>
  <c r="U9" i="79" a="1"/>
  <c r="U9" i="79" s="1"/>
  <c r="AD9" i="79" a="1"/>
  <c r="AD9" i="79" s="1"/>
  <c r="T7" i="84" a="1"/>
  <c r="T7" i="84" s="1"/>
  <c r="AA7" i="84" a="1"/>
  <c r="AA7" i="84" s="1"/>
  <c r="Y6" i="83" a="1"/>
  <c r="Y6" i="83" s="1"/>
  <c r="AJ2" i="79" a="1"/>
  <c r="AJ2" i="79" s="1"/>
  <c r="U2" i="79" a="1"/>
  <c r="U2" i="79" s="1"/>
  <c r="T3" i="77" a="1"/>
  <c r="T3" i="77" s="1"/>
  <c r="S2" i="86" a="1"/>
  <c r="S2" i="86" s="1"/>
  <c r="W2" i="86" a="1"/>
  <c r="W2" i="86" s="1"/>
  <c r="AA6" i="78" a="1"/>
  <c r="AA6" i="78" s="1"/>
  <c r="AB6" i="78" a="1"/>
  <c r="AB6" i="78" s="1"/>
  <c r="AE2" i="76" a="1"/>
  <c r="AE2" i="76" s="1"/>
  <c r="AG11" i="76" a="1"/>
  <c r="AG11" i="76" s="1"/>
  <c r="AB10" i="73" a="1"/>
  <c r="AB10" i="73" s="1"/>
  <c r="AC10" i="73" a="1"/>
  <c r="AC10" i="73" s="1"/>
  <c r="X10" i="73" a="1"/>
  <c r="X10" i="73" s="1"/>
  <c r="AJ10" i="73" a="1"/>
  <c r="AJ10" i="73" s="1"/>
  <c r="AJ5" i="74" a="1"/>
  <c r="AJ5" i="74" s="1"/>
  <c r="AD9" i="81" a="1"/>
  <c r="AD9" i="81" s="1"/>
  <c r="AJ8" i="75" a="1"/>
  <c r="AJ8" i="75" s="1"/>
  <c r="Q8" i="75" a="1"/>
  <c r="Q8" i="75" s="1"/>
  <c r="AG8" i="75" a="1"/>
  <c r="AG8" i="75" s="1"/>
  <c r="AA8" i="75" a="1"/>
  <c r="AA8" i="75" s="1"/>
  <c r="Y4" i="83" a="1"/>
  <c r="Y4" i="83" s="1"/>
  <c r="AH4" i="83" a="1"/>
  <c r="AH4" i="83" s="1"/>
  <c r="Q4" i="73" a="1"/>
  <c r="Q4" i="73" s="1"/>
  <c r="AH4" i="73" a="1"/>
  <c r="AH4" i="73" s="1"/>
  <c r="AD4" i="73" a="1"/>
  <c r="AD4" i="73" s="1"/>
  <c r="AA3" i="75" a="1"/>
  <c r="AA3" i="75" s="1"/>
  <c r="W3" i="75" a="1"/>
  <c r="W3" i="75" s="1"/>
  <c r="T3" i="85" a="1"/>
  <c r="T3" i="85" s="1"/>
  <c r="Q3" i="85" a="1"/>
  <c r="Q3" i="85" s="1"/>
  <c r="AA8" i="79" a="1"/>
  <c r="AA8" i="79" s="1"/>
  <c r="AJ4" i="77" a="1"/>
  <c r="AJ4" i="77" s="1"/>
  <c r="X11" i="83" a="1"/>
  <c r="X11" i="83" s="1"/>
  <c r="Z11" i="84" a="1"/>
  <c r="Z11" i="84" s="1"/>
  <c r="Q2" i="71" a="1"/>
  <c r="Q2" i="71" s="1"/>
  <c r="U2" i="71" a="1"/>
  <c r="U2" i="71" s="1"/>
  <c r="AA2" i="71" a="1"/>
  <c r="AA2" i="71" s="1"/>
  <c r="AF9" i="83" a="1"/>
  <c r="AF9" i="83" s="1"/>
  <c r="AC2" i="83" a="1"/>
  <c r="AC2" i="83" s="1"/>
  <c r="AA2" i="83" a="1"/>
  <c r="AA2" i="83" s="1"/>
  <c r="R2" i="81" a="1"/>
  <c r="R2" i="81" s="1"/>
  <c r="Q2" i="81" a="1"/>
  <c r="Q2" i="81" s="1"/>
  <c r="T8" i="73" a="1"/>
  <c r="T8" i="73" s="1"/>
  <c r="AG8" i="73" a="1"/>
  <c r="AG8" i="73" s="1"/>
  <c r="Y8" i="73" a="1"/>
  <c r="Y8" i="73" s="1"/>
  <c r="X8" i="73" a="1"/>
  <c r="X8" i="73" s="1"/>
  <c r="U8" i="79" a="1"/>
  <c r="U8" i="79" s="1"/>
  <c r="V8" i="79" a="1"/>
  <c r="V8" i="79" s="1"/>
  <c r="AJ11" i="83" a="1"/>
  <c r="AJ11" i="83" s="1"/>
  <c r="R11" i="83" a="1"/>
  <c r="R11" i="83" s="1"/>
  <c r="AJ6" i="75" a="1"/>
  <c r="AJ6" i="75" s="1"/>
  <c r="AA6" i="75" a="1"/>
  <c r="AA6" i="75" s="1"/>
  <c r="Q6" i="75" a="1"/>
  <c r="Q6" i="75" s="1"/>
  <c r="Z6" i="75" a="1"/>
  <c r="Z6" i="75" s="1"/>
  <c r="AB10" i="75" a="1"/>
  <c r="AB10" i="75" s="1"/>
  <c r="W10" i="75" a="1"/>
  <c r="W10" i="75" s="1"/>
  <c r="R10" i="75" a="1"/>
  <c r="R10" i="75" s="1"/>
  <c r="AA10" i="75" a="1"/>
  <c r="AA10" i="75" s="1"/>
  <c r="S11" i="84" a="1"/>
  <c r="S11" i="84" s="1"/>
  <c r="U11" i="84" a="1"/>
  <c r="U11" i="84" s="1"/>
  <c r="AA11" i="84" a="1"/>
  <c r="AA11" i="84" s="1"/>
  <c r="AD5" i="75" a="1"/>
  <c r="AD5" i="75" s="1"/>
  <c r="W5" i="75" a="1"/>
  <c r="W5" i="75" s="1"/>
  <c r="Q5" i="75" a="1"/>
  <c r="Q5" i="75" s="1"/>
  <c r="AJ5" i="75" a="1"/>
  <c r="AJ5" i="75" s="1"/>
  <c r="V5" i="75" a="1"/>
  <c r="V5" i="75" s="1"/>
  <c r="AE4" i="79" a="1"/>
  <c r="AE4" i="79" s="1"/>
  <c r="AJ4" i="79" a="1"/>
  <c r="AJ4" i="79" s="1"/>
  <c r="U4" i="79" a="1"/>
  <c r="U4" i="79" s="1"/>
  <c r="Y9" i="83" a="1"/>
  <c r="Y9" i="83" s="1"/>
  <c r="Q8" i="85" a="1"/>
  <c r="Q8" i="85" s="1"/>
  <c r="AI8" i="85" a="1"/>
  <c r="AI8" i="85" s="1"/>
  <c r="T8" i="85" a="1"/>
  <c r="T8" i="85" s="1"/>
  <c r="AB8" i="85" a="1"/>
  <c r="AB8" i="85" s="1"/>
  <c r="AJ10" i="84" a="1"/>
  <c r="AJ10" i="84" s="1"/>
  <c r="AH10" i="84" a="1"/>
  <c r="AH10" i="84" s="1"/>
  <c r="AI10" i="84" a="1"/>
  <c r="AI10" i="84" s="1"/>
  <c r="AB7" i="84" a="1"/>
  <c r="AB7" i="84" s="1"/>
  <c r="W2" i="79" a="1"/>
  <c r="W2" i="79" s="1"/>
  <c r="AC2" i="86" a="1"/>
  <c r="AC2" i="86" s="1"/>
  <c r="Y6" i="78" a="1"/>
  <c r="Y6" i="78" s="1"/>
  <c r="Y9" i="85" a="1"/>
  <c r="Y9" i="85" s="1"/>
  <c r="AI9" i="81" a="1"/>
  <c r="AI9" i="81" s="1"/>
  <c r="AJ8" i="85" a="1"/>
  <c r="AJ8" i="85" s="1"/>
  <c r="Y9" i="74" a="1"/>
  <c r="Y9" i="74" s="1"/>
  <c r="Z9" i="74" a="1"/>
  <c r="Z9" i="74" s="1"/>
  <c r="X4" i="73" a="1"/>
  <c r="X4" i="73" s="1"/>
  <c r="S4" i="73" a="1"/>
  <c r="S4" i="73" s="1"/>
  <c r="AD8" i="73" a="1"/>
  <c r="AD8" i="73" s="1"/>
  <c r="S9" i="83" a="1"/>
  <c r="S9" i="83" s="1"/>
  <c r="V9" i="83" a="1"/>
  <c r="V9" i="83" s="1"/>
  <c r="X6" i="83" a="1"/>
  <c r="X6" i="83" s="1"/>
  <c r="T2" i="79" a="1"/>
  <c r="T2" i="79" s="1"/>
  <c r="X2" i="79" a="1"/>
  <c r="X2" i="79" s="1"/>
  <c r="AE3" i="77" a="1"/>
  <c r="AE3" i="77" s="1"/>
  <c r="Y2" i="76" a="1"/>
  <c r="Y2" i="76" s="1"/>
  <c r="Z9" i="85" a="1"/>
  <c r="Z9" i="85" s="1"/>
  <c r="R11" i="76" a="1"/>
  <c r="R11" i="76" s="1"/>
  <c r="AH3" i="80" a="1"/>
  <c r="AH3" i="80" s="1"/>
  <c r="S3" i="80" a="1"/>
  <c r="S3" i="80" s="1"/>
  <c r="AH5" i="74" a="1"/>
  <c r="AH5" i="74" s="1"/>
  <c r="T9" i="81" a="1"/>
  <c r="T9" i="81" s="1"/>
  <c r="R6" i="83" a="1"/>
  <c r="R6" i="83" s="1"/>
  <c r="Y2" i="79" a="1"/>
  <c r="Y2" i="79" s="1"/>
  <c r="AH3" i="77" a="1"/>
  <c r="AH3" i="77" s="1"/>
  <c r="T2" i="86" a="1"/>
  <c r="T2" i="86" s="1"/>
  <c r="Z6" i="78" a="1"/>
  <c r="Z6" i="78" s="1"/>
  <c r="AG2" i="76" a="1"/>
  <c r="AG2" i="76" s="1"/>
  <c r="U9" i="85" a="1"/>
  <c r="U9" i="85" s="1"/>
  <c r="AA11" i="76" a="1"/>
  <c r="AA11" i="76" s="1"/>
  <c r="W3" i="80" a="1"/>
  <c r="W3" i="80" s="1"/>
  <c r="AD3" i="80" a="1"/>
  <c r="AD3" i="80" s="1"/>
  <c r="X5" i="74" a="1"/>
  <c r="X5" i="74" s="1"/>
  <c r="AF9" i="81" a="1"/>
  <c r="AF9" i="81" s="1"/>
  <c r="Z9" i="80" a="1"/>
  <c r="Z9" i="80" s="1"/>
  <c r="AJ9" i="80" a="1"/>
  <c r="AJ9" i="80" s="1"/>
  <c r="AC9" i="80" a="1"/>
  <c r="AC9" i="80" s="1"/>
  <c r="X8" i="85" a="1"/>
  <c r="X8" i="85" s="1"/>
  <c r="AE10" i="84" a="1"/>
  <c r="AE10" i="84" s="1"/>
  <c r="R9" i="77" a="1"/>
  <c r="R9" i="77" s="1"/>
  <c r="V9" i="77" a="1"/>
  <c r="V9" i="77" s="1"/>
  <c r="AD9" i="77" a="1"/>
  <c r="AD9" i="77" s="1"/>
  <c r="AA4" i="83" a="1"/>
  <c r="AA4" i="83" s="1"/>
  <c r="T5" i="80" a="1"/>
  <c r="T5" i="80" s="1"/>
  <c r="V5" i="80" a="1"/>
  <c r="V5" i="80" s="1"/>
  <c r="AH3" i="75" a="1"/>
  <c r="AH3" i="75" s="1"/>
  <c r="S3" i="75" a="1"/>
  <c r="S3" i="75" s="1"/>
  <c r="Z3" i="85" a="1"/>
  <c r="Z3" i="85" s="1"/>
  <c r="Q8" i="79" a="1"/>
  <c r="Q8" i="79" s="1"/>
  <c r="AC4" i="77" a="1"/>
  <c r="AC4" i="77" s="1"/>
  <c r="Y4" i="77" a="1"/>
  <c r="Y4" i="77" s="1"/>
  <c r="AH11" i="83" a="1"/>
  <c r="AH11" i="83" s="1"/>
  <c r="V6" i="75" a="1"/>
  <c r="V6" i="75" s="1"/>
  <c r="T10" i="75" a="1"/>
  <c r="T10" i="75" s="1"/>
  <c r="V10" i="75" a="1"/>
  <c r="V10" i="75" s="1"/>
  <c r="R11" i="84" a="1"/>
  <c r="R11" i="84" s="1"/>
  <c r="X5" i="75" a="1"/>
  <c r="X5" i="75" s="1"/>
  <c r="AA11" i="74" a="1"/>
  <c r="AA11" i="74" s="1"/>
  <c r="AC4" i="79" a="1"/>
  <c r="AC4" i="79" s="1"/>
  <c r="AE10" i="71" a="1"/>
  <c r="AE10" i="71" s="1"/>
  <c r="AD10" i="71" a="1"/>
  <c r="AD10" i="71" s="1"/>
  <c r="X2" i="71" a="1"/>
  <c r="X2" i="71" s="1"/>
  <c r="R2" i="83" a="1"/>
  <c r="R2" i="83" s="1"/>
  <c r="AH10" i="79" a="1"/>
  <c r="AH10" i="79" s="1"/>
  <c r="Y10" i="79" a="1"/>
  <c r="Y10" i="79" s="1"/>
  <c r="AE10" i="79" a="1"/>
  <c r="AE10" i="79" s="1"/>
  <c r="Q10" i="79" a="1"/>
  <c r="Q10" i="79" s="1"/>
  <c r="AI10" i="79" a="1"/>
  <c r="AI10" i="79" s="1"/>
  <c r="Y6" i="74" a="1"/>
  <c r="Y6" i="74" s="1"/>
  <c r="AE6" i="74" a="1"/>
  <c r="AE6" i="74" s="1"/>
  <c r="Q6" i="74" a="1"/>
  <c r="Q6" i="74" s="1"/>
  <c r="AF6" i="86" a="1"/>
  <c r="AF6" i="86" s="1"/>
  <c r="AB6" i="86" a="1"/>
  <c r="AB6" i="86" s="1"/>
  <c r="U6" i="86" a="1"/>
  <c r="U6" i="86" s="1"/>
  <c r="AA8" i="80" a="1"/>
  <c r="AA8" i="80" s="1"/>
  <c r="V8" i="80" a="1"/>
  <c r="V8" i="80" s="1"/>
  <c r="U8" i="80" a="1"/>
  <c r="U8" i="80" s="1"/>
  <c r="X5" i="79" a="1"/>
  <c r="X5" i="79" s="1"/>
  <c r="AB5" i="79" a="1"/>
  <c r="AB5" i="79" s="1"/>
  <c r="AE5" i="79" a="1"/>
  <c r="AE5" i="79" s="1"/>
  <c r="AG5" i="79" a="1"/>
  <c r="AG5" i="79" s="1"/>
  <c r="Q10" i="86" a="1"/>
  <c r="Q10" i="86" s="1"/>
  <c r="S10" i="86" a="1"/>
  <c r="S10" i="86" s="1"/>
  <c r="U6" i="71" a="1"/>
  <c r="U6" i="71" s="1"/>
  <c r="X6" i="71" a="1"/>
  <c r="X6" i="71" s="1"/>
  <c r="AD7" i="82" a="1"/>
  <c r="AD7" i="82" s="1"/>
  <c r="AE7" i="82" a="1"/>
  <c r="AE7" i="82" s="1"/>
  <c r="X7" i="82" a="1"/>
  <c r="X7" i="82" s="1"/>
  <c r="AF7" i="82" a="1"/>
  <c r="AF7" i="82" s="1"/>
  <c r="AD10" i="76" a="1"/>
  <c r="AD10" i="76" s="1"/>
  <c r="AH10" i="76" a="1"/>
  <c r="AH10" i="76" s="1"/>
  <c r="T10" i="76" a="1"/>
  <c r="T10" i="76" s="1"/>
  <c r="AF10" i="76" a="1"/>
  <c r="AF10" i="76" s="1"/>
  <c r="V8" i="76" a="1"/>
  <c r="V8" i="76" s="1"/>
  <c r="AE8" i="76" a="1"/>
  <c r="AE8" i="76" s="1"/>
  <c r="AG8" i="76" a="1"/>
  <c r="AG8" i="76" s="1"/>
  <c r="AA2" i="75" a="1"/>
  <c r="AA2" i="75" s="1"/>
  <c r="AH2" i="75" a="1"/>
  <c r="AH2" i="75" s="1"/>
  <c r="Q2" i="75" a="1"/>
  <c r="Q2" i="75" s="1"/>
  <c r="AI2" i="75" a="1"/>
  <c r="AI2" i="75" s="1"/>
  <c r="AF5" i="77" a="1"/>
  <c r="AF5" i="77" s="1"/>
  <c r="U5" i="77" a="1"/>
  <c r="U5" i="77" s="1"/>
  <c r="R2" i="76" a="1"/>
  <c r="R2" i="76" s="1"/>
  <c r="AC9" i="85" a="1"/>
  <c r="AC9" i="85" s="1"/>
  <c r="AE11" i="76" a="1"/>
  <c r="AE11" i="76" s="1"/>
  <c r="AB3" i="80" a="1"/>
  <c r="AB3" i="80" s="1"/>
  <c r="T10" i="73" a="1"/>
  <c r="T10" i="73" s="1"/>
  <c r="R5" i="74" a="1"/>
  <c r="R5" i="74" s="1"/>
  <c r="R9" i="81" a="1"/>
  <c r="R9" i="81" s="1"/>
  <c r="V8" i="75" a="1"/>
  <c r="V8" i="75" s="1"/>
  <c r="AG8" i="85" a="1"/>
  <c r="AG8" i="85" s="1"/>
  <c r="AF9" i="74" a="1"/>
  <c r="AF9" i="74" s="1"/>
  <c r="AB9" i="77" a="1"/>
  <c r="AB9" i="77" s="1"/>
  <c r="AI5" i="80" a="1"/>
  <c r="AI5" i="80" s="1"/>
  <c r="Y3" i="75" a="1"/>
  <c r="Y3" i="75" s="1"/>
  <c r="AJ3" i="75" a="1"/>
  <c r="AJ3" i="75" s="1"/>
  <c r="T8" i="79" a="1"/>
  <c r="T8" i="79" s="1"/>
  <c r="X4" i="77" a="1"/>
  <c r="X4" i="77" s="1"/>
  <c r="AI6" i="75" a="1"/>
  <c r="AI6" i="75" s="1"/>
  <c r="AH11" i="84" a="1"/>
  <c r="AH11" i="84" s="1"/>
  <c r="X8" i="71" a="1"/>
  <c r="X8" i="71" s="1"/>
  <c r="AG11" i="74" a="1"/>
  <c r="AG11" i="74" s="1"/>
  <c r="AJ2" i="71" a="1"/>
  <c r="AJ2" i="71" s="1"/>
  <c r="S2" i="81" a="1"/>
  <c r="S2" i="81" s="1"/>
  <c r="W2" i="81" a="1"/>
  <c r="W2" i="81" s="1"/>
  <c r="AG10" i="79" a="1"/>
  <c r="AG10" i="79" s="1"/>
  <c r="AF7" i="78" a="1"/>
  <c r="AF7" i="78" s="1"/>
  <c r="AC7" i="78" a="1"/>
  <c r="AC7" i="78" s="1"/>
  <c r="AF6" i="74" a="1"/>
  <c r="AF6" i="74" s="1"/>
  <c r="AB2" i="74" a="1"/>
  <c r="AB2" i="74" s="1"/>
  <c r="V2" i="74" a="1"/>
  <c r="V2" i="74" s="1"/>
  <c r="U2" i="74" a="1"/>
  <c r="U2" i="74" s="1"/>
  <c r="AC2" i="74" a="1"/>
  <c r="AC2" i="74" s="1"/>
  <c r="AF2" i="74" a="1"/>
  <c r="AF2" i="74" s="1"/>
  <c r="S6" i="86" a="1"/>
  <c r="S6" i="86" s="1"/>
  <c r="AH8" i="80" a="1"/>
  <c r="AH8" i="80" s="1"/>
  <c r="AI7" i="86" a="1"/>
  <c r="AI7" i="86" s="1"/>
  <c r="AJ7" i="86" a="1"/>
  <c r="AJ7" i="86" s="1"/>
  <c r="Z11" i="79" a="1"/>
  <c r="Z11" i="79" s="1"/>
  <c r="AH5" i="79" a="1"/>
  <c r="AH5" i="79" s="1"/>
  <c r="Z10" i="86" a="1"/>
  <c r="Z10" i="86" s="1"/>
  <c r="Z6" i="71" a="1"/>
  <c r="Z6" i="71" s="1"/>
  <c r="AJ10" i="83" a="1"/>
  <c r="AJ10" i="83" s="1"/>
  <c r="AE9" i="73" a="1"/>
  <c r="AE9" i="73" s="1"/>
  <c r="AB9" i="73" a="1"/>
  <c r="AB9" i="73" s="1"/>
  <c r="T9" i="73" a="1"/>
  <c r="T9" i="73" s="1"/>
  <c r="AB3" i="76" a="1"/>
  <c r="AB3" i="76" s="1"/>
  <c r="AJ3" i="76" a="1"/>
  <c r="AJ3" i="76" s="1"/>
  <c r="AH3" i="76" a="1"/>
  <c r="AH3" i="76" s="1"/>
  <c r="V3" i="76" a="1"/>
  <c r="V3" i="76" s="1"/>
  <c r="X3" i="76" a="1"/>
  <c r="X3" i="76" s="1"/>
  <c r="W2" i="80" a="1"/>
  <c r="W2" i="80" s="1"/>
  <c r="AJ8" i="84" a="1"/>
  <c r="AJ8" i="84" s="1"/>
  <c r="AA8" i="84" a="1"/>
  <c r="AA8" i="84" s="1"/>
  <c r="AH8" i="84" a="1"/>
  <c r="AH8" i="84" s="1"/>
  <c r="AE5" i="85" a="1"/>
  <c r="AE5" i="85" s="1"/>
  <c r="U10" i="85" a="1"/>
  <c r="U10" i="85" s="1"/>
  <c r="AI6" i="82" a="1"/>
  <c r="AI6" i="82" s="1"/>
  <c r="AJ6" i="82" a="1"/>
  <c r="AJ6" i="82" s="1"/>
  <c r="Z6" i="82" a="1"/>
  <c r="Z6" i="82" s="1"/>
  <c r="Q8" i="74" a="1"/>
  <c r="Q8" i="74" s="1"/>
  <c r="Z10" i="78" a="1"/>
  <c r="Z10" i="78" s="1"/>
  <c r="AB3" i="82" a="1"/>
  <c r="AB3" i="82" s="1"/>
  <c r="AB11" i="76" a="1"/>
  <c r="AB11" i="76" s="1"/>
  <c r="AE3" i="80" a="1"/>
  <c r="AE3" i="80" s="1"/>
  <c r="AA5" i="74" a="1"/>
  <c r="AA5" i="74" s="1"/>
  <c r="X9" i="81" a="1"/>
  <c r="X9" i="81" s="1"/>
  <c r="AG9" i="80" a="1"/>
  <c r="AG9" i="80" s="1"/>
  <c r="AE8" i="85" a="1"/>
  <c r="AE8" i="85" s="1"/>
  <c r="T9" i="74" a="1"/>
  <c r="T9" i="74" s="1"/>
  <c r="W4" i="83" a="1"/>
  <c r="W4" i="83" s="1"/>
  <c r="R5" i="80" a="1"/>
  <c r="R5" i="80" s="1"/>
  <c r="W4" i="73" a="1"/>
  <c r="W4" i="73" s="1"/>
  <c r="AJ3" i="85" a="1"/>
  <c r="AJ3" i="85" s="1"/>
  <c r="R8" i="73" a="1"/>
  <c r="R8" i="73" s="1"/>
  <c r="Z8" i="79" a="1"/>
  <c r="Z8" i="79" s="1"/>
  <c r="W4" i="77" a="1"/>
  <c r="W4" i="77" s="1"/>
  <c r="AD11" i="83" a="1"/>
  <c r="AD11" i="83" s="1"/>
  <c r="R6" i="75" a="1"/>
  <c r="R6" i="75" s="1"/>
  <c r="X10" i="75" a="1"/>
  <c r="X10" i="75" s="1"/>
  <c r="AF5" i="75" a="1"/>
  <c r="AF5" i="75" s="1"/>
  <c r="W11" i="74" a="1"/>
  <c r="W11" i="74" s="1"/>
  <c r="Y4" i="79" a="1"/>
  <c r="Y4" i="79" s="1"/>
  <c r="Z2" i="71" a="1"/>
  <c r="Z2" i="71" s="1"/>
  <c r="X9" i="83" a="1"/>
  <c r="X9" i="83" s="1"/>
  <c r="Z9" i="83" a="1"/>
  <c r="Z9" i="83" s="1"/>
  <c r="AA2" i="81" a="1"/>
  <c r="AA2" i="81" s="1"/>
  <c r="T7" i="78" a="1"/>
  <c r="T7" i="78" s="1"/>
  <c r="U6" i="74" a="1"/>
  <c r="U6" i="74" s="1"/>
  <c r="T2" i="74" a="1"/>
  <c r="T2" i="74" s="1"/>
  <c r="Y6" i="86" a="1"/>
  <c r="Y6" i="86" s="1"/>
  <c r="AJ4" i="86" a="1"/>
  <c r="AJ4" i="86" s="1"/>
  <c r="R4" i="86" a="1"/>
  <c r="R4" i="86" s="1"/>
  <c r="AD4" i="86" a="1"/>
  <c r="AD4" i="86" s="1"/>
  <c r="AC2" i="73" a="1"/>
  <c r="AC2" i="73" s="1"/>
  <c r="Q2" i="73" a="1"/>
  <c r="Q2" i="73" s="1"/>
  <c r="X7" i="86" a="1"/>
  <c r="X7" i="86" s="1"/>
  <c r="AA5" i="79" a="1"/>
  <c r="AA5" i="79" s="1"/>
  <c r="X4" i="85" a="1"/>
  <c r="X4" i="85" s="1"/>
  <c r="Z4" i="85" a="1"/>
  <c r="Z4" i="85" s="1"/>
  <c r="Q3" i="73" a="1"/>
  <c r="Q3" i="73" s="1"/>
  <c r="Q11" i="75" a="1"/>
  <c r="Q11" i="75" s="1"/>
  <c r="S11" i="75" a="1"/>
  <c r="S11" i="75" s="1"/>
  <c r="AJ11" i="75" a="1"/>
  <c r="AJ11" i="75" s="1"/>
  <c r="AH2" i="80" a="1"/>
  <c r="AH2" i="80" s="1"/>
  <c r="S7" i="82" a="1"/>
  <c r="S7" i="82" s="1"/>
  <c r="AG5" i="86" a="1"/>
  <c r="AG5" i="86" s="1"/>
  <c r="R5" i="86" a="1"/>
  <c r="R5" i="86" s="1"/>
  <c r="Y5" i="86" a="1"/>
  <c r="Y5" i="86" s="1"/>
  <c r="AE10" i="85" a="1"/>
  <c r="AE10" i="85" s="1"/>
  <c r="U10" i="76" a="1"/>
  <c r="U10" i="76" s="1"/>
  <c r="X6" i="82" a="1"/>
  <c r="X6" i="82" s="1"/>
  <c r="AB10" i="80" a="1"/>
  <c r="AB10" i="80" s="1"/>
  <c r="AD10" i="80" a="1"/>
  <c r="AD10" i="80" s="1"/>
  <c r="AI10" i="80" a="1"/>
  <c r="AI10" i="80" s="1"/>
  <c r="AE5" i="82" a="1"/>
  <c r="AE5" i="82" s="1"/>
  <c r="AG5" i="82" a="1"/>
  <c r="AG5" i="82" s="1"/>
  <c r="V5" i="82" a="1"/>
  <c r="V5" i="82" s="1"/>
  <c r="AC3" i="82" a="1"/>
  <c r="AC3" i="82" s="1"/>
  <c r="AJ3" i="82" a="1"/>
  <c r="AJ3" i="82" s="1"/>
  <c r="Z3" i="82" a="1"/>
  <c r="Z3" i="82" s="1"/>
  <c r="V3" i="75" a="1"/>
  <c r="V3" i="75" s="1"/>
  <c r="W8" i="73" a="1"/>
  <c r="W8" i="73" s="1"/>
  <c r="AH8" i="79" a="1"/>
  <c r="AH8" i="79" s="1"/>
  <c r="S4" i="77" a="1"/>
  <c r="S4" i="77" s="1"/>
  <c r="AB6" i="75" a="1"/>
  <c r="AB6" i="75" s="1"/>
  <c r="AB11" i="84" a="1"/>
  <c r="AB11" i="84" s="1"/>
  <c r="S4" i="79" a="1"/>
  <c r="S4" i="79" s="1"/>
  <c r="AA7" i="78" a="1"/>
  <c r="AA7" i="78" s="1"/>
  <c r="S3" i="74" a="1"/>
  <c r="S3" i="74" s="1"/>
  <c r="AI8" i="77" a="1"/>
  <c r="AI8" i="77" s="1"/>
  <c r="AE8" i="77" a="1"/>
  <c r="AE8" i="77" s="1"/>
  <c r="W8" i="77" a="1"/>
  <c r="W8" i="77" s="1"/>
  <c r="AA4" i="81" a="1"/>
  <c r="AA4" i="81" s="1"/>
  <c r="AE4" i="81" a="1"/>
  <c r="AE4" i="81" s="1"/>
  <c r="S8" i="80" a="1"/>
  <c r="S8" i="80" s="1"/>
  <c r="AE7" i="86" a="1"/>
  <c r="AE7" i="86" s="1"/>
  <c r="W6" i="71" a="1"/>
  <c r="W6" i="71" s="1"/>
  <c r="V10" i="83" a="1"/>
  <c r="V10" i="83" s="1"/>
  <c r="Z10" i="83" a="1"/>
  <c r="Z10" i="83" s="1"/>
  <c r="AH4" i="84" a="1"/>
  <c r="AH4" i="84" s="1"/>
  <c r="U4" i="84" a="1"/>
  <c r="U4" i="84" s="1"/>
  <c r="Y4" i="84" a="1"/>
  <c r="Y4" i="84" s="1"/>
  <c r="AB3" i="81" a="1"/>
  <c r="AB3" i="81" s="1"/>
  <c r="W7" i="82" a="1"/>
  <c r="W7" i="82" s="1"/>
  <c r="S10" i="76" a="1"/>
  <c r="S10" i="76" s="1"/>
  <c r="AC6" i="73" a="1"/>
  <c r="AC6" i="73" s="1"/>
  <c r="R8" i="74" a="1"/>
  <c r="R8" i="74" s="1"/>
  <c r="AJ2" i="75" a="1"/>
  <c r="AJ2" i="75" s="1"/>
  <c r="AA5" i="77" a="1"/>
  <c r="AA5" i="77" s="1"/>
  <c r="AH2" i="85" a="1"/>
  <c r="AH2" i="85" s="1"/>
  <c r="AD3" i="86" a="1"/>
  <c r="AD3" i="86" s="1"/>
  <c r="AG4" i="80" a="1"/>
  <c r="AG4" i="80" s="1"/>
  <c r="S10" i="82" a="1"/>
  <c r="S10" i="82" s="1"/>
  <c r="AA10" i="74" a="1"/>
  <c r="AA10" i="74" s="1"/>
  <c r="AG10" i="74" a="1"/>
  <c r="AG10" i="74" s="1"/>
  <c r="AI9" i="84" a="1"/>
  <c r="AI9" i="84" s="1"/>
  <c r="X9" i="84" a="1"/>
  <c r="X9" i="84" s="1"/>
  <c r="AC6" i="85" a="1"/>
  <c r="AC6" i="85" s="1"/>
  <c r="AB2" i="77" a="1"/>
  <c r="AB2" i="77" s="1"/>
  <c r="AD2" i="77" a="1"/>
  <c r="AD2" i="77" s="1"/>
  <c r="V8" i="83" a="1"/>
  <c r="V8" i="83" s="1"/>
  <c r="AJ8" i="83" a="1"/>
  <c r="AJ8" i="83" s="1"/>
  <c r="S8" i="83" a="1"/>
  <c r="S8" i="83" s="1"/>
  <c r="U8" i="83" a="1"/>
  <c r="U8" i="83" s="1"/>
  <c r="U3" i="71" a="1"/>
  <c r="U3" i="71" s="1"/>
  <c r="U11" i="73" a="1"/>
  <c r="U11" i="73" s="1"/>
  <c r="V11" i="73" a="1"/>
  <c r="V11" i="73" s="1"/>
  <c r="AE3" i="84" a="1"/>
  <c r="AE3" i="84" s="1"/>
  <c r="AD3" i="84" a="1"/>
  <c r="AD3" i="84" s="1"/>
  <c r="AI11" i="80" a="1"/>
  <c r="AI11" i="80" s="1"/>
  <c r="AD11" i="80" a="1"/>
  <c r="AD11" i="80" s="1"/>
  <c r="AJ7" i="85" a="1"/>
  <c r="AJ7" i="85" s="1"/>
  <c r="W7" i="85" a="1"/>
  <c r="W7" i="85" s="1"/>
  <c r="AG7" i="85" a="1"/>
  <c r="AG7" i="85" s="1"/>
  <c r="AH7" i="85" a="1"/>
  <c r="AH7" i="85" s="1"/>
  <c r="AD7" i="76" a="1"/>
  <c r="AD7" i="76" s="1"/>
  <c r="Z7" i="76" a="1"/>
  <c r="Z7" i="76" s="1"/>
  <c r="T7" i="76" a="1"/>
  <c r="T7" i="76" s="1"/>
  <c r="AH7" i="76" a="1"/>
  <c r="AH7" i="76" s="1"/>
  <c r="AH11" i="81" a="1"/>
  <c r="AH11" i="81" s="1"/>
  <c r="AD11" i="81" a="1"/>
  <c r="AD11" i="81" s="1"/>
  <c r="R11" i="81" a="1"/>
  <c r="R11" i="81" s="1"/>
  <c r="W4" i="82" a="1"/>
  <c r="W4" i="82" s="1"/>
  <c r="AD4" i="82" a="1"/>
  <c r="AD4" i="82" s="1"/>
  <c r="X4" i="76" a="1"/>
  <c r="X4" i="76" s="1"/>
  <c r="AC4" i="74" a="1"/>
  <c r="AC4" i="74" s="1"/>
  <c r="V6" i="74" a="1"/>
  <c r="V6" i="74" s="1"/>
  <c r="Z2" i="74" a="1"/>
  <c r="Z2" i="74" s="1"/>
  <c r="AE6" i="86" a="1"/>
  <c r="AE6" i="86" s="1"/>
  <c r="X11" i="79" a="1"/>
  <c r="X11" i="79" s="1"/>
  <c r="T4" i="85" a="1"/>
  <c r="T4" i="85" s="1"/>
  <c r="Y7" i="75" a="1"/>
  <c r="Y7" i="75" s="1"/>
  <c r="AI6" i="71" a="1"/>
  <c r="AI6" i="71" s="1"/>
  <c r="X7" i="73" a="1"/>
  <c r="X7" i="73" s="1"/>
  <c r="AC6" i="84" a="1"/>
  <c r="AC6" i="84" s="1"/>
  <c r="T5" i="85" a="1"/>
  <c r="T5" i="85" s="1"/>
  <c r="AC10" i="85" a="1"/>
  <c r="AC10" i="85" s="1"/>
  <c r="R10" i="76" a="1"/>
  <c r="R10" i="76" s="1"/>
  <c r="AJ8" i="74" a="1"/>
  <c r="AJ8" i="74" s="1"/>
  <c r="AB8" i="74" a="1"/>
  <c r="AB8" i="74" s="1"/>
  <c r="V10" i="78" a="1"/>
  <c r="V10" i="78" s="1"/>
  <c r="R8" i="86" a="1"/>
  <c r="R8" i="86" s="1"/>
  <c r="AJ2" i="85" a="1"/>
  <c r="AJ2" i="85" s="1"/>
  <c r="AE7" i="83" a="1"/>
  <c r="AE7" i="83" s="1"/>
  <c r="AG7" i="83" a="1"/>
  <c r="AG7" i="83" s="1"/>
  <c r="AB4" i="80" a="1"/>
  <c r="AB4" i="80" s="1"/>
  <c r="AJ10" i="74" a="1"/>
  <c r="AJ10" i="74" s="1"/>
  <c r="AC9" i="84" a="1"/>
  <c r="AC9" i="84" s="1"/>
  <c r="AG6" i="85" a="1"/>
  <c r="AG6" i="85" s="1"/>
  <c r="X6" i="80" a="1"/>
  <c r="X6" i="80" s="1"/>
  <c r="AH2" i="77" a="1"/>
  <c r="AH2" i="77" s="1"/>
  <c r="AC11" i="82" a="1"/>
  <c r="AC11" i="82" s="1"/>
  <c r="AC11" i="73" a="1"/>
  <c r="AC11" i="73" s="1"/>
  <c r="Y9" i="75" a="1"/>
  <c r="Y9" i="75" s="1"/>
  <c r="AC9" i="75" a="1"/>
  <c r="AC9" i="75" s="1"/>
  <c r="Y6" i="77" a="1"/>
  <c r="Y6" i="77" s="1"/>
  <c r="AH7" i="71" a="1"/>
  <c r="AH7" i="71" s="1"/>
  <c r="W7" i="71" a="1"/>
  <c r="W7" i="71" s="1"/>
  <c r="Z3" i="83" a="1"/>
  <c r="Z3" i="83" s="1"/>
  <c r="AG3" i="83" a="1"/>
  <c r="AG3" i="83" s="1"/>
  <c r="Y3" i="83" a="1"/>
  <c r="Y3" i="83" s="1"/>
  <c r="AD3" i="83" a="1"/>
  <c r="AD3" i="83" s="1"/>
  <c r="X5" i="78" a="1"/>
  <c r="X5" i="78" s="1"/>
  <c r="S5" i="78" a="1"/>
  <c r="S5" i="78" s="1"/>
  <c r="AF7" i="74" a="1"/>
  <c r="AF7" i="74" s="1"/>
  <c r="AC7" i="74" a="1"/>
  <c r="AC7" i="74" s="1"/>
  <c r="S2" i="78" a="1"/>
  <c r="S2" i="78" s="1"/>
  <c r="AD5" i="81" a="1"/>
  <c r="AD5" i="81" s="1"/>
  <c r="Y4" i="78" a="1"/>
  <c r="Y4" i="78" s="1"/>
  <c r="S5" i="71" a="1"/>
  <c r="S5" i="71" s="1"/>
  <c r="X5" i="71" a="1"/>
  <c r="X5" i="71" s="1"/>
  <c r="AD5" i="71" a="1"/>
  <c r="AD5" i="71" s="1"/>
  <c r="W5" i="71" a="1"/>
  <c r="W5" i="71" s="1"/>
  <c r="AA5" i="71" a="1"/>
  <c r="AA5" i="71" s="1"/>
  <c r="T5" i="71" a="1"/>
  <c r="T5" i="71" s="1"/>
  <c r="AE5" i="71" a="1"/>
  <c r="AE5" i="71" s="1"/>
  <c r="Z5" i="71" a="1"/>
  <c r="Z5" i="71" s="1"/>
  <c r="AB8" i="78" a="1"/>
  <c r="AB8" i="78" s="1"/>
  <c r="W4" i="74" a="1"/>
  <c r="W4" i="74" s="1"/>
  <c r="X6" i="74" a="1"/>
  <c r="X6" i="74" s="1"/>
  <c r="Y9" i="76" a="1"/>
  <c r="Y9" i="76" s="1"/>
  <c r="AB2" i="73" a="1"/>
  <c r="AB2" i="73" s="1"/>
  <c r="AH7" i="86" a="1"/>
  <c r="AH7" i="86" s="1"/>
  <c r="AJ10" i="86" a="1"/>
  <c r="AJ10" i="86" s="1"/>
  <c r="AA10" i="83" a="1"/>
  <c r="AA10" i="83" s="1"/>
  <c r="X10" i="77" a="1"/>
  <c r="X10" i="77" s="1"/>
  <c r="S3" i="79" a="1"/>
  <c r="S3" i="79" s="1"/>
  <c r="W3" i="76" a="1"/>
  <c r="W3" i="76" s="1"/>
  <c r="AC2" i="80" a="1"/>
  <c r="AC2" i="80" s="1"/>
  <c r="AH10" i="85" a="1"/>
  <c r="AH10" i="85" s="1"/>
  <c r="R10" i="85" a="1"/>
  <c r="R10" i="85" s="1"/>
  <c r="Y8" i="74" a="1"/>
  <c r="Y8" i="74" s="1"/>
  <c r="AF8" i="74" a="1"/>
  <c r="AF8" i="74" s="1"/>
  <c r="Y10" i="78" a="1"/>
  <c r="Y10" i="78" s="1"/>
  <c r="AG10" i="78" a="1"/>
  <c r="AG10" i="78" s="1"/>
  <c r="AA3" i="82" a="1"/>
  <c r="AA3" i="82" s="1"/>
  <c r="AI8" i="86" a="1"/>
  <c r="AI8" i="86" s="1"/>
  <c r="U4" i="80" a="1"/>
  <c r="U4" i="80" s="1"/>
  <c r="AH10" i="74" a="1"/>
  <c r="AH10" i="74" s="1"/>
  <c r="Q5" i="84" a="1"/>
  <c r="Q5" i="84" s="1"/>
  <c r="AC5" i="84" a="1"/>
  <c r="AC5" i="84" s="1"/>
  <c r="AA5" i="73" a="1"/>
  <c r="AA5" i="73" s="1"/>
  <c r="AA6" i="80" a="1"/>
  <c r="AA6" i="80" s="1"/>
  <c r="AI6" i="80" a="1"/>
  <c r="AI6" i="80" s="1"/>
  <c r="AD8" i="83" a="1"/>
  <c r="AD8" i="83" s="1"/>
  <c r="AB11" i="82" a="1"/>
  <c r="AB11" i="82" s="1"/>
  <c r="AJ11" i="82" a="1"/>
  <c r="AJ11" i="82" s="1"/>
  <c r="AB3" i="84" a="1"/>
  <c r="AB3" i="84" s="1"/>
  <c r="W11" i="71" a="1"/>
  <c r="W11" i="71" s="1"/>
  <c r="Q11" i="80" a="1"/>
  <c r="Q11" i="80" s="1"/>
  <c r="V9" i="71" a="1"/>
  <c r="V9" i="71" s="1"/>
  <c r="AC5" i="76" a="1"/>
  <c r="AC5" i="76" s="1"/>
  <c r="AI5" i="76" a="1"/>
  <c r="AI5" i="76" s="1"/>
  <c r="AJ5" i="76" a="1"/>
  <c r="AJ5" i="76" s="1"/>
  <c r="AA5" i="76" a="1"/>
  <c r="AA5" i="76" s="1"/>
  <c r="AF4" i="78" a="1"/>
  <c r="AF4" i="78" s="1"/>
  <c r="R4" i="78" a="1"/>
  <c r="R4" i="78" s="1"/>
  <c r="W11" i="78" a="1"/>
  <c r="W11" i="78" s="1"/>
  <c r="AF11" i="78" a="1"/>
  <c r="AF11" i="78" s="1"/>
  <c r="Y8" i="78" a="1"/>
  <c r="Y8" i="78" s="1"/>
  <c r="X8" i="78" a="1"/>
  <c r="X8" i="78" s="1"/>
  <c r="U4" i="76" a="1"/>
  <c r="U4" i="76" s="1"/>
  <c r="AI11" i="86" a="1"/>
  <c r="AI11" i="86" s="1"/>
  <c r="Q11" i="86" a="1"/>
  <c r="Q11" i="86" s="1"/>
  <c r="AI9" i="71" a="1"/>
  <c r="AI9" i="71" s="1"/>
  <c r="R9" i="71" a="1"/>
  <c r="R9" i="71" s="1"/>
  <c r="AB4" i="76" a="1"/>
  <c r="AB4" i="76" s="1"/>
  <c r="AA4" i="76" a="1"/>
  <c r="AA4" i="76" s="1"/>
  <c r="Y9" i="84" a="1"/>
  <c r="Y9" i="84" s="1"/>
  <c r="AC5" i="73" a="1"/>
  <c r="AC5" i="73" s="1"/>
  <c r="U5" i="73" a="1"/>
  <c r="U5" i="73" s="1"/>
  <c r="Z5" i="73" a="1"/>
  <c r="Z5" i="73" s="1"/>
  <c r="R6" i="80" a="1"/>
  <c r="R6" i="80" s="1"/>
  <c r="Q6" i="80" a="1"/>
  <c r="Q6" i="80" s="1"/>
  <c r="Z8" i="83" a="1"/>
  <c r="Z8" i="83" s="1"/>
  <c r="AE11" i="82" a="1"/>
  <c r="AE11" i="82" s="1"/>
  <c r="AH11" i="82" a="1"/>
  <c r="AH11" i="82" s="1"/>
  <c r="U9" i="75" a="1"/>
  <c r="U9" i="75" s="1"/>
  <c r="W6" i="77" a="1"/>
  <c r="W6" i="77" s="1"/>
  <c r="AF2" i="82" a="1"/>
  <c r="AF2" i="82" s="1"/>
  <c r="AH3" i="84" a="1"/>
  <c r="AH3" i="84" s="1"/>
  <c r="AJ3" i="84" a="1"/>
  <c r="AJ3" i="84" s="1"/>
  <c r="AI11" i="77" a="1"/>
  <c r="AI11" i="77" s="1"/>
  <c r="X7" i="71" a="1"/>
  <c r="X7" i="71" s="1"/>
  <c r="X3" i="83" a="1"/>
  <c r="X3" i="83" s="1"/>
  <c r="V7" i="74" a="1"/>
  <c r="V7" i="74" s="1"/>
  <c r="AA2" i="78" a="1"/>
  <c r="AA2" i="78" s="1"/>
  <c r="AB5" i="81" a="1"/>
  <c r="AB5" i="81" s="1"/>
  <c r="AJ5" i="81" a="1"/>
  <c r="AJ5" i="81" s="1"/>
  <c r="AB4" i="78" a="1"/>
  <c r="AB4" i="78" s="1"/>
  <c r="S4" i="78" a="1"/>
  <c r="S4" i="78" s="1"/>
  <c r="Y11" i="78" a="1"/>
  <c r="Y11" i="78" s="1"/>
  <c r="V4" i="82" a="1"/>
  <c r="V4" i="82" s="1"/>
  <c r="AH8" i="78" a="1"/>
  <c r="AH8" i="78" s="1"/>
  <c r="T8" i="78" a="1"/>
  <c r="T8" i="78" s="1"/>
  <c r="AF4" i="76" a="1"/>
  <c r="AF4" i="76" s="1"/>
  <c r="AI7" i="79" a="1"/>
  <c r="AI7" i="79" s="1"/>
  <c r="AB7" i="79" a="1"/>
  <c r="AB7" i="79" s="1"/>
  <c r="Y7" i="79" a="1"/>
  <c r="Y7" i="79" s="1"/>
  <c r="Q9" i="86" a="1"/>
  <c r="Q9" i="86" s="1"/>
  <c r="T9" i="86" a="1"/>
  <c r="T9" i="86" s="1"/>
  <c r="AF7" i="77" a="1"/>
  <c r="AF7" i="77" s="1"/>
  <c r="AG7" i="77" a="1"/>
  <c r="AG7" i="77" s="1"/>
  <c r="V7" i="81" a="1"/>
  <c r="V7" i="81" s="1"/>
  <c r="Q6" i="79" a="1"/>
  <c r="Q6" i="79" s="1"/>
  <c r="AI6" i="79" a="1"/>
  <c r="AI6" i="79" s="1"/>
  <c r="AE6" i="79" a="1"/>
  <c r="AE6" i="79" s="1"/>
  <c r="AG8" i="81" a="1"/>
  <c r="AG8" i="81" s="1"/>
  <c r="AJ5" i="83" a="1"/>
  <c r="AJ5" i="83" s="1"/>
  <c r="Y5" i="83" a="1"/>
  <c r="Y5" i="83" s="1"/>
  <c r="AB11" i="85" a="1"/>
  <c r="AB11" i="85" s="1"/>
  <c r="AG11" i="85" a="1"/>
  <c r="AG11" i="85" s="1"/>
  <c r="AI9" i="82" a="1"/>
  <c r="AI9" i="82" s="1"/>
  <c r="AE9" i="82" a="1"/>
  <c r="AE9" i="82" s="1"/>
  <c r="T9" i="82" a="1"/>
  <c r="T9" i="82" s="1"/>
  <c r="AG9" i="82" a="1"/>
  <c r="AG9" i="82" s="1"/>
  <c r="AE9" i="79" a="1"/>
  <c r="AE9" i="79" s="1"/>
  <c r="AH9" i="79" a="1"/>
  <c r="AH9" i="79" s="1"/>
  <c r="AI9" i="79" a="1"/>
  <c r="AI9" i="79" s="1"/>
  <c r="AH3" i="78" a="1"/>
  <c r="AH3" i="78" s="1"/>
  <c r="Y3" i="71" a="1"/>
  <c r="Y3" i="71" s="1"/>
  <c r="R2" i="82" a="1"/>
  <c r="R2" i="82" s="1"/>
  <c r="AI5" i="78" a="1"/>
  <c r="AI5" i="78" s="1"/>
  <c r="AJ6" i="81" a="1"/>
  <c r="AJ6" i="81" s="1"/>
  <c r="AH9" i="71" a="1"/>
  <c r="AH9" i="71" s="1"/>
  <c r="U10" i="81" a="1"/>
  <c r="U10" i="81" s="1"/>
  <c r="AH4" i="75" a="1"/>
  <c r="AH4" i="75" s="1"/>
  <c r="AD11" i="78" a="1"/>
  <c r="AD11" i="78" s="1"/>
  <c r="X11" i="81" a="1"/>
  <c r="X11" i="81" s="1"/>
  <c r="AE4" i="82" a="1"/>
  <c r="AE4" i="82" s="1"/>
  <c r="AG4" i="76" a="1"/>
  <c r="AG4" i="76" s="1"/>
  <c r="U7" i="79" a="1"/>
  <c r="U7" i="79" s="1"/>
  <c r="AG7" i="79" a="1"/>
  <c r="AG7" i="79" s="1"/>
  <c r="AA7" i="79" a="1"/>
  <c r="AA7" i="79" s="1"/>
  <c r="R9" i="86" a="1"/>
  <c r="R9" i="86" s="1"/>
  <c r="AH9" i="86" a="1"/>
  <c r="AH9" i="86" s="1"/>
  <c r="T7" i="77" a="1"/>
  <c r="T7" i="77" s="1"/>
  <c r="Z7" i="77" a="1"/>
  <c r="Z7" i="77" s="1"/>
  <c r="S7" i="77" a="1"/>
  <c r="S7" i="77" s="1"/>
  <c r="AB7" i="81" a="1"/>
  <c r="AB7" i="81" s="1"/>
  <c r="AE7" i="81" a="1"/>
  <c r="AE7" i="81" s="1"/>
  <c r="AC6" i="79" a="1"/>
  <c r="AC6" i="79" s="1"/>
  <c r="W6" i="79" a="1"/>
  <c r="W6" i="79" s="1"/>
  <c r="X8" i="81" a="1"/>
  <c r="X8" i="81" s="1"/>
  <c r="AE8" i="81" a="1"/>
  <c r="AE8" i="81" s="1"/>
  <c r="X5" i="83" a="1"/>
  <c r="X5" i="83" s="1"/>
  <c r="AE5" i="83" a="1"/>
  <c r="AE5" i="83" s="1"/>
  <c r="AC11" i="85" a="1"/>
  <c r="AC11" i="85" s="1"/>
  <c r="S11" i="85" a="1"/>
  <c r="S11" i="85" s="1"/>
  <c r="AF11" i="85" a="1"/>
  <c r="AF11" i="85" s="1"/>
  <c r="AJ9" i="82" a="1"/>
  <c r="AJ9" i="82" s="1"/>
  <c r="Z9" i="82" a="1"/>
  <c r="Z9" i="82" s="1"/>
  <c r="Q9" i="82" a="1"/>
  <c r="Q9" i="82" s="1"/>
  <c r="AG9" i="79" a="1"/>
  <c r="AG9" i="79" s="1"/>
  <c r="AH9" i="84" a="1"/>
  <c r="AH9" i="84" s="1"/>
  <c r="R5" i="73" a="1"/>
  <c r="R5" i="73" s="1"/>
  <c r="R3" i="78" a="1"/>
  <c r="R3" i="78" s="1"/>
  <c r="Q8" i="83" a="1"/>
  <c r="Q8" i="83" s="1"/>
  <c r="T9" i="75" a="1"/>
  <c r="T9" i="75" s="1"/>
  <c r="AJ2" i="82" a="1"/>
  <c r="AJ2" i="82" s="1"/>
  <c r="V11" i="77" a="1"/>
  <c r="V11" i="77" s="1"/>
  <c r="AJ5" i="78" a="1"/>
  <c r="AJ5" i="78" s="1"/>
  <c r="AJ9" i="71" a="1"/>
  <c r="AJ9" i="71" s="1"/>
  <c r="Y10" i="81" a="1"/>
  <c r="Y10" i="81" s="1"/>
  <c r="AH5" i="81" a="1"/>
  <c r="AH5" i="81" s="1"/>
  <c r="T4" i="78" a="1"/>
  <c r="T4" i="78" s="1"/>
  <c r="X11" i="78" a="1"/>
  <c r="X11" i="78" s="1"/>
  <c r="T11" i="78" a="1"/>
  <c r="T11" i="78" s="1"/>
  <c r="AE11" i="81" a="1"/>
  <c r="AE11" i="81" s="1"/>
  <c r="AC11" i="81" a="1"/>
  <c r="AC11" i="81" s="1"/>
  <c r="T4" i="82" a="1"/>
  <c r="T4" i="82" s="1"/>
  <c r="Z4" i="82" a="1"/>
  <c r="Z4" i="82" s="1"/>
  <c r="AE8" i="78" a="1"/>
  <c r="AE8" i="78" s="1"/>
  <c r="AJ8" i="78" a="1"/>
  <c r="AJ8" i="78" s="1"/>
  <c r="AA8" i="78" a="1"/>
  <c r="AA8" i="78" s="1"/>
  <c r="V4" i="76" a="1"/>
  <c r="V4" i="76" s="1"/>
  <c r="Y4" i="76" a="1"/>
  <c r="Y4" i="76" s="1"/>
  <c r="T4" i="76" a="1"/>
  <c r="T4" i="76" s="1"/>
  <c r="X7" i="79" a="1"/>
  <c r="X7" i="79" s="1"/>
  <c r="AC7" i="79" a="1"/>
  <c r="AC7" i="79" s="1"/>
  <c r="S7" i="79" a="1"/>
  <c r="S7" i="79" s="1"/>
  <c r="X9" i="86" a="1"/>
  <c r="X9" i="86" s="1"/>
  <c r="AE9" i="86" a="1"/>
  <c r="AE9" i="86" s="1"/>
  <c r="AD9" i="86" a="1"/>
  <c r="AD9" i="86" s="1"/>
  <c r="AC7" i="77" a="1"/>
  <c r="AC7" i="77" s="1"/>
  <c r="AH7" i="77" a="1"/>
  <c r="AH7" i="77" s="1"/>
  <c r="AJ7" i="81" a="1"/>
  <c r="AJ7" i="81" s="1"/>
  <c r="X7" i="81" a="1"/>
  <c r="X7" i="81" s="1"/>
  <c r="R7" i="81" a="1"/>
  <c r="R7" i="81" s="1"/>
  <c r="Y6" i="79" a="1"/>
  <c r="Y6" i="79" s="1"/>
  <c r="S6" i="79" a="1"/>
  <c r="S6" i="79" s="1"/>
  <c r="AB8" i="81" a="1"/>
  <c r="AB8" i="81" s="1"/>
  <c r="AA8" i="81" a="1"/>
  <c r="AA8" i="81" s="1"/>
  <c r="AJ8" i="81" a="1"/>
  <c r="AJ8" i="81" s="1"/>
  <c r="W5" i="83" a="1"/>
  <c r="W5" i="83" s="1"/>
  <c r="AB5" i="83" a="1"/>
  <c r="AB5" i="83" s="1"/>
  <c r="AC5" i="83" a="1"/>
  <c r="AC5" i="83" s="1"/>
  <c r="AA11" i="85" a="1"/>
  <c r="AA11" i="85" s="1"/>
  <c r="Y11" i="85" a="1"/>
  <c r="Y11" i="85" s="1"/>
  <c r="V9" i="82" a="1"/>
  <c r="V9" i="82" s="1"/>
  <c r="AH9" i="82" a="1"/>
  <c r="AH9" i="82" s="1"/>
  <c r="X9" i="82" a="1"/>
  <c r="X9" i="82" s="1"/>
  <c r="S9" i="79" a="1"/>
  <c r="S9" i="79" s="1"/>
  <c r="V9" i="79" a="1"/>
  <c r="V9" i="79" s="1"/>
  <c r="W9" i="79" a="1"/>
  <c r="W9" i="79" s="1"/>
  <c r="Q9" i="79" a="1"/>
  <c r="Q9" i="79" s="1"/>
  <c r="S8" i="71" a="1"/>
  <c r="S8" i="71" s="1"/>
  <c r="AF9" i="78" a="1"/>
  <c r="AF9" i="78" s="1"/>
  <c r="AH9" i="78" a="1"/>
  <c r="AH9" i="78" s="1"/>
  <c r="Y9" i="78" a="1"/>
  <c r="Y9" i="78" s="1"/>
  <c r="AD9" i="78" a="1"/>
  <c r="AD9" i="78" s="1"/>
  <c r="Q9" i="78" a="1"/>
  <c r="Q9" i="78" s="1"/>
  <c r="AI9" i="78" a="1"/>
  <c r="AI9" i="78" s="1"/>
  <c r="V9" i="78" a="1"/>
  <c r="V9" i="78" s="1"/>
  <c r="U9" i="78" a="1"/>
  <c r="U9" i="78" s="1"/>
  <c r="W9" i="78" a="1"/>
  <c r="W9" i="78" s="1"/>
  <c r="AE4" i="71" a="1"/>
  <c r="AE4" i="71" s="1"/>
  <c r="AC4" i="71" a="1"/>
  <c r="AC4" i="71" s="1"/>
  <c r="AI4" i="71" a="1"/>
  <c r="AI4" i="71" s="1"/>
  <c r="AH4" i="71" a="1"/>
  <c r="AH4" i="71" s="1"/>
  <c r="AJ4" i="71" a="1"/>
  <c r="AJ4" i="71" s="1"/>
  <c r="AG4" i="71" a="1"/>
  <c r="AG4" i="71" s="1"/>
  <c r="V4" i="71" a="1"/>
  <c r="V4" i="71" s="1"/>
  <c r="AB4" i="71" a="1"/>
  <c r="AB4" i="71" s="1"/>
  <c r="U4" i="71" a="1"/>
  <c r="U4" i="71" s="1"/>
  <c r="AF4" i="71" a="1"/>
  <c r="AF4" i="71" s="1"/>
  <c r="U8" i="82" a="1"/>
  <c r="U8" i="82" s="1"/>
  <c r="AH8" i="82" a="1"/>
  <c r="AH8" i="82" s="1"/>
  <c r="Q8" i="82" a="1"/>
  <c r="Q8" i="82" s="1"/>
  <c r="AB8" i="82" a="1"/>
  <c r="AB8" i="82" s="1"/>
  <c r="AA8" i="82" a="1"/>
  <c r="AA8" i="82" s="1"/>
  <c r="W8" i="82" a="1"/>
  <c r="W8" i="82" s="1"/>
  <c r="X8" i="82" a="1"/>
  <c r="X8" i="82" s="1"/>
  <c r="T8" i="82" a="1"/>
  <c r="T8" i="82" s="1"/>
  <c r="AG8" i="82" a="1"/>
  <c r="AG8" i="82" s="1"/>
  <c r="R8" i="82" a="1"/>
  <c r="R8" i="82" s="1"/>
  <c r="Z7" i="84" a="1"/>
  <c r="Z7" i="84" s="1"/>
  <c r="AD7" i="84" a="1"/>
  <c r="AD7" i="84" s="1"/>
  <c r="AF7" i="84" a="1"/>
  <c r="AF7" i="84" s="1"/>
  <c r="U7" i="84" a="1"/>
  <c r="U7" i="84" s="1"/>
  <c r="Q7" i="84" a="1"/>
  <c r="Q7" i="84" s="1"/>
  <c r="Z6" i="83" a="1"/>
  <c r="Z6" i="83" s="1"/>
  <c r="AF6" i="83" a="1"/>
  <c r="AF6" i="83" s="1"/>
  <c r="AH6" i="83" a="1"/>
  <c r="AH6" i="83" s="1"/>
  <c r="AB6" i="83" a="1"/>
  <c r="AB6" i="83" s="1"/>
  <c r="AC6" i="83" a="1"/>
  <c r="AC6" i="83" s="1"/>
  <c r="Q2" i="79" a="1"/>
  <c r="Q2" i="79" s="1"/>
  <c r="R2" i="79" a="1"/>
  <c r="R2" i="79" s="1"/>
  <c r="AB2" i="79" a="1"/>
  <c r="AB2" i="79" s="1"/>
  <c r="AA2" i="79" a="1"/>
  <c r="AA2" i="79" s="1"/>
  <c r="AB3" i="77" a="1"/>
  <c r="AB3" i="77" s="1"/>
  <c r="X3" i="77" a="1"/>
  <c r="X3" i="77" s="1"/>
  <c r="U3" i="77" a="1"/>
  <c r="U3" i="77" s="1"/>
  <c r="AI3" i="77" a="1"/>
  <c r="AI3" i="77" s="1"/>
  <c r="AD3" i="77" a="1"/>
  <c r="AD3" i="77" s="1"/>
  <c r="AG2" i="86" a="1"/>
  <c r="AG2" i="86" s="1"/>
  <c r="V2" i="86" a="1"/>
  <c r="V2" i="86" s="1"/>
  <c r="AH2" i="86" a="1"/>
  <c r="AH2" i="86" s="1"/>
  <c r="R2" i="86" a="1"/>
  <c r="R2" i="86" s="1"/>
  <c r="AJ2" i="86" a="1"/>
  <c r="AJ2" i="86" s="1"/>
  <c r="X6" i="78" a="1"/>
  <c r="X6" i="78" s="1"/>
  <c r="Q6" i="78" a="1"/>
  <c r="Q6" i="78" s="1"/>
  <c r="T6" i="78" a="1"/>
  <c r="T6" i="78" s="1"/>
  <c r="AC6" i="78" a="1"/>
  <c r="AC6" i="78" s="1"/>
  <c r="AJ6" i="78" a="1"/>
  <c r="AJ6" i="78" s="1"/>
  <c r="AD2" i="76" a="1"/>
  <c r="AD2" i="76" s="1"/>
  <c r="AI2" i="76" a="1"/>
  <c r="AI2" i="76" s="1"/>
  <c r="Q2" i="76" a="1"/>
  <c r="Q2" i="76" s="1"/>
  <c r="AC2" i="76" a="1"/>
  <c r="AC2" i="76" s="1"/>
  <c r="V9" i="85" a="1"/>
  <c r="V9" i="85" s="1"/>
  <c r="AE9" i="85" a="1"/>
  <c r="AE9" i="85" s="1"/>
  <c r="AF9" i="85" a="1"/>
  <c r="AF9" i="85" s="1"/>
  <c r="AG9" i="85" a="1"/>
  <c r="AG9" i="85" s="1"/>
  <c r="AI9" i="85" a="1"/>
  <c r="AI9" i="85" s="1"/>
  <c r="X11" i="76" a="1"/>
  <c r="X11" i="76" s="1"/>
  <c r="U11" i="76" a="1"/>
  <c r="U11" i="76" s="1"/>
  <c r="S11" i="76" a="1"/>
  <c r="S11" i="76" s="1"/>
  <c r="T11" i="76" a="1"/>
  <c r="T11" i="76" s="1"/>
  <c r="W11" i="76" a="1"/>
  <c r="W11" i="76" s="1"/>
  <c r="R3" i="80" a="1"/>
  <c r="R3" i="80" s="1"/>
  <c r="AI3" i="80" a="1"/>
  <c r="AI3" i="80" s="1"/>
  <c r="Y3" i="80" a="1"/>
  <c r="Y3" i="80" s="1"/>
  <c r="AC3" i="80" a="1"/>
  <c r="AC3" i="80" s="1"/>
  <c r="AA10" i="73" a="1"/>
  <c r="AA10" i="73" s="1"/>
  <c r="Z10" i="73" a="1"/>
  <c r="Z10" i="73" s="1"/>
  <c r="AF10" i="73" a="1"/>
  <c r="AF10" i="73" s="1"/>
  <c r="R10" i="73" a="1"/>
  <c r="R10" i="73" s="1"/>
  <c r="S10" i="73" a="1"/>
  <c r="S10" i="73" s="1"/>
  <c r="V5" i="74" a="1"/>
  <c r="V5" i="74" s="1"/>
  <c r="S5" i="74" a="1"/>
  <c r="S5" i="74" s="1"/>
  <c r="AE5" i="74" a="1"/>
  <c r="AE5" i="74" s="1"/>
  <c r="AG5" i="74" a="1"/>
  <c r="AG5" i="74" s="1"/>
  <c r="Q5" i="74" a="1"/>
  <c r="Q5" i="74" s="1"/>
  <c r="Q9" i="81" a="1"/>
  <c r="Q9" i="81" s="1"/>
  <c r="U9" i="81" a="1"/>
  <c r="U9" i="81" s="1"/>
  <c r="AG9" i="81" a="1"/>
  <c r="AG9" i="81" s="1"/>
  <c r="Y9" i="81" a="1"/>
  <c r="Y9" i="81" s="1"/>
  <c r="AB9" i="81" a="1"/>
  <c r="AB9" i="81" s="1"/>
  <c r="AI9" i="80" a="1"/>
  <c r="AI9" i="80" s="1"/>
  <c r="R9" i="80" a="1"/>
  <c r="R9" i="80" s="1"/>
  <c r="AH9" i="80" a="1"/>
  <c r="AH9" i="80" s="1"/>
  <c r="S9" i="80" a="1"/>
  <c r="S9" i="80" s="1"/>
  <c r="AE8" i="75" a="1"/>
  <c r="AE8" i="75" s="1"/>
  <c r="Z8" i="75" a="1"/>
  <c r="Z8" i="75" s="1"/>
  <c r="AB8" i="75" a="1"/>
  <c r="AB8" i="75" s="1"/>
  <c r="AD8" i="75" a="1"/>
  <c r="AD8" i="75" s="1"/>
  <c r="U8" i="75" a="1"/>
  <c r="U8" i="75" s="1"/>
  <c r="AC8" i="85" a="1"/>
  <c r="AC8" i="85" s="1"/>
  <c r="Z8" i="85" a="1"/>
  <c r="Z8" i="85" s="1"/>
  <c r="W8" i="85" a="1"/>
  <c r="W8" i="85" s="1"/>
  <c r="AD8" i="85" a="1"/>
  <c r="AD8" i="85" s="1"/>
  <c r="R9" i="74" a="1"/>
  <c r="R9" i="74" s="1"/>
  <c r="AB9" i="74" a="1"/>
  <c r="AB9" i="74" s="1"/>
  <c r="V9" i="74" a="1"/>
  <c r="V9" i="74" s="1"/>
  <c r="Q9" i="74" a="1"/>
  <c r="Q9" i="74" s="1"/>
  <c r="AD10" i="84" a="1"/>
  <c r="AD10" i="84" s="1"/>
  <c r="Z10" i="84" a="1"/>
  <c r="Z10" i="84" s="1"/>
  <c r="AF10" i="84" a="1"/>
  <c r="AF10" i="84" s="1"/>
  <c r="Y10" i="84" a="1"/>
  <c r="Y10" i="84" s="1"/>
  <c r="W10" i="84" a="1"/>
  <c r="W10" i="84" s="1"/>
  <c r="X9" i="77" a="1"/>
  <c r="X9" i="77" s="1"/>
  <c r="T9" i="77" a="1"/>
  <c r="T9" i="77" s="1"/>
  <c r="S9" i="77" a="1"/>
  <c r="S9" i="77" s="1"/>
  <c r="AC9" i="77" a="1"/>
  <c r="AC9" i="77" s="1"/>
  <c r="Z9" i="77" a="1"/>
  <c r="Z9" i="77" s="1"/>
  <c r="AJ4" i="83" a="1"/>
  <c r="AJ4" i="83" s="1"/>
  <c r="AG4" i="83" a="1"/>
  <c r="AG4" i="83" s="1"/>
  <c r="V4" i="83" a="1"/>
  <c r="V4" i="83" s="1"/>
  <c r="Q4" i="83" a="1"/>
  <c r="Q4" i="83" s="1"/>
  <c r="U4" i="83" a="1"/>
  <c r="U4" i="83" s="1"/>
  <c r="AF5" i="80" a="1"/>
  <c r="AF5" i="80" s="1"/>
  <c r="AC5" i="80" a="1"/>
  <c r="AC5" i="80" s="1"/>
  <c r="AE5" i="80" a="1"/>
  <c r="AE5" i="80" s="1"/>
  <c r="X5" i="80" a="1"/>
  <c r="X5" i="80" s="1"/>
  <c r="AJ4" i="73" a="1"/>
  <c r="AJ4" i="73" s="1"/>
  <c r="AF4" i="73" a="1"/>
  <c r="AF4" i="73" s="1"/>
  <c r="R4" i="73" a="1"/>
  <c r="R4" i="73" s="1"/>
  <c r="AB4" i="73" a="1"/>
  <c r="AB4" i="73" s="1"/>
  <c r="AB3" i="75" a="1"/>
  <c r="AB3" i="75" s="1"/>
  <c r="Z3" i="75" a="1"/>
  <c r="Z3" i="75" s="1"/>
  <c r="T3" i="75" a="1"/>
  <c r="T3" i="75" s="1"/>
  <c r="AF3" i="75" a="1"/>
  <c r="AF3" i="75" s="1"/>
  <c r="AC3" i="85" a="1"/>
  <c r="AC3" i="85" s="1"/>
  <c r="AH3" i="85" a="1"/>
  <c r="AH3" i="85" s="1"/>
  <c r="S3" i="85" a="1"/>
  <c r="S3" i="85" s="1"/>
  <c r="AG3" i="85" a="1"/>
  <c r="AG3" i="85" s="1"/>
  <c r="AD3" i="85" a="1"/>
  <c r="AD3" i="85" s="1"/>
  <c r="AI8" i="73" a="1"/>
  <c r="AI8" i="73" s="1"/>
  <c r="AA8" i="73" a="1"/>
  <c r="AA8" i="73" s="1"/>
  <c r="AH8" i="73" a="1"/>
  <c r="AH8" i="73" s="1"/>
  <c r="AF8" i="73" a="1"/>
  <c r="AF8" i="73" s="1"/>
  <c r="U8" i="73" a="1"/>
  <c r="U8" i="73" s="1"/>
  <c r="AG8" i="79" a="1"/>
  <c r="AG8" i="79" s="1"/>
  <c r="AJ8" i="79" a="1"/>
  <c r="AJ8" i="79" s="1"/>
  <c r="AI8" i="79" a="1"/>
  <c r="AI8" i="79" s="1"/>
  <c r="X8" i="79" a="1"/>
  <c r="X8" i="79" s="1"/>
  <c r="W8" i="79" a="1"/>
  <c r="W8" i="79" s="1"/>
  <c r="R4" i="77" a="1"/>
  <c r="R4" i="77" s="1"/>
  <c r="V4" i="77" a="1"/>
  <c r="V4" i="77" s="1"/>
  <c r="AF4" i="77" a="1"/>
  <c r="AF4" i="77" s="1"/>
  <c r="AB4" i="77" a="1"/>
  <c r="AB4" i="77" s="1"/>
  <c r="Q11" i="83" a="1"/>
  <c r="Q11" i="83" s="1"/>
  <c r="W11" i="83" a="1"/>
  <c r="W11" i="83" s="1"/>
  <c r="Z11" i="83" a="1"/>
  <c r="Z11" i="83" s="1"/>
  <c r="V11" i="83" a="1"/>
  <c r="V11" i="83" s="1"/>
  <c r="T11" i="83" a="1"/>
  <c r="T11" i="83" s="1"/>
  <c r="Y6" i="75" a="1"/>
  <c r="Y6" i="75" s="1"/>
  <c r="AD6" i="75" a="1"/>
  <c r="AD6" i="75" s="1"/>
  <c r="AF6" i="75" a="1"/>
  <c r="AF6" i="75" s="1"/>
  <c r="AG6" i="75" a="1"/>
  <c r="AG6" i="75" s="1"/>
  <c r="AI10" i="75" a="1"/>
  <c r="AI10" i="75" s="1"/>
  <c r="AD10" i="75" a="1"/>
  <c r="AD10" i="75" s="1"/>
  <c r="Y10" i="75" a="1"/>
  <c r="Y10" i="75" s="1"/>
  <c r="AG10" i="75" a="1"/>
  <c r="AG10" i="75" s="1"/>
  <c r="T11" i="84" a="1"/>
  <c r="T11" i="84" s="1"/>
  <c r="AF11" i="84" a="1"/>
  <c r="AF11" i="84" s="1"/>
  <c r="Y11" i="84" a="1"/>
  <c r="Y11" i="84" s="1"/>
  <c r="AC11" i="84" a="1"/>
  <c r="AC11" i="84" s="1"/>
  <c r="AH5" i="75" a="1"/>
  <c r="AH5" i="75" s="1"/>
  <c r="AB5" i="75" a="1"/>
  <c r="AB5" i="75" s="1"/>
  <c r="AA5" i="75" a="1"/>
  <c r="AA5" i="75" s="1"/>
  <c r="AC5" i="75" a="1"/>
  <c r="AC5" i="75" s="1"/>
  <c r="AD8" i="71" a="1"/>
  <c r="AD8" i="71" s="1"/>
  <c r="Z8" i="71" a="1"/>
  <c r="Z8" i="71" s="1"/>
  <c r="V8" i="71" a="1"/>
  <c r="V8" i="71" s="1"/>
  <c r="AG8" i="71" a="1"/>
  <c r="AG8" i="71" s="1"/>
  <c r="Y8" i="71" a="1"/>
  <c r="Y8" i="71" s="1"/>
  <c r="AD11" i="74" a="1"/>
  <c r="AD11" i="74" s="1"/>
  <c r="T11" i="74" a="1"/>
  <c r="T11" i="74" s="1"/>
  <c r="Q11" i="74" a="1"/>
  <c r="Q11" i="74" s="1"/>
  <c r="U11" i="74" a="1"/>
  <c r="U11" i="74" s="1"/>
  <c r="R11" i="74" a="1"/>
  <c r="R11" i="74" s="1"/>
  <c r="AB11" i="74" a="1"/>
  <c r="AB11" i="74" s="1"/>
  <c r="AF11" i="74" a="1"/>
  <c r="AF11" i="74" s="1"/>
  <c r="AE11" i="74" a="1"/>
  <c r="AE11" i="74" s="1"/>
  <c r="V4" i="79" a="1"/>
  <c r="V4" i="79" s="1"/>
  <c r="AB4" i="79" a="1"/>
  <c r="AB4" i="79" s="1"/>
  <c r="V10" i="71" a="1"/>
  <c r="V10" i="71" s="1"/>
  <c r="S10" i="71" a="1"/>
  <c r="S10" i="71" s="1"/>
  <c r="AB10" i="71" a="1"/>
  <c r="AB10" i="71" s="1"/>
  <c r="Z10" i="71" a="1"/>
  <c r="Z10" i="71" s="1"/>
  <c r="W10" i="71" a="1"/>
  <c r="W10" i="71" s="1"/>
  <c r="Y10" i="71" a="1"/>
  <c r="Y10" i="71" s="1"/>
  <c r="AH10" i="71" a="1"/>
  <c r="AH10" i="71" s="1"/>
  <c r="AG10" i="71" a="1"/>
  <c r="AG10" i="71" s="1"/>
  <c r="AA10" i="71" a="1"/>
  <c r="AA10" i="71" s="1"/>
  <c r="T10" i="71" a="1"/>
  <c r="T10" i="71" s="1"/>
  <c r="AI10" i="71" a="1"/>
  <c r="AI10" i="71" s="1"/>
  <c r="AC10" i="71" a="1"/>
  <c r="AC10" i="71" s="1"/>
  <c r="AD2" i="71" a="1"/>
  <c r="AD2" i="71" s="1"/>
  <c r="T2" i="71" a="1"/>
  <c r="T2" i="71" s="1"/>
  <c r="R9" i="78" a="1"/>
  <c r="R9" i="78" s="1"/>
  <c r="AB9" i="78" a="1"/>
  <c r="AB9" i="78" s="1"/>
  <c r="AE9" i="78" a="1"/>
  <c r="AE9" i="78" s="1"/>
  <c r="AD9" i="83" a="1"/>
  <c r="AD9" i="83" s="1"/>
  <c r="U9" i="83" a="1"/>
  <c r="U9" i="83" s="1"/>
  <c r="AH2" i="83" a="1"/>
  <c r="AH2" i="83" s="1"/>
  <c r="AB2" i="83" a="1"/>
  <c r="AB2" i="83" s="1"/>
  <c r="AC2" i="81" a="1"/>
  <c r="AC2" i="81" s="1"/>
  <c r="AE2" i="81" a="1"/>
  <c r="AE2" i="81" s="1"/>
  <c r="Q4" i="71" a="1"/>
  <c r="Q4" i="71" s="1"/>
  <c r="R4" i="71" a="1"/>
  <c r="R4" i="71" s="1"/>
  <c r="AA10" i="79" a="1"/>
  <c r="AA10" i="79" s="1"/>
  <c r="R10" i="79" a="1"/>
  <c r="R10" i="79" s="1"/>
  <c r="AJ8" i="82" a="1"/>
  <c r="AJ8" i="82" s="1"/>
  <c r="AD8" i="82" a="1"/>
  <c r="AD8" i="82" s="1"/>
  <c r="Z8" i="82" a="1"/>
  <c r="Z8" i="82" s="1"/>
  <c r="V7" i="78" a="1"/>
  <c r="V7" i="78" s="1"/>
  <c r="AG7" i="78" a="1"/>
  <c r="AG7" i="78" s="1"/>
  <c r="Y3" i="74" a="1"/>
  <c r="Y3" i="74" s="1"/>
  <c r="AG3" i="74" a="1"/>
  <c r="AG3" i="74" s="1"/>
  <c r="S4" i="74" a="1"/>
  <c r="S4" i="74" s="1"/>
  <c r="AF4" i="74" a="1"/>
  <c r="AF4" i="74" s="1"/>
  <c r="V8" i="77" a="1"/>
  <c r="V8" i="77" s="1"/>
  <c r="Q8" i="77" a="1"/>
  <c r="Q8" i="77" s="1"/>
  <c r="AJ6" i="74" a="1"/>
  <c r="AJ6" i="74" s="1"/>
  <c r="AG6" i="74" a="1"/>
  <c r="AG6" i="74" s="1"/>
  <c r="AE9" i="76" a="1"/>
  <c r="AE9" i="76" s="1"/>
  <c r="AI9" i="76" a="1"/>
  <c r="AI9" i="76" s="1"/>
  <c r="V9" i="76" a="1"/>
  <c r="V9" i="76" s="1"/>
  <c r="AA2" i="74" a="1"/>
  <c r="AA2" i="74" s="1"/>
  <c r="AG4" i="81" a="1"/>
  <c r="AG4" i="81" s="1"/>
  <c r="AD4" i="81" a="1"/>
  <c r="AD4" i="81" s="1"/>
  <c r="Y4" i="81" a="1"/>
  <c r="Y4" i="81" s="1"/>
  <c r="V6" i="86" a="1"/>
  <c r="V6" i="86" s="1"/>
  <c r="AC6" i="86" a="1"/>
  <c r="AC6" i="86" s="1"/>
  <c r="V4" i="86" a="1"/>
  <c r="V4" i="86" s="1"/>
  <c r="AE4" i="86" a="1"/>
  <c r="AE4" i="86" s="1"/>
  <c r="AI8" i="80" a="1"/>
  <c r="AI8" i="80" s="1"/>
  <c r="AG8" i="80" a="1"/>
  <c r="AG8" i="80" s="1"/>
  <c r="S2" i="73" a="1"/>
  <c r="S2" i="73" s="1"/>
  <c r="AD2" i="73" a="1"/>
  <c r="AD2" i="73" s="1"/>
  <c r="AE2" i="73" a="1"/>
  <c r="AE2" i="73" s="1"/>
  <c r="R2" i="73" a="1"/>
  <c r="R2" i="73" s="1"/>
  <c r="AA2" i="73" a="1"/>
  <c r="AA2" i="73" s="1"/>
  <c r="V2" i="73" a="1"/>
  <c r="V2" i="73" s="1"/>
  <c r="U2" i="73" a="1"/>
  <c r="U2" i="73" s="1"/>
  <c r="Y2" i="73" a="1"/>
  <c r="Y2" i="73" s="1"/>
  <c r="AI2" i="73" a="1"/>
  <c r="AI2" i="73" s="1"/>
  <c r="Z2" i="73" a="1"/>
  <c r="Z2" i="73" s="1"/>
  <c r="X2" i="73" a="1"/>
  <c r="X2" i="73" s="1"/>
  <c r="AH2" i="73" a="1"/>
  <c r="AH2" i="73" s="1"/>
  <c r="U7" i="86" a="1"/>
  <c r="U7" i="86" s="1"/>
  <c r="V7" i="86" a="1"/>
  <c r="V7" i="86" s="1"/>
  <c r="T11" i="79" a="1"/>
  <c r="T11" i="79" s="1"/>
  <c r="S11" i="79" a="1"/>
  <c r="S11" i="79" s="1"/>
  <c r="AD5" i="79" a="1"/>
  <c r="AD5" i="79" s="1"/>
  <c r="Q5" i="79" a="1"/>
  <c r="Q5" i="79" s="1"/>
  <c r="R5" i="79" a="1"/>
  <c r="R5" i="79" s="1"/>
  <c r="Q4" i="85" a="1"/>
  <c r="Q4" i="85" s="1"/>
  <c r="AF4" i="85" a="1"/>
  <c r="AF4" i="85" s="1"/>
  <c r="AG4" i="85" a="1"/>
  <c r="AG4" i="85" s="1"/>
  <c r="AH3" i="73" a="1"/>
  <c r="AH3" i="73" s="1"/>
  <c r="AA3" i="73" a="1"/>
  <c r="AA3" i="73" s="1"/>
  <c r="AH7" i="75" a="1"/>
  <c r="AH7" i="75" s="1"/>
  <c r="AJ6" i="71" a="1"/>
  <c r="AJ6" i="71" s="1"/>
  <c r="R6" i="71" a="1"/>
  <c r="R6" i="71" s="1"/>
  <c r="Y6" i="71" a="1"/>
  <c r="Y6" i="71" s="1"/>
  <c r="AE6" i="71" a="1"/>
  <c r="AE6" i="71" s="1"/>
  <c r="V6" i="71" a="1"/>
  <c r="V6" i="71" s="1"/>
  <c r="AI10" i="83" a="1"/>
  <c r="AI10" i="83" s="1"/>
  <c r="T7" i="73" a="1"/>
  <c r="T7" i="73" s="1"/>
  <c r="U10" i="77" a="1"/>
  <c r="U10" i="77" s="1"/>
  <c r="Y9" i="73" a="1"/>
  <c r="Y9" i="73" s="1"/>
  <c r="V9" i="73" a="1"/>
  <c r="V9" i="73" s="1"/>
  <c r="Q9" i="73" a="1"/>
  <c r="Q9" i="73" s="1"/>
  <c r="AG9" i="73" a="1"/>
  <c r="AG9" i="73" s="1"/>
  <c r="AI9" i="73" a="1"/>
  <c r="AI9" i="73" s="1"/>
  <c r="AJ9" i="73" a="1"/>
  <c r="AJ9" i="73" s="1"/>
  <c r="S9" i="73" a="1"/>
  <c r="S9" i="73" s="1"/>
  <c r="AC9" i="73" a="1"/>
  <c r="AC9" i="73" s="1"/>
  <c r="AA9" i="73" a="1"/>
  <c r="AA9" i="73" s="1"/>
  <c r="AF9" i="73" a="1"/>
  <c r="AF9" i="73" s="1"/>
  <c r="Z9" i="73" a="1"/>
  <c r="Z9" i="73" s="1"/>
  <c r="X9" i="73" a="1"/>
  <c r="X9" i="73" s="1"/>
  <c r="AD9" i="73" a="1"/>
  <c r="AD9" i="73" s="1"/>
  <c r="U9" i="73" a="1"/>
  <c r="U9" i="73" s="1"/>
  <c r="W9" i="73" a="1"/>
  <c r="W9" i="73" s="1"/>
  <c r="T6" i="84" a="1"/>
  <c r="T6" i="84" s="1"/>
  <c r="Q3" i="79" a="1"/>
  <c r="Q3" i="79" s="1"/>
  <c r="AE3" i="76" a="1"/>
  <c r="AE3" i="76" s="1"/>
  <c r="AF3" i="76" a="1"/>
  <c r="AF3" i="76" s="1"/>
  <c r="U3" i="76" a="1"/>
  <c r="U3" i="76" s="1"/>
  <c r="Q3" i="76" a="1"/>
  <c r="Q3" i="76" s="1"/>
  <c r="AA3" i="76" a="1"/>
  <c r="AA3" i="76" s="1"/>
  <c r="Y2" i="80" a="1"/>
  <c r="Y2" i="80" s="1"/>
  <c r="W3" i="81" a="1"/>
  <c r="W3" i="81" s="1"/>
  <c r="AF3" i="81" a="1"/>
  <c r="AF3" i="81" s="1"/>
  <c r="Z7" i="82" a="1"/>
  <c r="Z7" i="82" s="1"/>
  <c r="AJ7" i="82" a="1"/>
  <c r="AJ7" i="82" s="1"/>
  <c r="AG7" i="82" a="1"/>
  <c r="AG7" i="82" s="1"/>
  <c r="R7" i="82" a="1"/>
  <c r="R7" i="82" s="1"/>
  <c r="AA7" i="82" a="1"/>
  <c r="AA7" i="82" s="1"/>
  <c r="AE5" i="86" a="1"/>
  <c r="AE5" i="86" s="1"/>
  <c r="AB8" i="84" a="1"/>
  <c r="AB8" i="84" s="1"/>
  <c r="AD5" i="85" a="1"/>
  <c r="AD5" i="85" s="1"/>
  <c r="AA5" i="85" a="1"/>
  <c r="AA5" i="85" s="1"/>
  <c r="AB10" i="85" a="1"/>
  <c r="AB10" i="85" s="1"/>
  <c r="AD10" i="85" a="1"/>
  <c r="AD10" i="85" s="1"/>
  <c r="AI10" i="85" a="1"/>
  <c r="AI10" i="85" s="1"/>
  <c r="Y10" i="85" a="1"/>
  <c r="Y10" i="85" s="1"/>
  <c r="AA10" i="85" a="1"/>
  <c r="AA10" i="85" s="1"/>
  <c r="S6" i="73" a="1"/>
  <c r="S6" i="73" s="1"/>
  <c r="Y6" i="73" a="1"/>
  <c r="Y6" i="73" s="1"/>
  <c r="Q6" i="73" a="1"/>
  <c r="Q6" i="73" s="1"/>
  <c r="R6" i="73" a="1"/>
  <c r="R6" i="73" s="1"/>
  <c r="AF6" i="73" a="1"/>
  <c r="AF6" i="73" s="1"/>
  <c r="AH6" i="73" a="1"/>
  <c r="AH6" i="73" s="1"/>
  <c r="X6" i="73" a="1"/>
  <c r="X6" i="73" s="1"/>
  <c r="AD6" i="73" a="1"/>
  <c r="AD6" i="73" s="1"/>
  <c r="AB6" i="73" a="1"/>
  <c r="AB6" i="73" s="1"/>
  <c r="T6" i="73" a="1"/>
  <c r="T6" i="73" s="1"/>
  <c r="U6" i="73" a="1"/>
  <c r="U6" i="73" s="1"/>
  <c r="W6" i="73" a="1"/>
  <c r="W6" i="73" s="1"/>
  <c r="AA6" i="73" a="1"/>
  <c r="AA6" i="73" s="1"/>
  <c r="AE6" i="73" a="1"/>
  <c r="AE6" i="73" s="1"/>
  <c r="AI6" i="73" a="1"/>
  <c r="AI6" i="73" s="1"/>
  <c r="Z6" i="73" a="1"/>
  <c r="Z6" i="73" s="1"/>
  <c r="AJ6" i="73" a="1"/>
  <c r="AJ6" i="73" s="1"/>
  <c r="V6" i="73" a="1"/>
  <c r="V6" i="73" s="1"/>
  <c r="S2" i="84" a="1"/>
  <c r="S2" i="84" s="1"/>
  <c r="X7" i="84" a="1"/>
  <c r="X7" i="84" s="1"/>
  <c r="Y7" i="84" a="1"/>
  <c r="Y7" i="84" s="1"/>
  <c r="AG7" i="84" a="1"/>
  <c r="AG7" i="84" s="1"/>
  <c r="R7" i="84" a="1"/>
  <c r="R7" i="84" s="1"/>
  <c r="Q6" i="83" a="1"/>
  <c r="Q6" i="83" s="1"/>
  <c r="AJ6" i="83" a="1"/>
  <c r="AJ6" i="83" s="1"/>
  <c r="T6" i="83" a="1"/>
  <c r="T6" i="83" s="1"/>
  <c r="U6" i="83" a="1"/>
  <c r="U6" i="83" s="1"/>
  <c r="V6" i="83" a="1"/>
  <c r="V6" i="83" s="1"/>
  <c r="AC2" i="79" a="1"/>
  <c r="AC2" i="79" s="1"/>
  <c r="S2" i="79" a="1"/>
  <c r="S2" i="79" s="1"/>
  <c r="AI2" i="79" a="1"/>
  <c r="AI2" i="79" s="1"/>
  <c r="AH2" i="79" a="1"/>
  <c r="AH2" i="79" s="1"/>
  <c r="Q3" i="77" a="1"/>
  <c r="Q3" i="77" s="1"/>
  <c r="S3" i="77" a="1"/>
  <c r="S3" i="77" s="1"/>
  <c r="AG3" i="77" a="1"/>
  <c r="AG3" i="77" s="1"/>
  <c r="R3" i="77" a="1"/>
  <c r="R3" i="77" s="1"/>
  <c r="AC3" i="77" a="1"/>
  <c r="AC3" i="77" s="1"/>
  <c r="AE2" i="86" a="1"/>
  <c r="AE2" i="86" s="1"/>
  <c r="AB2" i="86" a="1"/>
  <c r="AB2" i="86" s="1"/>
  <c r="Z2" i="86" a="1"/>
  <c r="Z2" i="86" s="1"/>
  <c r="Y2" i="86" a="1"/>
  <c r="Y2" i="86" s="1"/>
  <c r="AH6" i="78" a="1"/>
  <c r="AH6" i="78" s="1"/>
  <c r="AI6" i="78" a="1"/>
  <c r="AI6" i="78" s="1"/>
  <c r="U6" i="78" a="1"/>
  <c r="U6" i="78" s="1"/>
  <c r="AE6" i="78" a="1"/>
  <c r="AE6" i="78" s="1"/>
  <c r="W6" i="78" a="1"/>
  <c r="W6" i="78" s="1"/>
  <c r="AF2" i="76" a="1"/>
  <c r="AF2" i="76" s="1"/>
  <c r="W2" i="76" a="1"/>
  <c r="W2" i="76" s="1"/>
  <c r="AJ2" i="76" a="1"/>
  <c r="AJ2" i="76" s="1"/>
  <c r="Z2" i="76" a="1"/>
  <c r="Z2" i="76" s="1"/>
  <c r="AA2" i="76" a="1"/>
  <c r="AA2" i="76" s="1"/>
  <c r="AD9" i="85" a="1"/>
  <c r="AD9" i="85" s="1"/>
  <c r="AJ9" i="85" a="1"/>
  <c r="AJ9" i="85" s="1"/>
  <c r="S9" i="85" a="1"/>
  <c r="S9" i="85" s="1"/>
  <c r="AA9" i="85" a="1"/>
  <c r="AA9" i="85" s="1"/>
  <c r="AI11" i="76" a="1"/>
  <c r="AI11" i="76" s="1"/>
  <c r="V11" i="76" a="1"/>
  <c r="V11" i="76" s="1"/>
  <c r="Y11" i="76" a="1"/>
  <c r="Y11" i="76" s="1"/>
  <c r="AC11" i="76" a="1"/>
  <c r="AC11" i="76" s="1"/>
  <c r="Z3" i="80" a="1"/>
  <c r="Z3" i="80" s="1"/>
  <c r="AJ3" i="80" a="1"/>
  <c r="AJ3" i="80" s="1"/>
  <c r="T3" i="80" a="1"/>
  <c r="T3" i="80" s="1"/>
  <c r="X3" i="80" a="1"/>
  <c r="X3" i="80" s="1"/>
  <c r="AH10" i="73" a="1"/>
  <c r="AH10" i="73" s="1"/>
  <c r="U10" i="73" a="1"/>
  <c r="U10" i="73" s="1"/>
  <c r="AD10" i="73" a="1"/>
  <c r="AD10" i="73" s="1"/>
  <c r="V10" i="73" a="1"/>
  <c r="V10" i="73" s="1"/>
  <c r="T5" i="74" a="1"/>
  <c r="T5" i="74" s="1"/>
  <c r="Y5" i="74" a="1"/>
  <c r="Y5" i="74" s="1"/>
  <c r="Z5" i="74" a="1"/>
  <c r="Z5" i="74" s="1"/>
  <c r="AB5" i="74" a="1"/>
  <c r="AB5" i="74" s="1"/>
  <c r="AF5" i="74" a="1"/>
  <c r="AF5" i="74" s="1"/>
  <c r="AJ9" i="81" a="1"/>
  <c r="AJ9" i="81" s="1"/>
  <c r="AH9" i="81" a="1"/>
  <c r="AH9" i="81" s="1"/>
  <c r="AC9" i="81" a="1"/>
  <c r="AC9" i="81" s="1"/>
  <c r="S9" i="81" a="1"/>
  <c r="S9" i="81" s="1"/>
  <c r="W9" i="80" a="1"/>
  <c r="W9" i="80" s="1"/>
  <c r="AF9" i="80" a="1"/>
  <c r="AF9" i="80" s="1"/>
  <c r="AE9" i="80" a="1"/>
  <c r="AE9" i="80" s="1"/>
  <c r="AD9" i="80" a="1"/>
  <c r="AD9" i="80" s="1"/>
  <c r="T9" i="80" a="1"/>
  <c r="T9" i="80" s="1"/>
  <c r="Y8" i="75" a="1"/>
  <c r="Y8" i="75" s="1"/>
  <c r="AI8" i="75" a="1"/>
  <c r="AI8" i="75" s="1"/>
  <c r="X8" i="75" a="1"/>
  <c r="X8" i="75" s="1"/>
  <c r="S8" i="75" a="1"/>
  <c r="S8" i="75" s="1"/>
  <c r="U8" i="85" a="1"/>
  <c r="U8" i="85" s="1"/>
  <c r="R8" i="85" a="1"/>
  <c r="R8" i="85" s="1"/>
  <c r="AF8" i="85" a="1"/>
  <c r="AF8" i="85" s="1"/>
  <c r="AA8" i="85" a="1"/>
  <c r="AA8" i="85" s="1"/>
  <c r="AC9" i="74" a="1"/>
  <c r="AC9" i="74" s="1"/>
  <c r="AA9" i="74" a="1"/>
  <c r="AA9" i="74" s="1"/>
  <c r="W9" i="74" a="1"/>
  <c r="W9" i="74" s="1"/>
  <c r="AI9" i="74" a="1"/>
  <c r="AI9" i="74" s="1"/>
  <c r="V10" i="84" a="1"/>
  <c r="V10" i="84" s="1"/>
  <c r="Q10" i="84" a="1"/>
  <c r="Q10" i="84" s="1"/>
  <c r="AG10" i="84" a="1"/>
  <c r="AG10" i="84" s="1"/>
  <c r="AB10" i="84" a="1"/>
  <c r="AB10" i="84" s="1"/>
  <c r="R10" i="84" a="1"/>
  <c r="R10" i="84" s="1"/>
  <c r="U9" i="77" a="1"/>
  <c r="U9" i="77" s="1"/>
  <c r="AJ9" i="77" a="1"/>
  <c r="AJ9" i="77" s="1"/>
  <c r="Q9" i="77" a="1"/>
  <c r="Q9" i="77" s="1"/>
  <c r="AI9" i="77" a="1"/>
  <c r="AI9" i="77" s="1"/>
  <c r="T4" i="83" a="1"/>
  <c r="T4" i="83" s="1"/>
  <c r="Z4" i="83" a="1"/>
  <c r="Z4" i="83" s="1"/>
  <c r="S4" i="83" a="1"/>
  <c r="S4" i="83" s="1"/>
  <c r="AB4" i="83" a="1"/>
  <c r="AB4" i="83" s="1"/>
  <c r="AE4" i="83" a="1"/>
  <c r="AE4" i="83" s="1"/>
  <c r="Y5" i="80" a="1"/>
  <c r="Y5" i="80" s="1"/>
  <c r="Z5" i="80" a="1"/>
  <c r="Z5" i="80" s="1"/>
  <c r="U5" i="80" a="1"/>
  <c r="U5" i="80" s="1"/>
  <c r="AA5" i="80" a="1"/>
  <c r="AA5" i="80" s="1"/>
  <c r="AE4" i="73" a="1"/>
  <c r="AE4" i="73" s="1"/>
  <c r="Z4" i="73" a="1"/>
  <c r="Z4" i="73" s="1"/>
  <c r="Y4" i="73" a="1"/>
  <c r="Y4" i="73" s="1"/>
  <c r="AI4" i="73" a="1"/>
  <c r="AI4" i="73" s="1"/>
  <c r="AA4" i="73" a="1"/>
  <c r="AA4" i="73" s="1"/>
  <c r="R3" i="75" a="1"/>
  <c r="R3" i="75" s="1"/>
  <c r="AC3" i="75" a="1"/>
  <c r="AC3" i="75" s="1"/>
  <c r="U3" i="75" a="1"/>
  <c r="U3" i="75" s="1"/>
  <c r="AD3" i="75" a="1"/>
  <c r="AD3" i="75" s="1"/>
  <c r="X3" i="75" a="1"/>
  <c r="X3" i="75" s="1"/>
  <c r="R3" i="85" a="1"/>
  <c r="R3" i="85" s="1"/>
  <c r="V3" i="85" a="1"/>
  <c r="V3" i="85" s="1"/>
  <c r="Y3" i="85" a="1"/>
  <c r="Y3" i="85" s="1"/>
  <c r="X3" i="85" a="1"/>
  <c r="X3" i="85" s="1"/>
  <c r="W3" i="85" a="1"/>
  <c r="W3" i="85" s="1"/>
  <c r="S8" i="73" a="1"/>
  <c r="S8" i="73" s="1"/>
  <c r="Q8" i="73" a="1"/>
  <c r="Q8" i="73" s="1"/>
  <c r="AJ8" i="73" a="1"/>
  <c r="AJ8" i="73" s="1"/>
  <c r="Z8" i="73" a="1"/>
  <c r="Z8" i="73" s="1"/>
  <c r="AC8" i="79" a="1"/>
  <c r="AC8" i="79" s="1"/>
  <c r="AE8" i="79" a="1"/>
  <c r="AE8" i="79" s="1"/>
  <c r="S8" i="79" a="1"/>
  <c r="S8" i="79" s="1"/>
  <c r="AD8" i="79" a="1"/>
  <c r="AD8" i="79" s="1"/>
  <c r="U4" i="77" a="1"/>
  <c r="U4" i="77" s="1"/>
  <c r="AH4" i="77" a="1"/>
  <c r="AH4" i="77" s="1"/>
  <c r="AG4" i="77" a="1"/>
  <c r="AG4" i="77" s="1"/>
  <c r="T4" i="77" a="1"/>
  <c r="T4" i="77" s="1"/>
  <c r="AA4" i="77" a="1"/>
  <c r="AA4" i="77" s="1"/>
  <c r="U11" i="83" a="1"/>
  <c r="U11" i="83" s="1"/>
  <c r="AF11" i="83" a="1"/>
  <c r="AF11" i="83" s="1"/>
  <c r="AG11" i="83" a="1"/>
  <c r="AG11" i="83" s="1"/>
  <c r="AB11" i="83" a="1"/>
  <c r="AB11" i="83" s="1"/>
  <c r="AE11" i="83" a="1"/>
  <c r="AE11" i="83" s="1"/>
  <c r="AE6" i="75" a="1"/>
  <c r="AE6" i="75" s="1"/>
  <c r="S6" i="75" a="1"/>
  <c r="S6" i="75" s="1"/>
  <c r="T6" i="75" a="1"/>
  <c r="T6" i="75" s="1"/>
  <c r="X6" i="75" a="1"/>
  <c r="X6" i="75" s="1"/>
  <c r="S10" i="75" a="1"/>
  <c r="S10" i="75" s="1"/>
  <c r="U10" i="75" a="1"/>
  <c r="U10" i="75" s="1"/>
  <c r="Z10" i="75" a="1"/>
  <c r="Z10" i="75" s="1"/>
  <c r="AC10" i="75" a="1"/>
  <c r="AC10" i="75" s="1"/>
  <c r="AE10" i="75" a="1"/>
  <c r="AE10" i="75" s="1"/>
  <c r="AJ11" i="84" a="1"/>
  <c r="AJ11" i="84" s="1"/>
  <c r="AI11" i="84" a="1"/>
  <c r="AI11" i="84" s="1"/>
  <c r="AG11" i="84" a="1"/>
  <c r="AG11" i="84" s="1"/>
  <c r="X11" i="84" a="1"/>
  <c r="X11" i="84" s="1"/>
  <c r="S5" i="75" a="1"/>
  <c r="S5" i="75" s="1"/>
  <c r="AI5" i="75" a="1"/>
  <c r="AI5" i="75" s="1"/>
  <c r="R5" i="75" a="1"/>
  <c r="R5" i="75" s="1"/>
  <c r="T5" i="75" a="1"/>
  <c r="T5" i="75" s="1"/>
  <c r="Z5" i="75" a="1"/>
  <c r="Z5" i="75" s="1"/>
  <c r="AC8" i="71" a="1"/>
  <c r="AC8" i="71" s="1"/>
  <c r="AB8" i="71" a="1"/>
  <c r="AB8" i="71" s="1"/>
  <c r="R8" i="71" a="1"/>
  <c r="R8" i="71" s="1"/>
  <c r="AF8" i="71" a="1"/>
  <c r="AF8" i="71" s="1"/>
  <c r="AA8" i="71" a="1"/>
  <c r="AA8" i="71" s="1"/>
  <c r="AI11" i="74" a="1"/>
  <c r="AI11" i="74" s="1"/>
  <c r="AH11" i="74" a="1"/>
  <c r="AH11" i="74" s="1"/>
  <c r="AJ11" i="74" a="1"/>
  <c r="AJ11" i="74" s="1"/>
  <c r="Z11" i="74" a="1"/>
  <c r="Z11" i="74" s="1"/>
  <c r="AG4" i="79" a="1"/>
  <c r="AG4" i="79" s="1"/>
  <c r="AI4" i="79" a="1"/>
  <c r="AI4" i="79" s="1"/>
  <c r="Q4" i="79" a="1"/>
  <c r="Q4" i="79" s="1"/>
  <c r="AF4" i="79" a="1"/>
  <c r="AF4" i="79" s="1"/>
  <c r="AD4" i="79" a="1"/>
  <c r="AD4" i="79" s="1"/>
  <c r="W4" i="79" a="1"/>
  <c r="W4" i="79" s="1"/>
  <c r="R4" i="79" a="1"/>
  <c r="R4" i="79" s="1"/>
  <c r="AA4" i="79" a="1"/>
  <c r="AA4" i="79" s="1"/>
  <c r="X4" i="79" a="1"/>
  <c r="X4" i="79" s="1"/>
  <c r="Z4" i="79" a="1"/>
  <c r="Z4" i="79" s="1"/>
  <c r="T4" i="79" a="1"/>
  <c r="T4" i="79" s="1"/>
  <c r="AH4" i="79" a="1"/>
  <c r="AH4" i="79" s="1"/>
  <c r="AJ10" i="71" a="1"/>
  <c r="AJ10" i="71" s="1"/>
  <c r="AF10" i="71" a="1"/>
  <c r="AF10" i="71" s="1"/>
  <c r="U10" i="71" a="1"/>
  <c r="U10" i="71" s="1"/>
  <c r="AG2" i="71" a="1"/>
  <c r="AG2" i="71" s="1"/>
  <c r="R2" i="71" a="1"/>
  <c r="R2" i="71" s="1"/>
  <c r="V2" i="71" a="1"/>
  <c r="V2" i="71" s="1"/>
  <c r="W2" i="71" a="1"/>
  <c r="W2" i="71" s="1"/>
  <c r="AF2" i="71" a="1"/>
  <c r="AF2" i="71" s="1"/>
  <c r="S2" i="71" a="1"/>
  <c r="S2" i="71" s="1"/>
  <c r="AH2" i="71" a="1"/>
  <c r="AH2" i="71" s="1"/>
  <c r="Y2" i="71" a="1"/>
  <c r="Y2" i="71" s="1"/>
  <c r="AB2" i="71" a="1"/>
  <c r="AB2" i="71" s="1"/>
  <c r="AE2" i="71" a="1"/>
  <c r="AE2" i="71" s="1"/>
  <c r="AC2" i="71" a="1"/>
  <c r="AC2" i="71" s="1"/>
  <c r="X9" i="78" a="1"/>
  <c r="X9" i="78" s="1"/>
  <c r="T9" i="78" a="1"/>
  <c r="T9" i="78" s="1"/>
  <c r="AJ9" i="78" a="1"/>
  <c r="AJ9" i="78" s="1"/>
  <c r="W9" i="83" a="1"/>
  <c r="W9" i="83" s="1"/>
  <c r="Y2" i="83" a="1"/>
  <c r="Y2" i="83" s="1"/>
  <c r="Q2" i="83" a="1"/>
  <c r="Q2" i="83" s="1"/>
  <c r="Z2" i="81" a="1"/>
  <c r="Z2" i="81" s="1"/>
  <c r="AH2" i="81" a="1"/>
  <c r="AH2" i="81" s="1"/>
  <c r="AF2" i="81" a="1"/>
  <c r="AF2" i="81" s="1"/>
  <c r="Y2" i="81" a="1"/>
  <c r="Y2" i="81" s="1"/>
  <c r="AI2" i="81" a="1"/>
  <c r="AI2" i="81" s="1"/>
  <c r="AD2" i="81" a="1"/>
  <c r="AD2" i="81" s="1"/>
  <c r="T2" i="81" a="1"/>
  <c r="T2" i="81" s="1"/>
  <c r="X2" i="81" a="1"/>
  <c r="X2" i="81" s="1"/>
  <c r="AJ2" i="81" a="1"/>
  <c r="AJ2" i="81" s="1"/>
  <c r="U2" i="81" a="1"/>
  <c r="U2" i="81" s="1"/>
  <c r="AB2" i="81" a="1"/>
  <c r="AB2" i="81" s="1"/>
  <c r="S4" i="71" a="1"/>
  <c r="S4" i="71" s="1"/>
  <c r="T4" i="71" a="1"/>
  <c r="T4" i="71" s="1"/>
  <c r="W4" i="71" a="1"/>
  <c r="W4" i="71" s="1"/>
  <c r="S10" i="79" a="1"/>
  <c r="S10" i="79" s="1"/>
  <c r="W10" i="79" a="1"/>
  <c r="W10" i="79" s="1"/>
  <c r="X10" i="79" a="1"/>
  <c r="X10" i="79" s="1"/>
  <c r="AB10" i="79" a="1"/>
  <c r="AB10" i="79" s="1"/>
  <c r="AF10" i="79" a="1"/>
  <c r="AF10" i="79" s="1"/>
  <c r="AJ10" i="79" a="1"/>
  <c r="AJ10" i="79" s="1"/>
  <c r="AD10" i="79" a="1"/>
  <c r="AD10" i="79" s="1"/>
  <c r="U10" i="79" a="1"/>
  <c r="U10" i="79" s="1"/>
  <c r="AC10" i="79" a="1"/>
  <c r="AC10" i="79" s="1"/>
  <c r="V10" i="79" a="1"/>
  <c r="V10" i="79" s="1"/>
  <c r="T10" i="79" a="1"/>
  <c r="T10" i="79" s="1"/>
  <c r="AF8" i="82" a="1"/>
  <c r="AF8" i="82" s="1"/>
  <c r="Y8" i="82" a="1"/>
  <c r="Y8" i="82" s="1"/>
  <c r="AH7" i="78" a="1"/>
  <c r="AH7" i="78" s="1"/>
  <c r="Z7" i="78" a="1"/>
  <c r="Z7" i="78" s="1"/>
  <c r="S7" i="78" a="1"/>
  <c r="S7" i="78" s="1"/>
  <c r="AI7" i="78" a="1"/>
  <c r="AI7" i="78" s="1"/>
  <c r="AJ7" i="78" a="1"/>
  <c r="AJ7" i="78" s="1"/>
  <c r="W7" i="78" a="1"/>
  <c r="W7" i="78" s="1"/>
  <c r="U7" i="78" a="1"/>
  <c r="U7" i="78" s="1"/>
  <c r="Q7" i="78" a="1"/>
  <c r="Q7" i="78" s="1"/>
  <c r="X7" i="78" a="1"/>
  <c r="X7" i="78" s="1"/>
  <c r="R7" i="78" a="1"/>
  <c r="R7" i="78" s="1"/>
  <c r="AE7" i="78" a="1"/>
  <c r="AE7" i="78" s="1"/>
  <c r="AD7" i="78" a="1"/>
  <c r="AD7" i="78" s="1"/>
  <c r="T3" i="74" a="1"/>
  <c r="T3" i="74" s="1"/>
  <c r="AB3" i="74" a="1"/>
  <c r="AB3" i="74" s="1"/>
  <c r="T4" i="74" a="1"/>
  <c r="T4" i="74" s="1"/>
  <c r="AG4" i="74" a="1"/>
  <c r="AG4" i="74" s="1"/>
  <c r="AH4" i="74" a="1"/>
  <c r="AH4" i="74" s="1"/>
  <c r="AD4" i="74" a="1"/>
  <c r="AD4" i="74" s="1"/>
  <c r="AB4" i="74" a="1"/>
  <c r="AB4" i="74" s="1"/>
  <c r="R4" i="74" a="1"/>
  <c r="R4" i="74" s="1"/>
  <c r="Q4" i="74" a="1"/>
  <c r="Q4" i="74" s="1"/>
  <c r="X4" i="74" a="1"/>
  <c r="X4" i="74" s="1"/>
  <c r="AJ4" i="74" a="1"/>
  <c r="AJ4" i="74" s="1"/>
  <c r="AI4" i="74" a="1"/>
  <c r="AI4" i="74" s="1"/>
  <c r="Y4" i="74" a="1"/>
  <c r="Y4" i="74" s="1"/>
  <c r="U4" i="74" a="1"/>
  <c r="U4" i="74" s="1"/>
  <c r="U8" i="77" a="1"/>
  <c r="U8" i="77" s="1"/>
  <c r="T8" i="77" a="1"/>
  <c r="T8" i="77" s="1"/>
  <c r="AC8" i="77" a="1"/>
  <c r="AC8" i="77" s="1"/>
  <c r="AG8" i="77" a="1"/>
  <c r="AG8" i="77" s="1"/>
  <c r="AC6" i="74" a="1"/>
  <c r="AC6" i="74" s="1"/>
  <c r="AI6" i="74" a="1"/>
  <c r="AI6" i="74" s="1"/>
  <c r="AD9" i="76" a="1"/>
  <c r="AD9" i="76" s="1"/>
  <c r="Z9" i="76" a="1"/>
  <c r="Z9" i="76" s="1"/>
  <c r="W9" i="76" a="1"/>
  <c r="W9" i="76" s="1"/>
  <c r="Y2" i="74" a="1"/>
  <c r="Y2" i="74" s="1"/>
  <c r="X2" i="74" a="1"/>
  <c r="X2" i="74" s="1"/>
  <c r="S2" i="74" a="1"/>
  <c r="S2" i="74" s="1"/>
  <c r="AE2" i="74" a="1"/>
  <c r="AE2" i="74" s="1"/>
  <c r="R2" i="74" a="1"/>
  <c r="R2" i="74" s="1"/>
  <c r="AJ2" i="74" a="1"/>
  <c r="AJ2" i="74" s="1"/>
  <c r="Q2" i="74" a="1"/>
  <c r="Q2" i="74" s="1"/>
  <c r="AD2" i="74" a="1"/>
  <c r="AD2" i="74" s="1"/>
  <c r="AH2" i="74" a="1"/>
  <c r="AH2" i="74" s="1"/>
  <c r="W2" i="74" a="1"/>
  <c r="W2" i="74" s="1"/>
  <c r="AG2" i="74" a="1"/>
  <c r="AG2" i="74" s="1"/>
  <c r="AJ4" i="81" a="1"/>
  <c r="AJ4" i="81" s="1"/>
  <c r="Z4" i="81" a="1"/>
  <c r="Z4" i="81" s="1"/>
  <c r="Q6" i="86" a="1"/>
  <c r="Q6" i="86" s="1"/>
  <c r="W6" i="86" a="1"/>
  <c r="W6" i="86" s="1"/>
  <c r="U4" i="86" a="1"/>
  <c r="U4" i="86" s="1"/>
  <c r="W4" i="86" a="1"/>
  <c r="W4" i="86" s="1"/>
  <c r="R8" i="80" a="1"/>
  <c r="R8" i="80" s="1"/>
  <c r="AB8" i="80" a="1"/>
  <c r="AB8" i="80" s="1"/>
  <c r="X8" i="80" a="1"/>
  <c r="X8" i="80" s="1"/>
  <c r="T8" i="80" a="1"/>
  <c r="T8" i="80" s="1"/>
  <c r="AC8" i="80" a="1"/>
  <c r="AC8" i="80" s="1"/>
  <c r="Q8" i="80" a="1"/>
  <c r="Q8" i="80" s="1"/>
  <c r="Z8" i="80" a="1"/>
  <c r="Z8" i="80" s="1"/>
  <c r="AF8" i="80" a="1"/>
  <c r="AF8" i="80" s="1"/>
  <c r="Y8" i="80" a="1"/>
  <c r="Y8" i="80" s="1"/>
  <c r="AD8" i="80" a="1"/>
  <c r="AD8" i="80" s="1"/>
  <c r="W8" i="80" a="1"/>
  <c r="W8" i="80" s="1"/>
  <c r="AE8" i="80" a="1"/>
  <c r="AE8" i="80" s="1"/>
  <c r="AJ2" i="73" a="1"/>
  <c r="AJ2" i="73" s="1"/>
  <c r="AF2" i="73" a="1"/>
  <c r="AF2" i="73" s="1"/>
  <c r="Z7" i="86" a="1"/>
  <c r="Z7" i="86" s="1"/>
  <c r="Q7" i="86" a="1"/>
  <c r="Q7" i="86" s="1"/>
  <c r="AF7" i="86" a="1"/>
  <c r="AF7" i="86" s="1"/>
  <c r="W7" i="86" a="1"/>
  <c r="W7" i="86" s="1"/>
  <c r="AD7" i="86" a="1"/>
  <c r="AD7" i="86" s="1"/>
  <c r="R7" i="86" a="1"/>
  <c r="R7" i="86" s="1"/>
  <c r="AC7" i="86" a="1"/>
  <c r="AC7" i="86" s="1"/>
  <c r="S7" i="86" a="1"/>
  <c r="S7" i="86" s="1"/>
  <c r="T7" i="86" a="1"/>
  <c r="T7" i="86" s="1"/>
  <c r="AG7" i="86" a="1"/>
  <c r="AG7" i="86" s="1"/>
  <c r="AB7" i="86" a="1"/>
  <c r="AB7" i="86" s="1"/>
  <c r="Y7" i="86" a="1"/>
  <c r="Y7" i="86" s="1"/>
  <c r="W11" i="79" a="1"/>
  <c r="W11" i="79" s="1"/>
  <c r="Y11" i="79" a="1"/>
  <c r="Y11" i="79" s="1"/>
  <c r="V5" i="79" a="1"/>
  <c r="V5" i="79" s="1"/>
  <c r="AH4" i="85" a="1"/>
  <c r="AH4" i="85" s="1"/>
  <c r="S4" i="85" a="1"/>
  <c r="S4" i="85" s="1"/>
  <c r="AB10" i="86" a="1"/>
  <c r="AB10" i="86" s="1"/>
  <c r="W10" i="86" a="1"/>
  <c r="W10" i="86" s="1"/>
  <c r="AE10" i="86" a="1"/>
  <c r="AE10" i="86" s="1"/>
  <c r="AI10" i="86" a="1"/>
  <c r="AI10" i="86" s="1"/>
  <c r="AH10" i="86" a="1"/>
  <c r="AH10" i="86" s="1"/>
  <c r="R10" i="86" a="1"/>
  <c r="R10" i="86" s="1"/>
  <c r="T10" i="86" a="1"/>
  <c r="T10" i="86" s="1"/>
  <c r="X10" i="86" a="1"/>
  <c r="X10" i="86" s="1"/>
  <c r="AD10" i="86" a="1"/>
  <c r="AD10" i="86" s="1"/>
  <c r="AG10" i="86" a="1"/>
  <c r="AG10" i="86" s="1"/>
  <c r="U10" i="86" a="1"/>
  <c r="U10" i="86" s="1"/>
  <c r="AC10" i="86" a="1"/>
  <c r="AC10" i="86" s="1"/>
  <c r="AF10" i="86" a="1"/>
  <c r="AF10" i="86" s="1"/>
  <c r="Y10" i="86" a="1"/>
  <c r="Y10" i="86" s="1"/>
  <c r="AA10" i="86" a="1"/>
  <c r="AA10" i="86" s="1"/>
  <c r="AE3" i="73" a="1"/>
  <c r="AE3" i="73" s="1"/>
  <c r="W7" i="75" a="1"/>
  <c r="W7" i="75" s="1"/>
  <c r="R7" i="75" a="1"/>
  <c r="R7" i="75" s="1"/>
  <c r="S10" i="83" a="1"/>
  <c r="S10" i="83" s="1"/>
  <c r="AH10" i="83" a="1"/>
  <c r="AH10" i="83" s="1"/>
  <c r="AD10" i="83" a="1"/>
  <c r="AD10" i="83" s="1"/>
  <c r="T10" i="83" a="1"/>
  <c r="T10" i="83" s="1"/>
  <c r="Q10" i="83" a="1"/>
  <c r="Q10" i="83" s="1"/>
  <c r="T10" i="77" a="1"/>
  <c r="T10" i="77" s="1"/>
  <c r="V4" i="84" a="1"/>
  <c r="V4" i="84" s="1"/>
  <c r="AD4" i="84" a="1"/>
  <c r="AD4" i="84" s="1"/>
  <c r="X4" i="84" a="1"/>
  <c r="X4" i="84" s="1"/>
  <c r="AG4" i="84" a="1"/>
  <c r="AG4" i="84" s="1"/>
  <c r="AI4" i="84" a="1"/>
  <c r="AI4" i="84" s="1"/>
  <c r="AF4" i="84" a="1"/>
  <c r="AF4" i="84" s="1"/>
  <c r="AA4" i="84" a="1"/>
  <c r="AA4" i="84" s="1"/>
  <c r="Z4" i="84" a="1"/>
  <c r="Z4" i="84" s="1"/>
  <c r="AB4" i="84" a="1"/>
  <c r="AB4" i="84" s="1"/>
  <c r="AC4" i="84" a="1"/>
  <c r="AC4" i="84" s="1"/>
  <c r="W4" i="84" a="1"/>
  <c r="W4" i="84" s="1"/>
  <c r="AE4" i="84" a="1"/>
  <c r="AE4" i="84" s="1"/>
  <c r="R4" i="84" a="1"/>
  <c r="R4" i="84" s="1"/>
  <c r="AJ4" i="84" a="1"/>
  <c r="AJ4" i="84" s="1"/>
  <c r="T4" i="84" a="1"/>
  <c r="T4" i="84" s="1"/>
  <c r="S6" i="84" a="1"/>
  <c r="S6" i="84" s="1"/>
  <c r="U3" i="79" a="1"/>
  <c r="U3" i="79" s="1"/>
  <c r="AC3" i="79" a="1"/>
  <c r="AC3" i="79" s="1"/>
  <c r="AA11" i="75" a="1"/>
  <c r="AA11" i="75" s="1"/>
  <c r="Y11" i="75" a="1"/>
  <c r="Y11" i="75" s="1"/>
  <c r="R11" i="75" a="1"/>
  <c r="R11" i="75" s="1"/>
  <c r="AC11" i="75" a="1"/>
  <c r="AC11" i="75" s="1"/>
  <c r="W11" i="75" a="1"/>
  <c r="W11" i="75" s="1"/>
  <c r="Z11" i="75" a="1"/>
  <c r="Z11" i="75" s="1"/>
  <c r="AI11" i="75" a="1"/>
  <c r="AI11" i="75" s="1"/>
  <c r="AE11" i="75" a="1"/>
  <c r="AE11" i="75" s="1"/>
  <c r="V11" i="75" a="1"/>
  <c r="V11" i="75" s="1"/>
  <c r="X11" i="75" a="1"/>
  <c r="X11" i="75" s="1"/>
  <c r="AD11" i="75" a="1"/>
  <c r="AD11" i="75" s="1"/>
  <c r="AB11" i="75" a="1"/>
  <c r="AB11" i="75" s="1"/>
  <c r="AH11" i="75" a="1"/>
  <c r="AH11" i="75" s="1"/>
  <c r="AF11" i="75" a="1"/>
  <c r="AF11" i="75" s="1"/>
  <c r="U11" i="75" a="1"/>
  <c r="U11" i="75" s="1"/>
  <c r="Q2" i="80" a="1"/>
  <c r="Q2" i="80" s="1"/>
  <c r="U3" i="81" a="1"/>
  <c r="U3" i="81" s="1"/>
  <c r="AJ5" i="86" a="1"/>
  <c r="AJ5" i="86" s="1"/>
  <c r="X5" i="86" a="1"/>
  <c r="X5" i="86" s="1"/>
  <c r="W5" i="86" a="1"/>
  <c r="W5" i="86" s="1"/>
  <c r="AA5" i="86" a="1"/>
  <c r="AA5" i="86" s="1"/>
  <c r="Z5" i="86" a="1"/>
  <c r="Z5" i="86" s="1"/>
  <c r="U8" i="84" a="1"/>
  <c r="U8" i="84" s="1"/>
  <c r="AI5" i="85" a="1"/>
  <c r="AI5" i="85" s="1"/>
  <c r="AE6" i="83" a="1"/>
  <c r="AE6" i="83" s="1"/>
  <c r="AI7" i="84" a="1"/>
  <c r="AI7" i="84" s="1"/>
  <c r="AH7" i="84" a="1"/>
  <c r="AH7" i="84" s="1"/>
  <c r="AE7" i="84" a="1"/>
  <c r="AE7" i="84" s="1"/>
  <c r="S7" i="84" a="1"/>
  <c r="S7" i="84" s="1"/>
  <c r="AI6" i="83" a="1"/>
  <c r="AI6" i="83" s="1"/>
  <c r="AD6" i="83" a="1"/>
  <c r="AD6" i="83" s="1"/>
  <c r="W6" i="83" a="1"/>
  <c r="W6" i="83" s="1"/>
  <c r="AG6" i="83" a="1"/>
  <c r="AG6" i="83" s="1"/>
  <c r="AD2" i="79" a="1"/>
  <c r="AD2" i="79" s="1"/>
  <c r="V2" i="79" a="1"/>
  <c r="V2" i="79" s="1"/>
  <c r="Z2" i="79" a="1"/>
  <c r="Z2" i="79" s="1"/>
  <c r="AF2" i="79" a="1"/>
  <c r="AF2" i="79" s="1"/>
  <c r="W3" i="77" a="1"/>
  <c r="W3" i="77" s="1"/>
  <c r="Y3" i="77" a="1"/>
  <c r="Y3" i="77" s="1"/>
  <c r="AF3" i="77" a="1"/>
  <c r="AF3" i="77" s="1"/>
  <c r="AA3" i="77" a="1"/>
  <c r="AA3" i="77" s="1"/>
  <c r="AD2" i="86" a="1"/>
  <c r="AD2" i="86" s="1"/>
  <c r="X2" i="86" a="1"/>
  <c r="X2" i="86" s="1"/>
  <c r="AI2" i="86" a="1"/>
  <c r="AI2" i="86" s="1"/>
  <c r="U2" i="86" a="1"/>
  <c r="U2" i="86" s="1"/>
  <c r="AG6" i="78" a="1"/>
  <c r="AG6" i="78" s="1"/>
  <c r="R6" i="78" a="1"/>
  <c r="R6" i="78" s="1"/>
  <c r="S6" i="78" a="1"/>
  <c r="S6" i="78" s="1"/>
  <c r="V6" i="78" a="1"/>
  <c r="V6" i="78" s="1"/>
  <c r="U2" i="76" a="1"/>
  <c r="U2" i="76" s="1"/>
  <c r="AH2" i="76" a="1"/>
  <c r="AH2" i="76" s="1"/>
  <c r="X2" i="76" a="1"/>
  <c r="X2" i="76" s="1"/>
  <c r="AB2" i="76" a="1"/>
  <c r="AB2" i="76" s="1"/>
  <c r="R9" i="85" a="1"/>
  <c r="R9" i="85" s="1"/>
  <c r="AB9" i="85" a="1"/>
  <c r="AB9" i="85" s="1"/>
  <c r="X9" i="85" a="1"/>
  <c r="X9" i="85" s="1"/>
  <c r="AH9" i="85" a="1"/>
  <c r="AH9" i="85" s="1"/>
  <c r="Z11" i="76" a="1"/>
  <c r="Z11" i="76" s="1"/>
  <c r="AH11" i="76" a="1"/>
  <c r="AH11" i="76" s="1"/>
  <c r="AD11" i="76" a="1"/>
  <c r="AD11" i="76" s="1"/>
  <c r="AF11" i="76" a="1"/>
  <c r="AF11" i="76" s="1"/>
  <c r="AF3" i="80" a="1"/>
  <c r="AF3" i="80" s="1"/>
  <c r="U3" i="80" a="1"/>
  <c r="U3" i="80" s="1"/>
  <c r="V3" i="80" a="1"/>
  <c r="V3" i="80" s="1"/>
  <c r="AG3" i="80" a="1"/>
  <c r="AG3" i="80" s="1"/>
  <c r="W10" i="73" a="1"/>
  <c r="W10" i="73" s="1"/>
  <c r="AG10" i="73" a="1"/>
  <c r="AG10" i="73" s="1"/>
  <c r="AE10" i="73" a="1"/>
  <c r="AE10" i="73" s="1"/>
  <c r="AI10" i="73" a="1"/>
  <c r="AI10" i="73" s="1"/>
  <c r="AI5" i="74" a="1"/>
  <c r="AI5" i="74" s="1"/>
  <c r="AD5" i="74" a="1"/>
  <c r="AD5" i="74" s="1"/>
  <c r="W5" i="74" a="1"/>
  <c r="W5" i="74" s="1"/>
  <c r="U5" i="74" a="1"/>
  <c r="U5" i="74" s="1"/>
  <c r="W9" i="81" a="1"/>
  <c r="W9" i="81" s="1"/>
  <c r="Z9" i="81" a="1"/>
  <c r="Z9" i="81" s="1"/>
  <c r="V9" i="81" a="1"/>
  <c r="V9" i="81" s="1"/>
  <c r="AE9" i="81" a="1"/>
  <c r="AE9" i="81" s="1"/>
  <c r="X9" i="80" a="1"/>
  <c r="X9" i="80" s="1"/>
  <c r="AB9" i="80" a="1"/>
  <c r="AB9" i="80" s="1"/>
  <c r="Q9" i="80" a="1"/>
  <c r="Q9" i="80" s="1"/>
  <c r="Y9" i="80" a="1"/>
  <c r="Y9" i="80" s="1"/>
  <c r="R8" i="75" a="1"/>
  <c r="R8" i="75" s="1"/>
  <c r="AH8" i="75" a="1"/>
  <c r="AH8" i="75" s="1"/>
  <c r="T8" i="75" a="1"/>
  <c r="T8" i="75" s="1"/>
  <c r="AF8" i="75" a="1"/>
  <c r="AF8" i="75" s="1"/>
  <c r="AH8" i="85" a="1"/>
  <c r="AH8" i="85" s="1"/>
  <c r="V8" i="85" a="1"/>
  <c r="V8" i="85" s="1"/>
  <c r="Y8" i="85" a="1"/>
  <c r="Y8" i="85" s="1"/>
  <c r="S8" i="85" a="1"/>
  <c r="S8" i="85" s="1"/>
  <c r="AE9" i="74" a="1"/>
  <c r="AE9" i="74" s="1"/>
  <c r="AD9" i="74" a="1"/>
  <c r="AD9" i="74" s="1"/>
  <c r="AJ9" i="74" a="1"/>
  <c r="AJ9" i="74" s="1"/>
  <c r="U9" i="74" a="1"/>
  <c r="U9" i="74" s="1"/>
  <c r="AA10" i="84" a="1"/>
  <c r="AA10" i="84" s="1"/>
  <c r="X10" i="84" a="1"/>
  <c r="X10" i="84" s="1"/>
  <c r="U10" i="84" a="1"/>
  <c r="U10" i="84" s="1"/>
  <c r="T10" i="84" a="1"/>
  <c r="T10" i="84" s="1"/>
  <c r="W9" i="77" a="1"/>
  <c r="W9" i="77" s="1"/>
  <c r="AF9" i="77" a="1"/>
  <c r="AF9" i="77" s="1"/>
  <c r="Y9" i="77" a="1"/>
  <c r="Y9" i="77" s="1"/>
  <c r="AA9" i="77" a="1"/>
  <c r="AA9" i="77" s="1"/>
  <c r="R4" i="83" a="1"/>
  <c r="R4" i="83" s="1"/>
  <c r="AD4" i="83" a="1"/>
  <c r="AD4" i="83" s="1"/>
  <c r="AC4" i="83" a="1"/>
  <c r="AC4" i="83" s="1"/>
  <c r="X4" i="83" a="1"/>
  <c r="X4" i="83" s="1"/>
  <c r="AJ5" i="80" a="1"/>
  <c r="AJ5" i="80" s="1"/>
  <c r="AH5" i="80" a="1"/>
  <c r="AH5" i="80" s="1"/>
  <c r="AB5" i="80" a="1"/>
  <c r="AB5" i="80" s="1"/>
  <c r="Q5" i="80" a="1"/>
  <c r="Q5" i="80" s="1"/>
  <c r="V4" i="73" a="1"/>
  <c r="V4" i="73" s="1"/>
  <c r="U4" i="73" a="1"/>
  <c r="U4" i="73" s="1"/>
  <c r="T4" i="73" a="1"/>
  <c r="T4" i="73" s="1"/>
  <c r="AG4" i="73" a="1"/>
  <c r="AG4" i="73" s="1"/>
  <c r="Q3" i="75" a="1"/>
  <c r="Q3" i="75" s="1"/>
  <c r="AI3" i="75" a="1"/>
  <c r="AI3" i="75" s="1"/>
  <c r="AE3" i="75" a="1"/>
  <c r="AE3" i="75" s="1"/>
  <c r="AG3" i="75" a="1"/>
  <c r="AG3" i="75" s="1"/>
  <c r="AE3" i="85" a="1"/>
  <c r="AE3" i="85" s="1"/>
  <c r="AI3" i="85" a="1"/>
  <c r="AI3" i="85" s="1"/>
  <c r="AA3" i="85" a="1"/>
  <c r="AA3" i="85" s="1"/>
  <c r="U3" i="85" a="1"/>
  <c r="U3" i="85" s="1"/>
  <c r="AC8" i="73" a="1"/>
  <c r="AC8" i="73" s="1"/>
  <c r="AE8" i="73" a="1"/>
  <c r="AE8" i="73" s="1"/>
  <c r="AB8" i="73" a="1"/>
  <c r="AB8" i="73" s="1"/>
  <c r="V8" i="73" a="1"/>
  <c r="V8" i="73" s="1"/>
  <c r="R8" i="79" a="1"/>
  <c r="R8" i="79" s="1"/>
  <c r="AF8" i="79" a="1"/>
  <c r="AF8" i="79" s="1"/>
  <c r="AB8" i="79" a="1"/>
  <c r="AB8" i="79" s="1"/>
  <c r="Y8" i="79" a="1"/>
  <c r="Y8" i="79" s="1"/>
  <c r="AI4" i="77" a="1"/>
  <c r="AI4" i="77" s="1"/>
  <c r="Q4" i="77" a="1"/>
  <c r="Q4" i="77" s="1"/>
  <c r="AE4" i="77" a="1"/>
  <c r="AE4" i="77" s="1"/>
  <c r="AD4" i="77" a="1"/>
  <c r="AD4" i="77" s="1"/>
  <c r="AA11" i="83" a="1"/>
  <c r="AA11" i="83" s="1"/>
  <c r="S11" i="83" a="1"/>
  <c r="S11" i="83" s="1"/>
  <c r="Y11" i="83" a="1"/>
  <c r="Y11" i="83" s="1"/>
  <c r="AI11" i="83" a="1"/>
  <c r="AI11" i="83" s="1"/>
  <c r="AC6" i="75" a="1"/>
  <c r="AC6" i="75" s="1"/>
  <c r="AH6" i="75" a="1"/>
  <c r="AH6" i="75" s="1"/>
  <c r="U6" i="75" a="1"/>
  <c r="U6" i="75" s="1"/>
  <c r="W6" i="75" a="1"/>
  <c r="W6" i="75" s="1"/>
  <c r="AH10" i="75" a="1"/>
  <c r="AH10" i="75" s="1"/>
  <c r="Q10" i="75" a="1"/>
  <c r="Q10" i="75" s="1"/>
  <c r="AF10" i="75" a="1"/>
  <c r="AF10" i="75" s="1"/>
  <c r="AJ10" i="75" a="1"/>
  <c r="AJ10" i="75" s="1"/>
  <c r="W11" i="84" a="1"/>
  <c r="W11" i="84" s="1"/>
  <c r="V11" i="84" a="1"/>
  <c r="V11" i="84" s="1"/>
  <c r="AD11" i="84" a="1"/>
  <c r="AD11" i="84" s="1"/>
  <c r="AE11" i="84" a="1"/>
  <c r="AE11" i="84" s="1"/>
  <c r="AE5" i="75" a="1"/>
  <c r="AE5" i="75" s="1"/>
  <c r="Y5" i="75" a="1"/>
  <c r="Y5" i="75" s="1"/>
  <c r="AG5" i="75" a="1"/>
  <c r="AG5" i="75" s="1"/>
  <c r="U5" i="75" a="1"/>
  <c r="U5" i="75" s="1"/>
  <c r="U8" i="71" a="1"/>
  <c r="U8" i="71" s="1"/>
  <c r="AE8" i="71" a="1"/>
  <c r="AE8" i="71" s="1"/>
  <c r="Q8" i="71" a="1"/>
  <c r="Q8" i="71" s="1"/>
  <c r="AH8" i="71" a="1"/>
  <c r="AH8" i="71" s="1"/>
  <c r="AI8" i="71" a="1"/>
  <c r="AI8" i="71" s="1"/>
  <c r="Y11" i="74" a="1"/>
  <c r="Y11" i="74" s="1"/>
  <c r="AC11" i="74" a="1"/>
  <c r="AC11" i="74" s="1"/>
  <c r="X11" i="74" a="1"/>
  <c r="X11" i="74" s="1"/>
  <c r="X10" i="71" a="1"/>
  <c r="X10" i="71" s="1"/>
  <c r="R10" i="71" a="1"/>
  <c r="R10" i="71" s="1"/>
  <c r="AC9" i="78" a="1"/>
  <c r="AC9" i="78" s="1"/>
  <c r="AG9" i="78" a="1"/>
  <c r="AG9" i="78" s="1"/>
  <c r="Z9" i="78" a="1"/>
  <c r="Z9" i="78" s="1"/>
  <c r="AJ9" i="83" a="1"/>
  <c r="AJ9" i="83" s="1"/>
  <c r="T9" i="83" a="1"/>
  <c r="T9" i="83" s="1"/>
  <c r="AC9" i="83" a="1"/>
  <c r="AC9" i="83" s="1"/>
  <c r="AH9" i="83" a="1"/>
  <c r="AH9" i="83" s="1"/>
  <c r="AB9" i="83" a="1"/>
  <c r="AB9" i="83" s="1"/>
  <c r="AA9" i="83" a="1"/>
  <c r="AA9" i="83" s="1"/>
  <c r="R9" i="83" a="1"/>
  <c r="R9" i="83" s="1"/>
  <c r="AG9" i="83" a="1"/>
  <c r="AG9" i="83" s="1"/>
  <c r="AI9" i="83" a="1"/>
  <c r="AI9" i="83" s="1"/>
  <c r="AE9" i="83" a="1"/>
  <c r="AE9" i="83" s="1"/>
  <c r="X2" i="83" a="1"/>
  <c r="X2" i="83" s="1"/>
  <c r="Z2" i="83" a="1"/>
  <c r="Z2" i="83" s="1"/>
  <c r="X4" i="71" a="1"/>
  <c r="X4" i="71" s="1"/>
  <c r="Z4" i="71" a="1"/>
  <c r="Z4" i="71" s="1"/>
  <c r="Y4" i="71" a="1"/>
  <c r="Y4" i="71" s="1"/>
  <c r="AE8" i="82" a="1"/>
  <c r="AE8" i="82" s="1"/>
  <c r="AC8" i="82" a="1"/>
  <c r="AC8" i="82" s="1"/>
  <c r="Z3" i="74" a="1"/>
  <c r="Z3" i="74" s="1"/>
  <c r="R3" i="74" a="1"/>
  <c r="R3" i="74" s="1"/>
  <c r="AJ8" i="77" a="1"/>
  <c r="AJ8" i="77" s="1"/>
  <c r="R8" i="77" a="1"/>
  <c r="R8" i="77" s="1"/>
  <c r="AB6" i="74" a="1"/>
  <c r="AB6" i="74" s="1"/>
  <c r="AH6" i="74" a="1"/>
  <c r="AH6" i="74" s="1"/>
  <c r="AD6" i="74" a="1"/>
  <c r="AD6" i="74" s="1"/>
  <c r="R6" i="74" a="1"/>
  <c r="R6" i="74" s="1"/>
  <c r="W6" i="74" a="1"/>
  <c r="W6" i="74" s="1"/>
  <c r="AA6" i="74" a="1"/>
  <c r="AA6" i="74" s="1"/>
  <c r="AA9" i="76" a="1"/>
  <c r="AA9" i="76" s="1"/>
  <c r="S4" i="81" a="1"/>
  <c r="S4" i="81" s="1"/>
  <c r="T6" i="86" a="1"/>
  <c r="T6" i="86" s="1"/>
  <c r="AJ6" i="86" a="1"/>
  <c r="AJ6" i="86" s="1"/>
  <c r="AA6" i="86" a="1"/>
  <c r="AA6" i="86" s="1"/>
  <c r="R6" i="86" a="1"/>
  <c r="R6" i="86" s="1"/>
  <c r="AH6" i="86" a="1"/>
  <c r="AH6" i="86" s="1"/>
  <c r="Z6" i="86" a="1"/>
  <c r="Z6" i="86" s="1"/>
  <c r="X6" i="86" a="1"/>
  <c r="X6" i="86" s="1"/>
  <c r="AI6" i="86" a="1"/>
  <c r="AI6" i="86" s="1"/>
  <c r="AD6" i="86" a="1"/>
  <c r="AD6" i="86" s="1"/>
  <c r="AG6" i="86" a="1"/>
  <c r="AG6" i="86" s="1"/>
  <c r="S4" i="86" a="1"/>
  <c r="S4" i="86" s="1"/>
  <c r="AC4" i="86" a="1"/>
  <c r="AC4" i="86" s="1"/>
  <c r="AG2" i="73" a="1"/>
  <c r="AG2" i="73" s="1"/>
  <c r="T2" i="73" a="1"/>
  <c r="T2" i="73" s="1"/>
  <c r="AC11" i="79" a="1"/>
  <c r="AC11" i="79" s="1"/>
  <c r="AG11" i="79" a="1"/>
  <c r="AG11" i="79" s="1"/>
  <c r="S5" i="79" a="1"/>
  <c r="S5" i="79" s="1"/>
  <c r="T5" i="79" a="1"/>
  <c r="T5" i="79" s="1"/>
  <c r="AI5" i="79" a="1"/>
  <c r="AI5" i="79" s="1"/>
  <c r="W5" i="79" a="1"/>
  <c r="W5" i="79" s="1"/>
  <c r="AF5" i="79" a="1"/>
  <c r="AF5" i="79" s="1"/>
  <c r="U5" i="79" a="1"/>
  <c r="U5" i="79" s="1"/>
  <c r="Z5" i="79" a="1"/>
  <c r="Z5" i="79" s="1"/>
  <c r="AJ5" i="79" a="1"/>
  <c r="AJ5" i="79" s="1"/>
  <c r="AC5" i="79" a="1"/>
  <c r="AC5" i="79" s="1"/>
  <c r="Y5" i="79" a="1"/>
  <c r="Y5" i="79" s="1"/>
  <c r="AI4" i="85" a="1"/>
  <c r="AI4" i="85" s="1"/>
  <c r="X3" i="73" a="1"/>
  <c r="X3" i="73" s="1"/>
  <c r="T3" i="73" a="1"/>
  <c r="T3" i="73" s="1"/>
  <c r="AD3" i="73" a="1"/>
  <c r="AD3" i="73" s="1"/>
  <c r="Y3" i="73" a="1"/>
  <c r="Y3" i="73" s="1"/>
  <c r="Z3" i="73" a="1"/>
  <c r="Z3" i="73" s="1"/>
  <c r="X7" i="75" a="1"/>
  <c r="X7" i="75" s="1"/>
  <c r="AI7" i="73" a="1"/>
  <c r="AI7" i="73" s="1"/>
  <c r="Q7" i="73" a="1"/>
  <c r="Q7" i="73" s="1"/>
  <c r="AF7" i="73" a="1"/>
  <c r="AF7" i="73" s="1"/>
  <c r="V7" i="73" a="1"/>
  <c r="V7" i="73" s="1"/>
  <c r="Y7" i="73" a="1"/>
  <c r="Y7" i="73" s="1"/>
  <c r="AE7" i="73" a="1"/>
  <c r="AE7" i="73" s="1"/>
  <c r="W7" i="73" a="1"/>
  <c r="W7" i="73" s="1"/>
  <c r="Z7" i="73" a="1"/>
  <c r="Z7" i="73" s="1"/>
  <c r="S7" i="73" a="1"/>
  <c r="S7" i="73" s="1"/>
  <c r="AC7" i="73" a="1"/>
  <c r="AC7" i="73" s="1"/>
  <c r="R7" i="73" a="1"/>
  <c r="R7" i="73" s="1"/>
  <c r="AB7" i="73" a="1"/>
  <c r="AB7" i="73" s="1"/>
  <c r="U7" i="73" a="1"/>
  <c r="U7" i="73" s="1"/>
  <c r="AG7" i="73" a="1"/>
  <c r="AG7" i="73" s="1"/>
  <c r="AJ7" i="73" a="1"/>
  <c r="AJ7" i="73" s="1"/>
  <c r="AF10" i="77" a="1"/>
  <c r="AF10" i="77" s="1"/>
  <c r="AF6" i="84" a="1"/>
  <c r="AF6" i="84" s="1"/>
  <c r="AE6" i="84" a="1"/>
  <c r="AE6" i="84" s="1"/>
  <c r="AJ6" i="84" a="1"/>
  <c r="AJ6" i="84" s="1"/>
  <c r="AD6" i="84" a="1"/>
  <c r="AD6" i="84" s="1"/>
  <c r="Y6" i="84" a="1"/>
  <c r="Y6" i="84" s="1"/>
  <c r="U6" i="84" a="1"/>
  <c r="U6" i="84" s="1"/>
  <c r="AH6" i="84" a="1"/>
  <c r="AH6" i="84" s="1"/>
  <c r="Z6" i="84" a="1"/>
  <c r="Z6" i="84" s="1"/>
  <c r="V6" i="84" a="1"/>
  <c r="V6" i="84" s="1"/>
  <c r="W6" i="84" a="1"/>
  <c r="W6" i="84" s="1"/>
  <c r="X6" i="84" a="1"/>
  <c r="X6" i="84" s="1"/>
  <c r="AG6" i="84" a="1"/>
  <c r="AG6" i="84" s="1"/>
  <c r="Q6" i="84" a="1"/>
  <c r="Q6" i="84" s="1"/>
  <c r="AB6" i="84" a="1"/>
  <c r="AB6" i="84" s="1"/>
  <c r="AI6" i="84" a="1"/>
  <c r="AI6" i="84" s="1"/>
  <c r="AG3" i="79" a="1"/>
  <c r="AG3" i="79" s="1"/>
  <c r="S2" i="80" a="1"/>
  <c r="S2" i="80" s="1"/>
  <c r="AF2" i="80" a="1"/>
  <c r="AF2" i="80" s="1"/>
  <c r="T2" i="80" a="1"/>
  <c r="T2" i="80" s="1"/>
  <c r="AI2" i="80" a="1"/>
  <c r="AI2" i="80" s="1"/>
  <c r="AG2" i="80" a="1"/>
  <c r="AG2" i="80" s="1"/>
  <c r="AJ3" i="81" a="1"/>
  <c r="AJ3" i="81" s="1"/>
  <c r="AE3" i="81" a="1"/>
  <c r="AE3" i="81" s="1"/>
  <c r="AF8" i="84" a="1"/>
  <c r="AF8" i="84" s="1"/>
  <c r="V8" i="84" a="1"/>
  <c r="V8" i="84" s="1"/>
  <c r="W8" i="84" a="1"/>
  <c r="W8" i="84" s="1"/>
  <c r="R8" i="84" a="1"/>
  <c r="R8" i="84" s="1"/>
  <c r="Q8" i="84" a="1"/>
  <c r="Q8" i="84" s="1"/>
  <c r="Y5" i="85" a="1"/>
  <c r="Y5" i="85" s="1"/>
  <c r="AF2" i="83" a="1"/>
  <c r="AF2" i="83" s="1"/>
  <c r="AJ2" i="83" a="1"/>
  <c r="AJ2" i="83" s="1"/>
  <c r="AI2" i="83" a="1"/>
  <c r="AI2" i="83" s="1"/>
  <c r="AD2" i="83" a="1"/>
  <c r="AD2" i="83" s="1"/>
  <c r="AG2" i="83" a="1"/>
  <c r="AG2" i="83" s="1"/>
  <c r="AE2" i="83" a="1"/>
  <c r="AE2" i="83" s="1"/>
  <c r="U2" i="83" a="1"/>
  <c r="U2" i="83" s="1"/>
  <c r="S2" i="83" a="1"/>
  <c r="S2" i="83" s="1"/>
  <c r="W2" i="83" a="1"/>
  <c r="W2" i="83" s="1"/>
  <c r="V2" i="83" a="1"/>
  <c r="V2" i="83" s="1"/>
  <c r="V8" i="82" a="1"/>
  <c r="V8" i="82" s="1"/>
  <c r="S8" i="82" a="1"/>
  <c r="S8" i="82" s="1"/>
  <c r="AI8" i="82" a="1"/>
  <c r="AI8" i="82" s="1"/>
  <c r="AD3" i="74" a="1"/>
  <c r="AD3" i="74" s="1"/>
  <c r="X3" i="74" a="1"/>
  <c r="X3" i="74" s="1"/>
  <c r="AA3" i="74" a="1"/>
  <c r="AA3" i="74" s="1"/>
  <c r="AC3" i="74" a="1"/>
  <c r="AC3" i="74" s="1"/>
  <c r="AI3" i="74" a="1"/>
  <c r="AI3" i="74" s="1"/>
  <c r="U3" i="74" a="1"/>
  <c r="U3" i="74" s="1"/>
  <c r="AF3" i="74" a="1"/>
  <c r="AF3" i="74" s="1"/>
  <c r="W3" i="74" a="1"/>
  <c r="W3" i="74" s="1"/>
  <c r="V3" i="74" a="1"/>
  <c r="V3" i="74" s="1"/>
  <c r="Q3" i="74" a="1"/>
  <c r="Q3" i="74" s="1"/>
  <c r="S8" i="77" a="1"/>
  <c r="S8" i="77" s="1"/>
  <c r="AH8" i="77" a="1"/>
  <c r="AH8" i="77" s="1"/>
  <c r="AA8" i="77" a="1"/>
  <c r="AA8" i="77" s="1"/>
  <c r="X8" i="77" a="1"/>
  <c r="X8" i="77" s="1"/>
  <c r="AF8" i="77" a="1"/>
  <c r="AF8" i="77" s="1"/>
  <c r="AB8" i="77" a="1"/>
  <c r="AB8" i="77" s="1"/>
  <c r="AD8" i="77" a="1"/>
  <c r="AD8" i="77" s="1"/>
  <c r="AB9" i="76" a="1"/>
  <c r="AB9" i="76" s="1"/>
  <c r="S9" i="76" a="1"/>
  <c r="S9" i="76" s="1"/>
  <c r="R9" i="76" a="1"/>
  <c r="R9" i="76" s="1"/>
  <c r="T9" i="76" a="1"/>
  <c r="T9" i="76" s="1"/>
  <c r="AC9" i="76" a="1"/>
  <c r="AC9" i="76" s="1"/>
  <c r="AH9" i="76" a="1"/>
  <c r="AH9" i="76" s="1"/>
  <c r="AG9" i="76" a="1"/>
  <c r="AG9" i="76" s="1"/>
  <c r="AF9" i="76" a="1"/>
  <c r="AF9" i="76" s="1"/>
  <c r="U9" i="76" a="1"/>
  <c r="U9" i="76" s="1"/>
  <c r="X9" i="76" a="1"/>
  <c r="X9" i="76" s="1"/>
  <c r="X4" i="81" a="1"/>
  <c r="X4" i="81" s="1"/>
  <c r="AI4" i="81" a="1"/>
  <c r="AI4" i="81" s="1"/>
  <c r="W4" i="81" a="1"/>
  <c r="W4" i="81" s="1"/>
  <c r="AF4" i="81" a="1"/>
  <c r="AF4" i="81" s="1"/>
  <c r="AH4" i="81" a="1"/>
  <c r="AH4" i="81" s="1"/>
  <c r="Q4" i="81" a="1"/>
  <c r="Q4" i="81" s="1"/>
  <c r="V4" i="81" a="1"/>
  <c r="V4" i="81" s="1"/>
  <c r="U4" i="81" a="1"/>
  <c r="U4" i="81" s="1"/>
  <c r="R4" i="81" a="1"/>
  <c r="R4" i="81" s="1"/>
  <c r="AC4" i="81" a="1"/>
  <c r="AC4" i="81" s="1"/>
  <c r="AI4" i="86" a="1"/>
  <c r="AI4" i="86" s="1"/>
  <c r="AH4" i="86" a="1"/>
  <c r="AH4" i="86" s="1"/>
  <c r="AG4" i="86" a="1"/>
  <c r="AG4" i="86" s="1"/>
  <c r="Z4" i="86" a="1"/>
  <c r="Z4" i="86" s="1"/>
  <c r="AF4" i="86" a="1"/>
  <c r="AF4" i="86" s="1"/>
  <c r="X4" i="86" a="1"/>
  <c r="X4" i="86" s="1"/>
  <c r="AA4" i="86" a="1"/>
  <c r="AA4" i="86" s="1"/>
  <c r="Q4" i="86" a="1"/>
  <c r="Q4" i="86" s="1"/>
  <c r="Y4" i="86" a="1"/>
  <c r="Y4" i="86" s="1"/>
  <c r="T4" i="86" a="1"/>
  <c r="T4" i="86" s="1"/>
  <c r="AJ11" i="79" a="1"/>
  <c r="AJ11" i="79" s="1"/>
  <c r="AI11" i="79" a="1"/>
  <c r="AI11" i="79" s="1"/>
  <c r="AD11" i="79" a="1"/>
  <c r="AD11" i="79" s="1"/>
  <c r="AF11" i="79" a="1"/>
  <c r="AF11" i="79" s="1"/>
  <c r="AA11" i="79" a="1"/>
  <c r="AA11" i="79" s="1"/>
  <c r="AB11" i="79" a="1"/>
  <c r="AB11" i="79" s="1"/>
  <c r="U11" i="79" a="1"/>
  <c r="U11" i="79" s="1"/>
  <c r="Q11" i="79" a="1"/>
  <c r="Q11" i="79" s="1"/>
  <c r="AE11" i="79" a="1"/>
  <c r="AE11" i="79" s="1"/>
  <c r="AH11" i="79" a="1"/>
  <c r="AH11" i="79" s="1"/>
  <c r="AJ4" i="85" a="1"/>
  <c r="AJ4" i="85" s="1"/>
  <c r="V4" i="85" a="1"/>
  <c r="V4" i="85" s="1"/>
  <c r="AD4" i="85" a="1"/>
  <c r="AD4" i="85" s="1"/>
  <c r="R4" i="85" a="1"/>
  <c r="R4" i="85" s="1"/>
  <c r="Y4" i="85" a="1"/>
  <c r="Y4" i="85" s="1"/>
  <c r="U4" i="85" a="1"/>
  <c r="U4" i="85" s="1"/>
  <c r="AA4" i="85" a="1"/>
  <c r="AA4" i="85" s="1"/>
  <c r="W4" i="85" a="1"/>
  <c r="W4" i="85" s="1"/>
  <c r="AB4" i="85" a="1"/>
  <c r="AB4" i="85" s="1"/>
  <c r="AC4" i="85" a="1"/>
  <c r="AC4" i="85" s="1"/>
  <c r="S7" i="75" a="1"/>
  <c r="S7" i="75" s="1"/>
  <c r="T7" i="75" a="1"/>
  <c r="T7" i="75" s="1"/>
  <c r="AE7" i="75" a="1"/>
  <c r="AE7" i="75" s="1"/>
  <c r="Q7" i="75" a="1"/>
  <c r="Q7" i="75" s="1"/>
  <c r="V7" i="75" a="1"/>
  <c r="V7" i="75" s="1"/>
  <c r="Z10" i="77" a="1"/>
  <c r="Z10" i="77" s="1"/>
  <c r="R10" i="77" a="1"/>
  <c r="R10" i="77" s="1"/>
  <c r="AC10" i="77" a="1"/>
  <c r="AC10" i="77" s="1"/>
  <c r="Q10" i="77" a="1"/>
  <c r="Q10" i="77" s="1"/>
  <c r="AE10" i="77" a="1"/>
  <c r="AE10" i="77" s="1"/>
  <c r="AH10" i="77" a="1"/>
  <c r="AH10" i="77" s="1"/>
  <c r="AI10" i="77" a="1"/>
  <c r="AI10" i="77" s="1"/>
  <c r="AJ10" i="77" a="1"/>
  <c r="AJ10" i="77" s="1"/>
  <c r="AB10" i="77" a="1"/>
  <c r="AB10" i="77" s="1"/>
  <c r="AA10" i="77" a="1"/>
  <c r="AA10" i="77" s="1"/>
  <c r="AG10" i="77" a="1"/>
  <c r="AG10" i="77" s="1"/>
  <c r="S10" i="77" a="1"/>
  <c r="S10" i="77" s="1"/>
  <c r="V10" i="77" a="1"/>
  <c r="V10" i="77" s="1"/>
  <c r="W10" i="77" a="1"/>
  <c r="W10" i="77" s="1"/>
  <c r="Y10" i="77" a="1"/>
  <c r="Y10" i="77" s="1"/>
  <c r="X3" i="79" a="1"/>
  <c r="X3" i="79" s="1"/>
  <c r="R3" i="79" a="1"/>
  <c r="R3" i="79" s="1"/>
  <c r="AF3" i="79" a="1"/>
  <c r="AF3" i="79" s="1"/>
  <c r="AB3" i="79" a="1"/>
  <c r="AB3" i="79" s="1"/>
  <c r="W3" i="79" a="1"/>
  <c r="W3" i="79" s="1"/>
  <c r="T3" i="81" a="1"/>
  <c r="T3" i="81" s="1"/>
  <c r="X3" i="81" a="1"/>
  <c r="X3" i="81" s="1"/>
  <c r="V3" i="81" a="1"/>
  <c r="V3" i="81" s="1"/>
  <c r="AG3" i="81" a="1"/>
  <c r="AG3" i="81" s="1"/>
  <c r="Z3" i="81" a="1"/>
  <c r="Z3" i="81" s="1"/>
  <c r="AJ5" i="85" a="1"/>
  <c r="AJ5" i="85" s="1"/>
  <c r="AF5" i="85" a="1"/>
  <c r="AF5" i="85" s="1"/>
  <c r="AB5" i="85" a="1"/>
  <c r="AB5" i="85" s="1"/>
  <c r="AG5" i="85" a="1"/>
  <c r="AG5" i="85" s="1"/>
  <c r="V5" i="85" a="1"/>
  <c r="V5" i="85" s="1"/>
  <c r="AJ2" i="84" a="1"/>
  <c r="AJ2" i="84" s="1"/>
  <c r="U2" i="84" a="1"/>
  <c r="U2" i="84" s="1"/>
  <c r="AA2" i="84" a="1"/>
  <c r="AA2" i="84" s="1"/>
  <c r="V2" i="84" a="1"/>
  <c r="V2" i="84" s="1"/>
  <c r="W2" i="84" a="1"/>
  <c r="W2" i="84" s="1"/>
  <c r="AD6" i="82" a="1"/>
  <c r="AD6" i="82" s="1"/>
  <c r="W6" i="82" a="1"/>
  <c r="W6" i="82" s="1"/>
  <c r="U6" i="82" a="1"/>
  <c r="U6" i="82" s="1"/>
  <c r="AE6" i="82" a="1"/>
  <c r="AE6" i="82" s="1"/>
  <c r="Y6" i="82" a="1"/>
  <c r="Y6" i="82" s="1"/>
  <c r="Q6" i="82" a="1"/>
  <c r="Q6" i="82" s="1"/>
  <c r="T6" i="82" a="1"/>
  <c r="T6" i="82" s="1"/>
  <c r="AC6" i="82" a="1"/>
  <c r="AC6" i="82" s="1"/>
  <c r="AH6" i="82" a="1"/>
  <c r="AH6" i="82" s="1"/>
  <c r="S6" i="82" a="1"/>
  <c r="S6" i="82" s="1"/>
  <c r="X10" i="80" a="1"/>
  <c r="X10" i="80" s="1"/>
  <c r="AA10" i="80" a="1"/>
  <c r="AA10" i="80" s="1"/>
  <c r="U8" i="76" a="1"/>
  <c r="U8" i="76" s="1"/>
  <c r="AE2" i="75" a="1"/>
  <c r="AE2" i="75" s="1"/>
  <c r="AG2" i="75" a="1"/>
  <c r="AG2" i="75" s="1"/>
  <c r="X2" i="75" a="1"/>
  <c r="X2" i="75" s="1"/>
  <c r="Y2" i="75" a="1"/>
  <c r="Y2" i="75" s="1"/>
  <c r="AB2" i="75" a="1"/>
  <c r="AB2" i="75" s="1"/>
  <c r="T2" i="75" a="1"/>
  <c r="T2" i="75" s="1"/>
  <c r="AD2" i="75" a="1"/>
  <c r="AD2" i="75" s="1"/>
  <c r="AF2" i="75" a="1"/>
  <c r="AF2" i="75" s="1"/>
  <c r="S2" i="75" a="1"/>
  <c r="S2" i="75" s="1"/>
  <c r="AC2" i="75" a="1"/>
  <c r="AC2" i="75" s="1"/>
  <c r="W5" i="82" a="1"/>
  <c r="W5" i="82" s="1"/>
  <c r="X5" i="77" a="1"/>
  <c r="X5" i="77" s="1"/>
  <c r="AA8" i="86" a="1"/>
  <c r="AA8" i="86" s="1"/>
  <c r="S8" i="86" a="1"/>
  <c r="S8" i="86" s="1"/>
  <c r="Q8" i="86" a="1"/>
  <c r="Q8" i="86" s="1"/>
  <c r="AF8" i="86" a="1"/>
  <c r="AF8" i="86" s="1"/>
  <c r="V8" i="86" a="1"/>
  <c r="V8" i="86" s="1"/>
  <c r="U8" i="86" a="1"/>
  <c r="U8" i="86" s="1"/>
  <c r="AH8" i="86" a="1"/>
  <c r="AH8" i="86" s="1"/>
  <c r="T8" i="86" a="1"/>
  <c r="T8" i="86" s="1"/>
  <c r="AD8" i="86" a="1"/>
  <c r="AD8" i="86" s="1"/>
  <c r="AB8" i="86" a="1"/>
  <c r="AB8" i="86" s="1"/>
  <c r="AA2" i="85" a="1"/>
  <c r="AA2" i="85" s="1"/>
  <c r="AI3" i="86" a="1"/>
  <c r="AI3" i="86" s="1"/>
  <c r="R3" i="86" a="1"/>
  <c r="R3" i="86" s="1"/>
  <c r="Z4" i="80" a="1"/>
  <c r="Z4" i="80" s="1"/>
  <c r="AD4" i="80" a="1"/>
  <c r="AD4" i="80" s="1"/>
  <c r="S4" i="80" a="1"/>
  <c r="S4" i="80" s="1"/>
  <c r="W4" i="80" a="1"/>
  <c r="W4" i="80" s="1"/>
  <c r="AA4" i="80" a="1"/>
  <c r="AA4" i="80" s="1"/>
  <c r="T4" i="80" a="1"/>
  <c r="T4" i="80" s="1"/>
  <c r="U10" i="82" a="1"/>
  <c r="U10" i="82" s="1"/>
  <c r="X10" i="82" a="1"/>
  <c r="X10" i="82" s="1"/>
  <c r="X10" i="74" a="1"/>
  <c r="X10" i="74" s="1"/>
  <c r="AF10" i="74" a="1"/>
  <c r="AF10" i="74" s="1"/>
  <c r="AE10" i="74" a="1"/>
  <c r="AE10" i="74" s="1"/>
  <c r="R10" i="74" a="1"/>
  <c r="R10" i="74" s="1"/>
  <c r="AI10" i="74" a="1"/>
  <c r="AI10" i="74" s="1"/>
  <c r="AB10" i="74" a="1"/>
  <c r="AB10" i="74" s="1"/>
  <c r="Q10" i="74" a="1"/>
  <c r="Q10" i="74" s="1"/>
  <c r="Y10" i="74" a="1"/>
  <c r="Y10" i="74" s="1"/>
  <c r="V10" i="74" a="1"/>
  <c r="V10" i="74" s="1"/>
  <c r="W10" i="74" a="1"/>
  <c r="W10" i="74" s="1"/>
  <c r="X5" i="84" a="1"/>
  <c r="X5" i="84" s="1"/>
  <c r="U5" i="84" a="1"/>
  <c r="U5" i="84" s="1"/>
  <c r="AH5" i="84" a="1"/>
  <c r="AH5" i="84" s="1"/>
  <c r="W6" i="85" a="1"/>
  <c r="W6" i="85" s="1"/>
  <c r="AJ6" i="85" a="1"/>
  <c r="AJ6" i="85" s="1"/>
  <c r="AA3" i="78" a="1"/>
  <c r="AA3" i="78" s="1"/>
  <c r="U6" i="80" a="1"/>
  <c r="U6" i="80" s="1"/>
  <c r="S6" i="80" a="1"/>
  <c r="S6" i="80" s="1"/>
  <c r="Y6" i="80" a="1"/>
  <c r="Y6" i="80" s="1"/>
  <c r="AB6" i="80" a="1"/>
  <c r="AB6" i="80" s="1"/>
  <c r="AH6" i="80" a="1"/>
  <c r="AH6" i="80" s="1"/>
  <c r="T6" i="80" a="1"/>
  <c r="T6" i="80" s="1"/>
  <c r="AF6" i="80" a="1"/>
  <c r="AF6" i="80" s="1"/>
  <c r="AC6" i="80" a="1"/>
  <c r="AC6" i="80" s="1"/>
  <c r="AE6" i="80" a="1"/>
  <c r="AE6" i="80" s="1"/>
  <c r="W6" i="80" a="1"/>
  <c r="W6" i="80" s="1"/>
  <c r="R2" i="77" a="1"/>
  <c r="R2" i="77" s="1"/>
  <c r="AJ3" i="71" a="1"/>
  <c r="AJ3" i="71" s="1"/>
  <c r="AI3" i="71" a="1"/>
  <c r="AI3" i="71" s="1"/>
  <c r="U11" i="82" a="1"/>
  <c r="U11" i="82" s="1"/>
  <c r="X11" i="82" a="1"/>
  <c r="X11" i="82" s="1"/>
  <c r="V11" i="82" a="1"/>
  <c r="V11" i="82" s="1"/>
  <c r="R11" i="82" a="1"/>
  <c r="R11" i="82" s="1"/>
  <c r="AA11" i="82" a="1"/>
  <c r="AA11" i="82" s="1"/>
  <c r="W11" i="82" a="1"/>
  <c r="W11" i="82" s="1"/>
  <c r="AD11" i="82" a="1"/>
  <c r="AD11" i="82" s="1"/>
  <c r="Z11" i="82" a="1"/>
  <c r="Z11" i="82" s="1"/>
  <c r="Y11" i="82" a="1"/>
  <c r="Y11" i="82" s="1"/>
  <c r="AF11" i="82" a="1"/>
  <c r="AF11" i="82" s="1"/>
  <c r="AB11" i="73" a="1"/>
  <c r="AB11" i="73" s="1"/>
  <c r="R11" i="73" a="1"/>
  <c r="R11" i="73" s="1"/>
  <c r="V6" i="77" a="1"/>
  <c r="V6" i="77" s="1"/>
  <c r="AF6" i="77" a="1"/>
  <c r="AF6" i="77" s="1"/>
  <c r="AB6" i="76" a="1"/>
  <c r="AB6" i="76" s="1"/>
  <c r="AD11" i="71" a="1"/>
  <c r="AD11" i="71" s="1"/>
  <c r="Q11" i="71" a="1"/>
  <c r="Q11" i="71" s="1"/>
  <c r="Z11" i="71" a="1"/>
  <c r="Z11" i="71" s="1"/>
  <c r="AJ11" i="71" a="1"/>
  <c r="AJ11" i="71" s="1"/>
  <c r="R11" i="71" a="1"/>
  <c r="R11" i="71" s="1"/>
  <c r="AF7" i="71" a="1"/>
  <c r="AF7" i="71" s="1"/>
  <c r="AH11" i="80" a="1"/>
  <c r="AH11" i="80" s="1"/>
  <c r="AC11" i="80" a="1"/>
  <c r="AC11" i="80" s="1"/>
  <c r="W11" i="80" a="1"/>
  <c r="W11" i="80" s="1"/>
  <c r="Z11" i="80" a="1"/>
  <c r="Z11" i="80" s="1"/>
  <c r="S11" i="80" a="1"/>
  <c r="S11" i="80" s="1"/>
  <c r="U11" i="80" a="1"/>
  <c r="U11" i="80" s="1"/>
  <c r="AA11" i="80" a="1"/>
  <c r="AA11" i="80" s="1"/>
  <c r="AF11" i="80" a="1"/>
  <c r="AF11" i="80" s="1"/>
  <c r="V11" i="80" a="1"/>
  <c r="V11" i="80" s="1"/>
  <c r="X11" i="80" a="1"/>
  <c r="X11" i="80" s="1"/>
  <c r="T11" i="80" a="1"/>
  <c r="T11" i="80" s="1"/>
  <c r="AJ11" i="80" a="1"/>
  <c r="AJ11" i="80" s="1"/>
  <c r="R11" i="80" a="1"/>
  <c r="R11" i="80" s="1"/>
  <c r="AG11" i="80" a="1"/>
  <c r="AG11" i="80" s="1"/>
  <c r="AE11" i="80" a="1"/>
  <c r="AE11" i="80" s="1"/>
  <c r="T11" i="86" a="1"/>
  <c r="T11" i="86" s="1"/>
  <c r="Z7" i="80" a="1"/>
  <c r="Z7" i="80" s="1"/>
  <c r="AH7" i="80" a="1"/>
  <c r="AH7" i="80" s="1"/>
  <c r="R7" i="80" a="1"/>
  <c r="R7" i="80" s="1"/>
  <c r="AE7" i="80" a="1"/>
  <c r="AE7" i="80" s="1"/>
  <c r="AB7" i="80" a="1"/>
  <c r="AB7" i="80" s="1"/>
  <c r="AD6" i="81" a="1"/>
  <c r="AD6" i="81" s="1"/>
  <c r="AH6" i="81" a="1"/>
  <c r="AH6" i="81" s="1"/>
  <c r="T2" i="78" a="1"/>
  <c r="T2" i="78" s="1"/>
  <c r="AE2" i="78" a="1"/>
  <c r="AE2" i="78" s="1"/>
  <c r="X2" i="78" a="1"/>
  <c r="X2" i="78" s="1"/>
  <c r="Y2" i="78" a="1"/>
  <c r="Y2" i="78" s="1"/>
  <c r="AI2" i="78" a="1"/>
  <c r="AI2" i="78" s="1"/>
  <c r="AJ4" i="75" a="1"/>
  <c r="AJ4" i="75" s="1"/>
  <c r="S10" i="80" a="1"/>
  <c r="S10" i="80" s="1"/>
  <c r="R10" i="80" a="1"/>
  <c r="R10" i="80" s="1"/>
  <c r="Z10" i="80" a="1"/>
  <c r="Z10" i="80" s="1"/>
  <c r="AF10" i="80" a="1"/>
  <c r="AF10" i="80" s="1"/>
  <c r="T10" i="80" a="1"/>
  <c r="T10" i="80" s="1"/>
  <c r="AH10" i="80" a="1"/>
  <c r="AH10" i="80" s="1"/>
  <c r="Y10" i="80" a="1"/>
  <c r="Y10" i="80" s="1"/>
  <c r="U10" i="80" a="1"/>
  <c r="U10" i="80" s="1"/>
  <c r="Q10" i="80" a="1"/>
  <c r="Q10" i="80" s="1"/>
  <c r="W10" i="80" a="1"/>
  <c r="W10" i="80" s="1"/>
  <c r="AJ8" i="76" a="1"/>
  <c r="AJ8" i="76" s="1"/>
  <c r="X8" i="76" a="1"/>
  <c r="X8" i="76" s="1"/>
  <c r="AF8" i="76" a="1"/>
  <c r="AF8" i="76" s="1"/>
  <c r="AA8" i="76" a="1"/>
  <c r="AA8" i="76" s="1"/>
  <c r="T8" i="76" a="1"/>
  <c r="T8" i="76" s="1"/>
  <c r="AB8" i="76" a="1"/>
  <c r="AB8" i="76" s="1"/>
  <c r="S8" i="76" a="1"/>
  <c r="S8" i="76" s="1"/>
  <c r="Z8" i="76" a="1"/>
  <c r="Z8" i="76" s="1"/>
  <c r="AD8" i="76" a="1"/>
  <c r="AD8" i="76" s="1"/>
  <c r="AI8" i="76" a="1"/>
  <c r="AI8" i="76" s="1"/>
  <c r="AH5" i="82" a="1"/>
  <c r="AH5" i="82" s="1"/>
  <c r="AI5" i="82" a="1"/>
  <c r="AI5" i="82" s="1"/>
  <c r="AJ5" i="82" a="1"/>
  <c r="AJ5" i="82" s="1"/>
  <c r="AB5" i="82" a="1"/>
  <c r="AB5" i="82" s="1"/>
  <c r="R5" i="82" a="1"/>
  <c r="R5" i="82" s="1"/>
  <c r="X5" i="82" a="1"/>
  <c r="X5" i="82" s="1"/>
  <c r="U5" i="82" a="1"/>
  <c r="U5" i="82" s="1"/>
  <c r="Q5" i="82" a="1"/>
  <c r="Q5" i="82" s="1"/>
  <c r="S5" i="82" a="1"/>
  <c r="S5" i="82" s="1"/>
  <c r="Z5" i="82" a="1"/>
  <c r="Z5" i="82" s="1"/>
  <c r="AH5" i="77" a="1"/>
  <c r="AH5" i="77" s="1"/>
  <c r="Q5" i="77" a="1"/>
  <c r="Q5" i="77" s="1"/>
  <c r="AC5" i="77" a="1"/>
  <c r="AC5" i="77" s="1"/>
  <c r="AD5" i="77" a="1"/>
  <c r="AD5" i="77" s="1"/>
  <c r="AB5" i="77" a="1"/>
  <c r="AB5" i="77" s="1"/>
  <c r="AJ5" i="77" a="1"/>
  <c r="AJ5" i="77" s="1"/>
  <c r="T5" i="77" a="1"/>
  <c r="T5" i="77" s="1"/>
  <c r="AI5" i="77" a="1"/>
  <c r="AI5" i="77" s="1"/>
  <c r="AG5" i="77" a="1"/>
  <c r="AG5" i="77" s="1"/>
  <c r="R5" i="77" a="1"/>
  <c r="R5" i="77" s="1"/>
  <c r="AI2" i="85" a="1"/>
  <c r="AI2" i="85" s="1"/>
  <c r="Y2" i="85" a="1"/>
  <c r="Y2" i="85" s="1"/>
  <c r="U2" i="85" a="1"/>
  <c r="U2" i="85" s="1"/>
  <c r="R2" i="85" a="1"/>
  <c r="R2" i="85" s="1"/>
  <c r="AG2" i="85" a="1"/>
  <c r="AG2" i="85" s="1"/>
  <c r="AC2" i="85" a="1"/>
  <c r="AC2" i="85" s="1"/>
  <c r="AE2" i="85" a="1"/>
  <c r="AE2" i="85" s="1"/>
  <c r="AD2" i="85" a="1"/>
  <c r="AD2" i="85" s="1"/>
  <c r="T2" i="85" a="1"/>
  <c r="T2" i="85" s="1"/>
  <c r="AB2" i="85" a="1"/>
  <c r="AB2" i="85" s="1"/>
  <c r="AC3" i="78" a="1"/>
  <c r="AC3" i="78" s="1"/>
  <c r="AG3" i="78" a="1"/>
  <c r="AG3" i="78" s="1"/>
  <c r="AF3" i="78" a="1"/>
  <c r="AF3" i="78" s="1"/>
  <c r="Y3" i="78" a="1"/>
  <c r="Y3" i="78" s="1"/>
  <c r="S3" i="78" a="1"/>
  <c r="S3" i="78" s="1"/>
  <c r="AI3" i="78" a="1"/>
  <c r="AI3" i="78" s="1"/>
  <c r="V3" i="78" a="1"/>
  <c r="V3" i="78" s="1"/>
  <c r="X3" i="78" a="1"/>
  <c r="X3" i="78" s="1"/>
  <c r="U3" i="78" a="1"/>
  <c r="U3" i="78" s="1"/>
  <c r="AE3" i="78" a="1"/>
  <c r="AE3" i="78" s="1"/>
  <c r="W2" i="77" a="1"/>
  <c r="W2" i="77" s="1"/>
  <c r="Z2" i="77" a="1"/>
  <c r="Z2" i="77" s="1"/>
  <c r="AC2" i="77" a="1"/>
  <c r="AC2" i="77" s="1"/>
  <c r="U2" i="77" a="1"/>
  <c r="U2" i="77" s="1"/>
  <c r="T2" i="77" a="1"/>
  <c r="T2" i="77" s="1"/>
  <c r="S2" i="77" a="1"/>
  <c r="S2" i="77" s="1"/>
  <c r="AJ6" i="77" a="1"/>
  <c r="AJ6" i="77" s="1"/>
  <c r="U6" i="77" a="1"/>
  <c r="U6" i="77" s="1"/>
  <c r="Z6" i="77" a="1"/>
  <c r="Z6" i="77" s="1"/>
  <c r="AE6" i="77" a="1"/>
  <c r="AE6" i="77" s="1"/>
  <c r="R6" i="77" a="1"/>
  <c r="R6" i="77" s="1"/>
  <c r="AH6" i="77" a="1"/>
  <c r="AH6" i="77" s="1"/>
  <c r="S6" i="77" a="1"/>
  <c r="S6" i="77" s="1"/>
  <c r="X6" i="77" a="1"/>
  <c r="X6" i="77" s="1"/>
  <c r="AI6" i="77" a="1"/>
  <c r="AI6" i="77" s="1"/>
  <c r="Q6" i="77" a="1"/>
  <c r="Q6" i="77" s="1"/>
  <c r="AE6" i="76" a="1"/>
  <c r="AE6" i="76" s="1"/>
  <c r="AC6" i="76" a="1"/>
  <c r="AC6" i="76" s="1"/>
  <c r="AH6" i="76" a="1"/>
  <c r="AH6" i="76" s="1"/>
  <c r="W6" i="76" a="1"/>
  <c r="W6" i="76" s="1"/>
  <c r="U6" i="76" a="1"/>
  <c r="U6" i="76" s="1"/>
  <c r="Q7" i="71" a="1"/>
  <c r="Q7" i="71" s="1"/>
  <c r="AA7" i="71" a="1"/>
  <c r="AA7" i="71" s="1"/>
  <c r="R7" i="71" a="1"/>
  <c r="R7" i="71" s="1"/>
  <c r="Y7" i="71" a="1"/>
  <c r="Y7" i="71" s="1"/>
  <c r="AG7" i="71" a="1"/>
  <c r="AG7" i="71" s="1"/>
  <c r="AG11" i="86" a="1"/>
  <c r="AG11" i="86" s="1"/>
  <c r="AF11" i="86" a="1"/>
  <c r="AF11" i="86" s="1"/>
  <c r="Y11" i="86" a="1"/>
  <c r="Y11" i="86" s="1"/>
  <c r="AJ11" i="86" a="1"/>
  <c r="AJ11" i="86" s="1"/>
  <c r="AH11" i="86" a="1"/>
  <c r="AH11" i="86" s="1"/>
  <c r="AB6" i="81" a="1"/>
  <c r="AB6" i="81" s="1"/>
  <c r="V6" i="81" a="1"/>
  <c r="V6" i="81" s="1"/>
  <c r="U6" i="81" a="1"/>
  <c r="U6" i="81" s="1"/>
  <c r="AC6" i="81" a="1"/>
  <c r="AC6" i="81" s="1"/>
  <c r="AE6" i="81" a="1"/>
  <c r="AE6" i="81" s="1"/>
  <c r="S4" i="75" a="1"/>
  <c r="S4" i="75" s="1"/>
  <c r="V4" i="75" a="1"/>
  <c r="V4" i="75" s="1"/>
  <c r="U4" i="75" a="1"/>
  <c r="U4" i="75" s="1"/>
  <c r="Y4" i="75" a="1"/>
  <c r="Y4" i="75" s="1"/>
  <c r="AI4" i="75" a="1"/>
  <c r="AI4" i="75" s="1"/>
  <c r="R3" i="73" a="1"/>
  <c r="R3" i="73" s="1"/>
  <c r="AF3" i="73" a="1"/>
  <c r="AF3" i="73" s="1"/>
  <c r="V3" i="73" a="1"/>
  <c r="V3" i="73" s="1"/>
  <c r="AG3" i="73" a="1"/>
  <c r="AG3" i="73" s="1"/>
  <c r="AB3" i="73" a="1"/>
  <c r="AB3" i="73" s="1"/>
  <c r="AA7" i="75" a="1"/>
  <c r="AA7" i="75" s="1"/>
  <c r="AC7" i="75" a="1"/>
  <c r="AC7" i="75" s="1"/>
  <c r="AB7" i="75" a="1"/>
  <c r="AB7" i="75" s="1"/>
  <c r="Z7" i="75" a="1"/>
  <c r="Z7" i="75" s="1"/>
  <c r="AF7" i="75" a="1"/>
  <c r="AF7" i="75" s="1"/>
  <c r="AC6" i="71" a="1"/>
  <c r="AC6" i="71" s="1"/>
  <c r="AG6" i="71" a="1"/>
  <c r="AG6" i="71" s="1"/>
  <c r="AB6" i="71" a="1"/>
  <c r="AB6" i="71" s="1"/>
  <c r="AF6" i="71" a="1"/>
  <c r="AF6" i="71" s="1"/>
  <c r="AH6" i="71" a="1"/>
  <c r="AH6" i="71" s="1"/>
  <c r="AF10" i="83" a="1"/>
  <c r="AF10" i="83" s="1"/>
  <c r="AC10" i="83" a="1"/>
  <c r="AC10" i="83" s="1"/>
  <c r="W10" i="83" a="1"/>
  <c r="W10" i="83" s="1"/>
  <c r="U10" i="83" a="1"/>
  <c r="U10" i="83" s="1"/>
  <c r="R10" i="83" a="1"/>
  <c r="R10" i="83" s="1"/>
  <c r="V3" i="79" a="1"/>
  <c r="V3" i="79" s="1"/>
  <c r="T3" i="79" a="1"/>
  <c r="T3" i="79" s="1"/>
  <c r="AE3" i="79" a="1"/>
  <c r="AE3" i="79" s="1"/>
  <c r="AH3" i="79" a="1"/>
  <c r="AH3" i="79" s="1"/>
  <c r="AI3" i="79" a="1"/>
  <c r="AI3" i="79" s="1"/>
  <c r="Y3" i="76" a="1"/>
  <c r="Y3" i="76" s="1"/>
  <c r="AI3" i="76" a="1"/>
  <c r="AI3" i="76" s="1"/>
  <c r="S3" i="76" a="1"/>
  <c r="S3" i="76" s="1"/>
  <c r="AG3" i="76" a="1"/>
  <c r="AG3" i="76" s="1"/>
  <c r="AA2" i="80" a="1"/>
  <c r="AA2" i="80" s="1"/>
  <c r="Z2" i="80" a="1"/>
  <c r="Z2" i="80" s="1"/>
  <c r="AB2" i="80" a="1"/>
  <c r="AB2" i="80" s="1"/>
  <c r="V2" i="80" a="1"/>
  <c r="V2" i="80" s="1"/>
  <c r="AE2" i="80" a="1"/>
  <c r="AE2" i="80" s="1"/>
  <c r="AI3" i="81" a="1"/>
  <c r="AI3" i="81" s="1"/>
  <c r="R3" i="81" a="1"/>
  <c r="R3" i="81" s="1"/>
  <c r="AC3" i="81" a="1"/>
  <c r="AC3" i="81" s="1"/>
  <c r="AA3" i="81" a="1"/>
  <c r="AA3" i="81" s="1"/>
  <c r="AC7" i="82" a="1"/>
  <c r="AC7" i="82" s="1"/>
  <c r="U7" i="82" a="1"/>
  <c r="U7" i="82" s="1"/>
  <c r="AH7" i="82" a="1"/>
  <c r="AH7" i="82" s="1"/>
  <c r="V7" i="82" a="1"/>
  <c r="V7" i="82" s="1"/>
  <c r="AB7" i="82" a="1"/>
  <c r="AB7" i="82" s="1"/>
  <c r="S5" i="86" a="1"/>
  <c r="S5" i="86" s="1"/>
  <c r="T5" i="86" a="1"/>
  <c r="T5" i="86" s="1"/>
  <c r="V5" i="86" a="1"/>
  <c r="V5" i="86" s="1"/>
  <c r="AF5" i="86" a="1"/>
  <c r="AF5" i="86" s="1"/>
  <c r="AH5" i="86" a="1"/>
  <c r="AH5" i="86" s="1"/>
  <c r="T8" i="84" a="1"/>
  <c r="T8" i="84" s="1"/>
  <c r="AE8" i="84" a="1"/>
  <c r="AE8" i="84" s="1"/>
  <c r="Y8" i="84" a="1"/>
  <c r="Y8" i="84" s="1"/>
  <c r="Z8" i="84" a="1"/>
  <c r="Z8" i="84" s="1"/>
  <c r="R5" i="85" a="1"/>
  <c r="R5" i="85" s="1"/>
  <c r="X5" i="85" a="1"/>
  <c r="X5" i="85" s="1"/>
  <c r="S5" i="85" a="1"/>
  <c r="S5" i="85" s="1"/>
  <c r="Q5" i="85" a="1"/>
  <c r="Q5" i="85" s="1"/>
  <c r="AG10" i="85" a="1"/>
  <c r="AG10" i="85" s="1"/>
  <c r="X10" i="85" a="1"/>
  <c r="X10" i="85" s="1"/>
  <c r="T10" i="85" a="1"/>
  <c r="T10" i="85" s="1"/>
  <c r="S10" i="85" a="1"/>
  <c r="S10" i="85" s="1"/>
  <c r="AJ10" i="85" a="1"/>
  <c r="AJ10" i="85" s="1"/>
  <c r="AA10" i="76" a="1"/>
  <c r="AA10" i="76" s="1"/>
  <c r="AJ10" i="76" a="1"/>
  <c r="AJ10" i="76" s="1"/>
  <c r="W10" i="76" a="1"/>
  <c r="W10" i="76" s="1"/>
  <c r="AG6" i="82" a="1"/>
  <c r="AG6" i="82" s="1"/>
  <c r="AA6" i="82" a="1"/>
  <c r="AA6" i="82" s="1"/>
  <c r="R6" i="82" a="1"/>
  <c r="R6" i="82" s="1"/>
  <c r="X2" i="84" a="1"/>
  <c r="X2" i="84" s="1"/>
  <c r="AB2" i="84" a="1"/>
  <c r="AB2" i="84" s="1"/>
  <c r="AE2" i="84" a="1"/>
  <c r="AE2" i="84" s="1"/>
  <c r="T2" i="84" a="1"/>
  <c r="T2" i="84" s="1"/>
  <c r="AF2" i="84" a="1"/>
  <c r="AF2" i="84" s="1"/>
  <c r="AH2" i="84" a="1"/>
  <c r="AH2" i="84" s="1"/>
  <c r="AG2" i="84" a="1"/>
  <c r="AG2" i="84" s="1"/>
  <c r="Y2" i="84" a="1"/>
  <c r="Y2" i="84" s="1"/>
  <c r="Q2" i="84" a="1"/>
  <c r="Q2" i="84" s="1"/>
  <c r="Z2" i="84" a="1"/>
  <c r="Z2" i="84" s="1"/>
  <c r="AC8" i="74" a="1"/>
  <c r="AC8" i="74" s="1"/>
  <c r="V10" i="80" a="1"/>
  <c r="V10" i="80" s="1"/>
  <c r="AC10" i="80" a="1"/>
  <c r="AC10" i="80" s="1"/>
  <c r="AF10" i="78" a="1"/>
  <c r="AF10" i="78" s="1"/>
  <c r="AB10" i="78" a="1"/>
  <c r="AB10" i="78" s="1"/>
  <c r="AC8" i="76" a="1"/>
  <c r="AC8" i="76" s="1"/>
  <c r="AH8" i="76" a="1"/>
  <c r="AH8" i="76" s="1"/>
  <c r="W8" i="76" a="1"/>
  <c r="W8" i="76" s="1"/>
  <c r="U2" i="75" a="1"/>
  <c r="U2" i="75" s="1"/>
  <c r="R2" i="75" a="1"/>
  <c r="R2" i="75" s="1"/>
  <c r="T5" i="82" a="1"/>
  <c r="T5" i="82" s="1"/>
  <c r="Y5" i="82" a="1"/>
  <c r="Y5" i="82" s="1"/>
  <c r="AD5" i="82" a="1"/>
  <c r="AD5" i="82" s="1"/>
  <c r="R3" i="82" a="1"/>
  <c r="R3" i="82" s="1"/>
  <c r="V3" i="82" a="1"/>
  <c r="V3" i="82" s="1"/>
  <c r="AE5" i="77" a="1"/>
  <c r="AE5" i="77" s="1"/>
  <c r="V5" i="77" a="1"/>
  <c r="V5" i="77" s="1"/>
  <c r="Y5" i="77" a="1"/>
  <c r="Y5" i="77" s="1"/>
  <c r="W8" i="86" a="1"/>
  <c r="W8" i="86" s="1"/>
  <c r="AE8" i="86" a="1"/>
  <c r="AE8" i="86" s="1"/>
  <c r="Z2" i="85" a="1"/>
  <c r="Z2" i="85" s="1"/>
  <c r="S2" i="85" a="1"/>
  <c r="S2" i="85" s="1"/>
  <c r="Q2" i="85" a="1"/>
  <c r="Q2" i="85" s="1"/>
  <c r="Q7" i="83" a="1"/>
  <c r="Q7" i="83" s="1"/>
  <c r="AJ7" i="83" a="1"/>
  <c r="AJ7" i="83" s="1"/>
  <c r="AH7" i="83" a="1"/>
  <c r="AH7" i="83" s="1"/>
  <c r="T3" i="86" a="1"/>
  <c r="T3" i="86" s="1"/>
  <c r="AH3" i="86" a="1"/>
  <c r="AH3" i="86" s="1"/>
  <c r="Q3" i="86" a="1"/>
  <c r="Q3" i="86" s="1"/>
  <c r="X3" i="86" a="1"/>
  <c r="X3" i="86" s="1"/>
  <c r="Z3" i="86" a="1"/>
  <c r="Z3" i="86" s="1"/>
  <c r="AE3" i="86" a="1"/>
  <c r="AE3" i="86" s="1"/>
  <c r="S3" i="86" a="1"/>
  <c r="S3" i="86" s="1"/>
  <c r="U3" i="86" a="1"/>
  <c r="U3" i="86" s="1"/>
  <c r="AF3" i="86" a="1"/>
  <c r="AF3" i="86" s="1"/>
  <c r="AC3" i="86" a="1"/>
  <c r="AC3" i="86" s="1"/>
  <c r="Y3" i="86" a="1"/>
  <c r="Y3" i="86" s="1"/>
  <c r="V3" i="86" a="1"/>
  <c r="V3" i="86" s="1"/>
  <c r="AJ4" i="80" a="1"/>
  <c r="AJ4" i="80" s="1"/>
  <c r="AC4" i="80" a="1"/>
  <c r="AC4" i="80" s="1"/>
  <c r="AF10" i="82" a="1"/>
  <c r="AF10" i="82" s="1"/>
  <c r="T10" i="82" a="1"/>
  <c r="T10" i="82" s="1"/>
  <c r="AB10" i="82" a="1"/>
  <c r="AB10" i="82" s="1"/>
  <c r="Z10" i="82" a="1"/>
  <c r="Z10" i="82" s="1"/>
  <c r="AA10" i="82" a="1"/>
  <c r="AA10" i="82" s="1"/>
  <c r="AD10" i="82" a="1"/>
  <c r="AD10" i="82" s="1"/>
  <c r="R10" i="82" a="1"/>
  <c r="R10" i="82" s="1"/>
  <c r="Q10" i="82" a="1"/>
  <c r="Q10" i="82" s="1"/>
  <c r="AG10" i="82" a="1"/>
  <c r="AG10" i="82" s="1"/>
  <c r="W10" i="82" a="1"/>
  <c r="W10" i="82" s="1"/>
  <c r="AE10" i="82" a="1"/>
  <c r="AE10" i="82" s="1"/>
  <c r="V10" i="82" a="1"/>
  <c r="V10" i="82" s="1"/>
  <c r="Y10" i="82" a="1"/>
  <c r="Y10" i="82" s="1"/>
  <c r="Z10" i="74" a="1"/>
  <c r="Z10" i="74" s="1"/>
  <c r="S10" i="74" a="1"/>
  <c r="S10" i="74" s="1"/>
  <c r="AG5" i="84" a="1"/>
  <c r="AG5" i="84" s="1"/>
  <c r="W5" i="84" a="1"/>
  <c r="W5" i="84" s="1"/>
  <c r="AB5" i="84" a="1"/>
  <c r="AB5" i="84" s="1"/>
  <c r="Z5" i="84" a="1"/>
  <c r="Z5" i="84" s="1"/>
  <c r="AJ5" i="84" a="1"/>
  <c r="AJ5" i="84" s="1"/>
  <c r="S5" i="84" a="1"/>
  <c r="S5" i="84" s="1"/>
  <c r="Y5" i="84" a="1"/>
  <c r="Y5" i="84" s="1"/>
  <c r="V5" i="84" a="1"/>
  <c r="V5" i="84" s="1"/>
  <c r="AI5" i="84" a="1"/>
  <c r="AI5" i="84" s="1"/>
  <c r="AE5" i="84" a="1"/>
  <c r="AE5" i="84" s="1"/>
  <c r="R5" i="84" a="1"/>
  <c r="R5" i="84" s="1"/>
  <c r="AD5" i="84" a="1"/>
  <c r="AD5" i="84" s="1"/>
  <c r="U9" i="84" a="1"/>
  <c r="U9" i="84" s="1"/>
  <c r="AD9" i="84" a="1"/>
  <c r="AD9" i="84" s="1"/>
  <c r="Q6" i="85" a="1"/>
  <c r="Q6" i="85" s="1"/>
  <c r="U6" i="85" a="1"/>
  <c r="U6" i="85" s="1"/>
  <c r="AH6" i="85" a="1"/>
  <c r="AH6" i="85" s="1"/>
  <c r="AE6" i="85" a="1"/>
  <c r="AE6" i="85" s="1"/>
  <c r="AI6" i="85" a="1"/>
  <c r="AI6" i="85" s="1"/>
  <c r="Z6" i="85" a="1"/>
  <c r="Z6" i="85" s="1"/>
  <c r="S6" i="85" a="1"/>
  <c r="S6" i="85" s="1"/>
  <c r="AA6" i="85" a="1"/>
  <c r="AA6" i="85" s="1"/>
  <c r="R6" i="85" a="1"/>
  <c r="R6" i="85" s="1"/>
  <c r="X6" i="85" a="1"/>
  <c r="X6" i="85" s="1"/>
  <c r="T6" i="85" a="1"/>
  <c r="T6" i="85" s="1"/>
  <c r="AB6" i="85" a="1"/>
  <c r="AB6" i="85" s="1"/>
  <c r="AF6" i="85" a="1"/>
  <c r="AF6" i="85" s="1"/>
  <c r="AG5" i="73" a="1"/>
  <c r="AG5" i="73" s="1"/>
  <c r="W3" i="78" a="1"/>
  <c r="W3" i="78" s="1"/>
  <c r="T3" i="78" a="1"/>
  <c r="T3" i="78" s="1"/>
  <c r="Z3" i="78" a="1"/>
  <c r="Z3" i="78" s="1"/>
  <c r="AG6" i="80" a="1"/>
  <c r="AG6" i="80" s="1"/>
  <c r="Z6" i="80" a="1"/>
  <c r="Z6" i="80" s="1"/>
  <c r="AG2" i="77" a="1"/>
  <c r="AG2" i="77" s="1"/>
  <c r="AE2" i="77" a="1"/>
  <c r="AE2" i="77" s="1"/>
  <c r="AA2" i="77" a="1"/>
  <c r="AA2" i="77" s="1"/>
  <c r="X8" i="83" a="1"/>
  <c r="X8" i="83" s="1"/>
  <c r="AH3" i="71" a="1"/>
  <c r="AH3" i="71" s="1"/>
  <c r="AA3" i="71" a="1"/>
  <c r="AA3" i="71" s="1"/>
  <c r="Z3" i="71" a="1"/>
  <c r="Z3" i="71" s="1"/>
  <c r="AF3" i="71" a="1"/>
  <c r="AF3" i="71" s="1"/>
  <c r="S3" i="71" a="1"/>
  <c r="S3" i="71" s="1"/>
  <c r="AD3" i="71" a="1"/>
  <c r="AD3" i="71" s="1"/>
  <c r="V3" i="71" a="1"/>
  <c r="V3" i="71" s="1"/>
  <c r="Q3" i="71" a="1"/>
  <c r="Q3" i="71" s="1"/>
  <c r="AB3" i="71" a="1"/>
  <c r="AB3" i="71" s="1"/>
  <c r="W3" i="71" a="1"/>
  <c r="W3" i="71" s="1"/>
  <c r="T3" i="71" a="1"/>
  <c r="T3" i="71" s="1"/>
  <c r="R3" i="71" a="1"/>
  <c r="R3" i="71" s="1"/>
  <c r="AE3" i="71" a="1"/>
  <c r="AE3" i="71" s="1"/>
  <c r="AG11" i="82" a="1"/>
  <c r="AG11" i="82" s="1"/>
  <c r="S11" i="82" a="1"/>
  <c r="S11" i="82" s="1"/>
  <c r="AA11" i="73" a="1"/>
  <c r="AA11" i="73" s="1"/>
  <c r="X11" i="73" a="1"/>
  <c r="X11" i="73" s="1"/>
  <c r="AE11" i="73" a="1"/>
  <c r="AE11" i="73" s="1"/>
  <c r="AD11" i="73" a="1"/>
  <c r="AD11" i="73" s="1"/>
  <c r="S11" i="73" a="1"/>
  <c r="S11" i="73" s="1"/>
  <c r="AJ11" i="73" a="1"/>
  <c r="AJ11" i="73" s="1"/>
  <c r="Z11" i="73" a="1"/>
  <c r="Z11" i="73" s="1"/>
  <c r="T11" i="73" a="1"/>
  <c r="T11" i="73" s="1"/>
  <c r="Y11" i="73" a="1"/>
  <c r="Y11" i="73" s="1"/>
  <c r="AI11" i="73" a="1"/>
  <c r="AI11" i="73" s="1"/>
  <c r="AG11" i="73" a="1"/>
  <c r="AG11" i="73" s="1"/>
  <c r="AF11" i="73" a="1"/>
  <c r="AF11" i="73" s="1"/>
  <c r="Q11" i="73" a="1"/>
  <c r="Q11" i="73" s="1"/>
  <c r="X9" i="75" a="1"/>
  <c r="X9" i="75" s="1"/>
  <c r="S9" i="75" a="1"/>
  <c r="S9" i="75" s="1"/>
  <c r="AA6" i="77" a="1"/>
  <c r="AA6" i="77" s="1"/>
  <c r="AD6" i="77" a="1"/>
  <c r="AD6" i="77" s="1"/>
  <c r="AD2" i="82" a="1"/>
  <c r="AD2" i="82" s="1"/>
  <c r="Q2" i="82" a="1"/>
  <c r="Q2" i="82" s="1"/>
  <c r="Q6" i="76" a="1"/>
  <c r="Q6" i="76" s="1"/>
  <c r="AJ6" i="76" a="1"/>
  <c r="AJ6" i="76" s="1"/>
  <c r="T3" i="84" a="1"/>
  <c r="T3" i="84" s="1"/>
  <c r="Y3" i="84" a="1"/>
  <c r="Y3" i="84" s="1"/>
  <c r="V3" i="84" a="1"/>
  <c r="V3" i="84" s="1"/>
  <c r="R3" i="84" a="1"/>
  <c r="R3" i="84" s="1"/>
  <c r="AF3" i="84" a="1"/>
  <c r="AF3" i="84" s="1"/>
  <c r="X11" i="77" a="1"/>
  <c r="X11" i="77" s="1"/>
  <c r="T11" i="71" a="1"/>
  <c r="T11" i="71" s="1"/>
  <c r="AI7" i="71" a="1"/>
  <c r="AI7" i="71" s="1"/>
  <c r="W3" i="83" a="1"/>
  <c r="W3" i="83" s="1"/>
  <c r="Q3" i="83" a="1"/>
  <c r="Q3" i="83" s="1"/>
  <c r="V3" i="83" a="1"/>
  <c r="V3" i="83" s="1"/>
  <c r="AE3" i="83" a="1"/>
  <c r="AE3" i="83" s="1"/>
  <c r="R3" i="83" a="1"/>
  <c r="R3" i="83" s="1"/>
  <c r="Y11" i="80" a="1"/>
  <c r="Y11" i="80" s="1"/>
  <c r="AC11" i="86" a="1"/>
  <c r="AC11" i="86" s="1"/>
  <c r="S7" i="85" a="1"/>
  <c r="S7" i="85" s="1"/>
  <c r="AD7" i="85" a="1"/>
  <c r="AD7" i="85" s="1"/>
  <c r="Q7" i="85" a="1"/>
  <c r="Q7" i="85" s="1"/>
  <c r="AA7" i="85" a="1"/>
  <c r="AA7" i="85" s="1"/>
  <c r="AC7" i="85" a="1"/>
  <c r="AC7" i="85" s="1"/>
  <c r="T7" i="74" a="1"/>
  <c r="T7" i="74" s="1"/>
  <c r="AB7" i="74" a="1"/>
  <c r="AB7" i="74" s="1"/>
  <c r="S7" i="80" a="1"/>
  <c r="S7" i="80" s="1"/>
  <c r="R6" i="81" a="1"/>
  <c r="R6" i="81" s="1"/>
  <c r="AG9" i="71" a="1"/>
  <c r="AG9" i="71" s="1"/>
  <c r="AD9" i="71" a="1"/>
  <c r="AD9" i="71" s="1"/>
  <c r="Q9" i="71" a="1"/>
  <c r="Q9" i="71" s="1"/>
  <c r="W9" i="71" a="1"/>
  <c r="W9" i="71" s="1"/>
  <c r="AF9" i="71" a="1"/>
  <c r="AF9" i="71" s="1"/>
  <c r="S10" i="81" a="1"/>
  <c r="S10" i="81" s="1"/>
  <c r="AB10" i="81" a="1"/>
  <c r="AB10" i="81" s="1"/>
  <c r="AJ2" i="78" a="1"/>
  <c r="AJ2" i="78" s="1"/>
  <c r="W2" i="78" a="1"/>
  <c r="W2" i="78" s="1"/>
  <c r="AE4" i="75" a="1"/>
  <c r="AE4" i="75" s="1"/>
  <c r="Q4" i="75" a="1"/>
  <c r="Q4" i="75" s="1"/>
  <c r="Z5" i="76" a="1"/>
  <c r="Z5" i="76" s="1"/>
  <c r="AG5" i="76" a="1"/>
  <c r="AG5" i="76" s="1"/>
  <c r="R5" i="76" a="1"/>
  <c r="R5" i="76" s="1"/>
  <c r="U5" i="76" a="1"/>
  <c r="U5" i="76" s="1"/>
  <c r="W5" i="76" a="1"/>
  <c r="W5" i="76" s="1"/>
  <c r="X5" i="76" a="1"/>
  <c r="X5" i="76" s="1"/>
  <c r="AF5" i="76" a="1"/>
  <c r="AF5" i="76" s="1"/>
  <c r="V5" i="76" a="1"/>
  <c r="V5" i="76" s="1"/>
  <c r="AE5" i="76" a="1"/>
  <c r="AE5" i="76" s="1"/>
  <c r="T5" i="76" a="1"/>
  <c r="T5" i="76" s="1"/>
  <c r="S5" i="76" a="1"/>
  <c r="S5" i="76" s="1"/>
  <c r="AB5" i="76" a="1"/>
  <c r="AB5" i="76" s="1"/>
  <c r="AH5" i="76" a="1"/>
  <c r="AH5" i="76" s="1"/>
  <c r="Y5" i="76" a="1"/>
  <c r="Y5" i="76" s="1"/>
  <c r="AD5" i="76" a="1"/>
  <c r="AD5" i="76" s="1"/>
  <c r="Z8" i="77" a="1"/>
  <c r="Z8" i="77" s="1"/>
  <c r="Y8" i="77" a="1"/>
  <c r="Y8" i="77" s="1"/>
  <c r="S6" i="74" a="1"/>
  <c r="S6" i="74" s="1"/>
  <c r="Z6" i="74" a="1"/>
  <c r="Z6" i="74" s="1"/>
  <c r="T6" i="74" a="1"/>
  <c r="T6" i="74" s="1"/>
  <c r="W3" i="73" a="1"/>
  <c r="W3" i="73" s="1"/>
  <c r="AI3" i="73" a="1"/>
  <c r="AI3" i="73" s="1"/>
  <c r="U3" i="73" a="1"/>
  <c r="U3" i="73" s="1"/>
  <c r="AJ3" i="73" a="1"/>
  <c r="AJ3" i="73" s="1"/>
  <c r="AG7" i="75" a="1"/>
  <c r="AG7" i="75" s="1"/>
  <c r="AI7" i="75" a="1"/>
  <c r="AI7" i="75" s="1"/>
  <c r="AJ7" i="75" a="1"/>
  <c r="AJ7" i="75" s="1"/>
  <c r="U7" i="75" a="1"/>
  <c r="U7" i="75" s="1"/>
  <c r="S6" i="71" a="1"/>
  <c r="S6" i="71" s="1"/>
  <c r="Q6" i="71" a="1"/>
  <c r="Q6" i="71" s="1"/>
  <c r="AA6" i="71" a="1"/>
  <c r="AA6" i="71" s="1"/>
  <c r="T6" i="71" a="1"/>
  <c r="T6" i="71" s="1"/>
  <c r="Y10" i="83" a="1"/>
  <c r="Y10" i="83" s="1"/>
  <c r="AE10" i="83" a="1"/>
  <c r="AE10" i="83" s="1"/>
  <c r="AG10" i="83" a="1"/>
  <c r="AG10" i="83" s="1"/>
  <c r="X10" i="83" a="1"/>
  <c r="X10" i="83" s="1"/>
  <c r="AD3" i="79" a="1"/>
  <c r="AD3" i="79" s="1"/>
  <c r="Y3" i="79" a="1"/>
  <c r="Y3" i="79" s="1"/>
  <c r="Z3" i="79" a="1"/>
  <c r="Z3" i="79" s="1"/>
  <c r="AA3" i="79" a="1"/>
  <c r="AA3" i="79" s="1"/>
  <c r="AD3" i="76" a="1"/>
  <c r="AD3" i="76" s="1"/>
  <c r="Z3" i="76" a="1"/>
  <c r="Z3" i="76" s="1"/>
  <c r="AC3" i="76" a="1"/>
  <c r="AC3" i="76" s="1"/>
  <c r="R3" i="76" a="1"/>
  <c r="R3" i="76" s="1"/>
  <c r="AJ2" i="80" a="1"/>
  <c r="AJ2" i="80" s="1"/>
  <c r="U2" i="80" a="1"/>
  <c r="U2" i="80" s="1"/>
  <c r="X2" i="80" a="1"/>
  <c r="X2" i="80" s="1"/>
  <c r="R2" i="80" a="1"/>
  <c r="R2" i="80" s="1"/>
  <c r="S3" i="81" a="1"/>
  <c r="S3" i="81" s="1"/>
  <c r="Y3" i="81" a="1"/>
  <c r="Y3" i="81" s="1"/>
  <c r="AH3" i="81" a="1"/>
  <c r="AH3" i="81" s="1"/>
  <c r="Q3" i="81" a="1"/>
  <c r="Q3" i="81" s="1"/>
  <c r="T7" i="82" a="1"/>
  <c r="T7" i="82" s="1"/>
  <c r="AI7" i="82" a="1"/>
  <c r="AI7" i="82" s="1"/>
  <c r="Y7" i="82" a="1"/>
  <c r="Y7" i="82" s="1"/>
  <c r="Q7" i="82" a="1"/>
  <c r="Q7" i="82" s="1"/>
  <c r="AD5" i="86" a="1"/>
  <c r="AD5" i="86" s="1"/>
  <c r="AC5" i="86" a="1"/>
  <c r="AC5" i="86" s="1"/>
  <c r="U5" i="86" a="1"/>
  <c r="U5" i="86" s="1"/>
  <c r="Q5" i="86" a="1"/>
  <c r="Q5" i="86" s="1"/>
  <c r="S8" i="84" a="1"/>
  <c r="S8" i="84" s="1"/>
  <c r="AG8" i="84" a="1"/>
  <c r="AG8" i="84" s="1"/>
  <c r="AC8" i="84" a="1"/>
  <c r="AC8" i="84" s="1"/>
  <c r="AD8" i="84" a="1"/>
  <c r="AD8" i="84" s="1"/>
  <c r="AH5" i="85" a="1"/>
  <c r="AH5" i="85" s="1"/>
  <c r="Z5" i="85" a="1"/>
  <c r="Z5" i="85" s="1"/>
  <c r="U5" i="85" a="1"/>
  <c r="U5" i="85" s="1"/>
  <c r="AC5" i="85" a="1"/>
  <c r="AC5" i="85" s="1"/>
  <c r="AF10" i="85" a="1"/>
  <c r="AF10" i="85" s="1"/>
  <c r="Q10" i="85" a="1"/>
  <c r="Q10" i="85" s="1"/>
  <c r="V10" i="85" a="1"/>
  <c r="V10" i="85" s="1"/>
  <c r="W10" i="85" a="1"/>
  <c r="W10" i="85" s="1"/>
  <c r="AI10" i="76" a="1"/>
  <c r="AI10" i="76" s="1"/>
  <c r="AC10" i="76" a="1"/>
  <c r="AC10" i="76" s="1"/>
  <c r="X10" i="76" a="1"/>
  <c r="X10" i="76" s="1"/>
  <c r="Q10" i="76" a="1"/>
  <c r="Q10" i="76" s="1"/>
  <c r="V10" i="76" a="1"/>
  <c r="V10" i="76" s="1"/>
  <c r="Y10" i="76" a="1"/>
  <c r="Y10" i="76" s="1"/>
  <c r="AB6" i="82" a="1"/>
  <c r="AB6" i="82" s="1"/>
  <c r="AF6" i="82" a="1"/>
  <c r="AF6" i="82" s="1"/>
  <c r="AI2" i="84" a="1"/>
  <c r="AI2" i="84" s="1"/>
  <c r="AD2" i="84" a="1"/>
  <c r="AD2" i="84" s="1"/>
  <c r="R2" i="84" a="1"/>
  <c r="R2" i="84" s="1"/>
  <c r="AA8" i="74" a="1"/>
  <c r="AA8" i="74" s="1"/>
  <c r="AE8" i="74" a="1"/>
  <c r="AE8" i="74" s="1"/>
  <c r="W8" i="74" a="1"/>
  <c r="W8" i="74" s="1"/>
  <c r="AI8" i="74" a="1"/>
  <c r="AI8" i="74" s="1"/>
  <c r="S8" i="74" a="1"/>
  <c r="S8" i="74" s="1"/>
  <c r="AD8" i="74" a="1"/>
  <c r="AD8" i="74" s="1"/>
  <c r="V8" i="74" a="1"/>
  <c r="V8" i="74" s="1"/>
  <c r="X8" i="74" a="1"/>
  <c r="X8" i="74" s="1"/>
  <c r="T8" i="74" a="1"/>
  <c r="T8" i="74" s="1"/>
  <c r="Z8" i="74" a="1"/>
  <c r="Z8" i="74" s="1"/>
  <c r="AG8" i="74" a="1"/>
  <c r="AG8" i="74" s="1"/>
  <c r="AG10" i="80" a="1"/>
  <c r="AG10" i="80" s="1"/>
  <c r="AJ10" i="80" a="1"/>
  <c r="AJ10" i="80" s="1"/>
  <c r="AE10" i="80" a="1"/>
  <c r="AE10" i="80" s="1"/>
  <c r="R10" i="78" a="1"/>
  <c r="R10" i="78" s="1"/>
  <c r="U10" i="78" a="1"/>
  <c r="U10" i="78" s="1"/>
  <c r="AA10" i="78" a="1"/>
  <c r="AA10" i="78" s="1"/>
  <c r="Q10" i="78" a="1"/>
  <c r="Q10" i="78" s="1"/>
  <c r="S10" i="78" a="1"/>
  <c r="S10" i="78" s="1"/>
  <c r="AH10" i="78" a="1"/>
  <c r="AH10" i="78" s="1"/>
  <c r="AD10" i="78" a="1"/>
  <c r="AD10" i="78" s="1"/>
  <c r="AC10" i="78" a="1"/>
  <c r="AC10" i="78" s="1"/>
  <c r="AJ10" i="78" a="1"/>
  <c r="AJ10" i="78" s="1"/>
  <c r="AE10" i="78" a="1"/>
  <c r="AE10" i="78" s="1"/>
  <c r="T10" i="78" a="1"/>
  <c r="T10" i="78" s="1"/>
  <c r="R8" i="76" a="1"/>
  <c r="R8" i="76" s="1"/>
  <c r="Y8" i="76" a="1"/>
  <c r="Y8" i="76" s="1"/>
  <c r="Q8" i="76" a="1"/>
  <c r="Q8" i="76" s="1"/>
  <c r="V2" i="75" a="1"/>
  <c r="V2" i="75" s="1"/>
  <c r="Z2" i="75" a="1"/>
  <c r="Z2" i="75" s="1"/>
  <c r="AA5" i="82" a="1"/>
  <c r="AA5" i="82" s="1"/>
  <c r="AC5" i="82" a="1"/>
  <c r="AC5" i="82" s="1"/>
  <c r="AF5" i="82" a="1"/>
  <c r="AF5" i="82" s="1"/>
  <c r="U3" i="82" a="1"/>
  <c r="U3" i="82" s="1"/>
  <c r="Y3" i="82" a="1"/>
  <c r="Y3" i="82" s="1"/>
  <c r="AG3" i="82" a="1"/>
  <c r="AG3" i="82" s="1"/>
  <c r="AD3" i="82" a="1"/>
  <c r="AD3" i="82" s="1"/>
  <c r="W3" i="82" a="1"/>
  <c r="W3" i="82" s="1"/>
  <c r="AF3" i="82" a="1"/>
  <c r="AF3" i="82" s="1"/>
  <c r="T3" i="82" a="1"/>
  <c r="T3" i="82" s="1"/>
  <c r="AH3" i="82" a="1"/>
  <c r="AH3" i="82" s="1"/>
  <c r="AI3" i="82" a="1"/>
  <c r="AI3" i="82" s="1"/>
  <c r="S3" i="82" a="1"/>
  <c r="S3" i="82" s="1"/>
  <c r="X3" i="82" a="1"/>
  <c r="X3" i="82" s="1"/>
  <c r="Z5" i="77" a="1"/>
  <c r="Z5" i="77" s="1"/>
  <c r="S5" i="77" a="1"/>
  <c r="S5" i="77" s="1"/>
  <c r="W5" i="77" a="1"/>
  <c r="W5" i="77" s="1"/>
  <c r="Y8" i="86" a="1"/>
  <c r="Y8" i="86" s="1"/>
  <c r="Z8" i="86" a="1"/>
  <c r="Z8" i="86" s="1"/>
  <c r="V2" i="85" a="1"/>
  <c r="V2" i="85" s="1"/>
  <c r="AF2" i="85" a="1"/>
  <c r="AF2" i="85" s="1"/>
  <c r="W2" i="85" a="1"/>
  <c r="W2" i="85" s="1"/>
  <c r="AC7" i="83" a="1"/>
  <c r="AC7" i="83" s="1"/>
  <c r="AI7" i="83" a="1"/>
  <c r="AI7" i="83" s="1"/>
  <c r="AA7" i="83" a="1"/>
  <c r="AA7" i="83" s="1"/>
  <c r="AD7" i="83" a="1"/>
  <c r="AD7" i="83" s="1"/>
  <c r="R7" i="83" a="1"/>
  <c r="R7" i="83" s="1"/>
  <c r="T7" i="83" a="1"/>
  <c r="T7" i="83" s="1"/>
  <c r="U7" i="83" a="1"/>
  <c r="U7" i="83" s="1"/>
  <c r="AF7" i="83" a="1"/>
  <c r="AF7" i="83" s="1"/>
  <c r="Y7" i="83" a="1"/>
  <c r="Y7" i="83" s="1"/>
  <c r="Z7" i="83" a="1"/>
  <c r="Z7" i="83" s="1"/>
  <c r="AB7" i="83" a="1"/>
  <c r="AB7" i="83" s="1"/>
  <c r="W3" i="86" a="1"/>
  <c r="W3" i="86" s="1"/>
  <c r="AA3" i="86" a="1"/>
  <c r="AA3" i="86" s="1"/>
  <c r="Q4" i="80" a="1"/>
  <c r="Q4" i="80" s="1"/>
  <c r="Y4" i="80" a="1"/>
  <c r="Y4" i="80" s="1"/>
  <c r="AI4" i="80" a="1"/>
  <c r="AI4" i="80" s="1"/>
  <c r="AJ10" i="82" a="1"/>
  <c r="AJ10" i="82" s="1"/>
  <c r="AD10" i="74" a="1"/>
  <c r="AD10" i="74" s="1"/>
  <c r="U10" i="74" a="1"/>
  <c r="U10" i="74" s="1"/>
  <c r="T10" i="74" a="1"/>
  <c r="T10" i="74" s="1"/>
  <c r="AA5" i="84" a="1"/>
  <c r="AA5" i="84" s="1"/>
  <c r="T5" i="84" a="1"/>
  <c r="T5" i="84" s="1"/>
  <c r="W9" i="84" a="1"/>
  <c r="W9" i="84" s="1"/>
  <c r="T9" i="84" a="1"/>
  <c r="T9" i="84" s="1"/>
  <c r="Q9" i="84" a="1"/>
  <c r="Q9" i="84" s="1"/>
  <c r="AA9" i="84" a="1"/>
  <c r="AA9" i="84" s="1"/>
  <c r="AG9" i="84" a="1"/>
  <c r="AG9" i="84" s="1"/>
  <c r="Z9" i="84" a="1"/>
  <c r="Z9" i="84" s="1"/>
  <c r="R9" i="84" a="1"/>
  <c r="R9" i="84" s="1"/>
  <c r="AF9" i="84" a="1"/>
  <c r="AF9" i="84" s="1"/>
  <c r="AB9" i="84" a="1"/>
  <c r="AB9" i="84" s="1"/>
  <c r="AE9" i="84" a="1"/>
  <c r="AE9" i="84" s="1"/>
  <c r="AJ9" i="84" a="1"/>
  <c r="AJ9" i="84" s="1"/>
  <c r="AD6" i="85" a="1"/>
  <c r="AD6" i="85" s="1"/>
  <c r="V6" i="85" a="1"/>
  <c r="V6" i="85" s="1"/>
  <c r="T5" i="73" a="1"/>
  <c r="T5" i="73" s="1"/>
  <c r="V5" i="73" a="1"/>
  <c r="V5" i="73" s="1"/>
  <c r="Y5" i="73" a="1"/>
  <c r="Y5" i="73" s="1"/>
  <c r="AD5" i="73" a="1"/>
  <c r="AD5" i="73" s="1"/>
  <c r="AH5" i="73" a="1"/>
  <c r="AH5" i="73" s="1"/>
  <c r="AE5" i="73" a="1"/>
  <c r="AE5" i="73" s="1"/>
  <c r="W5" i="73" a="1"/>
  <c r="W5" i="73" s="1"/>
  <c r="AJ5" i="73" a="1"/>
  <c r="AJ5" i="73" s="1"/>
  <c r="AF5" i="73" a="1"/>
  <c r="AF5" i="73" s="1"/>
  <c r="X5" i="73" a="1"/>
  <c r="X5" i="73" s="1"/>
  <c r="Q5" i="73" a="1"/>
  <c r="Q5" i="73" s="1"/>
  <c r="Q3" i="78" a="1"/>
  <c r="Q3" i="78" s="1"/>
  <c r="AB3" i="78" a="1"/>
  <c r="AB3" i="78" s="1"/>
  <c r="AD3" i="78" a="1"/>
  <c r="AD3" i="78" s="1"/>
  <c r="AJ6" i="80" a="1"/>
  <c r="AJ6" i="80" s="1"/>
  <c r="V6" i="80" a="1"/>
  <c r="V6" i="80" s="1"/>
  <c r="AJ2" i="77" a="1"/>
  <c r="AJ2" i="77" s="1"/>
  <c r="Y2" i="77" a="1"/>
  <c r="Y2" i="77" s="1"/>
  <c r="X2" i="77" a="1"/>
  <c r="X2" i="77" s="1"/>
  <c r="R8" i="83" a="1"/>
  <c r="R8" i="83" s="1"/>
  <c r="AH8" i="83" a="1"/>
  <c r="AH8" i="83" s="1"/>
  <c r="AF8" i="83" a="1"/>
  <c r="AF8" i="83" s="1"/>
  <c r="AI8" i="83" a="1"/>
  <c r="AI8" i="83" s="1"/>
  <c r="AA8" i="83" a="1"/>
  <c r="AA8" i="83" s="1"/>
  <c r="T8" i="83" a="1"/>
  <c r="T8" i="83" s="1"/>
  <c r="AG8" i="83" a="1"/>
  <c r="AG8" i="83" s="1"/>
  <c r="AB8" i="83" a="1"/>
  <c r="AB8" i="83" s="1"/>
  <c r="AC8" i="83" a="1"/>
  <c r="AC8" i="83" s="1"/>
  <c r="W8" i="83" a="1"/>
  <c r="W8" i="83" s="1"/>
  <c r="Y8" i="83" a="1"/>
  <c r="Y8" i="83" s="1"/>
  <c r="AE8" i="83" a="1"/>
  <c r="AE8" i="83" s="1"/>
  <c r="AG3" i="71" a="1"/>
  <c r="AG3" i="71" s="1"/>
  <c r="X3" i="71" a="1"/>
  <c r="X3" i="71" s="1"/>
  <c r="AI11" i="82" a="1"/>
  <c r="AI11" i="82" s="1"/>
  <c r="Q11" i="82" a="1"/>
  <c r="Q11" i="82" s="1"/>
  <c r="AH11" i="73" a="1"/>
  <c r="AH11" i="73" s="1"/>
  <c r="W9" i="75" a="1"/>
  <c r="W9" i="75" s="1"/>
  <c r="AJ9" i="75" a="1"/>
  <c r="AJ9" i="75" s="1"/>
  <c r="AI9" i="75" a="1"/>
  <c r="AI9" i="75" s="1"/>
  <c r="Q9" i="75" a="1"/>
  <c r="Q9" i="75" s="1"/>
  <c r="AG9" i="75" a="1"/>
  <c r="AG9" i="75" s="1"/>
  <c r="AA9" i="75" a="1"/>
  <c r="AA9" i="75" s="1"/>
  <c r="AB9" i="75" a="1"/>
  <c r="AB9" i="75" s="1"/>
  <c r="AF9" i="75" a="1"/>
  <c r="AF9" i="75" s="1"/>
  <c r="AE9" i="75" a="1"/>
  <c r="AE9" i="75" s="1"/>
  <c r="Z9" i="75" a="1"/>
  <c r="Z9" i="75" s="1"/>
  <c r="R9" i="75" a="1"/>
  <c r="R9" i="75" s="1"/>
  <c r="AD9" i="75" a="1"/>
  <c r="AD9" i="75" s="1"/>
  <c r="AC6" i="77" a="1"/>
  <c r="AC6" i="77" s="1"/>
  <c r="AB6" i="77" a="1"/>
  <c r="AB6" i="77" s="1"/>
  <c r="T6" i="77" a="1"/>
  <c r="T6" i="77" s="1"/>
  <c r="T2" i="82" a="1"/>
  <c r="T2" i="82" s="1"/>
  <c r="V2" i="82" a="1"/>
  <c r="V2" i="82" s="1"/>
  <c r="W2" i="82" a="1"/>
  <c r="W2" i="82" s="1"/>
  <c r="AH2" i="82" a="1"/>
  <c r="AH2" i="82" s="1"/>
  <c r="S2" i="82" a="1"/>
  <c r="S2" i="82" s="1"/>
  <c r="AA2" i="82" a="1"/>
  <c r="AA2" i="82" s="1"/>
  <c r="Z2" i="82" a="1"/>
  <c r="Z2" i="82" s="1"/>
  <c r="AG2" i="82" a="1"/>
  <c r="AG2" i="82" s="1"/>
  <c r="AB2" i="82" a="1"/>
  <c r="AB2" i="82" s="1"/>
  <c r="X2" i="82" a="1"/>
  <c r="X2" i="82" s="1"/>
  <c r="Y2" i="82" a="1"/>
  <c r="Y2" i="82" s="1"/>
  <c r="AC2" i="82" a="1"/>
  <c r="AC2" i="82" s="1"/>
  <c r="Y6" i="76" a="1"/>
  <c r="Y6" i="76" s="1"/>
  <c r="U11" i="77" a="1"/>
  <c r="U11" i="77" s="1"/>
  <c r="AJ11" i="77" a="1"/>
  <c r="AJ11" i="77" s="1"/>
  <c r="R11" i="77" a="1"/>
  <c r="R11" i="77" s="1"/>
  <c r="AH11" i="77" a="1"/>
  <c r="AH11" i="77" s="1"/>
  <c r="AD11" i="77" a="1"/>
  <c r="AD11" i="77" s="1"/>
  <c r="AB11" i="71" a="1"/>
  <c r="AB11" i="71" s="1"/>
  <c r="AG11" i="71" a="1"/>
  <c r="AG11" i="71" s="1"/>
  <c r="AJ7" i="71" a="1"/>
  <c r="AJ7" i="71" s="1"/>
  <c r="Z5" i="78" a="1"/>
  <c r="Z5" i="78" s="1"/>
  <c r="AG5" i="78" a="1"/>
  <c r="AG5" i="78" s="1"/>
  <c r="Y5" i="78" a="1"/>
  <c r="Y5" i="78" s="1"/>
  <c r="V5" i="78" a="1"/>
  <c r="V5" i="78" s="1"/>
  <c r="R5" i="78" a="1"/>
  <c r="R5" i="78" s="1"/>
  <c r="AC5" i="78" a="1"/>
  <c r="AC5" i="78" s="1"/>
  <c r="W5" i="78" a="1"/>
  <c r="W5" i="78" s="1"/>
  <c r="AE5" i="78" a="1"/>
  <c r="AE5" i="78" s="1"/>
  <c r="Q5" i="78" a="1"/>
  <c r="Q5" i="78" s="1"/>
  <c r="U5" i="78" a="1"/>
  <c r="U5" i="78" s="1"/>
  <c r="AB5" i="78" a="1"/>
  <c r="AB5" i="78" s="1"/>
  <c r="AH5" i="78" a="1"/>
  <c r="AH5" i="78" s="1"/>
  <c r="AF5" i="78" a="1"/>
  <c r="AF5" i="78" s="1"/>
  <c r="AD5" i="78" a="1"/>
  <c r="AD5" i="78" s="1"/>
  <c r="AA5" i="78" a="1"/>
  <c r="AA5" i="78" s="1"/>
  <c r="AB11" i="80" a="1"/>
  <c r="AB11" i="80" s="1"/>
  <c r="R11" i="86" a="1"/>
  <c r="R11" i="86" s="1"/>
  <c r="AA7" i="74" a="1"/>
  <c r="AA7" i="74" s="1"/>
  <c r="X7" i="74" a="1"/>
  <c r="X7" i="74" s="1"/>
  <c r="Z7" i="74" a="1"/>
  <c r="Z7" i="74" s="1"/>
  <c r="Y7" i="74" a="1"/>
  <c r="Y7" i="74" s="1"/>
  <c r="AJ7" i="74" a="1"/>
  <c r="AJ7" i="74" s="1"/>
  <c r="V7" i="80" a="1"/>
  <c r="V7" i="80" s="1"/>
  <c r="X7" i="80" a="1"/>
  <c r="X7" i="80" s="1"/>
  <c r="AI7" i="80" a="1"/>
  <c r="AI7" i="80" s="1"/>
  <c r="T6" i="81" a="1"/>
  <c r="T6" i="81" s="1"/>
  <c r="AH10" i="81" a="1"/>
  <c r="AH10" i="81" s="1"/>
  <c r="V10" i="81" a="1"/>
  <c r="V10" i="81" s="1"/>
  <c r="X10" i="81" a="1"/>
  <c r="X10" i="81" s="1"/>
  <c r="AJ10" i="81" a="1"/>
  <c r="AJ10" i="81" s="1"/>
  <c r="AE10" i="81" a="1"/>
  <c r="AE10" i="81" s="1"/>
  <c r="U2" i="78" a="1"/>
  <c r="U2" i="78" s="1"/>
  <c r="AB2" i="78" a="1"/>
  <c r="AB2" i="78" s="1"/>
  <c r="Z4" i="75" a="1"/>
  <c r="Z4" i="75" s="1"/>
  <c r="X4" i="80" a="1"/>
  <c r="X4" i="80" s="1"/>
  <c r="AE4" i="80" a="1"/>
  <c r="AE4" i="80" s="1"/>
  <c r="V4" i="80" a="1"/>
  <c r="V4" i="80" s="1"/>
  <c r="AF2" i="77" a="1"/>
  <c r="AF2" i="77" s="1"/>
  <c r="V2" i="77" a="1"/>
  <c r="V2" i="77" s="1"/>
  <c r="Q2" i="77" a="1"/>
  <c r="Q2" i="77" s="1"/>
  <c r="R6" i="76" a="1"/>
  <c r="R6" i="76" s="1"/>
  <c r="S6" i="76" a="1"/>
  <c r="S6" i="76" s="1"/>
  <c r="Z6" i="76" a="1"/>
  <c r="Z6" i="76" s="1"/>
  <c r="AG6" i="76" a="1"/>
  <c r="AG6" i="76" s="1"/>
  <c r="AI6" i="76" a="1"/>
  <c r="AI6" i="76" s="1"/>
  <c r="AG3" i="84" a="1"/>
  <c r="AG3" i="84" s="1"/>
  <c r="Q3" i="84" a="1"/>
  <c r="Q3" i="84" s="1"/>
  <c r="AC3" i="84" a="1"/>
  <c r="AC3" i="84" s="1"/>
  <c r="AI3" i="84" a="1"/>
  <c r="AI3" i="84" s="1"/>
  <c r="S3" i="84" a="1"/>
  <c r="S3" i="84" s="1"/>
  <c r="W11" i="77" a="1"/>
  <c r="W11" i="77" s="1"/>
  <c r="AE11" i="77" a="1"/>
  <c r="AE11" i="77" s="1"/>
  <c r="Q11" i="77" a="1"/>
  <c r="Q11" i="77" s="1"/>
  <c r="AG11" i="77" a="1"/>
  <c r="AG11" i="77" s="1"/>
  <c r="Z11" i="77" a="1"/>
  <c r="Z11" i="77" s="1"/>
  <c r="U11" i="71" a="1"/>
  <c r="U11" i="71" s="1"/>
  <c r="V11" i="71" a="1"/>
  <c r="V11" i="71" s="1"/>
  <c r="AI11" i="71" a="1"/>
  <c r="AI11" i="71" s="1"/>
  <c r="AC11" i="71" a="1"/>
  <c r="AC11" i="71" s="1"/>
  <c r="AA11" i="71" a="1"/>
  <c r="AA11" i="71" s="1"/>
  <c r="AE7" i="71" a="1"/>
  <c r="AE7" i="71" s="1"/>
  <c r="V7" i="71" a="1"/>
  <c r="V7" i="71" s="1"/>
  <c r="AD7" i="71" a="1"/>
  <c r="AD7" i="71" s="1"/>
  <c r="Z7" i="71" a="1"/>
  <c r="Z7" i="71" s="1"/>
  <c r="S7" i="71" a="1"/>
  <c r="S7" i="71" s="1"/>
  <c r="AF3" i="83" a="1"/>
  <c r="AF3" i="83" s="1"/>
  <c r="AA3" i="83" a="1"/>
  <c r="AA3" i="83" s="1"/>
  <c r="AJ3" i="83" a="1"/>
  <c r="AJ3" i="83" s="1"/>
  <c r="AB3" i="83" a="1"/>
  <c r="AB3" i="83" s="1"/>
  <c r="U3" i="83" a="1"/>
  <c r="U3" i="83" s="1"/>
  <c r="AA11" i="86" a="1"/>
  <c r="AA11" i="86" s="1"/>
  <c r="V11" i="86" a="1"/>
  <c r="V11" i="86" s="1"/>
  <c r="U11" i="86" a="1"/>
  <c r="U11" i="86" s="1"/>
  <c r="X11" i="86" a="1"/>
  <c r="X11" i="86" s="1"/>
  <c r="W11" i="86" a="1"/>
  <c r="W11" i="86" s="1"/>
  <c r="Z7" i="85" a="1"/>
  <c r="Z7" i="85" s="1"/>
  <c r="R7" i="85" a="1"/>
  <c r="R7" i="85" s="1"/>
  <c r="AE7" i="85" a="1"/>
  <c r="AE7" i="85" s="1"/>
  <c r="U7" i="85" a="1"/>
  <c r="U7" i="85" s="1"/>
  <c r="AI7" i="85" a="1"/>
  <c r="AI7" i="85" s="1"/>
  <c r="W7" i="74" a="1"/>
  <c r="W7" i="74" s="1"/>
  <c r="U7" i="74" a="1"/>
  <c r="U7" i="74" s="1"/>
  <c r="AI7" i="74" a="1"/>
  <c r="AI7" i="74" s="1"/>
  <c r="S7" i="74" a="1"/>
  <c r="S7" i="74" s="1"/>
  <c r="AE7" i="74" a="1"/>
  <c r="AE7" i="74" s="1"/>
  <c r="AD7" i="80" a="1"/>
  <c r="AD7" i="80" s="1"/>
  <c r="T7" i="80" a="1"/>
  <c r="T7" i="80" s="1"/>
  <c r="W7" i="80" a="1"/>
  <c r="W7" i="80" s="1"/>
  <c r="AG7" i="80" a="1"/>
  <c r="AG7" i="80" s="1"/>
  <c r="Q7" i="80" a="1"/>
  <c r="Q7" i="80" s="1"/>
  <c r="W6" i="81" a="1"/>
  <c r="W6" i="81" s="1"/>
  <c r="AG6" i="81" a="1"/>
  <c r="AG6" i="81" s="1"/>
  <c r="AA6" i="81" a="1"/>
  <c r="AA6" i="81" s="1"/>
  <c r="Y6" i="81" a="1"/>
  <c r="Y6" i="81" s="1"/>
  <c r="X6" i="81" a="1"/>
  <c r="X6" i="81" s="1"/>
  <c r="S9" i="71" a="1"/>
  <c r="S9" i="71" s="1"/>
  <c r="U9" i="71" a="1"/>
  <c r="U9" i="71" s="1"/>
  <c r="AB9" i="71" a="1"/>
  <c r="AB9" i="71" s="1"/>
  <c r="AE9" i="71" a="1"/>
  <c r="AE9" i="71" s="1"/>
  <c r="T9" i="71" a="1"/>
  <c r="T9" i="71" s="1"/>
  <c r="Z10" i="81" a="1"/>
  <c r="Z10" i="81" s="1"/>
  <c r="AC10" i="81" a="1"/>
  <c r="AC10" i="81" s="1"/>
  <c r="W10" i="81" a="1"/>
  <c r="W10" i="81" s="1"/>
  <c r="AI10" i="81" a="1"/>
  <c r="AI10" i="81" s="1"/>
  <c r="Q10" i="81" a="1"/>
  <c r="Q10" i="81" s="1"/>
  <c r="R2" i="78" a="1"/>
  <c r="R2" i="78" s="1"/>
  <c r="AD2" i="78" a="1"/>
  <c r="AD2" i="78" s="1"/>
  <c r="AC2" i="78" a="1"/>
  <c r="AC2" i="78" s="1"/>
  <c r="Z2" i="78" a="1"/>
  <c r="Z2" i="78" s="1"/>
  <c r="R4" i="75" a="1"/>
  <c r="R4" i="75" s="1"/>
  <c r="T4" i="75" a="1"/>
  <c r="T4" i="75" s="1"/>
  <c r="X4" i="75" a="1"/>
  <c r="X4" i="75" s="1"/>
  <c r="AB4" i="75" a="1"/>
  <c r="AB4" i="75" s="1"/>
  <c r="AD4" i="75" a="1"/>
  <c r="AD4" i="75" s="1"/>
  <c r="T5" i="81" a="1"/>
  <c r="T5" i="81" s="1"/>
  <c r="Z5" i="81" a="1"/>
  <c r="Z5" i="81" s="1"/>
  <c r="AF5" i="81" a="1"/>
  <c r="AF5" i="81" s="1"/>
  <c r="AA5" i="81" a="1"/>
  <c r="AA5" i="81" s="1"/>
  <c r="S5" i="81" a="1"/>
  <c r="S5" i="81" s="1"/>
  <c r="AG4" i="78" a="1"/>
  <c r="AG4" i="78" s="1"/>
  <c r="V4" i="78" a="1"/>
  <c r="V4" i="78" s="1"/>
  <c r="X4" i="78" a="1"/>
  <c r="X4" i="78" s="1"/>
  <c r="U4" i="78" a="1"/>
  <c r="U4" i="78" s="1"/>
  <c r="AC4" i="78" a="1"/>
  <c r="AC4" i="78" s="1"/>
  <c r="AC11" i="78" a="1"/>
  <c r="AC11" i="78" s="1"/>
  <c r="AE11" i="78" a="1"/>
  <c r="AE11" i="78" s="1"/>
  <c r="V11" i="78" a="1"/>
  <c r="V11" i="78" s="1"/>
  <c r="AI11" i="78" a="1"/>
  <c r="AI11" i="78" s="1"/>
  <c r="AE7" i="76" a="1"/>
  <c r="AE7" i="76" s="1"/>
  <c r="R7" i="76" a="1"/>
  <c r="R7" i="76" s="1"/>
  <c r="AG7" i="76" a="1"/>
  <c r="AG7" i="76" s="1"/>
  <c r="AC7" i="76" a="1"/>
  <c r="AC7" i="76" s="1"/>
  <c r="W7" i="76" a="1"/>
  <c r="W7" i="76" s="1"/>
  <c r="AA11" i="81" a="1"/>
  <c r="AA11" i="81" s="1"/>
  <c r="AJ11" i="81" a="1"/>
  <c r="AJ11" i="81" s="1"/>
  <c r="T11" i="81" a="1"/>
  <c r="T11" i="81" s="1"/>
  <c r="V11" i="81" a="1"/>
  <c r="V11" i="81" s="1"/>
  <c r="Y4" i="82" a="1"/>
  <c r="Y4" i="82" s="1"/>
  <c r="AJ4" i="82" a="1"/>
  <c r="AJ4" i="82" s="1"/>
  <c r="Q4" i="82" a="1"/>
  <c r="Q4" i="82" s="1"/>
  <c r="S4" i="82" a="1"/>
  <c r="S4" i="82" s="1"/>
  <c r="U5" i="71" a="1"/>
  <c r="U5" i="71" s="1"/>
  <c r="Y5" i="71" a="1"/>
  <c r="Y5" i="71" s="1"/>
  <c r="AG5" i="71" a="1"/>
  <c r="AG5" i="71" s="1"/>
  <c r="Q5" i="71" a="1"/>
  <c r="Q5" i="71" s="1"/>
  <c r="V5" i="71" a="1"/>
  <c r="V5" i="71" s="1"/>
  <c r="U8" i="78" a="1"/>
  <c r="U8" i="78" s="1"/>
  <c r="AC8" i="78" a="1"/>
  <c r="AC8" i="78" s="1"/>
  <c r="AF8" i="78" a="1"/>
  <c r="AF8" i="78" s="1"/>
  <c r="AD8" i="78" a="1"/>
  <c r="AD8" i="78" s="1"/>
  <c r="Q8" i="78" a="1"/>
  <c r="Q8" i="78" s="1"/>
  <c r="AI4" i="76" a="1"/>
  <c r="AI4" i="76" s="1"/>
  <c r="W4" i="76" a="1"/>
  <c r="W4" i="76" s="1"/>
  <c r="Q4" i="76" a="1"/>
  <c r="Q4" i="76" s="1"/>
  <c r="AC4" i="76" a="1"/>
  <c r="AC4" i="76" s="1"/>
  <c r="AE4" i="76" a="1"/>
  <c r="AE4" i="76" s="1"/>
  <c r="Q7" i="79" a="1"/>
  <c r="Q7" i="79" s="1"/>
  <c r="Z7" i="79" a="1"/>
  <c r="Z7" i="79" s="1"/>
  <c r="T7" i="79" a="1"/>
  <c r="T7" i="79" s="1"/>
  <c r="V7" i="79" a="1"/>
  <c r="V7" i="79" s="1"/>
  <c r="AB9" i="86" a="1"/>
  <c r="AB9" i="86" s="1"/>
  <c r="Y9" i="86" a="1"/>
  <c r="Y9" i="86" s="1"/>
  <c r="AF9" i="86" a="1"/>
  <c r="AF9" i="86" s="1"/>
  <c r="AI9" i="86" a="1"/>
  <c r="AI9" i="86" s="1"/>
  <c r="Q7" i="77" a="1"/>
  <c r="Q7" i="77" s="1"/>
  <c r="U7" i="77" a="1"/>
  <c r="U7" i="77" s="1"/>
  <c r="AB7" i="77" a="1"/>
  <c r="AB7" i="77" s="1"/>
  <c r="AA7" i="77" a="1"/>
  <c r="AA7" i="77" s="1"/>
  <c r="AH7" i="81" a="1"/>
  <c r="AH7" i="81" s="1"/>
  <c r="AA7" i="81" a="1"/>
  <c r="AA7" i="81" s="1"/>
  <c r="W7" i="81" a="1"/>
  <c r="W7" i="81" s="1"/>
  <c r="Q7" i="81" a="1"/>
  <c r="Q7" i="81" s="1"/>
  <c r="Z7" i="81" a="1"/>
  <c r="Z7" i="81" s="1"/>
  <c r="AB6" i="79" a="1"/>
  <c r="AB6" i="79" s="1"/>
  <c r="X6" i="79" a="1"/>
  <c r="X6" i="79" s="1"/>
  <c r="AJ6" i="79" a="1"/>
  <c r="AJ6" i="79" s="1"/>
  <c r="U6" i="79" a="1"/>
  <c r="U6" i="79" s="1"/>
  <c r="V6" i="79" a="1"/>
  <c r="V6" i="79" s="1"/>
  <c r="AD8" i="81" a="1"/>
  <c r="AD8" i="81" s="1"/>
  <c r="Z8" i="81" a="1"/>
  <c r="Z8" i="81" s="1"/>
  <c r="AH8" i="81" a="1"/>
  <c r="AH8" i="81" s="1"/>
  <c r="T8" i="81" a="1"/>
  <c r="T8" i="81" s="1"/>
  <c r="AI8" i="81" a="1"/>
  <c r="AI8" i="81" s="1"/>
  <c r="R5" i="83" a="1"/>
  <c r="R5" i="83" s="1"/>
  <c r="AA5" i="83" a="1"/>
  <c r="AA5" i="83" s="1"/>
  <c r="Q5" i="83" a="1"/>
  <c r="Q5" i="83" s="1"/>
  <c r="AF5" i="83" a="1"/>
  <c r="AF5" i="83" s="1"/>
  <c r="AD11" i="85" a="1"/>
  <c r="AD11" i="85" s="1"/>
  <c r="AI11" i="85" a="1"/>
  <c r="AI11" i="85" s="1"/>
  <c r="V11" i="85" a="1"/>
  <c r="V11" i="85" s="1"/>
  <c r="Z11" i="85" a="1"/>
  <c r="Z11" i="85" s="1"/>
  <c r="AE11" i="85" a="1"/>
  <c r="AE11" i="85" s="1"/>
  <c r="AB9" i="82" a="1"/>
  <c r="AB9" i="82" s="1"/>
  <c r="U5" i="81" a="1"/>
  <c r="U5" i="81" s="1"/>
  <c r="V5" i="81" a="1"/>
  <c r="V5" i="81" s="1"/>
  <c r="AG5" i="81" a="1"/>
  <c r="AG5" i="81" s="1"/>
  <c r="Q5" i="81" a="1"/>
  <c r="Q5" i="81" s="1"/>
  <c r="X5" i="81" a="1"/>
  <c r="X5" i="81" s="1"/>
  <c r="AE4" i="78" a="1"/>
  <c r="AE4" i="78" s="1"/>
  <c r="AH4" i="78" a="1"/>
  <c r="AH4" i="78" s="1"/>
  <c r="AI4" i="78" a="1"/>
  <c r="AI4" i="78" s="1"/>
  <c r="AA4" i="78" a="1"/>
  <c r="AA4" i="78" s="1"/>
  <c r="AJ11" i="78" a="1"/>
  <c r="AJ11" i="78" s="1"/>
  <c r="AH11" i="78" a="1"/>
  <c r="AH11" i="78" s="1"/>
  <c r="S11" i="78" a="1"/>
  <c r="S11" i="78" s="1"/>
  <c r="AA11" i="78" a="1"/>
  <c r="AA11" i="78" s="1"/>
  <c r="AF7" i="76" a="1"/>
  <c r="AF7" i="76" s="1"/>
  <c r="AJ7" i="76" a="1"/>
  <c r="AJ7" i="76" s="1"/>
  <c r="AI7" i="76" a="1"/>
  <c r="AI7" i="76" s="1"/>
  <c r="U7" i="76" a="1"/>
  <c r="U7" i="76" s="1"/>
  <c r="Q7" i="76" a="1"/>
  <c r="Q7" i="76" s="1"/>
  <c r="Q11" i="81" a="1"/>
  <c r="Q11" i="81" s="1"/>
  <c r="U11" i="81" a="1"/>
  <c r="U11" i="81" s="1"/>
  <c r="AF11" i="81" a="1"/>
  <c r="AF11" i="81" s="1"/>
  <c r="AG11" i="81" a="1"/>
  <c r="AG11" i="81" s="1"/>
  <c r="AI4" i="82" a="1"/>
  <c r="AI4" i="82" s="1"/>
  <c r="AA4" i="82" a="1"/>
  <c r="AA4" i="82" s="1"/>
  <c r="R4" i="82" a="1"/>
  <c r="R4" i="82" s="1"/>
  <c r="AB5" i="71" a="1"/>
  <c r="AB5" i="71" s="1"/>
  <c r="AG10" i="76" a="1"/>
  <c r="AG10" i="76" s="1"/>
  <c r="AB10" i="76" a="1"/>
  <c r="AB10" i="76" s="1"/>
  <c r="AE10" i="76" a="1"/>
  <c r="AE10" i="76" s="1"/>
  <c r="Z10" i="76" a="1"/>
  <c r="Z10" i="76" s="1"/>
  <c r="AD6" i="76" a="1"/>
  <c r="AD6" i="76" s="1"/>
  <c r="V6" i="76" a="1"/>
  <c r="V6" i="76" s="1"/>
  <c r="AF6" i="76" a="1"/>
  <c r="AF6" i="76" s="1"/>
  <c r="AA6" i="76" a="1"/>
  <c r="AA6" i="76" s="1"/>
  <c r="X3" i="84" a="1"/>
  <c r="X3" i="84" s="1"/>
  <c r="Z3" i="84" a="1"/>
  <c r="Z3" i="84" s="1"/>
  <c r="W3" i="84" a="1"/>
  <c r="W3" i="84" s="1"/>
  <c r="U3" i="84" a="1"/>
  <c r="U3" i="84" s="1"/>
  <c r="AB11" i="77" a="1"/>
  <c r="AB11" i="77" s="1"/>
  <c r="T11" i="77" a="1"/>
  <c r="T11" i="77" s="1"/>
  <c r="AF11" i="77" a="1"/>
  <c r="AF11" i="77" s="1"/>
  <c r="Y11" i="77" a="1"/>
  <c r="Y11" i="77" s="1"/>
  <c r="Y11" i="71" a="1"/>
  <c r="Y11" i="71" s="1"/>
  <c r="AE11" i="71" a="1"/>
  <c r="AE11" i="71" s="1"/>
  <c r="X11" i="71" a="1"/>
  <c r="X11" i="71" s="1"/>
  <c r="AF11" i="71" a="1"/>
  <c r="AF11" i="71" s="1"/>
  <c r="AC7" i="71" a="1"/>
  <c r="AC7" i="71" s="1"/>
  <c r="AB7" i="71" a="1"/>
  <c r="AB7" i="71" s="1"/>
  <c r="U7" i="71" a="1"/>
  <c r="U7" i="71" s="1"/>
  <c r="T7" i="71" a="1"/>
  <c r="T7" i="71" s="1"/>
  <c r="AH3" i="83" a="1"/>
  <c r="AH3" i="83" s="1"/>
  <c r="T3" i="83" a="1"/>
  <c r="T3" i="83" s="1"/>
  <c r="AI3" i="83" a="1"/>
  <c r="AI3" i="83" s="1"/>
  <c r="S3" i="83" a="1"/>
  <c r="S3" i="83" s="1"/>
  <c r="AD11" i="86" a="1"/>
  <c r="AD11" i="86" s="1"/>
  <c r="AB11" i="86" a="1"/>
  <c r="AB11" i="86" s="1"/>
  <c r="S11" i="86" a="1"/>
  <c r="S11" i="86" s="1"/>
  <c r="AE11" i="86" a="1"/>
  <c r="AE11" i="86" s="1"/>
  <c r="AF7" i="85" a="1"/>
  <c r="AF7" i="85" s="1"/>
  <c r="AB7" i="85" a="1"/>
  <c r="AB7" i="85" s="1"/>
  <c r="X7" i="85" a="1"/>
  <c r="X7" i="85" s="1"/>
  <c r="T7" i="85" a="1"/>
  <c r="T7" i="85" s="1"/>
  <c r="Q7" i="74" a="1"/>
  <c r="Q7" i="74" s="1"/>
  <c r="AG7" i="74" a="1"/>
  <c r="AG7" i="74" s="1"/>
  <c r="AH7" i="74" a="1"/>
  <c r="AH7" i="74" s="1"/>
  <c r="R7" i="74" a="1"/>
  <c r="R7" i="74" s="1"/>
  <c r="AC7" i="80" a="1"/>
  <c r="AC7" i="80" s="1"/>
  <c r="Y7" i="80" a="1"/>
  <c r="Y7" i="80" s="1"/>
  <c r="AA7" i="80" a="1"/>
  <c r="AA7" i="80" s="1"/>
  <c r="AJ7" i="80" a="1"/>
  <c r="AJ7" i="80" s="1"/>
  <c r="Q6" i="81" a="1"/>
  <c r="Q6" i="81" s="1"/>
  <c r="S6" i="81" a="1"/>
  <c r="S6" i="81" s="1"/>
  <c r="AI6" i="81" a="1"/>
  <c r="AI6" i="81" s="1"/>
  <c r="AF6" i="81" a="1"/>
  <c r="AF6" i="81" s="1"/>
  <c r="Y9" i="71" a="1"/>
  <c r="Y9" i="71" s="1"/>
  <c r="AA9" i="71" a="1"/>
  <c r="AA9" i="71" s="1"/>
  <c r="AC9" i="71" a="1"/>
  <c r="AC9" i="71" s="1"/>
  <c r="Z9" i="71" a="1"/>
  <c r="Z9" i="71" s="1"/>
  <c r="AD10" i="81" a="1"/>
  <c r="AD10" i="81" s="1"/>
  <c r="R10" i="81" a="1"/>
  <c r="R10" i="81" s="1"/>
  <c r="AG10" i="81" a="1"/>
  <c r="AG10" i="81" s="1"/>
  <c r="AF10" i="81" a="1"/>
  <c r="AF10" i="81" s="1"/>
  <c r="Q2" i="78" a="1"/>
  <c r="Q2" i="78" s="1"/>
  <c r="AH2" i="78" a="1"/>
  <c r="AH2" i="78" s="1"/>
  <c r="AG2" i="78" a="1"/>
  <c r="AG2" i="78" s="1"/>
  <c r="AF2" i="78" a="1"/>
  <c r="AF2" i="78" s="1"/>
  <c r="W4" i="75" a="1"/>
  <c r="W4" i="75" s="1"/>
  <c r="AF4" i="75" a="1"/>
  <c r="AF4" i="75" s="1"/>
  <c r="AG4" i="75" a="1"/>
  <c r="AG4" i="75" s="1"/>
  <c r="AC4" i="75" a="1"/>
  <c r="AC4" i="75" s="1"/>
  <c r="Y5" i="81" a="1"/>
  <c r="Y5" i="81" s="1"/>
  <c r="R5" i="81" a="1"/>
  <c r="R5" i="81" s="1"/>
  <c r="W5" i="81" a="1"/>
  <c r="W5" i="81" s="1"/>
  <c r="AI5" i="81" a="1"/>
  <c r="AI5" i="81" s="1"/>
  <c r="AJ4" i="78" a="1"/>
  <c r="AJ4" i="78" s="1"/>
  <c r="Z4" i="78" a="1"/>
  <c r="Z4" i="78" s="1"/>
  <c r="Q4" i="78" a="1"/>
  <c r="Q4" i="78" s="1"/>
  <c r="AD4" i="78" a="1"/>
  <c r="AD4" i="78" s="1"/>
  <c r="AB11" i="78" a="1"/>
  <c r="AB11" i="78" s="1"/>
  <c r="Q11" i="78" a="1"/>
  <c r="Q11" i="78" s="1"/>
  <c r="R11" i="78" a="1"/>
  <c r="R11" i="78" s="1"/>
  <c r="AG11" i="78" a="1"/>
  <c r="AG11" i="78" s="1"/>
  <c r="X7" i="76" a="1"/>
  <c r="X7" i="76" s="1"/>
  <c r="V7" i="76" a="1"/>
  <c r="V7" i="76" s="1"/>
  <c r="Y7" i="76" a="1"/>
  <c r="Y7" i="76" s="1"/>
  <c r="S7" i="76" a="1"/>
  <c r="S7" i="76" s="1"/>
  <c r="W11" i="81" a="1"/>
  <c r="W11" i="81" s="1"/>
  <c r="AB11" i="81" a="1"/>
  <c r="AB11" i="81" s="1"/>
  <c r="AI11" i="81" a="1"/>
  <c r="AI11" i="81" s="1"/>
  <c r="S11" i="81" a="1"/>
  <c r="S11" i="81" s="1"/>
  <c r="AH4" i="82" a="1"/>
  <c r="AH4" i="82" s="1"/>
  <c r="AB4" i="82" a="1"/>
  <c r="AB4" i="82" s="1"/>
  <c r="AG4" i="82" a="1"/>
  <c r="AG4" i="82" s="1"/>
  <c r="X4" i="82" a="1"/>
  <c r="X4" i="82" s="1"/>
  <c r="AC5" i="71" a="1"/>
  <c r="AC5" i="71" s="1"/>
  <c r="AF5" i="71" a="1"/>
  <c r="AF5" i="71" s="1"/>
  <c r="AJ5" i="71" a="1"/>
  <c r="AJ5" i="71" s="1"/>
  <c r="AI5" i="71" a="1"/>
  <c r="AI5" i="71" s="1"/>
  <c r="V8" i="78" a="1"/>
  <c r="V8" i="78" s="1"/>
  <c r="AI8" i="78" a="1"/>
  <c r="AI8" i="78" s="1"/>
  <c r="W8" i="78" a="1"/>
  <c r="W8" i="78" s="1"/>
  <c r="S8" i="78" a="1"/>
  <c r="S8" i="78" s="1"/>
  <c r="AJ4" i="76" a="1"/>
  <c r="AJ4" i="76" s="1"/>
  <c r="R4" i="76" a="1"/>
  <c r="R4" i="76" s="1"/>
  <c r="AD4" i="76" a="1"/>
  <c r="AD4" i="76" s="1"/>
  <c r="AH4" i="76" a="1"/>
  <c r="AH4" i="76" s="1"/>
  <c r="AH7" i="79" a="1"/>
  <c r="AH7" i="79" s="1"/>
  <c r="AF7" i="79" a="1"/>
  <c r="AF7" i="79" s="1"/>
  <c r="W7" i="79" a="1"/>
  <c r="W7" i="79" s="1"/>
  <c r="AE7" i="79" a="1"/>
  <c r="AE7" i="79" s="1"/>
  <c r="V9" i="86" a="1"/>
  <c r="V9" i="86" s="1"/>
  <c r="U9" i="86" a="1"/>
  <c r="U9" i="86" s="1"/>
  <c r="AA9" i="86" a="1"/>
  <c r="AA9" i="86" s="1"/>
  <c r="S9" i="86" a="1"/>
  <c r="S9" i="86" s="1"/>
  <c r="R7" i="77" a="1"/>
  <c r="R7" i="77" s="1"/>
  <c r="AI7" i="77" a="1"/>
  <c r="AI7" i="77" s="1"/>
  <c r="W7" i="77" a="1"/>
  <c r="W7" i="77" s="1"/>
  <c r="AD7" i="77" a="1"/>
  <c r="AD7" i="77" s="1"/>
  <c r="AG7" i="81" a="1"/>
  <c r="AG7" i="81" s="1"/>
  <c r="T7" i="81" a="1"/>
  <c r="T7" i="81" s="1"/>
  <c r="S7" i="81" a="1"/>
  <c r="S7" i="81" s="1"/>
  <c r="AC7" i="81" a="1"/>
  <c r="AC7" i="81" s="1"/>
  <c r="AF6" i="79" a="1"/>
  <c r="AF6" i="79" s="1"/>
  <c r="AD6" i="79" a="1"/>
  <c r="AD6" i="79" s="1"/>
  <c r="AH6" i="79" a="1"/>
  <c r="AH6" i="79" s="1"/>
  <c r="Z6" i="79" a="1"/>
  <c r="Z6" i="79" s="1"/>
  <c r="R8" i="81" a="1"/>
  <c r="R8" i="81" s="1"/>
  <c r="AF8" i="81" a="1"/>
  <c r="AF8" i="81" s="1"/>
  <c r="U8" i="81" a="1"/>
  <c r="U8" i="81" s="1"/>
  <c r="Q8" i="81" a="1"/>
  <c r="Q8" i="81" s="1"/>
  <c r="V5" i="83" a="1"/>
  <c r="V5" i="83" s="1"/>
  <c r="S5" i="83" a="1"/>
  <c r="S5" i="83" s="1"/>
  <c r="Z5" i="83" a="1"/>
  <c r="Z5" i="83" s="1"/>
  <c r="AH5" i="83" a="1"/>
  <c r="AH5" i="83" s="1"/>
  <c r="X11" i="85" a="1"/>
  <c r="X11" i="85" s="1"/>
  <c r="W11" i="85" a="1"/>
  <c r="W11" i="85" s="1"/>
  <c r="T11" i="85" a="1"/>
  <c r="T11" i="85" s="1"/>
  <c r="Q11" i="85" a="1"/>
  <c r="Q11" i="85" s="1"/>
  <c r="W9" i="82" a="1"/>
  <c r="W9" i="82" s="1"/>
  <c r="S9" i="82" a="1"/>
  <c r="S9" i="82" s="1"/>
  <c r="AF9" i="82" a="1"/>
  <c r="AF9" i="82" s="1"/>
  <c r="AA9" i="82" a="1"/>
  <c r="AA9" i="8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<sst xmlns="http://schemas.openxmlformats.org/spreadsheetml/2006/main" count="2310" uniqueCount="325">
  <si>
    <t>HOIpTP Health Outcome Incidence per Ton Pollutant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</si>
  <si>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</si>
  <si>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</si>
  <si>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</si>
  <si>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</si>
  <si>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</si>
  <si>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</si>
  <si>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</si>
  <si>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</si>
  <si>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</si>
  <si>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</si>
  <si>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</si>
  <si>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</si>
  <si>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</si>
  <si>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</si>
  <si>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</si>
  <si>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</si>
  <si>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</si>
  <si>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</si>
  <si>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</si>
  <si>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</si>
  <si>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</si>
  <si>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</si>
  <si>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</si>
  <si>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</si>
  <si>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</si>
  <si>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</si>
  <si>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</si>
  <si>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</si>
  <si>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</si>
  <si>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</si>
  <si>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</si>
  <si>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</si>
  <si>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</si>
  <si>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</si>
  <si>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</si>
  <si>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</si>
  <si>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</si>
  <si>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</si>
  <si>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</si>
  <si>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</si>
  <si>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</si>
  <si>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</si>
  <si>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</si>
  <si>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</si>
  <si>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</si>
  <si>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</si>
  <si>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</si>
  <si>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</si>
  <si>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</si>
  <si>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</si>
  <si>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</si>
  <si>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</si>
  <si>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</si>
  <si>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</si>
  <si>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</si>
  <si>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</si>
  <si>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</si>
  <si>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</si>
  <si>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</si>
  <si>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</si>
  <si>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</si>
  <si>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</si>
  <si>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</si>
  <si>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</si>
  <si>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</si>
  <si>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</si>
  <si>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</si>
  <si>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</si>
  <si>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</si>
  <si>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</si>
  <si>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</si>
  <si>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</si>
  <si>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</si>
  <si>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</si>
  <si>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</si>
  <si>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</si>
  <si>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</si>
  <si>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</si>
  <si>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</si>
  <si>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</si>
  <si>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</si>
  <si>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</si>
  <si>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</si>
  <si>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</si>
  <si>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</si>
  <si>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</si>
  <si>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</si>
  <si>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</si>
  <si>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</si>
  <si>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</si>
  <si>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</si>
  <si>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</si>
  <si>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</si>
  <si>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</si>
  <si>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</si>
  <si>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</si>
  <si>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</si>
  <si>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</si>
  <si>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</si>
  <si>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</si>
  <si>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</si>
  <si>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</si>
  <si>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</si>
  <si>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</si>
  <si>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</si>
  <si>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</si>
  <si>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</si>
  <si>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</si>
  <si>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</si>
  <si>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</si>
  <si>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</si>
  <si>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</si>
  <si>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</si>
  <si>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</si>
  <si>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</si>
  <si>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</si>
  <si>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</si>
  <si>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</si>
  <si>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</si>
  <si>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</si>
  <si>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</si>
  <si>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</si>
  <si>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</si>
  <si>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</si>
  <si>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</si>
  <si>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</si>
  <si>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</si>
  <si>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</si>
  <si>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</si>
  <si>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</si>
  <si>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</si>
  <si>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</si>
  <si>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</si>
  <si>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</si>
  <si>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</si>
  <si>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</si>
  <si>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</si>
  <si>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</si>
  <si>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</si>
  <si>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</si>
  <si>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</si>
  <si>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</si>
  <si>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</si>
  <si>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</si>
  <si>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</si>
  <si>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</si>
  <si>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</si>
  <si>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</si>
  <si>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</si>
  <si>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</si>
  <si>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</si>
  <si>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</si>
  <si>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</si>
  <si>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</si>
  <si>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</si>
  <si>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</si>
  <si>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</si>
  <si>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</si>
  <si>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</si>
  <si>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</si>
  <si>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</si>
  <si>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</si>
  <si>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</si>
  <si>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About!A27 = (population density of state/population density of USA)*(population of state/population of USA).</t>
  </si>
  <si>
    <t>Inputs for A27</t>
  </si>
  <si>
    <t>Population of USA</t>
  </si>
  <si>
    <t>Population of state</t>
  </si>
  <si>
    <t>Population density of state (person/sqmi)</t>
  </si>
  <si>
    <t>Population density of USA (person/sqmi)</t>
  </si>
  <si>
    <t>State</t>
  </si>
  <si>
    <t>SUMLEV</t>
  </si>
  <si>
    <t>REGION</t>
  </si>
  <si>
    <t>DIVISION</t>
  </si>
  <si>
    <t>STATE</t>
  </si>
  <si>
    <t>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</si>
  <si>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</si>
  <si>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</si>
  <si>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</si>
  <si>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</si>
  <si>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</si>
  <si>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</si>
  <si>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</si>
  <si>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</si>
  <si>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</si>
  <si>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</si>
  <si>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</si>
  <si>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</si>
  <si>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</si>
  <si>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</si>
  <si>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</si>
  <si>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</si>
  <si>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</si>
  <si>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</si>
  <si>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</si>
  <si>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</si>
  <si>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</si>
  <si>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</si>
  <si>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</si>
  <si>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</si>
  <si>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</si>
  <si>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</si>
  <si>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</si>
  <si>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</si>
  <si>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</si>
  <si>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</si>
  <si>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</si>
  <si>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</si>
  <si>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</si>
  <si>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</si>
  <si>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</si>
  <si>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</si>
  <si>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</si>
  <si>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</si>
  <si>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</si>
  <si>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</si>
  <si>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</si>
  <si>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</si>
  <si>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</si>
  <si>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</si>
  <si>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</si>
  <si>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</si>
  <si>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</si>
  <si>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</si>
  <si>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</si>
  <si>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</si>
  <si>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</si>
  <si>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</si>
  <si>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</si>
  <si>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</si>
  <si>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</si>
  <si>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</si>
  <si>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</si>
  <si>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</si>
  <si>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</si>
  <si>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</si>
  <si>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</si>
  <si>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</si>
  <si>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</si>
  <si>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</si>
  <si>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</si>
  <si>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</si>
  <si>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</si>
  <si>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</si>
  <si>
    <t>U.S. Census Bureau</t>
  </si>
  <si>
    <t>Population, Population Change, and Estimated Components of Population Change: April 1, 2010 to July 1, 2019 (NST-EST2019-alldata)</t>
  </si>
  <si>
    <t>https://www.census.gov/data/tables/time-series/demo/popest/2010s-state-total.html#par_textimage</t>
  </si>
  <si>
    <t>State and other areas2</t>
  </si>
  <si>
    <t>Total Area</t>
  </si>
  <si>
    <t>Land Area1</t>
  </si>
  <si>
    <t>Water Area1</t>
  </si>
  <si>
    <t>Internal Point -</t>
  </si>
  <si>
    <t>Latitude Value</t>
  </si>
  <si>
    <t>Longitude Value</t>
  </si>
  <si>
    <t>Total</t>
  </si>
  <si>
    <t>Inland</t>
  </si>
  <si>
    <t>Coastal</t>
  </si>
  <si>
    <t>Great Lakes </t>
  </si>
  <si>
    <t>Territorial </t>
  </si>
  <si>
    <t>Sq. Mi.</t>
  </si>
  <si>
    <t>Sq. Km.</t>
  </si>
  <si>
    <t>Total3</t>
  </si>
  <si>
    <t>—</t>
  </si>
  <si>
    <t>Island Areas:5</t>
  </si>
  <si>
    <t>American Samoa</t>
  </si>
  <si>
    <t>Guam</t>
  </si>
  <si>
    <t>Northern Mariana Islands</t>
  </si>
  <si>
    <t>U.S. Virgin Islands</t>
  </si>
  <si>
    <t>https://www.census.gov/geographies/reference-files/2010/geo/state-area.html</t>
  </si>
  <si>
    <t>State Area Measurements and Internal Point Coordinates</t>
  </si>
  <si>
    <t>Sources:</t>
  </si>
  <si>
    <t>US Population</t>
  </si>
  <si>
    <t>State Population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</si>
  <si>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</si>
  <si>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</si>
  <si>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</si>
  <si>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</si>
  <si>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</si>
  <si>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</si>
  <si>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</si>
  <si>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</si>
  <si>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</si>
  <si>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</si>
  <si>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</si>
  <si>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</si>
  <si>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</si>
  <si>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</si>
  <si>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</si>
  <si>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</si>
  <si>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</si>
  <si>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</si>
  <si>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</si>
  <si>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</si>
  <si>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</si>
  <si>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</si>
  <si>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</si>
  <si>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</si>
  <si>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</si>
  <si>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</si>
  <si>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</si>
  <si>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</si>
  <si>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</si>
  <si>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</si>
  <si>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</si>
  <si>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</si>
  <si>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</si>
  <si>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</si>
  <si>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</si>
  <si>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</si>
  <si>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</si>
  <si>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</si>
  <si>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</si>
  <si>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</si>
  <si>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</si>
  <si>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</si>
  <si>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</si>
  <si>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</si>
  <si>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</si>
  <si>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</si>
  <si>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</si>
  <si>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</si>
  <si>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</si>
  <si>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</si>
  <si>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 Area</t>
  </si>
  <si>
    <t>State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</si>
</sst>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Roboto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24292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2" fillId="0" borderId="0" xfId="1" applyFont="1"/>
    <xf numFmtId="0" fontId="12" fillId="0" borderId="0" xfId="0" applyFont="1"/>
    <xf numFmtId="3" fontId="12" fillId="0" borderId="0" xfId="0" applyNumberFormat="1" applyFont="1"/>
    <xf numFmtId="0" fontId="0" fillId="0" borderId="0" xfId="0" applyFont="1"/>
    <xf numFmtId="0" fontId="11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3" borderId="3" xfId="0" applyFont="1" applyFill="1" applyBorder="1"/>
    <xf numFmtId="0" fontId="0" fillId="3" borderId="5" xfId="0" applyFill="1" applyBorder="1"/>
    <xf numFmtId="0" fontId="1" fillId="3" borderId="8" xfId="0" applyFont="1" applyFill="1" applyBorder="1"/>
    <xf numFmtId="0" fontId="0" fillId="3" borderId="10" xfId="0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2" fillId="0" borderId="0" xfId="1" applyFont="1"/>
    <xf numFmtId="0" fontId="12" fillId="0" borderId="0" xfId="0" applyFon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geo/reference/state-area.html" TargetMode="External"/><Relationship Id="rId2" Type="http://schemas.openxmlformats.org/officeDocument/2006/relationships/hyperlink" Target="http://www.census.gov/geo/reference/state-area.html" TargetMode="External"/><Relationship Id="rId1" Type="http://schemas.openxmlformats.org/officeDocument/2006/relationships/hyperlink" Target="http://www.census.gov/geo/reference/state-area.html" TargetMode="External"/><Relationship Id="rId6" Type="http://schemas.openxmlformats.org/officeDocument/2006/relationships/hyperlink" Target="http://www.census.gov/geo/reference/state-area.html" TargetMode="External"/><Relationship Id="rId5" Type="http://schemas.openxmlformats.org/officeDocument/2006/relationships/hyperlink" Target="http://www.census.gov/geo/reference/state-area.html" TargetMode="External"/><Relationship Id="rId4" Type="http://schemas.openxmlformats.org/officeDocument/2006/relationships/hyperlink" Target="http://www.census.gov/geo/reference/state-ar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M51"/>
  <sheetViews>
    <sheetView tabSelected="1" zoomScale="134" workbookViewId="0">
      <selection activeCell="C18" sqref="C18"/>
    </sheetView>
  </sheetViews>
  <sheetFormatPr baseColWidth="10" defaultColWidth="8.83203125" defaultRowHeight="15"/>
  <cols>
    <col min="9" max="9" width="33.6640625" bestFit="1" customWidth="1"/>
    <col min="10" max="10" width="10.1640625" bestFit="1" customWidth="1"/>
  </cols>
  <sheetData>
    <row r="1" spans="1:13">
      <c r="A1" s="1" t="s">
        <v>0</v>
      </c>
      <c r="B1" t="s">
        <v>237</v>
      </c>
      <c r="L1" s="63" t="s">
        <v>170</v>
      </c>
      <c r="M1" s="63" t="s">
        <v>170</v>
      </c>
    </row>
    <row r="2" spans="1:13">
      <c r="B2" t="s">
        <v>318</v>
      </c>
      <c r="L2" s="64" t="s">
        <v>191</v>
      </c>
      <c r="M2" s="64" t="s">
        <v>273</v>
      </c>
    </row>
    <row r="3" spans="1:13">
      <c r="A3" s="1" t="s">
        <v>270</v>
      </c>
      <c r="B3" t="s">
        <v>1</v>
      </c>
      <c r="G3" s="2" t="s">
        <v>244</v>
      </c>
      <c r="I3" s="2" t="s">
        <v>244</v>
      </c>
      <c r="J3" s="2"/>
      <c r="L3" s="64" t="s">
        <v>192</v>
      </c>
      <c r="M3" s="64" t="s">
        <v>274</v>
      </c>
    </row>
    <row r="4" spans="1:13">
      <c r="B4" s="2">
        <v>2018</v>
      </c>
      <c r="G4" s="2">
        <v>2019</v>
      </c>
      <c r="I4" s="2">
        <v>2019</v>
      </c>
      <c r="J4" s="2"/>
      <c r="L4" s="64" t="s">
        <v>193</v>
      </c>
      <c r="M4" s="64" t="s">
        <v>275</v>
      </c>
    </row>
    <row r="5" spans="1:13">
      <c r="B5" t="s">
        <v>4</v>
      </c>
      <c r="G5" s="2" t="s">
        <v>245</v>
      </c>
      <c r="I5" s="2" t="s">
        <v>269</v>
      </c>
      <c r="J5" s="2"/>
      <c r="L5" s="64" t="s">
        <v>194</v>
      </c>
      <c r="M5" s="64" t="s">
        <v>276</v>
      </c>
    </row>
    <row r="6" spans="1:13">
      <c r="B6" s="3" t="s">
        <v>2</v>
      </c>
      <c r="G6" s="2" t="s">
        <v>246</v>
      </c>
      <c r="I6" s="2" t="s">
        <v>268</v>
      </c>
      <c r="J6" s="2"/>
      <c r="L6" s="64" t="s">
        <v>195</v>
      </c>
      <c r="M6" s="64" t="s">
        <v>277</v>
      </c>
    </row>
    <row r="7" spans="1:13">
      <c r="B7" t="s">
        <v>3</v>
      </c>
      <c r="L7" s="64" t="s">
        <v>196</v>
      </c>
      <c r="M7" s="64" t="s">
        <v>278</v>
      </c>
    </row>
    <row r="8" spans="1:13">
      <c r="L8" s="64" t="s">
        <v>197</v>
      </c>
      <c r="M8" s="64" t="s">
        <v>279</v>
      </c>
    </row>
    <row r="9" spans="1:13">
      <c r="A9" s="1" t="s">
        <v>130</v>
      </c>
      <c r="L9" s="64" t="s">
        <v>198</v>
      </c>
      <c r="M9" s="64" t="s">
        <v>280</v>
      </c>
    </row>
    <row r="10" spans="1:13">
      <c r="A10" t="s">
        <v>135</v>
      </c>
      <c r="L10" s="64" t="s">
        <v>200</v>
      </c>
      <c r="M10" s="64" t="s">
        <v>281</v>
      </c>
    </row>
    <row r="11" spans="1:13">
      <c r="A11" t="s">
        <v>136</v>
      </c>
      <c r="L11" s="64" t="s">
        <v>201</v>
      </c>
      <c r="M11" s="64" t="s">
        <v>282</v>
      </c>
    </row>
    <row r="12" spans="1:13">
      <c r="A12" t="s">
        <v>137</v>
      </c>
      <c r="L12" s="64" t="s">
        <v>202</v>
      </c>
      <c r="M12" s="64" t="s">
        <v>283</v>
      </c>
    </row>
    <row r="13" spans="1:13">
      <c r="A13" t="s">
        <v>138</v>
      </c>
      <c r="L13" s="64" t="s">
        <v>203</v>
      </c>
      <c r="M13" s="64" t="s">
        <v>284</v>
      </c>
    </row>
    <row r="14" spans="1:13">
      <c r="L14" s="64" t="s">
        <v>204</v>
      </c>
      <c r="M14" s="64" t="s">
        <v>285</v>
      </c>
    </row>
    <row r="15" spans="1:13">
      <c r="A15" s="42" t="s">
        <v>148</v>
      </c>
      <c r="B15" s="43"/>
      <c r="C15" s="43"/>
      <c r="D15" s="43"/>
      <c r="L15" s="64" t="s">
        <v>205</v>
      </c>
      <c r="M15" s="64" t="s">
        <v>286</v>
      </c>
    </row>
    <row r="16" spans="1:13">
      <c r="A16" t="s">
        <v>149</v>
      </c>
      <c r="L16" s="64" t="s">
        <v>206</v>
      </c>
      <c r="M16" s="64" t="s">
        <v>287</v>
      </c>
    </row>
    <row r="17" spans="1:13">
      <c r="A17" t="s">
        <v>151</v>
      </c>
      <c r="L17" s="64" t="s">
        <v>207</v>
      </c>
      <c r="M17" s="64" t="s">
        <v>288</v>
      </c>
    </row>
    <row r="18" spans="1:13">
      <c r="A18" t="s">
        <v>150</v>
      </c>
      <c r="L18" s="64" t="s">
        <v>208</v>
      </c>
      <c r="M18" s="64" t="s">
        <v>289</v>
      </c>
    </row>
    <row r="19" spans="1:13">
      <c r="A19" t="s">
        <v>152</v>
      </c>
      <c r="L19" s="64" t="s">
        <v>209</v>
      </c>
      <c r="M19" s="64" t="s">
        <v>290</v>
      </c>
    </row>
    <row r="20" spans="1:13">
      <c r="A20" t="s">
        <v>153</v>
      </c>
      <c r="I20" s="65"/>
      <c r="L20" s="64" t="s">
        <v>210</v>
      </c>
      <c r="M20" s="64" t="s">
        <v>291</v>
      </c>
    </row>
    <row r="21" spans="1:13">
      <c r="A21" t="s">
        <v>156</v>
      </c>
      <c r="L21" s="64" t="s">
        <v>211</v>
      </c>
      <c r="M21" s="64" t="s">
        <v>292</v>
      </c>
    </row>
    <row r="22" spans="1:13">
      <c r="A22" t="s">
        <v>157</v>
      </c>
      <c r="L22" s="64" t="s">
        <v>212</v>
      </c>
      <c r="M22" s="64" t="s">
        <v>293</v>
      </c>
    </row>
    <row r="23" spans="1:13">
      <c r="A23" t="s">
        <v>159</v>
      </c>
      <c r="L23" s="64" t="s">
        <v>213</v>
      </c>
      <c r="M23" s="64" t="s">
        <v>294</v>
      </c>
    </row>
    <row r="24" spans="1:13" ht="16" thickBot="1">
      <c r="A24" t="s">
        <v>160</v>
      </c>
      <c r="L24" s="64" t="s">
        <v>214</v>
      </c>
      <c r="M24" s="64" t="s">
        <v>295</v>
      </c>
    </row>
    <row r="25" spans="1:13">
      <c r="A25" t="s">
        <v>161</v>
      </c>
      <c r="I25" s="46" t="s">
        <v>165</v>
      </c>
      <c r="J25" s="47"/>
      <c r="L25" s="64" t="s">
        <v>215</v>
      </c>
      <c r="M25" s="64" t="s">
        <v>296</v>
      </c>
    </row>
    <row r="26" spans="1:13" ht="16" thickBot="1">
      <c r="A26" t="s">
        <v>154</v>
      </c>
      <c r="I26" s="48" t="s">
        <v>169</v>
      </c>
      <c r="J26" s="49">
        <f>J28/'State Area'!Q9</f>
        <v>86.044166551216804</v>
      </c>
      <c r="L26" s="64" t="s">
        <v>216</v>
      </c>
      <c r="M26" s="64" t="s">
        <v>297</v>
      </c>
    </row>
    <row r="27" spans="1:13" ht="16" thickBot="1">
      <c r="A27" s="41">
        <f>(J27/J26)*(J29/J28)</f>
        <v>6.0107032140072722E-2</v>
      </c>
      <c r="B27" t="s">
        <v>155</v>
      </c>
      <c r="I27" s="48" t="s">
        <v>168</v>
      </c>
      <c r="J27" s="49">
        <f>J29/'State Area'!Q10</f>
        <v>198.74426651081239</v>
      </c>
      <c r="L27" s="64" t="s">
        <v>217</v>
      </c>
      <c r="M27" s="64" t="s">
        <v>298</v>
      </c>
    </row>
    <row r="28" spans="1:13">
      <c r="I28" s="48" t="s">
        <v>166</v>
      </c>
      <c r="J28" s="49">
        <f>'State Population'!Q6</f>
        <v>326687501</v>
      </c>
      <c r="L28" s="64" t="s">
        <v>218</v>
      </c>
      <c r="M28" s="64" t="s">
        <v>299</v>
      </c>
    </row>
    <row r="29" spans="1:13" ht="16" thickBot="1">
      <c r="A29" s="44" t="s">
        <v>158</v>
      </c>
      <c r="B29" s="45"/>
      <c r="I29" s="50" t="s">
        <v>167</v>
      </c>
      <c r="J29" s="51">
        <f>'State Population'!Q7</f>
        <v>8501286</v>
      </c>
      <c r="L29" s="64" t="s">
        <v>219</v>
      </c>
      <c r="M29" s="64" t="s">
        <v>300</v>
      </c>
    </row>
    <row r="30" spans="1:13">
      <c r="A30" t="s">
        <v>131</v>
      </c>
      <c r="I30" s="65" t="s">
        <v>164</v>
      </c>
      <c r="L30" s="64" t="s">
        <v>220</v>
      </c>
      <c r="M30" s="64" t="s">
        <v>301</v>
      </c>
    </row>
    <row r="31" spans="1:13">
      <c r="A31" t="s">
        <v>144</v>
      </c>
      <c r="L31" s="64" t="s">
        <v>221</v>
      </c>
      <c r="M31" s="64" t="s">
        <v>302</v>
      </c>
    </row>
    <row r="32" spans="1:13">
      <c r="A32" t="s">
        <v>132</v>
      </c>
      <c r="L32" s="64" t="s">
        <v>222</v>
      </c>
      <c r="M32" s="64" t="s">
        <v>303</v>
      </c>
    </row>
    <row r="33" spans="1:13">
      <c r="A33" s="1" t="s">
        <v>133</v>
      </c>
      <c r="L33" s="64" t="s">
        <v>223</v>
      </c>
      <c r="M33" s="64" t="s">
        <v>304</v>
      </c>
    </row>
    <row r="34" spans="1:13">
      <c r="A34" s="1" t="s">
        <v>134</v>
      </c>
      <c r="L34" s="64" t="s">
        <v>224</v>
      </c>
      <c r="M34" s="64" t="s">
        <v>305</v>
      </c>
    </row>
    <row r="35" spans="1:13">
      <c r="L35" s="64" t="s">
        <v>225</v>
      </c>
      <c r="M35" s="64" t="s">
        <v>306</v>
      </c>
    </row>
    <row r="36" spans="1:13">
      <c r="A36" t="s">
        <v>139</v>
      </c>
      <c r="L36" s="64" t="s">
        <v>226</v>
      </c>
      <c r="M36" s="64" t="s">
        <v>307</v>
      </c>
    </row>
    <row r="37" spans="1:13">
      <c r="A37" t="s">
        <v>140</v>
      </c>
      <c r="L37" s="64" t="s">
        <v>227</v>
      </c>
      <c r="M37" s="64" t="s">
        <v>308</v>
      </c>
    </row>
    <row r="38" spans="1:13">
      <c r="A38" t="s">
        <v>141</v>
      </c>
      <c r="L38" s="64" t="s">
        <v>228</v>
      </c>
      <c r="M38" s="64" t="s">
        <v>309</v>
      </c>
    </row>
    <row r="39" spans="1:13">
      <c r="A39" t="s">
        <v>142</v>
      </c>
      <c r="L39" s="64" t="s">
        <v>229</v>
      </c>
      <c r="M39" s="64" t="s">
        <v>310</v>
      </c>
    </row>
    <row r="40" spans="1:13">
      <c r="A40" t="s">
        <v>143</v>
      </c>
      <c r="L40" s="64" t="s">
        <v>230</v>
      </c>
      <c r="M40" s="64" t="s">
        <v>311</v>
      </c>
    </row>
    <row r="41" spans="1:13">
      <c r="L41" s="64" t="s">
        <v>231</v>
      </c>
      <c r="M41" s="64" t="s">
        <v>312</v>
      </c>
    </row>
    <row r="42" spans="1:13">
      <c r="A42" s="1" t="s">
        <v>145</v>
      </c>
      <c r="L42" s="64" t="s">
        <v>232</v>
      </c>
      <c r="M42" s="64" t="s">
        <v>313</v>
      </c>
    </row>
    <row r="43" spans="1:13">
      <c r="A43" t="s">
        <v>146</v>
      </c>
      <c r="L43" s="64" t="s">
        <v>233</v>
      </c>
      <c r="M43" s="64" t="s">
        <v>314</v>
      </c>
    </row>
    <row r="44" spans="1:13">
      <c r="L44" s="64" t="s">
        <v>234</v>
      </c>
      <c r="M44" s="64" t="s">
        <v>315</v>
      </c>
    </row>
    <row r="45" spans="1:13">
      <c r="L45" s="64" t="s">
        <v>235</v>
      </c>
      <c r="M45" s="64" t="s">
        <v>316</v>
      </c>
    </row>
    <row r="46" spans="1:13">
      <c r="L46" s="64" t="s">
        <v>236</v>
      </c>
      <c r="M46" s="64" t="s">
        <v>317</v>
      </c>
    </row>
    <row r="47" spans="1:13">
      <c r="L47" s="64" t="s">
        <v>237</v>
      </c>
      <c r="M47" s="64" t="s">
        <v>318</v>
      </c>
    </row>
    <row r="48" spans="1:13">
      <c r="L48" s="64" t="s">
        <v>238</v>
      </c>
      <c r="M48" s="64" t="s">
        <v>319</v>
      </c>
    </row>
    <row r="49" spans="12:13">
      <c r="L49" s="64" t="s">
        <v>239</v>
      </c>
      <c r="M49" s="64" t="s">
        <v>320</v>
      </c>
    </row>
    <row r="50" spans="12:13">
      <c r="L50" s="64" t="s">
        <v>240</v>
      </c>
      <c r="M50" s="64" t="s">
        <v>321</v>
      </c>
    </row>
    <row r="51" spans="12:13">
      <c r="L51" s="64" t="s">
        <v>241</v>
      </c>
      <c r="M51" s="64" t="s">
        <v>322</v>
      </c>
    </row>
  </sheetData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9C63-C330-3248-A95B-140F18C0CB79}">
  <dimension ref="A1:Q58"/>
  <sheetViews>
    <sheetView topLeftCell="B1" workbookViewId="0">
      <selection activeCell="Q8" sqref="Q8"/>
    </sheetView>
  </sheetViews>
  <sheetFormatPr baseColWidth="10" defaultRowHeight="15"/>
  <cols>
    <col min="15" max="15" width="15.5" bestFit="1" customWidth="1"/>
    <col min="16" max="16" width="33.5" bestFit="1" customWidth="1"/>
  </cols>
  <sheetData>
    <row r="1" spans="1:17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7">
      <c r="A2">
        <v>10</v>
      </c>
      <c r="B2">
        <v>0</v>
      </c>
      <c r="C2">
        <v>0</v>
      </c>
      <c r="D2">
        <v>0</v>
      </c>
      <c r="E2" t="s">
        <v>186</v>
      </c>
      <c r="F2">
        <v>309321666</v>
      </c>
      <c r="G2">
        <v>311556874</v>
      </c>
      <c r="H2">
        <v>313830990</v>
      </c>
      <c r="I2">
        <v>315993715</v>
      </c>
      <c r="J2">
        <v>318301008</v>
      </c>
      <c r="K2">
        <v>320635163</v>
      </c>
      <c r="L2">
        <v>322941311</v>
      </c>
      <c r="M2">
        <v>324985539</v>
      </c>
      <c r="N2">
        <v>326687501</v>
      </c>
      <c r="O2">
        <v>328239523</v>
      </c>
      <c r="P2" s="56"/>
      <c r="Q2" s="57"/>
    </row>
    <row r="3" spans="1:17">
      <c r="A3">
        <v>20</v>
      </c>
      <c r="B3">
        <v>1</v>
      </c>
      <c r="C3">
        <v>0</v>
      </c>
      <c r="D3">
        <v>0</v>
      </c>
      <c r="E3" t="s">
        <v>187</v>
      </c>
      <c r="F3">
        <v>55380134</v>
      </c>
      <c r="G3">
        <v>55604223</v>
      </c>
      <c r="H3">
        <v>55775216</v>
      </c>
      <c r="I3">
        <v>55901806</v>
      </c>
      <c r="J3">
        <v>56006011</v>
      </c>
      <c r="K3">
        <v>56034684</v>
      </c>
      <c r="L3">
        <v>56042330</v>
      </c>
      <c r="M3">
        <v>56059240</v>
      </c>
      <c r="N3">
        <v>56046620</v>
      </c>
      <c r="O3">
        <v>55982803</v>
      </c>
      <c r="P3" s="58"/>
      <c r="Q3" s="57"/>
    </row>
    <row r="4" spans="1:17">
      <c r="A4">
        <v>20</v>
      </c>
      <c r="B4">
        <v>2</v>
      </c>
      <c r="C4">
        <v>0</v>
      </c>
      <c r="D4">
        <v>0</v>
      </c>
      <c r="E4" t="s">
        <v>188</v>
      </c>
      <c r="F4">
        <v>66974416</v>
      </c>
      <c r="G4">
        <v>67157800</v>
      </c>
      <c r="H4">
        <v>67336743</v>
      </c>
      <c r="I4">
        <v>67560379</v>
      </c>
      <c r="J4">
        <v>67745167</v>
      </c>
      <c r="K4">
        <v>67860583</v>
      </c>
      <c r="L4">
        <v>67987540</v>
      </c>
      <c r="M4">
        <v>68126781</v>
      </c>
      <c r="N4">
        <v>68236628</v>
      </c>
      <c r="O4">
        <v>68329004</v>
      </c>
      <c r="P4" s="58"/>
      <c r="Q4" s="57"/>
    </row>
    <row r="5" spans="1:17">
      <c r="A5">
        <v>20</v>
      </c>
      <c r="B5">
        <v>3</v>
      </c>
      <c r="C5">
        <v>0</v>
      </c>
      <c r="D5">
        <v>0</v>
      </c>
      <c r="E5" t="s">
        <v>189</v>
      </c>
      <c r="F5">
        <v>114866680</v>
      </c>
      <c r="G5">
        <v>116006522</v>
      </c>
      <c r="H5">
        <v>117241208</v>
      </c>
      <c r="I5">
        <v>118364400</v>
      </c>
      <c r="J5">
        <v>119624037</v>
      </c>
      <c r="K5">
        <v>120997341</v>
      </c>
      <c r="L5">
        <v>122351760</v>
      </c>
      <c r="M5">
        <v>123542189</v>
      </c>
      <c r="N5">
        <v>124569433</v>
      </c>
      <c r="O5">
        <v>125580448</v>
      </c>
      <c r="P5" s="58"/>
      <c r="Q5" s="57"/>
    </row>
    <row r="6" spans="1:17">
      <c r="A6">
        <v>20</v>
      </c>
      <c r="B6">
        <v>4</v>
      </c>
      <c r="C6">
        <v>0</v>
      </c>
      <c r="D6">
        <v>0</v>
      </c>
      <c r="E6" t="s">
        <v>190</v>
      </c>
      <c r="F6">
        <v>72100436</v>
      </c>
      <c r="G6">
        <v>72788329</v>
      </c>
      <c r="H6">
        <v>73477823</v>
      </c>
      <c r="I6">
        <v>74167130</v>
      </c>
      <c r="J6">
        <v>74925793</v>
      </c>
      <c r="K6">
        <v>75742555</v>
      </c>
      <c r="L6">
        <v>76559681</v>
      </c>
      <c r="M6">
        <v>77257329</v>
      </c>
      <c r="N6">
        <v>77834820</v>
      </c>
      <c r="O6">
        <v>78347268</v>
      </c>
      <c r="P6" s="59" t="s">
        <v>271</v>
      </c>
      <c r="Q6" s="60">
        <f>SUMIF(E:E, "United States", N:N)</f>
        <v>326687501</v>
      </c>
    </row>
    <row r="7" spans="1:17">
      <c r="A7">
        <v>40</v>
      </c>
      <c r="B7">
        <v>3</v>
      </c>
      <c r="C7">
        <v>6</v>
      </c>
      <c r="D7">
        <v>1</v>
      </c>
      <c r="E7" t="s">
        <v>191</v>
      </c>
      <c r="F7">
        <v>4785437</v>
      </c>
      <c r="G7">
        <v>4799069</v>
      </c>
      <c r="H7">
        <v>4815588</v>
      </c>
      <c r="I7">
        <v>4830081</v>
      </c>
      <c r="J7">
        <v>4841799</v>
      </c>
      <c r="K7">
        <v>4852347</v>
      </c>
      <c r="L7">
        <v>4863525</v>
      </c>
      <c r="M7">
        <v>4874486</v>
      </c>
      <c r="N7">
        <v>4887681</v>
      </c>
      <c r="O7">
        <v>4903185</v>
      </c>
      <c r="P7" s="61" t="s">
        <v>272</v>
      </c>
      <c r="Q7" s="62">
        <f>SUMIF(E:E,About!B1,'State Population'!N:N)</f>
        <v>8501286</v>
      </c>
    </row>
    <row r="8" spans="1:17">
      <c r="A8">
        <v>40</v>
      </c>
      <c r="B8">
        <v>4</v>
      </c>
      <c r="C8">
        <v>9</v>
      </c>
      <c r="D8">
        <v>2</v>
      </c>
      <c r="E8" t="s">
        <v>192</v>
      </c>
      <c r="F8">
        <v>713910</v>
      </c>
      <c r="G8">
        <v>722128</v>
      </c>
      <c r="H8">
        <v>730443</v>
      </c>
      <c r="I8">
        <v>737068</v>
      </c>
      <c r="J8">
        <v>736283</v>
      </c>
      <c r="K8">
        <v>737498</v>
      </c>
      <c r="L8">
        <v>741456</v>
      </c>
      <c r="M8">
        <v>739700</v>
      </c>
      <c r="N8">
        <v>735139</v>
      </c>
      <c r="O8">
        <v>731545</v>
      </c>
    </row>
    <row r="9" spans="1:17">
      <c r="A9">
        <v>40</v>
      </c>
      <c r="B9">
        <v>4</v>
      </c>
      <c r="C9">
        <v>8</v>
      </c>
      <c r="D9">
        <v>4</v>
      </c>
      <c r="E9" t="s">
        <v>193</v>
      </c>
      <c r="F9">
        <v>6407172</v>
      </c>
      <c r="G9">
        <v>6472643</v>
      </c>
      <c r="H9">
        <v>6554978</v>
      </c>
      <c r="I9">
        <v>6632764</v>
      </c>
      <c r="J9">
        <v>6730413</v>
      </c>
      <c r="K9">
        <v>6829676</v>
      </c>
      <c r="L9">
        <v>6941072</v>
      </c>
      <c r="M9">
        <v>7044008</v>
      </c>
      <c r="N9">
        <v>7158024</v>
      </c>
      <c r="O9">
        <v>7278717</v>
      </c>
    </row>
    <row r="10" spans="1:17">
      <c r="A10">
        <v>40</v>
      </c>
      <c r="B10">
        <v>3</v>
      </c>
      <c r="C10">
        <v>7</v>
      </c>
      <c r="D10">
        <v>5</v>
      </c>
      <c r="E10" t="s">
        <v>194</v>
      </c>
      <c r="F10">
        <v>2921964</v>
      </c>
      <c r="G10">
        <v>2940667</v>
      </c>
      <c r="H10">
        <v>2952164</v>
      </c>
      <c r="I10">
        <v>2959400</v>
      </c>
      <c r="J10">
        <v>2967392</v>
      </c>
      <c r="K10">
        <v>2978048</v>
      </c>
      <c r="L10">
        <v>2989918</v>
      </c>
      <c r="M10">
        <v>3001345</v>
      </c>
      <c r="N10">
        <v>3009733</v>
      </c>
      <c r="O10">
        <v>3017804</v>
      </c>
    </row>
    <row r="11" spans="1:17">
      <c r="A11">
        <v>40</v>
      </c>
      <c r="B11">
        <v>4</v>
      </c>
      <c r="C11">
        <v>9</v>
      </c>
      <c r="D11">
        <v>6</v>
      </c>
      <c r="E11" t="s">
        <v>195</v>
      </c>
      <c r="F11">
        <v>37319502</v>
      </c>
      <c r="G11">
        <v>37638369</v>
      </c>
      <c r="H11">
        <v>37948800</v>
      </c>
      <c r="I11">
        <v>38260787</v>
      </c>
      <c r="J11">
        <v>38596972</v>
      </c>
      <c r="K11">
        <v>38918045</v>
      </c>
      <c r="L11">
        <v>39167117</v>
      </c>
      <c r="M11">
        <v>39358497</v>
      </c>
      <c r="N11">
        <v>39461588</v>
      </c>
      <c r="O11">
        <v>39512223</v>
      </c>
    </row>
    <row r="12" spans="1:17">
      <c r="A12">
        <v>40</v>
      </c>
      <c r="B12">
        <v>4</v>
      </c>
      <c r="C12">
        <v>8</v>
      </c>
      <c r="D12">
        <v>8</v>
      </c>
      <c r="E12" t="s">
        <v>196</v>
      </c>
      <c r="F12">
        <v>5047349</v>
      </c>
      <c r="G12">
        <v>5121108</v>
      </c>
      <c r="H12">
        <v>5192647</v>
      </c>
      <c r="I12">
        <v>5269035</v>
      </c>
      <c r="J12">
        <v>5350101</v>
      </c>
      <c r="K12">
        <v>5450623</v>
      </c>
      <c r="L12">
        <v>5539215</v>
      </c>
      <c r="M12">
        <v>5611885</v>
      </c>
      <c r="N12">
        <v>5691287</v>
      </c>
      <c r="O12">
        <v>5758736</v>
      </c>
    </row>
    <row r="13" spans="1:17">
      <c r="A13">
        <v>40</v>
      </c>
      <c r="B13">
        <v>1</v>
      </c>
      <c r="C13">
        <v>1</v>
      </c>
      <c r="D13">
        <v>9</v>
      </c>
      <c r="E13" t="s">
        <v>197</v>
      </c>
      <c r="F13">
        <v>3579114</v>
      </c>
      <c r="G13">
        <v>3588283</v>
      </c>
      <c r="H13">
        <v>3594547</v>
      </c>
      <c r="I13">
        <v>3594841</v>
      </c>
      <c r="J13">
        <v>3594524</v>
      </c>
      <c r="K13">
        <v>3587122</v>
      </c>
      <c r="L13">
        <v>3578141</v>
      </c>
      <c r="M13">
        <v>3573297</v>
      </c>
      <c r="N13">
        <v>3571520</v>
      </c>
      <c r="O13">
        <v>3565287</v>
      </c>
    </row>
    <row r="14" spans="1:17">
      <c r="A14">
        <v>40</v>
      </c>
      <c r="B14">
        <v>3</v>
      </c>
      <c r="C14">
        <v>5</v>
      </c>
      <c r="D14">
        <v>10</v>
      </c>
      <c r="E14" t="s">
        <v>198</v>
      </c>
      <c r="F14">
        <v>899593</v>
      </c>
      <c r="G14">
        <v>907381</v>
      </c>
      <c r="H14">
        <v>915179</v>
      </c>
      <c r="I14">
        <v>923576</v>
      </c>
      <c r="J14">
        <v>932487</v>
      </c>
      <c r="K14">
        <v>941252</v>
      </c>
      <c r="L14">
        <v>948921</v>
      </c>
      <c r="M14">
        <v>956823</v>
      </c>
      <c r="N14">
        <v>965479</v>
      </c>
      <c r="O14">
        <v>973764</v>
      </c>
    </row>
    <row r="15" spans="1:17">
      <c r="A15">
        <v>40</v>
      </c>
      <c r="B15">
        <v>3</v>
      </c>
      <c r="C15">
        <v>5</v>
      </c>
      <c r="D15">
        <v>11</v>
      </c>
      <c r="E15" t="s">
        <v>199</v>
      </c>
      <c r="F15">
        <v>605226</v>
      </c>
      <c r="G15">
        <v>619800</v>
      </c>
      <c r="H15">
        <v>634924</v>
      </c>
      <c r="I15">
        <v>650581</v>
      </c>
      <c r="J15">
        <v>662328</v>
      </c>
      <c r="K15">
        <v>675400</v>
      </c>
      <c r="L15">
        <v>685815</v>
      </c>
      <c r="M15">
        <v>694906</v>
      </c>
      <c r="N15">
        <v>701547</v>
      </c>
      <c r="O15">
        <v>705749</v>
      </c>
    </row>
    <row r="16" spans="1:17">
      <c r="A16">
        <v>40</v>
      </c>
      <c r="B16">
        <v>3</v>
      </c>
      <c r="C16">
        <v>5</v>
      </c>
      <c r="D16">
        <v>12</v>
      </c>
      <c r="E16" t="s">
        <v>200</v>
      </c>
      <c r="F16">
        <v>18845537</v>
      </c>
      <c r="G16">
        <v>19053237</v>
      </c>
      <c r="H16">
        <v>19297822</v>
      </c>
      <c r="I16">
        <v>19545621</v>
      </c>
      <c r="J16">
        <v>19845911</v>
      </c>
      <c r="K16">
        <v>20209042</v>
      </c>
      <c r="L16">
        <v>20613477</v>
      </c>
      <c r="M16">
        <v>20963613</v>
      </c>
      <c r="N16">
        <v>21244317</v>
      </c>
      <c r="O16">
        <v>21477737</v>
      </c>
    </row>
    <row r="17" spans="1:15">
      <c r="A17">
        <v>40</v>
      </c>
      <c r="B17">
        <v>3</v>
      </c>
      <c r="C17">
        <v>5</v>
      </c>
      <c r="D17">
        <v>13</v>
      </c>
      <c r="E17" t="s">
        <v>201</v>
      </c>
      <c r="F17">
        <v>9711881</v>
      </c>
      <c r="G17">
        <v>9802431</v>
      </c>
      <c r="H17">
        <v>9901430</v>
      </c>
      <c r="I17">
        <v>9972479</v>
      </c>
      <c r="J17">
        <v>10067278</v>
      </c>
      <c r="K17">
        <v>10178447</v>
      </c>
      <c r="L17">
        <v>10301890</v>
      </c>
      <c r="M17">
        <v>10410330</v>
      </c>
      <c r="N17">
        <v>10511131</v>
      </c>
      <c r="O17">
        <v>10617423</v>
      </c>
    </row>
    <row r="18" spans="1:15">
      <c r="A18">
        <v>40</v>
      </c>
      <c r="B18">
        <v>4</v>
      </c>
      <c r="C18">
        <v>9</v>
      </c>
      <c r="D18">
        <v>15</v>
      </c>
      <c r="E18" t="s">
        <v>202</v>
      </c>
      <c r="F18">
        <v>1363963</v>
      </c>
      <c r="G18">
        <v>1379329</v>
      </c>
      <c r="H18">
        <v>1394804</v>
      </c>
      <c r="I18">
        <v>1408243</v>
      </c>
      <c r="J18">
        <v>1414538</v>
      </c>
      <c r="K18">
        <v>1422052</v>
      </c>
      <c r="L18">
        <v>1427559</v>
      </c>
      <c r="M18">
        <v>1424393</v>
      </c>
      <c r="N18">
        <v>1420593</v>
      </c>
      <c r="O18">
        <v>1415872</v>
      </c>
    </row>
    <row r="19" spans="1:15">
      <c r="A19">
        <v>40</v>
      </c>
      <c r="B19">
        <v>4</v>
      </c>
      <c r="C19">
        <v>8</v>
      </c>
      <c r="D19">
        <v>16</v>
      </c>
      <c r="E19" t="s">
        <v>203</v>
      </c>
      <c r="F19">
        <v>1570746</v>
      </c>
      <c r="G19">
        <v>1583910</v>
      </c>
      <c r="H19">
        <v>1595324</v>
      </c>
      <c r="I19">
        <v>1611206</v>
      </c>
      <c r="J19">
        <v>1631112</v>
      </c>
      <c r="K19">
        <v>1651059</v>
      </c>
      <c r="L19">
        <v>1682380</v>
      </c>
      <c r="M19">
        <v>1717715</v>
      </c>
      <c r="N19">
        <v>1750536</v>
      </c>
      <c r="O19">
        <v>1787065</v>
      </c>
    </row>
    <row r="20" spans="1:15">
      <c r="A20">
        <v>40</v>
      </c>
      <c r="B20">
        <v>2</v>
      </c>
      <c r="C20">
        <v>3</v>
      </c>
      <c r="D20">
        <v>17</v>
      </c>
      <c r="E20" t="s">
        <v>204</v>
      </c>
      <c r="F20">
        <v>12840503</v>
      </c>
      <c r="G20">
        <v>12867454</v>
      </c>
      <c r="H20">
        <v>12882510</v>
      </c>
      <c r="I20">
        <v>12895129</v>
      </c>
      <c r="J20">
        <v>12884493</v>
      </c>
      <c r="K20">
        <v>12858913</v>
      </c>
      <c r="L20">
        <v>12820527</v>
      </c>
      <c r="M20">
        <v>12778828</v>
      </c>
      <c r="N20">
        <v>12723071</v>
      </c>
      <c r="O20">
        <v>12671821</v>
      </c>
    </row>
    <row r="21" spans="1:15">
      <c r="A21">
        <v>40</v>
      </c>
      <c r="B21">
        <v>2</v>
      </c>
      <c r="C21">
        <v>3</v>
      </c>
      <c r="D21">
        <v>18</v>
      </c>
      <c r="E21" t="s">
        <v>205</v>
      </c>
      <c r="F21">
        <v>6490432</v>
      </c>
      <c r="G21">
        <v>6516528</v>
      </c>
      <c r="H21">
        <v>6537703</v>
      </c>
      <c r="I21">
        <v>6568713</v>
      </c>
      <c r="J21">
        <v>6593644</v>
      </c>
      <c r="K21">
        <v>6608422</v>
      </c>
      <c r="L21">
        <v>6634304</v>
      </c>
      <c r="M21">
        <v>6658078</v>
      </c>
      <c r="N21">
        <v>6695497</v>
      </c>
      <c r="O21">
        <v>6732219</v>
      </c>
    </row>
    <row r="22" spans="1:15">
      <c r="A22">
        <v>40</v>
      </c>
      <c r="B22">
        <v>2</v>
      </c>
      <c r="C22">
        <v>4</v>
      </c>
      <c r="D22">
        <v>19</v>
      </c>
      <c r="E22" t="s">
        <v>206</v>
      </c>
      <c r="F22">
        <v>3050745</v>
      </c>
      <c r="G22">
        <v>3066336</v>
      </c>
      <c r="H22">
        <v>3076190</v>
      </c>
      <c r="I22">
        <v>3092997</v>
      </c>
      <c r="J22">
        <v>3109350</v>
      </c>
      <c r="K22">
        <v>3120960</v>
      </c>
      <c r="L22">
        <v>3131371</v>
      </c>
      <c r="M22">
        <v>3141550</v>
      </c>
      <c r="N22">
        <v>3148618</v>
      </c>
      <c r="O22">
        <v>3155070</v>
      </c>
    </row>
    <row r="23" spans="1:15">
      <c r="A23">
        <v>40</v>
      </c>
      <c r="B23">
        <v>2</v>
      </c>
      <c r="C23">
        <v>4</v>
      </c>
      <c r="D23">
        <v>20</v>
      </c>
      <c r="E23" t="s">
        <v>207</v>
      </c>
      <c r="F23">
        <v>2858190</v>
      </c>
      <c r="G23">
        <v>2869225</v>
      </c>
      <c r="H23">
        <v>2885257</v>
      </c>
      <c r="I23">
        <v>2893212</v>
      </c>
      <c r="J23">
        <v>2900475</v>
      </c>
      <c r="K23">
        <v>2909011</v>
      </c>
      <c r="L23">
        <v>2910844</v>
      </c>
      <c r="M23">
        <v>2908718</v>
      </c>
      <c r="N23">
        <v>2911359</v>
      </c>
      <c r="O23">
        <v>2913314</v>
      </c>
    </row>
    <row r="24" spans="1:15">
      <c r="A24">
        <v>40</v>
      </c>
      <c r="B24">
        <v>3</v>
      </c>
      <c r="C24">
        <v>6</v>
      </c>
      <c r="D24">
        <v>21</v>
      </c>
      <c r="E24" t="s">
        <v>208</v>
      </c>
      <c r="F24">
        <v>4348181</v>
      </c>
      <c r="G24">
        <v>4369821</v>
      </c>
      <c r="H24">
        <v>4386346</v>
      </c>
      <c r="I24">
        <v>4404659</v>
      </c>
      <c r="J24">
        <v>4414349</v>
      </c>
      <c r="K24">
        <v>4425976</v>
      </c>
      <c r="L24">
        <v>4438182</v>
      </c>
      <c r="M24">
        <v>4452268</v>
      </c>
      <c r="N24">
        <v>4461153</v>
      </c>
      <c r="O24">
        <v>4467673</v>
      </c>
    </row>
    <row r="25" spans="1:15">
      <c r="A25">
        <v>40</v>
      </c>
      <c r="B25">
        <v>3</v>
      </c>
      <c r="C25">
        <v>7</v>
      </c>
      <c r="D25">
        <v>22</v>
      </c>
      <c r="E25" t="s">
        <v>209</v>
      </c>
      <c r="F25">
        <v>4544532</v>
      </c>
      <c r="G25">
        <v>4575625</v>
      </c>
      <c r="H25">
        <v>4600972</v>
      </c>
      <c r="I25">
        <v>4624527</v>
      </c>
      <c r="J25">
        <v>4644013</v>
      </c>
      <c r="K25">
        <v>4664628</v>
      </c>
      <c r="L25">
        <v>4678135</v>
      </c>
      <c r="M25">
        <v>4670560</v>
      </c>
      <c r="N25">
        <v>4659690</v>
      </c>
      <c r="O25">
        <v>4648794</v>
      </c>
    </row>
    <row r="26" spans="1:15">
      <c r="A26">
        <v>40</v>
      </c>
      <c r="B26">
        <v>1</v>
      </c>
      <c r="C26">
        <v>1</v>
      </c>
      <c r="D26">
        <v>23</v>
      </c>
      <c r="E26" t="s">
        <v>210</v>
      </c>
      <c r="F26">
        <v>1327629</v>
      </c>
      <c r="G26">
        <v>1328284</v>
      </c>
      <c r="H26">
        <v>1327729</v>
      </c>
      <c r="I26">
        <v>1328009</v>
      </c>
      <c r="J26">
        <v>1330513</v>
      </c>
      <c r="K26">
        <v>1328262</v>
      </c>
      <c r="L26">
        <v>1331317</v>
      </c>
      <c r="M26">
        <v>1334612</v>
      </c>
      <c r="N26">
        <v>1339057</v>
      </c>
      <c r="O26">
        <v>1344212</v>
      </c>
    </row>
    <row r="27" spans="1:15">
      <c r="A27">
        <v>40</v>
      </c>
      <c r="B27">
        <v>3</v>
      </c>
      <c r="C27">
        <v>5</v>
      </c>
      <c r="D27">
        <v>24</v>
      </c>
      <c r="E27" t="s">
        <v>211</v>
      </c>
      <c r="F27">
        <v>5788645</v>
      </c>
      <c r="G27">
        <v>5839419</v>
      </c>
      <c r="H27">
        <v>5886992</v>
      </c>
      <c r="I27">
        <v>5923188</v>
      </c>
      <c r="J27">
        <v>5957283</v>
      </c>
      <c r="K27">
        <v>5985562</v>
      </c>
      <c r="L27">
        <v>6003323</v>
      </c>
      <c r="M27">
        <v>6023868</v>
      </c>
      <c r="N27">
        <v>6035802</v>
      </c>
      <c r="O27">
        <v>6045680</v>
      </c>
    </row>
    <row r="28" spans="1:15">
      <c r="A28">
        <v>40</v>
      </c>
      <c r="B28">
        <v>1</v>
      </c>
      <c r="C28">
        <v>1</v>
      </c>
      <c r="D28">
        <v>25</v>
      </c>
      <c r="E28" t="s">
        <v>212</v>
      </c>
      <c r="F28">
        <v>6566307</v>
      </c>
      <c r="G28">
        <v>6613583</v>
      </c>
      <c r="H28">
        <v>6663005</v>
      </c>
      <c r="I28">
        <v>6713315</v>
      </c>
      <c r="J28">
        <v>6762596</v>
      </c>
      <c r="K28">
        <v>6794228</v>
      </c>
      <c r="L28">
        <v>6823608</v>
      </c>
      <c r="M28">
        <v>6859789</v>
      </c>
      <c r="N28">
        <v>6882635</v>
      </c>
      <c r="O28">
        <v>6892503</v>
      </c>
    </row>
    <row r="29" spans="1:15">
      <c r="A29">
        <v>40</v>
      </c>
      <c r="B29">
        <v>2</v>
      </c>
      <c r="C29">
        <v>3</v>
      </c>
      <c r="D29">
        <v>26</v>
      </c>
      <c r="E29" t="s">
        <v>213</v>
      </c>
      <c r="F29">
        <v>9877510</v>
      </c>
      <c r="G29">
        <v>9882412</v>
      </c>
      <c r="H29">
        <v>9897145</v>
      </c>
      <c r="I29">
        <v>9913065</v>
      </c>
      <c r="J29">
        <v>9929848</v>
      </c>
      <c r="K29">
        <v>9931715</v>
      </c>
      <c r="L29">
        <v>9950571</v>
      </c>
      <c r="M29">
        <v>9973114</v>
      </c>
      <c r="N29">
        <v>9984072</v>
      </c>
      <c r="O29">
        <v>9986857</v>
      </c>
    </row>
    <row r="30" spans="1:15">
      <c r="A30">
        <v>40</v>
      </c>
      <c r="B30">
        <v>2</v>
      </c>
      <c r="C30">
        <v>4</v>
      </c>
      <c r="D30">
        <v>27</v>
      </c>
      <c r="E30" t="s">
        <v>214</v>
      </c>
      <c r="F30">
        <v>5310828</v>
      </c>
      <c r="G30">
        <v>5346143</v>
      </c>
      <c r="H30">
        <v>5376643</v>
      </c>
      <c r="I30">
        <v>5413479</v>
      </c>
      <c r="J30">
        <v>5451079</v>
      </c>
      <c r="K30">
        <v>5482032</v>
      </c>
      <c r="L30">
        <v>5522744</v>
      </c>
      <c r="M30">
        <v>5566230</v>
      </c>
      <c r="N30">
        <v>5606249</v>
      </c>
      <c r="O30">
        <v>5639632</v>
      </c>
    </row>
    <row r="31" spans="1:15">
      <c r="A31">
        <v>40</v>
      </c>
      <c r="B31">
        <v>3</v>
      </c>
      <c r="C31">
        <v>6</v>
      </c>
      <c r="D31">
        <v>28</v>
      </c>
      <c r="E31" t="s">
        <v>215</v>
      </c>
      <c r="F31">
        <v>2970548</v>
      </c>
      <c r="G31">
        <v>2978731</v>
      </c>
      <c r="H31">
        <v>2983816</v>
      </c>
      <c r="I31">
        <v>2988711</v>
      </c>
      <c r="J31">
        <v>2990468</v>
      </c>
      <c r="K31">
        <v>2988471</v>
      </c>
      <c r="L31">
        <v>2987938</v>
      </c>
      <c r="M31">
        <v>2988510</v>
      </c>
      <c r="N31">
        <v>2981020</v>
      </c>
      <c r="O31">
        <v>2976149</v>
      </c>
    </row>
    <row r="32" spans="1:15">
      <c r="A32">
        <v>40</v>
      </c>
      <c r="B32">
        <v>2</v>
      </c>
      <c r="C32">
        <v>4</v>
      </c>
      <c r="D32">
        <v>29</v>
      </c>
      <c r="E32" t="s">
        <v>216</v>
      </c>
      <c r="F32">
        <v>5995974</v>
      </c>
      <c r="G32">
        <v>6010275</v>
      </c>
      <c r="H32">
        <v>6024367</v>
      </c>
      <c r="I32">
        <v>6040715</v>
      </c>
      <c r="J32">
        <v>6056202</v>
      </c>
      <c r="K32">
        <v>6071732</v>
      </c>
      <c r="L32">
        <v>6087135</v>
      </c>
      <c r="M32">
        <v>6106670</v>
      </c>
      <c r="N32">
        <v>6121623</v>
      </c>
      <c r="O32">
        <v>6137428</v>
      </c>
    </row>
    <row r="33" spans="1:15">
      <c r="A33">
        <v>40</v>
      </c>
      <c r="B33">
        <v>4</v>
      </c>
      <c r="C33">
        <v>8</v>
      </c>
      <c r="D33">
        <v>30</v>
      </c>
      <c r="E33" t="s">
        <v>217</v>
      </c>
      <c r="F33">
        <v>990697</v>
      </c>
      <c r="G33">
        <v>997316</v>
      </c>
      <c r="H33">
        <v>1003783</v>
      </c>
      <c r="I33">
        <v>1013569</v>
      </c>
      <c r="J33">
        <v>1021869</v>
      </c>
      <c r="K33">
        <v>1030475</v>
      </c>
      <c r="L33">
        <v>1040859</v>
      </c>
      <c r="M33">
        <v>1052482</v>
      </c>
      <c r="N33">
        <v>1060665</v>
      </c>
      <c r="O33">
        <v>1068778</v>
      </c>
    </row>
    <row r="34" spans="1:15">
      <c r="A34">
        <v>40</v>
      </c>
      <c r="B34">
        <v>2</v>
      </c>
      <c r="C34">
        <v>4</v>
      </c>
      <c r="D34">
        <v>31</v>
      </c>
      <c r="E34" t="s">
        <v>218</v>
      </c>
      <c r="F34">
        <v>1829542</v>
      </c>
      <c r="G34">
        <v>1840672</v>
      </c>
      <c r="H34">
        <v>1853303</v>
      </c>
      <c r="I34">
        <v>1865279</v>
      </c>
      <c r="J34">
        <v>1879321</v>
      </c>
      <c r="K34">
        <v>1891277</v>
      </c>
      <c r="L34">
        <v>1905616</v>
      </c>
      <c r="M34">
        <v>1915947</v>
      </c>
      <c r="N34">
        <v>1925614</v>
      </c>
      <c r="O34">
        <v>1934408</v>
      </c>
    </row>
    <row r="35" spans="1:15">
      <c r="A35">
        <v>40</v>
      </c>
      <c r="B35">
        <v>4</v>
      </c>
      <c r="C35">
        <v>8</v>
      </c>
      <c r="D35">
        <v>32</v>
      </c>
      <c r="E35" t="s">
        <v>219</v>
      </c>
      <c r="F35">
        <v>2702405</v>
      </c>
      <c r="G35">
        <v>2712730</v>
      </c>
      <c r="H35">
        <v>2743996</v>
      </c>
      <c r="I35">
        <v>2775970</v>
      </c>
      <c r="J35">
        <v>2817628</v>
      </c>
      <c r="K35">
        <v>2866939</v>
      </c>
      <c r="L35">
        <v>2917563</v>
      </c>
      <c r="M35">
        <v>2969905</v>
      </c>
      <c r="N35">
        <v>3027341</v>
      </c>
      <c r="O35">
        <v>3080156</v>
      </c>
    </row>
    <row r="36" spans="1:15">
      <c r="A36">
        <v>40</v>
      </c>
      <c r="B36">
        <v>1</v>
      </c>
      <c r="C36">
        <v>1</v>
      </c>
      <c r="D36">
        <v>33</v>
      </c>
      <c r="E36" t="s">
        <v>220</v>
      </c>
      <c r="F36">
        <v>1316762</v>
      </c>
      <c r="G36">
        <v>1320202</v>
      </c>
      <c r="H36">
        <v>1324232</v>
      </c>
      <c r="I36">
        <v>1326622</v>
      </c>
      <c r="J36">
        <v>1333341</v>
      </c>
      <c r="K36">
        <v>1336350</v>
      </c>
      <c r="L36">
        <v>1342307</v>
      </c>
      <c r="M36">
        <v>1348787</v>
      </c>
      <c r="N36">
        <v>1353465</v>
      </c>
      <c r="O36">
        <v>1359711</v>
      </c>
    </row>
    <row r="37" spans="1:15">
      <c r="A37">
        <v>40</v>
      </c>
      <c r="B37">
        <v>1</v>
      </c>
      <c r="C37">
        <v>2</v>
      </c>
      <c r="D37">
        <v>34</v>
      </c>
      <c r="E37" t="s">
        <v>221</v>
      </c>
      <c r="F37">
        <v>8799446</v>
      </c>
      <c r="G37">
        <v>8828117</v>
      </c>
      <c r="H37">
        <v>8844942</v>
      </c>
      <c r="I37">
        <v>8856972</v>
      </c>
      <c r="J37">
        <v>8864525</v>
      </c>
      <c r="K37">
        <v>8867949</v>
      </c>
      <c r="L37">
        <v>8870827</v>
      </c>
      <c r="M37">
        <v>8885525</v>
      </c>
      <c r="N37">
        <v>8886025</v>
      </c>
      <c r="O37">
        <v>8882190</v>
      </c>
    </row>
    <row r="38" spans="1:15">
      <c r="A38">
        <v>40</v>
      </c>
      <c r="B38">
        <v>4</v>
      </c>
      <c r="C38">
        <v>8</v>
      </c>
      <c r="D38">
        <v>35</v>
      </c>
      <c r="E38" t="s">
        <v>222</v>
      </c>
      <c r="F38">
        <v>2064552</v>
      </c>
      <c r="G38">
        <v>2080450</v>
      </c>
      <c r="H38">
        <v>2087309</v>
      </c>
      <c r="I38">
        <v>2092273</v>
      </c>
      <c r="J38">
        <v>2089568</v>
      </c>
      <c r="K38">
        <v>2089291</v>
      </c>
      <c r="L38">
        <v>2091630</v>
      </c>
      <c r="M38">
        <v>2091784</v>
      </c>
      <c r="N38">
        <v>2092741</v>
      </c>
      <c r="O38">
        <v>2096829</v>
      </c>
    </row>
    <row r="39" spans="1:15">
      <c r="A39">
        <v>40</v>
      </c>
      <c r="B39">
        <v>1</v>
      </c>
      <c r="C39">
        <v>2</v>
      </c>
      <c r="D39">
        <v>36</v>
      </c>
      <c r="E39" t="s">
        <v>223</v>
      </c>
      <c r="F39">
        <v>19399878</v>
      </c>
      <c r="G39">
        <v>19499241</v>
      </c>
      <c r="H39">
        <v>19572932</v>
      </c>
      <c r="I39">
        <v>19624447</v>
      </c>
      <c r="J39">
        <v>19651049</v>
      </c>
      <c r="K39">
        <v>19654666</v>
      </c>
      <c r="L39">
        <v>19633428</v>
      </c>
      <c r="M39">
        <v>19589572</v>
      </c>
      <c r="N39">
        <v>19530351</v>
      </c>
      <c r="O39">
        <v>19453561</v>
      </c>
    </row>
    <row r="40" spans="1:15">
      <c r="A40">
        <v>40</v>
      </c>
      <c r="B40">
        <v>3</v>
      </c>
      <c r="C40">
        <v>5</v>
      </c>
      <c r="D40">
        <v>37</v>
      </c>
      <c r="E40" t="s">
        <v>224</v>
      </c>
      <c r="F40">
        <v>9574323</v>
      </c>
      <c r="G40">
        <v>9657592</v>
      </c>
      <c r="H40">
        <v>9749476</v>
      </c>
      <c r="I40">
        <v>9843336</v>
      </c>
      <c r="J40">
        <v>9932887</v>
      </c>
      <c r="K40">
        <v>10031646</v>
      </c>
      <c r="L40">
        <v>10154788</v>
      </c>
      <c r="M40">
        <v>10268233</v>
      </c>
      <c r="N40">
        <v>10381615</v>
      </c>
      <c r="O40">
        <v>10488084</v>
      </c>
    </row>
    <row r="41" spans="1:15">
      <c r="A41">
        <v>40</v>
      </c>
      <c r="B41">
        <v>2</v>
      </c>
      <c r="C41">
        <v>4</v>
      </c>
      <c r="D41">
        <v>38</v>
      </c>
      <c r="E41" t="s">
        <v>225</v>
      </c>
      <c r="F41">
        <v>674715</v>
      </c>
      <c r="G41">
        <v>685225</v>
      </c>
      <c r="H41">
        <v>701176</v>
      </c>
      <c r="I41">
        <v>722036</v>
      </c>
      <c r="J41">
        <v>737401</v>
      </c>
      <c r="K41">
        <v>754066</v>
      </c>
      <c r="L41">
        <v>754434</v>
      </c>
      <c r="M41">
        <v>754942</v>
      </c>
      <c r="N41">
        <v>758080</v>
      </c>
      <c r="O41">
        <v>762062</v>
      </c>
    </row>
    <row r="42" spans="1:15">
      <c r="A42">
        <v>40</v>
      </c>
      <c r="B42">
        <v>2</v>
      </c>
      <c r="C42">
        <v>3</v>
      </c>
      <c r="D42">
        <v>39</v>
      </c>
      <c r="E42" t="s">
        <v>226</v>
      </c>
      <c r="F42">
        <v>11539336</v>
      </c>
      <c r="G42">
        <v>11544663</v>
      </c>
      <c r="H42">
        <v>11548923</v>
      </c>
      <c r="I42">
        <v>11576684</v>
      </c>
      <c r="J42">
        <v>11602700</v>
      </c>
      <c r="K42">
        <v>11617527</v>
      </c>
      <c r="L42">
        <v>11634370</v>
      </c>
      <c r="M42">
        <v>11659650</v>
      </c>
      <c r="N42">
        <v>11676341</v>
      </c>
      <c r="O42">
        <v>11689100</v>
      </c>
    </row>
    <row r="43" spans="1:15">
      <c r="A43">
        <v>40</v>
      </c>
      <c r="B43">
        <v>3</v>
      </c>
      <c r="C43">
        <v>7</v>
      </c>
      <c r="D43">
        <v>40</v>
      </c>
      <c r="E43" t="s">
        <v>227</v>
      </c>
      <c r="F43">
        <v>3759944</v>
      </c>
      <c r="G43">
        <v>3788379</v>
      </c>
      <c r="H43">
        <v>3818814</v>
      </c>
      <c r="I43">
        <v>3853214</v>
      </c>
      <c r="J43">
        <v>3878187</v>
      </c>
      <c r="K43">
        <v>3909500</v>
      </c>
      <c r="L43">
        <v>3926331</v>
      </c>
      <c r="M43">
        <v>3931316</v>
      </c>
      <c r="N43">
        <v>3940235</v>
      </c>
      <c r="O43">
        <v>3956971</v>
      </c>
    </row>
    <row r="44" spans="1:15">
      <c r="A44">
        <v>40</v>
      </c>
      <c r="B44">
        <v>4</v>
      </c>
      <c r="C44">
        <v>9</v>
      </c>
      <c r="D44">
        <v>41</v>
      </c>
      <c r="E44" t="s">
        <v>228</v>
      </c>
      <c r="F44">
        <v>3837491</v>
      </c>
      <c r="G44">
        <v>3872036</v>
      </c>
      <c r="H44">
        <v>3899001</v>
      </c>
      <c r="I44">
        <v>3922468</v>
      </c>
      <c r="J44">
        <v>3963244</v>
      </c>
      <c r="K44">
        <v>4015792</v>
      </c>
      <c r="L44">
        <v>4089976</v>
      </c>
      <c r="M44">
        <v>4143625</v>
      </c>
      <c r="N44">
        <v>4181886</v>
      </c>
      <c r="O44">
        <v>4217737</v>
      </c>
    </row>
    <row r="45" spans="1:15">
      <c r="A45">
        <v>40</v>
      </c>
      <c r="B45">
        <v>1</v>
      </c>
      <c r="C45">
        <v>2</v>
      </c>
      <c r="D45">
        <v>42</v>
      </c>
      <c r="E45" t="s">
        <v>229</v>
      </c>
      <c r="F45">
        <v>12711160</v>
      </c>
      <c r="G45">
        <v>12745815</v>
      </c>
      <c r="H45">
        <v>12767118</v>
      </c>
      <c r="I45">
        <v>12776309</v>
      </c>
      <c r="J45">
        <v>12788313</v>
      </c>
      <c r="K45">
        <v>12784826</v>
      </c>
      <c r="L45">
        <v>12782275</v>
      </c>
      <c r="M45">
        <v>12787641</v>
      </c>
      <c r="N45">
        <v>12800922</v>
      </c>
      <c r="O45">
        <v>12801989</v>
      </c>
    </row>
    <row r="46" spans="1:15">
      <c r="A46">
        <v>40</v>
      </c>
      <c r="B46">
        <v>1</v>
      </c>
      <c r="C46">
        <v>1</v>
      </c>
      <c r="D46">
        <v>44</v>
      </c>
      <c r="E46" t="s">
        <v>230</v>
      </c>
      <c r="F46">
        <v>1053959</v>
      </c>
      <c r="G46">
        <v>1053649</v>
      </c>
      <c r="H46">
        <v>1054621</v>
      </c>
      <c r="I46">
        <v>1055081</v>
      </c>
      <c r="J46">
        <v>1055936</v>
      </c>
      <c r="K46">
        <v>1056065</v>
      </c>
      <c r="L46">
        <v>1056770</v>
      </c>
      <c r="M46">
        <v>1055673</v>
      </c>
      <c r="N46">
        <v>1058287</v>
      </c>
      <c r="O46">
        <v>1059361</v>
      </c>
    </row>
    <row r="47" spans="1:15">
      <c r="A47">
        <v>40</v>
      </c>
      <c r="B47">
        <v>3</v>
      </c>
      <c r="C47">
        <v>5</v>
      </c>
      <c r="D47">
        <v>45</v>
      </c>
      <c r="E47" t="s">
        <v>231</v>
      </c>
      <c r="F47">
        <v>4635649</v>
      </c>
      <c r="G47">
        <v>4671994</v>
      </c>
      <c r="H47">
        <v>4717354</v>
      </c>
      <c r="I47">
        <v>4764080</v>
      </c>
      <c r="J47">
        <v>4823617</v>
      </c>
      <c r="K47">
        <v>4891938</v>
      </c>
      <c r="L47">
        <v>4957968</v>
      </c>
      <c r="M47">
        <v>5021268</v>
      </c>
      <c r="N47">
        <v>5084156</v>
      </c>
      <c r="O47">
        <v>5148714</v>
      </c>
    </row>
    <row r="48" spans="1:15">
      <c r="A48">
        <v>40</v>
      </c>
      <c r="B48">
        <v>2</v>
      </c>
      <c r="C48">
        <v>4</v>
      </c>
      <c r="D48">
        <v>46</v>
      </c>
      <c r="E48" t="s">
        <v>232</v>
      </c>
      <c r="F48">
        <v>816166</v>
      </c>
      <c r="G48">
        <v>823579</v>
      </c>
      <c r="H48">
        <v>833566</v>
      </c>
      <c r="I48">
        <v>842316</v>
      </c>
      <c r="J48">
        <v>849129</v>
      </c>
      <c r="K48">
        <v>853988</v>
      </c>
      <c r="L48">
        <v>862996</v>
      </c>
      <c r="M48">
        <v>872868</v>
      </c>
      <c r="N48">
        <v>878698</v>
      </c>
      <c r="O48">
        <v>884659</v>
      </c>
    </row>
    <row r="49" spans="1:15">
      <c r="A49">
        <v>40</v>
      </c>
      <c r="B49">
        <v>3</v>
      </c>
      <c r="C49">
        <v>6</v>
      </c>
      <c r="D49">
        <v>47</v>
      </c>
      <c r="E49" t="s">
        <v>233</v>
      </c>
      <c r="F49">
        <v>6355311</v>
      </c>
      <c r="G49">
        <v>6399291</v>
      </c>
      <c r="H49">
        <v>6453898</v>
      </c>
      <c r="I49">
        <v>6494340</v>
      </c>
      <c r="J49">
        <v>6541223</v>
      </c>
      <c r="K49">
        <v>6591170</v>
      </c>
      <c r="L49">
        <v>6646010</v>
      </c>
      <c r="M49">
        <v>6708799</v>
      </c>
      <c r="N49">
        <v>6771631</v>
      </c>
      <c r="O49">
        <v>6829174</v>
      </c>
    </row>
    <row r="50" spans="1:15">
      <c r="A50">
        <v>40</v>
      </c>
      <c r="B50">
        <v>3</v>
      </c>
      <c r="C50">
        <v>7</v>
      </c>
      <c r="D50">
        <v>48</v>
      </c>
      <c r="E50" t="s">
        <v>234</v>
      </c>
      <c r="F50">
        <v>25241971</v>
      </c>
      <c r="G50">
        <v>25645629</v>
      </c>
      <c r="H50">
        <v>26084481</v>
      </c>
      <c r="I50">
        <v>26480266</v>
      </c>
      <c r="J50">
        <v>26964333</v>
      </c>
      <c r="K50">
        <v>27470056</v>
      </c>
      <c r="L50">
        <v>27914410</v>
      </c>
      <c r="M50">
        <v>28295273</v>
      </c>
      <c r="N50">
        <v>28628666</v>
      </c>
      <c r="O50">
        <v>28995881</v>
      </c>
    </row>
    <row r="51" spans="1:15">
      <c r="A51">
        <v>40</v>
      </c>
      <c r="B51">
        <v>4</v>
      </c>
      <c r="C51">
        <v>8</v>
      </c>
      <c r="D51">
        <v>49</v>
      </c>
      <c r="E51" t="s">
        <v>235</v>
      </c>
      <c r="F51">
        <v>2775332</v>
      </c>
      <c r="G51">
        <v>2814384</v>
      </c>
      <c r="H51">
        <v>2853375</v>
      </c>
      <c r="I51">
        <v>2897640</v>
      </c>
      <c r="J51">
        <v>2936879</v>
      </c>
      <c r="K51">
        <v>2981835</v>
      </c>
      <c r="L51">
        <v>3041868</v>
      </c>
      <c r="M51">
        <v>3101042</v>
      </c>
      <c r="N51">
        <v>3153550</v>
      </c>
      <c r="O51">
        <v>3205958</v>
      </c>
    </row>
    <row r="52" spans="1:15">
      <c r="A52">
        <v>40</v>
      </c>
      <c r="B52">
        <v>1</v>
      </c>
      <c r="C52">
        <v>1</v>
      </c>
      <c r="D52">
        <v>50</v>
      </c>
      <c r="E52" t="s">
        <v>236</v>
      </c>
      <c r="F52">
        <v>625879</v>
      </c>
      <c r="G52">
        <v>627049</v>
      </c>
      <c r="H52">
        <v>626090</v>
      </c>
      <c r="I52">
        <v>626210</v>
      </c>
      <c r="J52">
        <v>625214</v>
      </c>
      <c r="K52">
        <v>625216</v>
      </c>
      <c r="L52">
        <v>623657</v>
      </c>
      <c r="M52">
        <v>624344</v>
      </c>
      <c r="N52">
        <v>624358</v>
      </c>
      <c r="O52">
        <v>623989</v>
      </c>
    </row>
    <row r="53" spans="1:15">
      <c r="A53">
        <v>40</v>
      </c>
      <c r="B53">
        <v>3</v>
      </c>
      <c r="C53">
        <v>5</v>
      </c>
      <c r="D53">
        <v>51</v>
      </c>
      <c r="E53" t="s">
        <v>237</v>
      </c>
      <c r="F53">
        <v>8023699</v>
      </c>
      <c r="G53">
        <v>8101155</v>
      </c>
      <c r="H53">
        <v>8185080</v>
      </c>
      <c r="I53">
        <v>8252427</v>
      </c>
      <c r="J53">
        <v>8310993</v>
      </c>
      <c r="K53">
        <v>8361808</v>
      </c>
      <c r="L53">
        <v>8410106</v>
      </c>
      <c r="M53">
        <v>8463587</v>
      </c>
      <c r="N53">
        <v>8501286</v>
      </c>
      <c r="O53">
        <v>8535519</v>
      </c>
    </row>
    <row r="54" spans="1:15">
      <c r="A54">
        <v>40</v>
      </c>
      <c r="B54">
        <v>4</v>
      </c>
      <c r="C54">
        <v>9</v>
      </c>
      <c r="D54">
        <v>53</v>
      </c>
      <c r="E54" t="s">
        <v>238</v>
      </c>
      <c r="F54">
        <v>6742830</v>
      </c>
      <c r="G54">
        <v>6826627</v>
      </c>
      <c r="H54">
        <v>6897058</v>
      </c>
      <c r="I54">
        <v>6963985</v>
      </c>
      <c r="J54">
        <v>7054655</v>
      </c>
      <c r="K54">
        <v>7163657</v>
      </c>
      <c r="L54">
        <v>7294771</v>
      </c>
      <c r="M54">
        <v>7423362</v>
      </c>
      <c r="N54">
        <v>7523869</v>
      </c>
      <c r="O54">
        <v>7614893</v>
      </c>
    </row>
    <row r="55" spans="1:15">
      <c r="A55">
        <v>40</v>
      </c>
      <c r="B55">
        <v>3</v>
      </c>
      <c r="C55">
        <v>5</v>
      </c>
      <c r="D55">
        <v>54</v>
      </c>
      <c r="E55" t="s">
        <v>239</v>
      </c>
      <c r="F55">
        <v>1854239</v>
      </c>
      <c r="G55">
        <v>1856301</v>
      </c>
      <c r="H55">
        <v>1856872</v>
      </c>
      <c r="I55">
        <v>1853914</v>
      </c>
      <c r="J55">
        <v>1849489</v>
      </c>
      <c r="K55">
        <v>1842050</v>
      </c>
      <c r="L55">
        <v>1831023</v>
      </c>
      <c r="M55">
        <v>1817004</v>
      </c>
      <c r="N55">
        <v>1804291</v>
      </c>
      <c r="O55">
        <v>1792147</v>
      </c>
    </row>
    <row r="56" spans="1:15">
      <c r="A56">
        <v>40</v>
      </c>
      <c r="B56">
        <v>2</v>
      </c>
      <c r="C56">
        <v>3</v>
      </c>
      <c r="D56">
        <v>55</v>
      </c>
      <c r="E56" t="s">
        <v>240</v>
      </c>
      <c r="F56">
        <v>5690475</v>
      </c>
      <c r="G56">
        <v>5705288</v>
      </c>
      <c r="H56">
        <v>5719960</v>
      </c>
      <c r="I56">
        <v>5736754</v>
      </c>
      <c r="J56">
        <v>5751525</v>
      </c>
      <c r="K56">
        <v>5760940</v>
      </c>
      <c r="L56">
        <v>5772628</v>
      </c>
      <c r="M56">
        <v>5790186</v>
      </c>
      <c r="N56">
        <v>5807406</v>
      </c>
      <c r="O56">
        <v>5822434</v>
      </c>
    </row>
    <row r="57" spans="1:15">
      <c r="A57">
        <v>40</v>
      </c>
      <c r="B57">
        <v>4</v>
      </c>
      <c r="C57">
        <v>8</v>
      </c>
      <c r="D57">
        <v>56</v>
      </c>
      <c r="E57" t="s">
        <v>241</v>
      </c>
      <c r="F57">
        <v>564487</v>
      </c>
      <c r="G57">
        <v>567299</v>
      </c>
      <c r="H57">
        <v>576305</v>
      </c>
      <c r="I57">
        <v>582122</v>
      </c>
      <c r="J57">
        <v>582531</v>
      </c>
      <c r="K57">
        <v>585613</v>
      </c>
      <c r="L57">
        <v>584215</v>
      </c>
      <c r="M57">
        <v>578931</v>
      </c>
      <c r="N57">
        <v>577601</v>
      </c>
      <c r="O57">
        <v>578759</v>
      </c>
    </row>
    <row r="58" spans="1:15">
      <c r="A58">
        <v>40</v>
      </c>
      <c r="B58" t="s">
        <v>242</v>
      </c>
      <c r="C58" t="s">
        <v>242</v>
      </c>
      <c r="D58">
        <v>72</v>
      </c>
      <c r="E58" t="s">
        <v>243</v>
      </c>
      <c r="F58">
        <v>3721525</v>
      </c>
      <c r="G58">
        <v>3678732</v>
      </c>
      <c r="H58">
        <v>3634488</v>
      </c>
      <c r="I58">
        <v>3593077</v>
      </c>
      <c r="J58">
        <v>3534874</v>
      </c>
      <c r="K58">
        <v>3473232</v>
      </c>
      <c r="L58">
        <v>3406672</v>
      </c>
      <c r="M58">
        <v>3325286</v>
      </c>
      <c r="N58">
        <v>3193354</v>
      </c>
      <c r="O58">
        <v>3193694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9FDB-CB56-8E42-8BB3-0EE74E148D42}">
  <dimension ref="A1:Q66"/>
  <sheetViews>
    <sheetView workbookViewId="0">
      <selection activeCell="Q11" sqref="Q11"/>
    </sheetView>
  </sheetViews>
  <sheetFormatPr baseColWidth="10" defaultRowHeight="15"/>
  <cols>
    <col min="1" max="1" width="21" bestFit="1" customWidth="1"/>
  </cols>
  <sheetData>
    <row r="1" spans="1:17">
      <c r="A1" s="66" t="s">
        <v>247</v>
      </c>
      <c r="B1" s="67" t="s">
        <v>248</v>
      </c>
      <c r="C1" s="66" t="s">
        <v>249</v>
      </c>
      <c r="D1" s="66" t="s">
        <v>250</v>
      </c>
      <c r="E1" s="53" t="s">
        <v>251</v>
      </c>
      <c r="F1" s="53" t="s">
        <v>251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>
      <c r="A2" s="66"/>
      <c r="B2" s="67"/>
      <c r="C2" s="66"/>
      <c r="D2" s="66"/>
      <c r="E2" s="53" t="s">
        <v>252</v>
      </c>
      <c r="F2" s="53" t="s">
        <v>253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7">
      <c r="A3" s="53" t="s">
        <v>254</v>
      </c>
      <c r="B3" s="53" t="s">
        <v>255</v>
      </c>
      <c r="C3" s="53" t="s">
        <v>256</v>
      </c>
      <c r="D3" s="53" t="s">
        <v>257</v>
      </c>
      <c r="E3" s="53" t="s">
        <v>258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>
      <c r="A4" s="53" t="s">
        <v>259</v>
      </c>
      <c r="B4" s="53" t="s">
        <v>260</v>
      </c>
      <c r="C4" s="53" t="s">
        <v>259</v>
      </c>
      <c r="D4" s="53" t="s">
        <v>260</v>
      </c>
      <c r="E4" s="53" t="s">
        <v>259</v>
      </c>
      <c r="F4" s="53" t="s">
        <v>260</v>
      </c>
      <c r="G4" s="53" t="s">
        <v>259</v>
      </c>
      <c r="H4" s="53" t="s">
        <v>260</v>
      </c>
      <c r="I4" s="53" t="s">
        <v>259</v>
      </c>
      <c r="J4" s="53" t="s">
        <v>260</v>
      </c>
      <c r="K4" s="53" t="s">
        <v>259</v>
      </c>
      <c r="L4" s="53" t="s">
        <v>260</v>
      </c>
      <c r="M4" s="53" t="s">
        <v>259</v>
      </c>
      <c r="N4" s="53" t="s">
        <v>260</v>
      </c>
      <c r="O4" s="55"/>
      <c r="P4" s="55"/>
      <c r="Q4" s="55"/>
    </row>
    <row r="5" spans="1:17">
      <c r="A5" s="52" t="s">
        <v>261</v>
      </c>
      <c r="B5" s="54">
        <v>3805927</v>
      </c>
      <c r="C5" s="54">
        <v>9857306</v>
      </c>
      <c r="D5" s="54">
        <v>3535932</v>
      </c>
      <c r="E5" s="54">
        <v>9158022</v>
      </c>
      <c r="F5" s="54">
        <v>269995</v>
      </c>
      <c r="G5" s="54">
        <v>699284</v>
      </c>
      <c r="H5" s="54">
        <v>85763</v>
      </c>
      <c r="I5" s="54">
        <v>222125</v>
      </c>
      <c r="J5" s="54">
        <v>42371</v>
      </c>
      <c r="K5" s="54">
        <v>109742</v>
      </c>
      <c r="L5" s="54">
        <v>60094</v>
      </c>
      <c r="M5" s="54">
        <v>155643</v>
      </c>
      <c r="N5" s="54">
        <v>81767</v>
      </c>
      <c r="O5" s="54">
        <v>211774</v>
      </c>
      <c r="P5" s="53"/>
      <c r="Q5" s="53"/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>
      <c r="A7" s="52" t="s">
        <v>186</v>
      </c>
      <c r="B7" s="54">
        <v>3796742</v>
      </c>
      <c r="C7" s="54">
        <v>9833517</v>
      </c>
      <c r="D7" s="54">
        <v>3531905</v>
      </c>
      <c r="E7" s="54">
        <v>9147593</v>
      </c>
      <c r="F7" s="54">
        <v>264837</v>
      </c>
      <c r="G7" s="54">
        <v>685924</v>
      </c>
      <c r="H7" s="54">
        <v>85647</v>
      </c>
      <c r="I7" s="54">
        <v>221824</v>
      </c>
      <c r="J7" s="54">
        <v>42337</v>
      </c>
      <c r="K7" s="54">
        <v>109652</v>
      </c>
      <c r="L7" s="54">
        <v>60094</v>
      </c>
      <c r="M7" s="54">
        <v>155643</v>
      </c>
      <c r="N7" s="54">
        <v>76759</v>
      </c>
      <c r="O7" s="54">
        <v>198806</v>
      </c>
      <c r="P7" s="53"/>
      <c r="Q7" s="53"/>
    </row>
    <row r="8" spans="1:17">
      <c r="A8" s="53" t="s">
        <v>191</v>
      </c>
      <c r="B8" s="54">
        <v>52420</v>
      </c>
      <c r="C8" s="54">
        <v>135767</v>
      </c>
      <c r="D8" s="54">
        <v>50645</v>
      </c>
      <c r="E8" s="54">
        <v>131171</v>
      </c>
      <c r="F8" s="54">
        <v>1775</v>
      </c>
      <c r="G8" s="54">
        <v>4597</v>
      </c>
      <c r="H8" s="54">
        <v>1058</v>
      </c>
      <c r="I8" s="54">
        <v>2740</v>
      </c>
      <c r="J8" s="53">
        <v>517</v>
      </c>
      <c r="K8" s="54">
        <v>1340</v>
      </c>
      <c r="L8" s="53" t="s">
        <v>262</v>
      </c>
      <c r="M8" s="53" t="s">
        <v>262</v>
      </c>
      <c r="N8" s="53">
        <v>199</v>
      </c>
      <c r="O8" s="53">
        <v>516</v>
      </c>
      <c r="P8" s="53"/>
      <c r="Q8" s="53"/>
    </row>
    <row r="9" spans="1:17">
      <c r="A9" s="53" t="s">
        <v>192</v>
      </c>
      <c r="B9" s="54">
        <v>665384</v>
      </c>
      <c r="C9" s="54">
        <v>1723337</v>
      </c>
      <c r="D9" s="54">
        <v>570641</v>
      </c>
      <c r="E9" s="54">
        <v>1477953</v>
      </c>
      <c r="F9" s="54">
        <v>94743</v>
      </c>
      <c r="G9" s="54">
        <v>245383</v>
      </c>
      <c r="H9" s="54">
        <v>19304</v>
      </c>
      <c r="I9" s="54">
        <v>49997</v>
      </c>
      <c r="J9" s="54">
        <v>26119</v>
      </c>
      <c r="K9" s="54">
        <v>67647</v>
      </c>
      <c r="L9" s="53" t="s">
        <v>262</v>
      </c>
      <c r="M9" s="53" t="s">
        <v>262</v>
      </c>
      <c r="N9" s="54">
        <v>49320</v>
      </c>
      <c r="O9" s="54">
        <v>127739</v>
      </c>
      <c r="P9" s="59" t="s">
        <v>323</v>
      </c>
      <c r="Q9" s="60">
        <f>SUMIF(A:A, "United States", B:B)</f>
        <v>3796742</v>
      </c>
    </row>
    <row r="10" spans="1:17">
      <c r="A10" s="53" t="s">
        <v>193</v>
      </c>
      <c r="B10" s="54">
        <v>113990</v>
      </c>
      <c r="C10" s="54">
        <v>295234</v>
      </c>
      <c r="D10" s="54">
        <v>113594</v>
      </c>
      <c r="E10" s="54">
        <v>294207</v>
      </c>
      <c r="F10" s="53">
        <v>396</v>
      </c>
      <c r="G10" s="54">
        <v>1026</v>
      </c>
      <c r="H10" s="53">
        <v>396</v>
      </c>
      <c r="I10" s="54">
        <v>1026</v>
      </c>
      <c r="J10" s="53" t="s">
        <v>262</v>
      </c>
      <c r="K10" s="53" t="s">
        <v>262</v>
      </c>
      <c r="L10" s="53" t="s">
        <v>262</v>
      </c>
      <c r="M10" s="53" t="s">
        <v>262</v>
      </c>
      <c r="N10" s="53" t="s">
        <v>262</v>
      </c>
      <c r="O10" s="53" t="s">
        <v>262</v>
      </c>
      <c r="P10" s="61" t="s">
        <v>324</v>
      </c>
      <c r="Q10" s="62">
        <f>SUMIF(A:A, About!B1,'State Area'!B:B)</f>
        <v>42775</v>
      </c>
    </row>
    <row r="11" spans="1:17">
      <c r="A11" s="53" t="s">
        <v>194</v>
      </c>
      <c r="B11" s="54">
        <v>53179</v>
      </c>
      <c r="C11" s="54">
        <v>137732</v>
      </c>
      <c r="D11" s="54">
        <v>52035</v>
      </c>
      <c r="E11" s="54">
        <v>134771</v>
      </c>
      <c r="F11" s="54">
        <v>1143</v>
      </c>
      <c r="G11" s="54">
        <v>2961</v>
      </c>
      <c r="H11" s="54">
        <v>1143</v>
      </c>
      <c r="I11" s="54">
        <v>2961</v>
      </c>
      <c r="J11" s="53" t="s">
        <v>262</v>
      </c>
      <c r="K11" s="53" t="s">
        <v>262</v>
      </c>
      <c r="L11" s="53" t="s">
        <v>262</v>
      </c>
      <c r="M11" s="53" t="s">
        <v>262</v>
      </c>
      <c r="N11" s="53" t="s">
        <v>262</v>
      </c>
      <c r="O11" s="53" t="s">
        <v>262</v>
      </c>
      <c r="P11" s="53"/>
      <c r="Q11" s="53"/>
    </row>
    <row r="12" spans="1:17">
      <c r="A12" s="53" t="s">
        <v>195</v>
      </c>
      <c r="B12" s="54">
        <v>163695</v>
      </c>
      <c r="C12" s="54">
        <v>423967</v>
      </c>
      <c r="D12" s="54">
        <v>155779</v>
      </c>
      <c r="E12" s="54">
        <v>403466</v>
      </c>
      <c r="F12" s="54">
        <v>7916</v>
      </c>
      <c r="G12" s="54">
        <v>20501</v>
      </c>
      <c r="H12" s="54">
        <v>2833</v>
      </c>
      <c r="I12" s="54">
        <v>7339</v>
      </c>
      <c r="J12" s="53">
        <v>245</v>
      </c>
      <c r="K12" s="53">
        <v>634</v>
      </c>
      <c r="L12" s="53" t="s">
        <v>262</v>
      </c>
      <c r="M12" s="53" t="s">
        <v>262</v>
      </c>
      <c r="N12" s="54">
        <v>4837</v>
      </c>
      <c r="O12" s="54">
        <v>12528</v>
      </c>
      <c r="P12" s="53"/>
      <c r="Q12" s="53"/>
    </row>
    <row r="13" spans="1:17">
      <c r="A13" s="53" t="s">
        <v>196</v>
      </c>
      <c r="B13" s="54">
        <v>104094</v>
      </c>
      <c r="C13" s="54">
        <v>269601</v>
      </c>
      <c r="D13" s="54">
        <v>103642</v>
      </c>
      <c r="E13" s="54">
        <v>268431</v>
      </c>
      <c r="F13" s="53">
        <v>452</v>
      </c>
      <c r="G13" s="54">
        <v>1170</v>
      </c>
      <c r="H13" s="53">
        <v>452</v>
      </c>
      <c r="I13" s="54">
        <v>1170</v>
      </c>
      <c r="J13" s="53" t="s">
        <v>262</v>
      </c>
      <c r="K13" s="53" t="s">
        <v>262</v>
      </c>
      <c r="L13" s="53" t="s">
        <v>262</v>
      </c>
      <c r="M13" s="53" t="s">
        <v>262</v>
      </c>
      <c r="N13" s="53" t="s">
        <v>262</v>
      </c>
      <c r="O13" s="53" t="s">
        <v>262</v>
      </c>
      <c r="P13" s="53"/>
      <c r="Q13" s="53"/>
    </row>
    <row r="14" spans="1:17">
      <c r="A14" s="53" t="s">
        <v>197</v>
      </c>
      <c r="B14" s="54">
        <v>5543</v>
      </c>
      <c r="C14" s="54">
        <v>14357</v>
      </c>
      <c r="D14" s="54">
        <v>4842</v>
      </c>
      <c r="E14" s="54">
        <v>12542</v>
      </c>
      <c r="F14" s="53">
        <v>701</v>
      </c>
      <c r="G14" s="54">
        <v>1816</v>
      </c>
      <c r="H14" s="53">
        <v>171</v>
      </c>
      <c r="I14" s="53">
        <v>443</v>
      </c>
      <c r="J14" s="53">
        <v>530</v>
      </c>
      <c r="K14" s="54">
        <v>1372</v>
      </c>
      <c r="L14" s="53" t="s">
        <v>262</v>
      </c>
      <c r="M14" s="53" t="s">
        <v>262</v>
      </c>
      <c r="N14" s="53" t="s">
        <v>262</v>
      </c>
      <c r="O14" s="53" t="s">
        <v>262</v>
      </c>
      <c r="P14" s="53"/>
      <c r="Q14" s="53"/>
    </row>
    <row r="15" spans="1:17">
      <c r="A15" s="53" t="s">
        <v>198</v>
      </c>
      <c r="B15" s="54">
        <v>2489</v>
      </c>
      <c r="C15" s="54">
        <v>6446</v>
      </c>
      <c r="D15" s="54">
        <v>1949</v>
      </c>
      <c r="E15" s="54">
        <v>5047</v>
      </c>
      <c r="F15" s="53">
        <v>540</v>
      </c>
      <c r="G15" s="54">
        <v>1399</v>
      </c>
      <c r="H15" s="53">
        <v>91</v>
      </c>
      <c r="I15" s="53">
        <v>237</v>
      </c>
      <c r="J15" s="53">
        <v>355</v>
      </c>
      <c r="K15" s="53">
        <v>920</v>
      </c>
      <c r="L15" s="53" t="s">
        <v>262</v>
      </c>
      <c r="M15" s="53" t="s">
        <v>262</v>
      </c>
      <c r="N15" s="53">
        <v>94</v>
      </c>
      <c r="O15" s="53">
        <v>242</v>
      </c>
      <c r="P15" s="53"/>
      <c r="Q15" s="53"/>
    </row>
    <row r="16" spans="1:17">
      <c r="A16" s="53" t="s">
        <v>199</v>
      </c>
      <c r="B16" s="53">
        <v>68</v>
      </c>
      <c r="C16" s="53">
        <v>177</v>
      </c>
      <c r="D16" s="53">
        <v>61</v>
      </c>
      <c r="E16" s="53">
        <v>158</v>
      </c>
      <c r="F16" s="53">
        <v>7</v>
      </c>
      <c r="G16" s="53">
        <v>19</v>
      </c>
      <c r="H16" s="53">
        <v>7</v>
      </c>
      <c r="I16" s="53">
        <v>19</v>
      </c>
      <c r="J16" s="53" t="s">
        <v>262</v>
      </c>
      <c r="K16" s="53" t="s">
        <v>262</v>
      </c>
      <c r="L16" s="53" t="s">
        <v>262</v>
      </c>
      <c r="M16" s="53" t="s">
        <v>262</v>
      </c>
      <c r="N16" s="53" t="s">
        <v>262</v>
      </c>
      <c r="O16" s="53" t="s">
        <v>262</v>
      </c>
      <c r="P16" s="53"/>
      <c r="Q16" s="53"/>
    </row>
    <row r="17" spans="1:17">
      <c r="A17" s="53" t="s">
        <v>200</v>
      </c>
      <c r="B17" s="54">
        <v>65758</v>
      </c>
      <c r="C17" s="54">
        <v>170312</v>
      </c>
      <c r="D17" s="54">
        <v>53625</v>
      </c>
      <c r="E17" s="54">
        <v>138887</v>
      </c>
      <c r="F17" s="54">
        <v>12133</v>
      </c>
      <c r="G17" s="54">
        <v>31424</v>
      </c>
      <c r="H17" s="54">
        <v>5027</v>
      </c>
      <c r="I17" s="54">
        <v>13019</v>
      </c>
      <c r="J17" s="54">
        <v>1349</v>
      </c>
      <c r="K17" s="54">
        <v>3495</v>
      </c>
      <c r="L17" s="53" t="s">
        <v>262</v>
      </c>
      <c r="M17" s="53" t="s">
        <v>262</v>
      </c>
      <c r="N17" s="54">
        <v>5757</v>
      </c>
      <c r="O17" s="54">
        <v>14911</v>
      </c>
      <c r="P17" s="53"/>
      <c r="Q17" s="53"/>
    </row>
    <row r="18" spans="1:17">
      <c r="A18" s="53" t="s">
        <v>201</v>
      </c>
      <c r="B18" s="54">
        <v>59425</v>
      </c>
      <c r="C18" s="54">
        <v>153910</v>
      </c>
      <c r="D18" s="54">
        <v>57513</v>
      </c>
      <c r="E18" s="54">
        <v>148959</v>
      </c>
      <c r="F18" s="54">
        <v>1912</v>
      </c>
      <c r="G18" s="54">
        <v>4951</v>
      </c>
      <c r="H18" s="54">
        <v>1412</v>
      </c>
      <c r="I18" s="54">
        <v>3657</v>
      </c>
      <c r="J18" s="53">
        <v>46</v>
      </c>
      <c r="K18" s="53">
        <v>119</v>
      </c>
      <c r="L18" s="53" t="s">
        <v>262</v>
      </c>
      <c r="M18" s="53" t="s">
        <v>262</v>
      </c>
      <c r="N18" s="53">
        <v>453</v>
      </c>
      <c r="O18" s="54">
        <v>1175</v>
      </c>
      <c r="P18" s="53"/>
      <c r="Q18" s="53"/>
    </row>
    <row r="19" spans="1:17">
      <c r="A19" s="53" t="s">
        <v>202</v>
      </c>
      <c r="B19" s="54">
        <v>10932</v>
      </c>
      <c r="C19" s="54">
        <v>28313</v>
      </c>
      <c r="D19" s="54">
        <v>6423</v>
      </c>
      <c r="E19" s="54">
        <v>16635</v>
      </c>
      <c r="F19" s="54">
        <v>4509</v>
      </c>
      <c r="G19" s="54">
        <v>11678</v>
      </c>
      <c r="H19" s="53">
        <v>42</v>
      </c>
      <c r="I19" s="53">
        <v>109</v>
      </c>
      <c r="J19" s="53">
        <v>9</v>
      </c>
      <c r="K19" s="53">
        <v>23</v>
      </c>
      <c r="L19" s="53" t="s">
        <v>262</v>
      </c>
      <c r="M19" s="53" t="s">
        <v>262</v>
      </c>
      <c r="N19" s="54">
        <v>4458</v>
      </c>
      <c r="O19" s="54">
        <v>11546</v>
      </c>
      <c r="P19" s="53"/>
      <c r="Q19" s="53"/>
    </row>
    <row r="20" spans="1:17">
      <c r="A20" s="53" t="s">
        <v>203</v>
      </c>
      <c r="B20" s="54">
        <v>83569</v>
      </c>
      <c r="C20" s="54">
        <v>216443</v>
      </c>
      <c r="D20" s="54">
        <v>82643</v>
      </c>
      <c r="E20" s="54">
        <v>214045</v>
      </c>
      <c r="F20" s="53">
        <v>926</v>
      </c>
      <c r="G20" s="54">
        <v>2398</v>
      </c>
      <c r="H20" s="53">
        <v>926</v>
      </c>
      <c r="I20" s="54">
        <v>2398</v>
      </c>
      <c r="J20" s="53" t="s">
        <v>262</v>
      </c>
      <c r="K20" s="53" t="s">
        <v>262</v>
      </c>
      <c r="L20" s="53" t="s">
        <v>262</v>
      </c>
      <c r="M20" s="53" t="s">
        <v>262</v>
      </c>
      <c r="N20" s="53" t="s">
        <v>262</v>
      </c>
      <c r="O20" s="53" t="s">
        <v>262</v>
      </c>
      <c r="P20" s="53"/>
      <c r="Q20" s="53"/>
    </row>
    <row r="21" spans="1:17">
      <c r="A21" s="53" t="s">
        <v>204</v>
      </c>
      <c r="B21" s="54">
        <v>57914</v>
      </c>
      <c r="C21" s="54">
        <v>149995</v>
      </c>
      <c r="D21" s="54">
        <v>55519</v>
      </c>
      <c r="E21" s="54">
        <v>143793</v>
      </c>
      <c r="F21" s="54">
        <v>2395</v>
      </c>
      <c r="G21" s="54">
        <v>6202</v>
      </c>
      <c r="H21" s="53">
        <v>820</v>
      </c>
      <c r="I21" s="54">
        <v>2124</v>
      </c>
      <c r="J21" s="53" t="s">
        <v>262</v>
      </c>
      <c r="K21" s="53" t="s">
        <v>262</v>
      </c>
      <c r="L21" s="54">
        <v>1575</v>
      </c>
      <c r="M21" s="54">
        <v>4078</v>
      </c>
      <c r="N21" s="53" t="s">
        <v>262</v>
      </c>
      <c r="O21" s="53" t="s">
        <v>262</v>
      </c>
      <c r="P21" s="53"/>
      <c r="Q21" s="53"/>
    </row>
    <row r="22" spans="1:17">
      <c r="A22" s="53" t="s">
        <v>205</v>
      </c>
      <c r="B22" s="54">
        <v>36420</v>
      </c>
      <c r="C22" s="54">
        <v>94326</v>
      </c>
      <c r="D22" s="54">
        <v>35826</v>
      </c>
      <c r="E22" s="54">
        <v>92789</v>
      </c>
      <c r="F22" s="53">
        <v>593</v>
      </c>
      <c r="G22" s="54">
        <v>1537</v>
      </c>
      <c r="H22" s="53">
        <v>361</v>
      </c>
      <c r="I22" s="53">
        <v>935</v>
      </c>
      <c r="J22" s="53" t="s">
        <v>262</v>
      </c>
      <c r="K22" s="53" t="s">
        <v>262</v>
      </c>
      <c r="L22" s="53">
        <v>233</v>
      </c>
      <c r="M22" s="53">
        <v>602</v>
      </c>
      <c r="N22" s="53" t="s">
        <v>262</v>
      </c>
      <c r="O22" s="53" t="s">
        <v>262</v>
      </c>
      <c r="P22" s="53"/>
      <c r="Q22" s="53"/>
    </row>
    <row r="23" spans="1:17">
      <c r="A23" s="53" t="s">
        <v>206</v>
      </c>
      <c r="B23" s="54">
        <v>56273</v>
      </c>
      <c r="C23" s="54">
        <v>145746</v>
      </c>
      <c r="D23" s="54">
        <v>55857</v>
      </c>
      <c r="E23" s="54">
        <v>144669</v>
      </c>
      <c r="F23" s="53">
        <v>416</v>
      </c>
      <c r="G23" s="54">
        <v>1077</v>
      </c>
      <c r="H23" s="53">
        <v>416</v>
      </c>
      <c r="I23" s="54">
        <v>1077</v>
      </c>
      <c r="J23" s="53" t="s">
        <v>262</v>
      </c>
      <c r="K23" s="53" t="s">
        <v>262</v>
      </c>
      <c r="L23" s="53" t="s">
        <v>262</v>
      </c>
      <c r="M23" s="53" t="s">
        <v>262</v>
      </c>
      <c r="N23" s="53" t="s">
        <v>262</v>
      </c>
      <c r="O23" s="53" t="s">
        <v>262</v>
      </c>
      <c r="P23" s="53"/>
      <c r="Q23" s="53"/>
    </row>
    <row r="24" spans="1:17">
      <c r="A24" s="53" t="s">
        <v>207</v>
      </c>
      <c r="B24" s="54">
        <v>82278</v>
      </c>
      <c r="C24" s="54">
        <v>213100</v>
      </c>
      <c r="D24" s="54">
        <v>81759</v>
      </c>
      <c r="E24" s="54">
        <v>211754</v>
      </c>
      <c r="F24" s="53">
        <v>520</v>
      </c>
      <c r="G24" s="54">
        <v>1346</v>
      </c>
      <c r="H24" s="53">
        <v>520</v>
      </c>
      <c r="I24" s="54">
        <v>1346</v>
      </c>
      <c r="J24" s="53" t="s">
        <v>262</v>
      </c>
      <c r="K24" s="53" t="s">
        <v>262</v>
      </c>
      <c r="L24" s="53" t="s">
        <v>262</v>
      </c>
      <c r="M24" s="53" t="s">
        <v>262</v>
      </c>
      <c r="N24" s="53" t="s">
        <v>262</v>
      </c>
      <c r="O24" s="53" t="s">
        <v>262</v>
      </c>
      <c r="P24" s="53"/>
      <c r="Q24" s="53"/>
    </row>
    <row r="25" spans="1:17">
      <c r="A25" s="53" t="s">
        <v>208</v>
      </c>
      <c r="B25" s="54">
        <v>40408</v>
      </c>
      <c r="C25" s="54">
        <v>104656</v>
      </c>
      <c r="D25" s="54">
        <v>39486</v>
      </c>
      <c r="E25" s="54">
        <v>102269</v>
      </c>
      <c r="F25" s="53">
        <v>921</v>
      </c>
      <c r="G25" s="54">
        <v>2387</v>
      </c>
      <c r="H25" s="53">
        <v>921</v>
      </c>
      <c r="I25" s="54">
        <v>2387</v>
      </c>
      <c r="J25" s="53" t="s">
        <v>262</v>
      </c>
      <c r="K25" s="53" t="s">
        <v>262</v>
      </c>
      <c r="L25" s="53" t="s">
        <v>262</v>
      </c>
      <c r="M25" s="53" t="s">
        <v>262</v>
      </c>
      <c r="N25" s="53" t="s">
        <v>262</v>
      </c>
      <c r="O25" s="53" t="s">
        <v>262</v>
      </c>
      <c r="P25" s="53"/>
      <c r="Q25" s="53"/>
    </row>
    <row r="26" spans="1:17">
      <c r="A26" s="53" t="s">
        <v>209</v>
      </c>
      <c r="B26" s="54">
        <v>52378</v>
      </c>
      <c r="C26" s="54">
        <v>135659</v>
      </c>
      <c r="D26" s="54">
        <v>43204</v>
      </c>
      <c r="E26" s="54">
        <v>111898</v>
      </c>
      <c r="F26" s="54">
        <v>9174</v>
      </c>
      <c r="G26" s="54">
        <v>23761</v>
      </c>
      <c r="H26" s="54">
        <v>4562</v>
      </c>
      <c r="I26" s="54">
        <v>11815</v>
      </c>
      <c r="J26" s="54">
        <v>2880</v>
      </c>
      <c r="K26" s="54">
        <v>7460</v>
      </c>
      <c r="L26" s="53" t="s">
        <v>262</v>
      </c>
      <c r="M26" s="53" t="s">
        <v>262</v>
      </c>
      <c r="N26" s="54">
        <v>1732</v>
      </c>
      <c r="O26" s="54">
        <v>4486</v>
      </c>
      <c r="P26" s="53"/>
      <c r="Q26" s="53"/>
    </row>
    <row r="27" spans="1:17">
      <c r="A27" s="53" t="s">
        <v>210</v>
      </c>
      <c r="B27" s="54">
        <v>35380</v>
      </c>
      <c r="C27" s="54">
        <v>91633</v>
      </c>
      <c r="D27" s="54">
        <v>30843</v>
      </c>
      <c r="E27" s="54">
        <v>79883</v>
      </c>
      <c r="F27" s="54">
        <v>4537</v>
      </c>
      <c r="G27" s="54">
        <v>11750</v>
      </c>
      <c r="H27" s="54">
        <v>2314</v>
      </c>
      <c r="I27" s="54">
        <v>5992</v>
      </c>
      <c r="J27" s="53">
        <v>591</v>
      </c>
      <c r="K27" s="54">
        <v>1530</v>
      </c>
      <c r="L27" s="53" t="s">
        <v>262</v>
      </c>
      <c r="M27" s="53" t="s">
        <v>262</v>
      </c>
      <c r="N27" s="54">
        <v>1633</v>
      </c>
      <c r="O27" s="54">
        <v>4228</v>
      </c>
      <c r="P27" s="53"/>
      <c r="Q27" s="53"/>
    </row>
    <row r="28" spans="1:17">
      <c r="A28" s="53" t="s">
        <v>211</v>
      </c>
      <c r="B28" s="54">
        <v>12406</v>
      </c>
      <c r="C28" s="54">
        <v>32131</v>
      </c>
      <c r="D28" s="54">
        <v>9707</v>
      </c>
      <c r="E28" s="54">
        <v>25142</v>
      </c>
      <c r="F28" s="54">
        <v>2699</v>
      </c>
      <c r="G28" s="54">
        <v>6990</v>
      </c>
      <c r="H28" s="53">
        <v>768</v>
      </c>
      <c r="I28" s="54">
        <v>1990</v>
      </c>
      <c r="J28" s="54">
        <v>1820</v>
      </c>
      <c r="K28" s="54">
        <v>4714</v>
      </c>
      <c r="L28" s="53" t="s">
        <v>262</v>
      </c>
      <c r="M28" s="53" t="s">
        <v>262</v>
      </c>
      <c r="N28" s="53">
        <v>111</v>
      </c>
      <c r="O28" s="53">
        <v>286</v>
      </c>
      <c r="P28" s="53"/>
      <c r="Q28" s="53"/>
    </row>
    <row r="29" spans="1:17">
      <c r="A29" s="53" t="s">
        <v>212</v>
      </c>
      <c r="B29" s="54">
        <v>10554</v>
      </c>
      <c r="C29" s="54">
        <v>27336</v>
      </c>
      <c r="D29" s="54">
        <v>7800</v>
      </c>
      <c r="E29" s="54">
        <v>20202</v>
      </c>
      <c r="F29" s="54">
        <v>2754</v>
      </c>
      <c r="G29" s="54">
        <v>7134</v>
      </c>
      <c r="H29" s="53">
        <v>486</v>
      </c>
      <c r="I29" s="54">
        <v>1258</v>
      </c>
      <c r="J29" s="54">
        <v>1177</v>
      </c>
      <c r="K29" s="54">
        <v>3048</v>
      </c>
      <c r="L29" s="53" t="s">
        <v>262</v>
      </c>
      <c r="M29" s="53" t="s">
        <v>262</v>
      </c>
      <c r="N29" s="54">
        <v>1092</v>
      </c>
      <c r="O29" s="54">
        <v>2829</v>
      </c>
      <c r="P29" s="53"/>
      <c r="Q29" s="53"/>
    </row>
    <row r="30" spans="1:17">
      <c r="A30" s="53" t="s">
        <v>213</v>
      </c>
      <c r="B30" s="54">
        <v>96714</v>
      </c>
      <c r="C30" s="54">
        <v>250487</v>
      </c>
      <c r="D30" s="54">
        <v>56539</v>
      </c>
      <c r="E30" s="54">
        <v>146435</v>
      </c>
      <c r="F30" s="54">
        <v>40175</v>
      </c>
      <c r="G30" s="54">
        <v>104052</v>
      </c>
      <c r="H30" s="54">
        <v>2001</v>
      </c>
      <c r="I30" s="54">
        <v>5182</v>
      </c>
      <c r="J30" s="53" t="s">
        <v>262</v>
      </c>
      <c r="K30" s="53" t="s">
        <v>262</v>
      </c>
      <c r="L30" s="54">
        <v>38174</v>
      </c>
      <c r="M30" s="54">
        <v>98870</v>
      </c>
      <c r="N30" s="53" t="s">
        <v>262</v>
      </c>
      <c r="O30" s="53" t="s">
        <v>262</v>
      </c>
      <c r="P30" s="53"/>
      <c r="Q30" s="53"/>
    </row>
    <row r="31" spans="1:17">
      <c r="A31" s="53" t="s">
        <v>214</v>
      </c>
      <c r="B31" s="54">
        <v>86936</v>
      </c>
      <c r="C31" s="54">
        <v>225163</v>
      </c>
      <c r="D31" s="54">
        <v>79627</v>
      </c>
      <c r="E31" s="54">
        <v>206232</v>
      </c>
      <c r="F31" s="54">
        <v>7309</v>
      </c>
      <c r="G31" s="54">
        <v>18930</v>
      </c>
      <c r="H31" s="54">
        <v>4763</v>
      </c>
      <c r="I31" s="54">
        <v>12336</v>
      </c>
      <c r="J31" s="53" t="s">
        <v>262</v>
      </c>
      <c r="K31" s="53" t="s">
        <v>262</v>
      </c>
      <c r="L31" s="54">
        <v>2546</v>
      </c>
      <c r="M31" s="54">
        <v>6594</v>
      </c>
      <c r="N31" s="53" t="s">
        <v>262</v>
      </c>
      <c r="O31" s="53" t="s">
        <v>262</v>
      </c>
      <c r="P31" s="53"/>
      <c r="Q31" s="53"/>
    </row>
    <row r="32" spans="1:17">
      <c r="A32" s="53" t="s">
        <v>215</v>
      </c>
      <c r="B32" s="54">
        <v>48432</v>
      </c>
      <c r="C32" s="54">
        <v>125438</v>
      </c>
      <c r="D32" s="54">
        <v>46923</v>
      </c>
      <c r="E32" s="54">
        <v>121531</v>
      </c>
      <c r="F32" s="54">
        <v>1509</v>
      </c>
      <c r="G32" s="54">
        <v>3907</v>
      </c>
      <c r="H32" s="53">
        <v>769</v>
      </c>
      <c r="I32" s="54">
        <v>1992</v>
      </c>
      <c r="J32" s="53">
        <v>616</v>
      </c>
      <c r="K32" s="54">
        <v>1596</v>
      </c>
      <c r="L32" s="53" t="s">
        <v>262</v>
      </c>
      <c r="M32" s="53" t="s">
        <v>262</v>
      </c>
      <c r="N32" s="53">
        <v>123</v>
      </c>
      <c r="O32" s="53">
        <v>318</v>
      </c>
      <c r="P32" s="53"/>
      <c r="Q32" s="53"/>
    </row>
    <row r="33" spans="1:17">
      <c r="A33" s="53" t="s">
        <v>216</v>
      </c>
      <c r="B33" s="54">
        <v>69707</v>
      </c>
      <c r="C33" s="54">
        <v>180540</v>
      </c>
      <c r="D33" s="54">
        <v>68742</v>
      </c>
      <c r="E33" s="54">
        <v>178040</v>
      </c>
      <c r="F33" s="53">
        <v>965</v>
      </c>
      <c r="G33" s="54">
        <v>2501</v>
      </c>
      <c r="H33" s="53">
        <v>965</v>
      </c>
      <c r="I33" s="54">
        <v>2501</v>
      </c>
      <c r="J33" s="53" t="s">
        <v>262</v>
      </c>
      <c r="K33" s="53" t="s">
        <v>262</v>
      </c>
      <c r="L33" s="53" t="s">
        <v>262</v>
      </c>
      <c r="M33" s="53" t="s">
        <v>262</v>
      </c>
      <c r="N33" s="53" t="s">
        <v>262</v>
      </c>
      <c r="O33" s="53" t="s">
        <v>262</v>
      </c>
      <c r="P33" s="53"/>
      <c r="Q33" s="53"/>
    </row>
    <row r="34" spans="1:17">
      <c r="A34" s="53" t="s">
        <v>217</v>
      </c>
      <c r="B34" s="54">
        <v>147040</v>
      </c>
      <c r="C34" s="54">
        <v>380831</v>
      </c>
      <c r="D34" s="54">
        <v>145546</v>
      </c>
      <c r="E34" s="54">
        <v>376962</v>
      </c>
      <c r="F34" s="54">
        <v>1494</v>
      </c>
      <c r="G34" s="54">
        <v>3869</v>
      </c>
      <c r="H34" s="54">
        <v>1494</v>
      </c>
      <c r="I34" s="54">
        <v>3869</v>
      </c>
      <c r="J34" s="53" t="s">
        <v>262</v>
      </c>
      <c r="K34" s="53" t="s">
        <v>262</v>
      </c>
      <c r="L34" s="53" t="s">
        <v>262</v>
      </c>
      <c r="M34" s="53" t="s">
        <v>262</v>
      </c>
      <c r="N34" s="53" t="s">
        <v>262</v>
      </c>
      <c r="O34" s="53" t="s">
        <v>262</v>
      </c>
      <c r="P34" s="53"/>
      <c r="Q34" s="53"/>
    </row>
    <row r="35" spans="1:17">
      <c r="A35" s="53" t="s">
        <v>218</v>
      </c>
      <c r="B35" s="54">
        <v>77348</v>
      </c>
      <c r="C35" s="54">
        <v>200330</v>
      </c>
      <c r="D35" s="54">
        <v>76824</v>
      </c>
      <c r="E35" s="54">
        <v>198974</v>
      </c>
      <c r="F35" s="53">
        <v>524</v>
      </c>
      <c r="G35" s="54">
        <v>1356</v>
      </c>
      <c r="H35" s="53">
        <v>524</v>
      </c>
      <c r="I35" s="54">
        <v>1356</v>
      </c>
      <c r="J35" s="53" t="s">
        <v>262</v>
      </c>
      <c r="K35" s="53" t="s">
        <v>262</v>
      </c>
      <c r="L35" s="53" t="s">
        <v>262</v>
      </c>
      <c r="M35" s="53" t="s">
        <v>262</v>
      </c>
      <c r="N35" s="53" t="s">
        <v>262</v>
      </c>
      <c r="O35" s="53" t="s">
        <v>262</v>
      </c>
      <c r="P35" s="53"/>
      <c r="Q35" s="53"/>
    </row>
    <row r="36" spans="1:17">
      <c r="A36" s="53" t="s">
        <v>219</v>
      </c>
      <c r="B36" s="54">
        <v>110572</v>
      </c>
      <c r="C36" s="54">
        <v>286380</v>
      </c>
      <c r="D36" s="54">
        <v>109781</v>
      </c>
      <c r="E36" s="54">
        <v>284332</v>
      </c>
      <c r="F36" s="53">
        <v>791</v>
      </c>
      <c r="G36" s="54">
        <v>2048</v>
      </c>
      <c r="H36" s="53">
        <v>791</v>
      </c>
      <c r="I36" s="54">
        <v>2048</v>
      </c>
      <c r="J36" s="53" t="s">
        <v>262</v>
      </c>
      <c r="K36" s="53" t="s">
        <v>262</v>
      </c>
      <c r="L36" s="53" t="s">
        <v>262</v>
      </c>
      <c r="M36" s="53" t="s">
        <v>262</v>
      </c>
      <c r="N36" s="53" t="s">
        <v>262</v>
      </c>
      <c r="O36" s="53" t="s">
        <v>262</v>
      </c>
      <c r="P36" s="53"/>
      <c r="Q36" s="53"/>
    </row>
    <row r="37" spans="1:17">
      <c r="A37" s="53" t="s">
        <v>220</v>
      </c>
      <c r="B37" s="54">
        <v>9349</v>
      </c>
      <c r="C37" s="54">
        <v>24214</v>
      </c>
      <c r="D37" s="54">
        <v>8953</v>
      </c>
      <c r="E37" s="54">
        <v>23187</v>
      </c>
      <c r="F37" s="53">
        <v>397</v>
      </c>
      <c r="G37" s="54">
        <v>1027</v>
      </c>
      <c r="H37" s="53">
        <v>328</v>
      </c>
      <c r="I37" s="53">
        <v>849</v>
      </c>
      <c r="J37" s="53" t="s">
        <v>262</v>
      </c>
      <c r="K37" s="53" t="s">
        <v>262</v>
      </c>
      <c r="L37" s="53" t="s">
        <v>262</v>
      </c>
      <c r="M37" s="53" t="s">
        <v>262</v>
      </c>
      <c r="N37" s="53">
        <v>69</v>
      </c>
      <c r="O37" s="53">
        <v>178</v>
      </c>
      <c r="P37" s="53"/>
      <c r="Q37" s="53"/>
    </row>
    <row r="38" spans="1:17">
      <c r="A38" s="53" t="s">
        <v>221</v>
      </c>
      <c r="B38" s="54">
        <v>8723</v>
      </c>
      <c r="C38" s="54">
        <v>22591</v>
      </c>
      <c r="D38" s="54">
        <v>7354</v>
      </c>
      <c r="E38" s="54">
        <v>19047</v>
      </c>
      <c r="F38" s="54">
        <v>1368</v>
      </c>
      <c r="G38" s="54">
        <v>3544</v>
      </c>
      <c r="H38" s="53">
        <v>436</v>
      </c>
      <c r="I38" s="54">
        <v>1128</v>
      </c>
      <c r="J38" s="53">
        <v>427</v>
      </c>
      <c r="K38" s="54">
        <v>1105</v>
      </c>
      <c r="L38" s="53" t="s">
        <v>262</v>
      </c>
      <c r="M38" s="53" t="s">
        <v>262</v>
      </c>
      <c r="N38" s="53">
        <v>506</v>
      </c>
      <c r="O38" s="54">
        <v>1311</v>
      </c>
      <c r="P38" s="53"/>
      <c r="Q38" s="53"/>
    </row>
    <row r="39" spans="1:17">
      <c r="A39" s="53" t="s">
        <v>222</v>
      </c>
      <c r="B39" s="54">
        <v>121590</v>
      </c>
      <c r="C39" s="54">
        <v>314917</v>
      </c>
      <c r="D39" s="54">
        <v>121298</v>
      </c>
      <c r="E39" s="54">
        <v>314161</v>
      </c>
      <c r="F39" s="53">
        <v>292</v>
      </c>
      <c r="G39" s="53">
        <v>757</v>
      </c>
      <c r="H39" s="53">
        <v>292</v>
      </c>
      <c r="I39" s="53">
        <v>757</v>
      </c>
      <c r="J39" s="53" t="s">
        <v>262</v>
      </c>
      <c r="K39" s="53" t="s">
        <v>262</v>
      </c>
      <c r="L39" s="53" t="s">
        <v>262</v>
      </c>
      <c r="M39" s="53" t="s">
        <v>262</v>
      </c>
      <c r="N39" s="53" t="s">
        <v>262</v>
      </c>
      <c r="O39" s="53" t="s">
        <v>262</v>
      </c>
      <c r="P39" s="53"/>
      <c r="Q39" s="53"/>
    </row>
    <row r="40" spans="1:17">
      <c r="A40" s="53" t="s">
        <v>223</v>
      </c>
      <c r="B40" s="54">
        <v>54555</v>
      </c>
      <c r="C40" s="54">
        <v>141297</v>
      </c>
      <c r="D40" s="54">
        <v>47126</v>
      </c>
      <c r="E40" s="54">
        <v>122057</v>
      </c>
      <c r="F40" s="54">
        <v>7429</v>
      </c>
      <c r="G40" s="54">
        <v>19240</v>
      </c>
      <c r="H40" s="54">
        <v>1989</v>
      </c>
      <c r="I40" s="54">
        <v>5151</v>
      </c>
      <c r="J40" s="53">
        <v>975</v>
      </c>
      <c r="K40" s="54">
        <v>2526</v>
      </c>
      <c r="L40" s="54">
        <v>3986</v>
      </c>
      <c r="M40" s="54">
        <v>10324</v>
      </c>
      <c r="N40" s="53">
        <v>479</v>
      </c>
      <c r="O40" s="54">
        <v>1240</v>
      </c>
      <c r="P40" s="53"/>
      <c r="Q40" s="53"/>
    </row>
    <row r="41" spans="1:17">
      <c r="A41" s="53" t="s">
        <v>224</v>
      </c>
      <c r="B41" s="54">
        <v>53819</v>
      </c>
      <c r="C41" s="54">
        <v>139391</v>
      </c>
      <c r="D41" s="54">
        <v>48618</v>
      </c>
      <c r="E41" s="54">
        <v>125920</v>
      </c>
      <c r="F41" s="54">
        <v>5201</v>
      </c>
      <c r="G41" s="54">
        <v>13471</v>
      </c>
      <c r="H41" s="54">
        <v>4052</v>
      </c>
      <c r="I41" s="54">
        <v>10495</v>
      </c>
      <c r="J41" s="53" t="s">
        <v>262</v>
      </c>
      <c r="K41" s="53" t="s">
        <v>262</v>
      </c>
      <c r="L41" s="53" t="s">
        <v>262</v>
      </c>
      <c r="M41" s="53" t="s">
        <v>262</v>
      </c>
      <c r="N41" s="54">
        <v>1149</v>
      </c>
      <c r="O41" s="54">
        <v>2976</v>
      </c>
      <c r="P41" s="53"/>
      <c r="Q41" s="53"/>
    </row>
    <row r="42" spans="1:17">
      <c r="A42" s="53" t="s">
        <v>225</v>
      </c>
      <c r="B42" s="54">
        <v>70698</v>
      </c>
      <c r="C42" s="54">
        <v>183108</v>
      </c>
      <c r="D42" s="54">
        <v>69001</v>
      </c>
      <c r="E42" s="54">
        <v>178711</v>
      </c>
      <c r="F42" s="54">
        <v>1698</v>
      </c>
      <c r="G42" s="54">
        <v>4397</v>
      </c>
      <c r="H42" s="54">
        <v>1698</v>
      </c>
      <c r="I42" s="54">
        <v>4397</v>
      </c>
      <c r="J42" s="53" t="s">
        <v>262</v>
      </c>
      <c r="K42" s="53" t="s">
        <v>262</v>
      </c>
      <c r="L42" s="53" t="s">
        <v>262</v>
      </c>
      <c r="M42" s="53" t="s">
        <v>262</v>
      </c>
      <c r="N42" s="53" t="s">
        <v>262</v>
      </c>
      <c r="O42" s="53" t="s">
        <v>262</v>
      </c>
      <c r="P42" s="53"/>
      <c r="Q42" s="53"/>
    </row>
    <row r="43" spans="1:17">
      <c r="A43" s="53" t="s">
        <v>226</v>
      </c>
      <c r="B43" s="54">
        <v>44826</v>
      </c>
      <c r="C43" s="54">
        <v>116098</v>
      </c>
      <c r="D43" s="54">
        <v>40861</v>
      </c>
      <c r="E43" s="54">
        <v>105829</v>
      </c>
      <c r="F43" s="54">
        <v>3965</v>
      </c>
      <c r="G43" s="54">
        <v>10269</v>
      </c>
      <c r="H43" s="53">
        <v>474</v>
      </c>
      <c r="I43" s="54">
        <v>1227</v>
      </c>
      <c r="J43" s="53" t="s">
        <v>262</v>
      </c>
      <c r="K43" s="53" t="s">
        <v>262</v>
      </c>
      <c r="L43" s="54">
        <v>3491</v>
      </c>
      <c r="M43" s="54">
        <v>9042</v>
      </c>
      <c r="N43" s="53" t="s">
        <v>262</v>
      </c>
      <c r="O43" s="53" t="s">
        <v>262</v>
      </c>
      <c r="P43" s="53"/>
      <c r="Q43" s="53"/>
    </row>
    <row r="44" spans="1:17">
      <c r="A44" s="53" t="s">
        <v>227</v>
      </c>
      <c r="B44" s="54">
        <v>69899</v>
      </c>
      <c r="C44" s="54">
        <v>181037</v>
      </c>
      <c r="D44" s="54">
        <v>68595</v>
      </c>
      <c r="E44" s="54">
        <v>177660</v>
      </c>
      <c r="F44" s="54">
        <v>1304</v>
      </c>
      <c r="G44" s="54">
        <v>3377</v>
      </c>
      <c r="H44" s="54">
        <v>1304</v>
      </c>
      <c r="I44" s="54">
        <v>3377</v>
      </c>
      <c r="J44" s="53" t="s">
        <v>262</v>
      </c>
      <c r="K44" s="53" t="s">
        <v>262</v>
      </c>
      <c r="L44" s="53" t="s">
        <v>262</v>
      </c>
      <c r="M44" s="53" t="s">
        <v>262</v>
      </c>
      <c r="N44" s="53" t="s">
        <v>262</v>
      </c>
      <c r="O44" s="53" t="s">
        <v>262</v>
      </c>
      <c r="P44" s="53"/>
      <c r="Q44" s="53"/>
    </row>
    <row r="45" spans="1:17">
      <c r="A45" s="53" t="s">
        <v>228</v>
      </c>
      <c r="B45" s="54">
        <v>98379</v>
      </c>
      <c r="C45" s="54">
        <v>254799</v>
      </c>
      <c r="D45" s="54">
        <v>95988</v>
      </c>
      <c r="E45" s="54">
        <v>248608</v>
      </c>
      <c r="F45" s="54">
        <v>2391</v>
      </c>
      <c r="G45" s="54">
        <v>6191</v>
      </c>
      <c r="H45" s="54">
        <v>1068</v>
      </c>
      <c r="I45" s="54">
        <v>2766</v>
      </c>
      <c r="J45" s="53">
        <v>72</v>
      </c>
      <c r="K45" s="53">
        <v>186</v>
      </c>
      <c r="L45" s="53" t="s">
        <v>262</v>
      </c>
      <c r="M45" s="53" t="s">
        <v>262</v>
      </c>
      <c r="N45" s="54">
        <v>1251</v>
      </c>
      <c r="O45" s="54">
        <v>3240</v>
      </c>
      <c r="P45" s="53"/>
      <c r="Q45" s="53"/>
    </row>
    <row r="46" spans="1:17">
      <c r="A46" s="53" t="s">
        <v>229</v>
      </c>
      <c r="B46" s="54">
        <v>46054</v>
      </c>
      <c r="C46" s="54">
        <v>119280</v>
      </c>
      <c r="D46" s="54">
        <v>44743</v>
      </c>
      <c r="E46" s="54">
        <v>115883</v>
      </c>
      <c r="F46" s="54">
        <v>1312</v>
      </c>
      <c r="G46" s="54">
        <v>3397</v>
      </c>
      <c r="H46" s="53">
        <v>563</v>
      </c>
      <c r="I46" s="54">
        <v>1459</v>
      </c>
      <c r="J46" s="53" t="s">
        <v>262</v>
      </c>
      <c r="K46" s="53" t="s">
        <v>262</v>
      </c>
      <c r="L46" s="53">
        <v>748</v>
      </c>
      <c r="M46" s="54">
        <v>1938</v>
      </c>
      <c r="N46" s="53" t="s">
        <v>262</v>
      </c>
      <c r="O46" s="53" t="s">
        <v>262</v>
      </c>
      <c r="P46" s="53"/>
      <c r="Q46" s="53"/>
    </row>
    <row r="47" spans="1:17">
      <c r="A47" s="53" t="s">
        <v>230</v>
      </c>
      <c r="B47" s="54">
        <v>1545</v>
      </c>
      <c r="C47" s="54">
        <v>4001</v>
      </c>
      <c r="D47" s="54">
        <v>1034</v>
      </c>
      <c r="E47" s="54">
        <v>2678</v>
      </c>
      <c r="F47" s="53">
        <v>511</v>
      </c>
      <c r="G47" s="54">
        <v>1324</v>
      </c>
      <c r="H47" s="53">
        <v>182</v>
      </c>
      <c r="I47" s="53">
        <v>470</v>
      </c>
      <c r="J47" s="53">
        <v>64</v>
      </c>
      <c r="K47" s="53">
        <v>165</v>
      </c>
      <c r="L47" s="53" t="s">
        <v>262</v>
      </c>
      <c r="M47" s="53" t="s">
        <v>262</v>
      </c>
      <c r="N47" s="53">
        <v>266</v>
      </c>
      <c r="O47" s="53">
        <v>688</v>
      </c>
      <c r="P47" s="53"/>
      <c r="Q47" s="53"/>
    </row>
    <row r="48" spans="1:17">
      <c r="A48" s="53" t="s">
        <v>231</v>
      </c>
      <c r="B48" s="54">
        <v>32020</v>
      </c>
      <c r="C48" s="54">
        <v>82933</v>
      </c>
      <c r="D48" s="54">
        <v>30061</v>
      </c>
      <c r="E48" s="54">
        <v>77857</v>
      </c>
      <c r="F48" s="54">
        <v>1960</v>
      </c>
      <c r="G48" s="54">
        <v>5076</v>
      </c>
      <c r="H48" s="54">
        <v>1064</v>
      </c>
      <c r="I48" s="54">
        <v>2755</v>
      </c>
      <c r="J48" s="53">
        <v>110</v>
      </c>
      <c r="K48" s="53">
        <v>286</v>
      </c>
      <c r="L48" s="53" t="s">
        <v>262</v>
      </c>
      <c r="M48" s="53" t="s">
        <v>262</v>
      </c>
      <c r="N48" s="53">
        <v>786</v>
      </c>
      <c r="O48" s="54">
        <v>2036</v>
      </c>
      <c r="P48" s="53"/>
      <c r="Q48" s="53"/>
    </row>
    <row r="49" spans="1:17">
      <c r="A49" s="53" t="s">
        <v>232</v>
      </c>
      <c r="B49" s="54">
        <v>77116</v>
      </c>
      <c r="C49" s="54">
        <v>199729</v>
      </c>
      <c r="D49" s="54">
        <v>75811</v>
      </c>
      <c r="E49" s="54">
        <v>196350</v>
      </c>
      <c r="F49" s="54">
        <v>1305</v>
      </c>
      <c r="G49" s="54">
        <v>3379</v>
      </c>
      <c r="H49" s="54">
        <v>1305</v>
      </c>
      <c r="I49" s="54">
        <v>3379</v>
      </c>
      <c r="J49" s="53" t="s">
        <v>262</v>
      </c>
      <c r="K49" s="53" t="s">
        <v>262</v>
      </c>
      <c r="L49" s="53" t="s">
        <v>262</v>
      </c>
      <c r="M49" s="53" t="s">
        <v>262</v>
      </c>
      <c r="N49" s="53" t="s">
        <v>262</v>
      </c>
      <c r="O49" s="53" t="s">
        <v>262</v>
      </c>
      <c r="P49" s="53"/>
      <c r="Q49" s="53"/>
    </row>
    <row r="50" spans="1:17">
      <c r="A50" s="53" t="s">
        <v>233</v>
      </c>
      <c r="B50" s="54">
        <v>42144</v>
      </c>
      <c r="C50" s="54">
        <v>109153</v>
      </c>
      <c r="D50" s="54">
        <v>41235</v>
      </c>
      <c r="E50" s="54">
        <v>106798</v>
      </c>
      <c r="F50" s="53">
        <v>909</v>
      </c>
      <c r="G50" s="54">
        <v>2355</v>
      </c>
      <c r="H50" s="53">
        <v>909</v>
      </c>
      <c r="I50" s="54">
        <v>2355</v>
      </c>
      <c r="J50" s="53" t="s">
        <v>262</v>
      </c>
      <c r="K50" s="53" t="s">
        <v>262</v>
      </c>
      <c r="L50" s="53" t="s">
        <v>262</v>
      </c>
      <c r="M50" s="53" t="s">
        <v>262</v>
      </c>
      <c r="N50" s="53" t="s">
        <v>262</v>
      </c>
      <c r="O50" s="53" t="s">
        <v>262</v>
      </c>
      <c r="P50" s="53"/>
      <c r="Q50" s="53"/>
    </row>
    <row r="51" spans="1:17">
      <c r="A51" s="53" t="s">
        <v>234</v>
      </c>
      <c r="B51" s="54">
        <v>268596</v>
      </c>
      <c r="C51" s="54">
        <v>695662</v>
      </c>
      <c r="D51" s="54">
        <v>261232</v>
      </c>
      <c r="E51" s="54">
        <v>676587</v>
      </c>
      <c r="F51" s="54">
        <v>7365</v>
      </c>
      <c r="G51" s="54">
        <v>19075</v>
      </c>
      <c r="H51" s="54">
        <v>5616</v>
      </c>
      <c r="I51" s="54">
        <v>14546</v>
      </c>
      <c r="J51" s="53">
        <v>401</v>
      </c>
      <c r="K51" s="54">
        <v>1040</v>
      </c>
      <c r="L51" s="53" t="s">
        <v>262</v>
      </c>
      <c r="M51" s="53" t="s">
        <v>262</v>
      </c>
      <c r="N51" s="54">
        <v>1347</v>
      </c>
      <c r="O51" s="54">
        <v>3489</v>
      </c>
      <c r="P51" s="53"/>
      <c r="Q51" s="53"/>
    </row>
    <row r="52" spans="1:17">
      <c r="A52" s="53" t="s">
        <v>235</v>
      </c>
      <c r="B52" s="54">
        <v>84897</v>
      </c>
      <c r="C52" s="54">
        <v>219882</v>
      </c>
      <c r="D52" s="54">
        <v>82170</v>
      </c>
      <c r="E52" s="54">
        <v>212818</v>
      </c>
      <c r="F52" s="54">
        <v>2727</v>
      </c>
      <c r="G52" s="54">
        <v>7064</v>
      </c>
      <c r="H52" s="54">
        <v>2727</v>
      </c>
      <c r="I52" s="54">
        <v>7064</v>
      </c>
      <c r="J52" s="53" t="s">
        <v>262</v>
      </c>
      <c r="K52" s="53" t="s">
        <v>262</v>
      </c>
      <c r="L52" s="53" t="s">
        <v>262</v>
      </c>
      <c r="M52" s="53" t="s">
        <v>262</v>
      </c>
      <c r="N52" s="53" t="s">
        <v>262</v>
      </c>
      <c r="O52" s="53" t="s">
        <v>262</v>
      </c>
      <c r="P52" s="53"/>
      <c r="Q52" s="53"/>
    </row>
    <row r="53" spans="1:17">
      <c r="A53" s="53" t="s">
        <v>236</v>
      </c>
      <c r="B53" s="54">
        <v>9616</v>
      </c>
      <c r="C53" s="54">
        <v>24906</v>
      </c>
      <c r="D53" s="54">
        <v>9217</v>
      </c>
      <c r="E53" s="54">
        <v>23871</v>
      </c>
      <c r="F53" s="53">
        <v>400</v>
      </c>
      <c r="G53" s="54">
        <v>1035</v>
      </c>
      <c r="H53" s="53">
        <v>400</v>
      </c>
      <c r="I53" s="54">
        <v>1035</v>
      </c>
      <c r="J53" s="53" t="s">
        <v>262</v>
      </c>
      <c r="K53" s="53" t="s">
        <v>262</v>
      </c>
      <c r="L53" s="53" t="s">
        <v>262</v>
      </c>
      <c r="M53" s="53" t="s">
        <v>262</v>
      </c>
      <c r="N53" s="53" t="s">
        <v>262</v>
      </c>
      <c r="O53" s="53" t="s">
        <v>262</v>
      </c>
      <c r="P53" s="53"/>
      <c r="Q53" s="53"/>
    </row>
    <row r="54" spans="1:17">
      <c r="A54" s="53" t="s">
        <v>237</v>
      </c>
      <c r="B54" s="54">
        <v>42775</v>
      </c>
      <c r="C54" s="54">
        <v>110787</v>
      </c>
      <c r="D54" s="54">
        <v>39490</v>
      </c>
      <c r="E54" s="54">
        <v>102279</v>
      </c>
      <c r="F54" s="54">
        <v>3285</v>
      </c>
      <c r="G54" s="54">
        <v>8508</v>
      </c>
      <c r="H54" s="54">
        <v>1282</v>
      </c>
      <c r="I54" s="54">
        <v>3320</v>
      </c>
      <c r="J54" s="54">
        <v>1565</v>
      </c>
      <c r="K54" s="54">
        <v>4053</v>
      </c>
      <c r="L54" s="53" t="s">
        <v>262</v>
      </c>
      <c r="M54" s="53" t="s">
        <v>262</v>
      </c>
      <c r="N54" s="53">
        <v>438</v>
      </c>
      <c r="O54" s="54">
        <v>1135</v>
      </c>
      <c r="P54" s="53"/>
      <c r="Q54" s="53"/>
    </row>
    <row r="55" spans="1:17">
      <c r="A55" s="53" t="s">
        <v>238</v>
      </c>
      <c r="B55" s="54">
        <v>71298</v>
      </c>
      <c r="C55" s="54">
        <v>184661</v>
      </c>
      <c r="D55" s="54">
        <v>66456</v>
      </c>
      <c r="E55" s="54">
        <v>172119</v>
      </c>
      <c r="F55" s="54">
        <v>4842</v>
      </c>
      <c r="G55" s="54">
        <v>12542</v>
      </c>
      <c r="H55" s="54">
        <v>1715</v>
      </c>
      <c r="I55" s="54">
        <v>4441</v>
      </c>
      <c r="J55" s="54">
        <v>2468</v>
      </c>
      <c r="K55" s="54">
        <v>6392</v>
      </c>
      <c r="L55" s="53" t="s">
        <v>262</v>
      </c>
      <c r="M55" s="53" t="s">
        <v>262</v>
      </c>
      <c r="N55" s="53">
        <v>660</v>
      </c>
      <c r="O55" s="54">
        <v>1709</v>
      </c>
      <c r="P55" s="53"/>
      <c r="Q55" s="53"/>
    </row>
    <row r="56" spans="1:17">
      <c r="A56" s="53" t="s">
        <v>239</v>
      </c>
      <c r="B56" s="54">
        <v>24230</v>
      </c>
      <c r="C56" s="54">
        <v>62756</v>
      </c>
      <c r="D56" s="54">
        <v>24038</v>
      </c>
      <c r="E56" s="54">
        <v>62259</v>
      </c>
      <c r="F56" s="53">
        <v>192</v>
      </c>
      <c r="G56" s="53">
        <v>497</v>
      </c>
      <c r="H56" s="53">
        <v>192</v>
      </c>
      <c r="I56" s="53">
        <v>497</v>
      </c>
      <c r="J56" s="53" t="s">
        <v>262</v>
      </c>
      <c r="K56" s="53" t="s">
        <v>262</v>
      </c>
      <c r="L56" s="53" t="s">
        <v>262</v>
      </c>
      <c r="M56" s="53" t="s">
        <v>262</v>
      </c>
      <c r="N56" s="53" t="s">
        <v>262</v>
      </c>
      <c r="O56" s="53" t="s">
        <v>262</v>
      </c>
      <c r="P56" s="53"/>
      <c r="Q56" s="53"/>
    </row>
    <row r="57" spans="1:17">
      <c r="A57" s="53" t="s">
        <v>240</v>
      </c>
      <c r="B57" s="54">
        <v>65496</v>
      </c>
      <c r="C57" s="54">
        <v>169635</v>
      </c>
      <c r="D57" s="54">
        <v>54158</v>
      </c>
      <c r="E57" s="54">
        <v>140268</v>
      </c>
      <c r="F57" s="54">
        <v>11339</v>
      </c>
      <c r="G57" s="54">
        <v>29367</v>
      </c>
      <c r="H57" s="54">
        <v>1997</v>
      </c>
      <c r="I57" s="54">
        <v>5172</v>
      </c>
      <c r="J57" s="53" t="s">
        <v>262</v>
      </c>
      <c r="K57" s="53" t="s">
        <v>262</v>
      </c>
      <c r="L57" s="54">
        <v>9342</v>
      </c>
      <c r="M57" s="54">
        <v>24195</v>
      </c>
      <c r="N57" s="53" t="s">
        <v>262</v>
      </c>
      <c r="O57" s="53" t="s">
        <v>262</v>
      </c>
      <c r="P57" s="53"/>
      <c r="Q57" s="53"/>
    </row>
    <row r="58" spans="1:17">
      <c r="A58" s="53" t="s">
        <v>241</v>
      </c>
      <c r="B58" s="54">
        <v>97813</v>
      </c>
      <c r="C58" s="54">
        <v>253335</v>
      </c>
      <c r="D58" s="54">
        <v>97093</v>
      </c>
      <c r="E58" s="54">
        <v>251470</v>
      </c>
      <c r="F58" s="53">
        <v>720</v>
      </c>
      <c r="G58" s="54">
        <v>1864</v>
      </c>
      <c r="H58" s="53">
        <v>720</v>
      </c>
      <c r="I58" s="54">
        <v>1864</v>
      </c>
      <c r="J58" s="53" t="s">
        <v>262</v>
      </c>
      <c r="K58" s="53" t="s">
        <v>262</v>
      </c>
      <c r="L58" s="53" t="s">
        <v>262</v>
      </c>
      <c r="M58" s="53" t="s">
        <v>262</v>
      </c>
      <c r="N58" s="53" t="s">
        <v>262</v>
      </c>
      <c r="O58" s="53" t="s">
        <v>262</v>
      </c>
      <c r="P58" s="53"/>
      <c r="Q58" s="53"/>
    </row>
    <row r="59" spans="1:17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</row>
    <row r="60" spans="1:17">
      <c r="A60" s="53" t="s">
        <v>243</v>
      </c>
      <c r="B60" s="54">
        <v>5325</v>
      </c>
      <c r="C60" s="54">
        <v>13791</v>
      </c>
      <c r="D60" s="54">
        <v>3424</v>
      </c>
      <c r="E60" s="54">
        <v>8868</v>
      </c>
      <c r="F60" s="54">
        <v>1901</v>
      </c>
      <c r="G60" s="54">
        <v>4924</v>
      </c>
      <c r="H60" s="53">
        <v>76</v>
      </c>
      <c r="I60" s="53">
        <v>198</v>
      </c>
      <c r="J60" s="53">
        <v>13</v>
      </c>
      <c r="K60" s="53">
        <v>34</v>
      </c>
      <c r="L60" s="53" t="s">
        <v>262</v>
      </c>
      <c r="M60" s="53" t="s">
        <v>262</v>
      </c>
      <c r="N60" s="54">
        <v>1812</v>
      </c>
      <c r="O60" s="54">
        <v>4692</v>
      </c>
      <c r="P60" s="53"/>
      <c r="Q60" s="53"/>
    </row>
    <row r="61" spans="1:17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</row>
    <row r="62" spans="1:17">
      <c r="A62" s="52" t="s">
        <v>263</v>
      </c>
      <c r="B62" s="54">
        <v>3860</v>
      </c>
      <c r="C62" s="54">
        <v>9998</v>
      </c>
      <c r="D62" s="53">
        <v>603</v>
      </c>
      <c r="E62" s="54">
        <v>1562</v>
      </c>
      <c r="F62" s="54">
        <v>3257</v>
      </c>
      <c r="G62" s="54">
        <v>8436</v>
      </c>
      <c r="H62" s="53">
        <v>40</v>
      </c>
      <c r="I62" s="53">
        <v>104</v>
      </c>
      <c r="J62" s="53">
        <v>22</v>
      </c>
      <c r="K62" s="53">
        <v>56</v>
      </c>
      <c r="L62" s="53" t="s">
        <v>262</v>
      </c>
      <c r="M62" s="53" t="s">
        <v>262</v>
      </c>
      <c r="N62" s="54">
        <v>3196</v>
      </c>
      <c r="O62" s="54">
        <v>8277</v>
      </c>
      <c r="P62" s="53"/>
      <c r="Q62" s="53"/>
    </row>
    <row r="63" spans="1:17">
      <c r="A63" s="53" t="s">
        <v>264</v>
      </c>
      <c r="B63" s="53">
        <v>581</v>
      </c>
      <c r="C63" s="54">
        <v>1505</v>
      </c>
      <c r="D63" s="53">
        <v>76</v>
      </c>
      <c r="E63" s="53">
        <v>198</v>
      </c>
      <c r="F63" s="53">
        <v>505</v>
      </c>
      <c r="G63" s="54">
        <v>1307</v>
      </c>
      <c r="H63" s="53">
        <v>8</v>
      </c>
      <c r="I63" s="53">
        <v>21</v>
      </c>
      <c r="J63" s="53" t="s">
        <v>262</v>
      </c>
      <c r="K63" s="53" t="s">
        <v>262</v>
      </c>
      <c r="L63" s="53" t="s">
        <v>262</v>
      </c>
      <c r="M63" s="53" t="s">
        <v>262</v>
      </c>
      <c r="N63" s="53">
        <v>497</v>
      </c>
      <c r="O63" s="54">
        <v>1286</v>
      </c>
      <c r="P63" s="53"/>
      <c r="Q63" s="53"/>
    </row>
    <row r="64" spans="1:17">
      <c r="A64" s="53" t="s">
        <v>265</v>
      </c>
      <c r="B64" s="53">
        <v>571</v>
      </c>
      <c r="C64" s="54">
        <v>1478</v>
      </c>
      <c r="D64" s="53">
        <v>210</v>
      </c>
      <c r="E64" s="53">
        <v>543</v>
      </c>
      <c r="F64" s="53">
        <v>361</v>
      </c>
      <c r="G64" s="53">
        <v>935</v>
      </c>
      <c r="H64" s="53">
        <v>8</v>
      </c>
      <c r="I64" s="53">
        <v>21</v>
      </c>
      <c r="J64" s="53">
        <v>1</v>
      </c>
      <c r="K64" s="53">
        <v>2</v>
      </c>
      <c r="L64" s="53" t="s">
        <v>262</v>
      </c>
      <c r="M64" s="53" t="s">
        <v>262</v>
      </c>
      <c r="N64" s="53">
        <v>352</v>
      </c>
      <c r="O64" s="53">
        <v>911</v>
      </c>
      <c r="P64" s="53"/>
      <c r="Q64" s="53"/>
    </row>
    <row r="65" spans="1:17">
      <c r="A65" s="53" t="s">
        <v>266</v>
      </c>
      <c r="B65" s="54">
        <v>1976</v>
      </c>
      <c r="C65" s="54">
        <v>5117</v>
      </c>
      <c r="D65" s="53">
        <v>182</v>
      </c>
      <c r="E65" s="53">
        <v>472</v>
      </c>
      <c r="F65" s="54">
        <v>1793</v>
      </c>
      <c r="G65" s="54">
        <v>4644</v>
      </c>
      <c r="H65" s="53">
        <v>6</v>
      </c>
      <c r="I65" s="53">
        <v>16</v>
      </c>
      <c r="J65" s="53">
        <v>5</v>
      </c>
      <c r="K65" s="53">
        <v>13</v>
      </c>
      <c r="L65" s="53" t="s">
        <v>262</v>
      </c>
      <c r="M65" s="53" t="s">
        <v>262</v>
      </c>
      <c r="N65" s="54">
        <v>1782</v>
      </c>
      <c r="O65" s="54">
        <v>4615</v>
      </c>
      <c r="P65" s="53"/>
      <c r="Q65" s="53"/>
    </row>
    <row r="66" spans="1:17">
      <c r="A66" s="53" t="s">
        <v>267</v>
      </c>
      <c r="B66" s="53">
        <v>733</v>
      </c>
      <c r="C66" s="54">
        <v>1898</v>
      </c>
      <c r="D66" s="53">
        <v>134</v>
      </c>
      <c r="E66" s="53">
        <v>348</v>
      </c>
      <c r="F66" s="53">
        <v>599</v>
      </c>
      <c r="G66" s="54">
        <v>1550</v>
      </c>
      <c r="H66" s="53">
        <v>18</v>
      </c>
      <c r="I66" s="53">
        <v>46</v>
      </c>
      <c r="J66" s="53">
        <v>16</v>
      </c>
      <c r="K66" s="53">
        <v>40</v>
      </c>
      <c r="L66" s="53" t="s">
        <v>262</v>
      </c>
      <c r="M66" s="53" t="s">
        <v>262</v>
      </c>
      <c r="N66" s="53">
        <v>565</v>
      </c>
      <c r="O66" s="54">
        <v>1464</v>
      </c>
      <c r="P66" s="53"/>
      <c r="Q66" s="53"/>
    </row>
  </sheetData>
  <mergeCells count="4">
    <mergeCell ref="A1:A2"/>
    <mergeCell ref="B1:B2"/>
    <mergeCell ref="C1:C2"/>
    <mergeCell ref="D1:D2"/>
  </mergeCells>
  <hyperlinks>
    <hyperlink ref="A1" r:id="rId1" location="n2" display="http://www.census.gov/geo/reference/state-area.html - n2" xr:uid="{DB3DEE6A-BD47-0442-89CD-2319B54E97E8}"/>
    <hyperlink ref="C1" r:id="rId2" location="n1" display="http://www.census.gov/geo/reference/state-area.html - n1" xr:uid="{FB08A5AE-7125-2643-89C5-608DC65D2F76}"/>
    <hyperlink ref="D1" r:id="rId3" location="n1" display="http://www.census.gov/geo/reference/state-area.html - n1" xr:uid="{244B4E70-7B51-A34B-B4F8-B6F602771632}"/>
    <hyperlink ref="A5" r:id="rId4" location="n3" display="http://www.census.gov/geo/reference/state-area.html - n3" xr:uid="{F7B73538-B85A-3545-BE49-D0EA9036D9B3}"/>
    <hyperlink ref="A7" r:id="rId5" location="n4" display="http://www.census.gov/geo/reference/state-area.html - n4" xr:uid="{9DCE6D36-5CF1-A943-BBC1-E7CB6F4C8EB3}"/>
    <hyperlink ref="A62" r:id="rId6" location="n5" display="http://www.census.gov/geo/reference/state-area.html - n5" xr:uid="{B9AC90A0-F401-FA42-A24B-4C6A722C0F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baseColWidth="10" defaultColWidth="8.83203125" defaultRowHeight="15"/>
  <cols>
    <col min="1" max="1" width="39.83203125" customWidth="1"/>
  </cols>
  <sheetData>
    <row r="1" spans="1:5">
      <c r="A1" s="22" t="s">
        <v>92</v>
      </c>
      <c r="B1" s="23"/>
      <c r="C1" s="23"/>
      <c r="D1" s="23"/>
      <c r="E1" s="23"/>
    </row>
    <row r="2" spans="1:5">
      <c r="A2" s="1" t="s">
        <v>93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94</v>
      </c>
      <c r="B3">
        <v>1</v>
      </c>
      <c r="C3">
        <v>18</v>
      </c>
      <c r="D3">
        <v>35</v>
      </c>
      <c r="E3">
        <v>52</v>
      </c>
    </row>
    <row r="4" spans="1:5">
      <c r="A4" t="s">
        <v>95</v>
      </c>
      <c r="B4">
        <v>2</v>
      </c>
      <c r="C4">
        <v>19</v>
      </c>
      <c r="D4">
        <v>36</v>
      </c>
      <c r="E4">
        <v>53</v>
      </c>
    </row>
    <row r="5" spans="1:5">
      <c r="A5" t="s">
        <v>96</v>
      </c>
      <c r="B5">
        <v>3</v>
      </c>
      <c r="C5">
        <v>20</v>
      </c>
      <c r="D5">
        <v>37</v>
      </c>
      <c r="E5">
        <v>54</v>
      </c>
    </row>
    <row r="6" spans="1:5">
      <c r="A6" t="s">
        <v>97</v>
      </c>
      <c r="B6">
        <v>4</v>
      </c>
      <c r="C6">
        <v>21</v>
      </c>
      <c r="D6">
        <v>38</v>
      </c>
      <c r="E6">
        <v>55</v>
      </c>
    </row>
    <row r="7" spans="1:5">
      <c r="A7" t="s">
        <v>98</v>
      </c>
      <c r="B7">
        <v>5</v>
      </c>
      <c r="C7">
        <v>22</v>
      </c>
      <c r="D7">
        <v>39</v>
      </c>
      <c r="E7">
        <v>56</v>
      </c>
    </row>
    <row r="8" spans="1:5">
      <c r="A8" t="s">
        <v>99</v>
      </c>
      <c r="B8">
        <v>6</v>
      </c>
      <c r="C8">
        <v>23</v>
      </c>
      <c r="D8">
        <v>40</v>
      </c>
      <c r="E8">
        <v>57</v>
      </c>
    </row>
    <row r="9" spans="1:5">
      <c r="A9" t="s">
        <v>100</v>
      </c>
      <c r="B9">
        <v>7</v>
      </c>
      <c r="C9">
        <v>24</v>
      </c>
      <c r="D9">
        <v>41</v>
      </c>
      <c r="E9">
        <v>58</v>
      </c>
    </row>
    <row r="10" spans="1:5">
      <c r="A10" t="s">
        <v>101</v>
      </c>
      <c r="B10">
        <v>8</v>
      </c>
      <c r="C10">
        <v>25</v>
      </c>
      <c r="D10">
        <v>42</v>
      </c>
      <c r="E10">
        <v>59</v>
      </c>
    </row>
    <row r="11" spans="1:5">
      <c r="A11" t="s">
        <v>102</v>
      </c>
      <c r="B11">
        <v>9</v>
      </c>
      <c r="C11">
        <v>26</v>
      </c>
      <c r="D11">
        <v>43</v>
      </c>
      <c r="E11">
        <v>60</v>
      </c>
    </row>
    <row r="12" spans="1:5">
      <c r="A12" t="s">
        <v>103</v>
      </c>
      <c r="B12">
        <v>10</v>
      </c>
      <c r="C12">
        <v>27</v>
      </c>
      <c r="D12">
        <v>44</v>
      </c>
      <c r="E12">
        <v>61</v>
      </c>
    </row>
    <row r="13" spans="1:5">
      <c r="A13" t="s">
        <v>104</v>
      </c>
      <c r="B13">
        <v>11</v>
      </c>
      <c r="C13">
        <v>28</v>
      </c>
      <c r="D13">
        <v>45</v>
      </c>
      <c r="E13">
        <v>62</v>
      </c>
    </row>
    <row r="14" spans="1:5">
      <c r="A14" t="s">
        <v>105</v>
      </c>
      <c r="B14">
        <v>12</v>
      </c>
      <c r="C14">
        <v>29</v>
      </c>
      <c r="D14">
        <v>46</v>
      </c>
      <c r="E14">
        <v>63</v>
      </c>
    </row>
    <row r="15" spans="1:5">
      <c r="A15" t="s">
        <v>106</v>
      </c>
      <c r="B15">
        <v>13</v>
      </c>
      <c r="C15">
        <v>30</v>
      </c>
      <c r="D15">
        <v>47</v>
      </c>
      <c r="E15">
        <v>64</v>
      </c>
    </row>
    <row r="16" spans="1:5">
      <c r="A16" t="s">
        <v>107</v>
      </c>
      <c r="B16">
        <v>14</v>
      </c>
      <c r="C16">
        <v>31</v>
      </c>
      <c r="D16">
        <v>48</v>
      </c>
      <c r="E16">
        <v>65</v>
      </c>
    </row>
    <row r="17" spans="1:5">
      <c r="A17" t="s">
        <v>108</v>
      </c>
      <c r="B17">
        <v>15</v>
      </c>
      <c r="C17">
        <v>32</v>
      </c>
      <c r="D17">
        <v>49</v>
      </c>
      <c r="E17">
        <v>66</v>
      </c>
    </row>
    <row r="18" spans="1:5">
      <c r="A18" t="s">
        <v>109</v>
      </c>
      <c r="B18">
        <v>16</v>
      </c>
      <c r="C18">
        <v>33</v>
      </c>
      <c r="D18">
        <v>50</v>
      </c>
      <c r="E18">
        <v>67</v>
      </c>
    </row>
    <row r="19" spans="1:5">
      <c r="A19" t="s">
        <v>110</v>
      </c>
      <c r="B19">
        <v>17</v>
      </c>
      <c r="C19">
        <v>34</v>
      </c>
      <c r="D19">
        <v>51</v>
      </c>
      <c r="E19">
        <v>68</v>
      </c>
    </row>
    <row r="21" spans="1:5">
      <c r="A21" s="22" t="s">
        <v>116</v>
      </c>
      <c r="B21" s="23"/>
      <c r="C21" s="23"/>
      <c r="D21" s="23"/>
    </row>
    <row r="22" spans="1:5">
      <c r="A22" t="s">
        <v>117</v>
      </c>
      <c r="B22" t="str">
        <f>A17</f>
        <v>on-road mobile sources</v>
      </c>
    </row>
    <row r="23" spans="1:5">
      <c r="A23" t="s">
        <v>118</v>
      </c>
      <c r="B23" t="str">
        <f>A18</f>
        <v>electricity generating units</v>
      </c>
    </row>
    <row r="24" spans="1:5">
      <c r="A24" t="s">
        <v>147</v>
      </c>
      <c r="B24" t="str">
        <f>A13</f>
        <v>area sources</v>
      </c>
    </row>
    <row r="25" spans="1:5">
      <c r="A25" t="s">
        <v>119</v>
      </c>
      <c r="B25" t="str">
        <f>A14</f>
        <v>industrial point sources</v>
      </c>
    </row>
    <row r="26" spans="1:5">
      <c r="A26" t="s">
        <v>120</v>
      </c>
      <c r="B26" t="str">
        <f>A17</f>
        <v>on-road mobile sources</v>
      </c>
    </row>
    <row r="28" spans="1:5">
      <c r="A28" s="22" t="s">
        <v>122</v>
      </c>
      <c r="B28" s="22"/>
    </row>
    <row r="29" spans="1:5">
      <c r="A29" t="s">
        <v>8</v>
      </c>
      <c r="B29" t="s">
        <v>126</v>
      </c>
    </row>
    <row r="30" spans="1:5">
      <c r="A30" t="s">
        <v>163</v>
      </c>
      <c r="B30" t="s">
        <v>125</v>
      </c>
    </row>
    <row r="31" spans="1:5">
      <c r="A31" t="s">
        <v>9</v>
      </c>
      <c r="B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AJ25"/>
  <sheetViews>
    <sheetView workbookViewId="0">
      <selection activeCell="A17" sqref="A17"/>
    </sheetView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5.3495258604664716E-5</v>
      </c>
      <c r="C2" s="38">
        <f ca="1">$B2+($F2-$B2)*(C$1-$B$1)/($F$1-$B$1)</f>
        <v>5.3946061345715266E-5</v>
      </c>
      <c r="D2" s="38">
        <f t="shared" ref="D2:E12" ca="1" si="0">$B2+($F2-$B2)*(D$1-$B$1)/($F$1-$B$1)</f>
        <v>5.4396864086765816E-5</v>
      </c>
      <c r="E2" s="38">
        <f t="shared" ca="1" si="0"/>
        <v>5.4847666827816359E-5</v>
      </c>
      <c r="F2" s="37" cm="1">
        <f t="array" aca="1" ref="F2" ca="1">INDIRECT(CONCATENATE("'",HLOOKUP(F$1,$B$21:$E$23,3,FALSE),"'!",$B$25,ROW($A2)+3))*About!$A$27</f>
        <v>5.5298469568866908E-5</v>
      </c>
      <c r="G2" s="38">
        <f ca="1">$F2+($K2-$F2)*(G$1-$F$1)/($K$1-$F$1)</f>
        <v>5.6019753954547781E-5</v>
      </c>
      <c r="H2" s="38">
        <f t="shared" ref="H2:J12" ca="1" si="1">$F2+($K2-$F2)*(H$1-$F$1)/($K$1-$F$1)</f>
        <v>5.6741038340228654E-5</v>
      </c>
      <c r="I2" s="38">
        <f t="shared" ca="1" si="1"/>
        <v>5.746232272590952E-5</v>
      </c>
      <c r="J2" s="38">
        <f t="shared" ca="1" si="1"/>
        <v>5.8183607111590393E-5</v>
      </c>
      <c r="K2" s="37" cm="1">
        <f t="array" aca="1" ref="K2" ca="1">INDIRECT(CONCATENATE("'",HLOOKUP(K$1,$B$21:$E$23,3,FALSE),"'!",$B$25,ROW($A2)+3))*About!$A$27</f>
        <v>5.8904891497271266E-5</v>
      </c>
      <c r="L2" s="38">
        <f ca="1">$K2+($P2-$K2)*(L$1-$K$1)/($P$1-$K$1)</f>
        <v>5.9145319625831557E-5</v>
      </c>
      <c r="M2" s="38">
        <f t="shared" ref="M2:O12" ca="1" si="2">$K2+($P2-$K2)*(M$1-$K$1)/($P$1-$K$1)</f>
        <v>5.9385747754391847E-5</v>
      </c>
      <c r="N2" s="38">
        <f t="shared" ca="1" si="2"/>
        <v>5.9626175882952138E-5</v>
      </c>
      <c r="O2" s="38">
        <f t="shared" ca="1" si="2"/>
        <v>5.9866604011512429E-5</v>
      </c>
      <c r="P2" s="37" cm="1">
        <f t="array" aca="1" ref="P2" ca="1">INDIRECT(CONCATENATE("'",HLOOKUP(P$1,$B$21:$E$23,3,FALSE),"'!",$B$25,ROW($A2)+3))*About!$A$27</f>
        <v>6.010703214007272E-5</v>
      </c>
      <c r="Q2" s="38" cm="1">
        <f t="array" aca="1" ref="Q2" ca="1">TREND($K2:$P2,$K$1:$P$1,Q$1)</f>
        <v>6.0347460268633032E-5</v>
      </c>
      <c r="R2" s="38" cm="1">
        <f t="array" aca="1" ref="R2" ca="1">TREND($K2:$P2,$K$1:$P$1,R$1)</f>
        <v>6.0587888397193289E-5</v>
      </c>
      <c r="S2" s="38" cm="1">
        <f t="array" aca="1" ref="S2" ca="1">TREND($K2:$P2,$K$1:$P$1,S$1)</f>
        <v>6.0828316525753546E-5</v>
      </c>
      <c r="T2" s="38" cm="1">
        <f t="array" aca="1" ref="T2" ca="1">TREND($K2:$P2,$K$1:$P$1,T$1)</f>
        <v>6.1068744654313911E-5</v>
      </c>
      <c r="U2" s="38" cm="1">
        <f t="array" aca="1" ref="U2" ca="1">TREND($K2:$P2,$K$1:$P$1,U$1)</f>
        <v>6.1309172782874168E-5</v>
      </c>
      <c r="V2" s="38" cm="1">
        <f t="array" aca="1" ref="V2" ca="1">TREND($K2:$P2,$K$1:$P$1,V$1)</f>
        <v>6.1549600911434425E-5</v>
      </c>
      <c r="W2" s="38" cm="1">
        <f t="array" aca="1" ref="W2" ca="1">TREND($K2:$P2,$K$1:$P$1,W$1)</f>
        <v>6.1790029039994791E-5</v>
      </c>
      <c r="X2" s="38" cm="1">
        <f t="array" aca="1" ref="X2" ca="1">TREND($K2:$P2,$K$1:$P$1,X$1)</f>
        <v>6.2030457168555048E-5</v>
      </c>
      <c r="Y2" s="38" cm="1">
        <f t="array" aca="1" ref="Y2" ca="1">TREND($K2:$P2,$K$1:$P$1,Y$1)</f>
        <v>6.2270885297115305E-5</v>
      </c>
      <c r="Z2" s="38" cm="1">
        <f t="array" aca="1" ref="Z2" ca="1">TREND($K2:$P2,$K$1:$P$1,Z$1)</f>
        <v>6.2511313425675562E-5</v>
      </c>
      <c r="AA2" s="38" cm="1">
        <f t="array" aca="1" ref="AA2" ca="1">TREND($K2:$P2,$K$1:$P$1,AA$1)</f>
        <v>6.2751741554235927E-5</v>
      </c>
      <c r="AB2" s="38" cm="1">
        <f t="array" aca="1" ref="AB2" ca="1">TREND($K2:$P2,$K$1:$P$1,AB$1)</f>
        <v>6.2992169682796184E-5</v>
      </c>
      <c r="AC2" s="38" cm="1">
        <f t="array" aca="1" ref="AC2" ca="1">TREND($K2:$P2,$K$1:$P$1,AC$1)</f>
        <v>6.3232597811356441E-5</v>
      </c>
      <c r="AD2" s="38" cm="1">
        <f t="array" aca="1" ref="AD2" ca="1">TREND($K2:$P2,$K$1:$P$1,AD$1)</f>
        <v>6.3473025939916807E-5</v>
      </c>
      <c r="AE2" s="38" cm="1">
        <f t="array" aca="1" ref="AE2" ca="1">TREND($K2:$P2,$K$1:$P$1,AE$1)</f>
        <v>6.3713454068477064E-5</v>
      </c>
      <c r="AF2" s="38" cm="1">
        <f t="array" aca="1" ref="AF2" ca="1">TREND($K2:$P2,$K$1:$P$1,AF$1)</f>
        <v>6.3953882197037321E-5</v>
      </c>
      <c r="AG2" s="38" cm="1">
        <f t="array" aca="1" ref="AG2" ca="1">TREND($K2:$P2,$K$1:$P$1,AG$1)</f>
        <v>6.4194310325597686E-5</v>
      </c>
      <c r="AH2" s="38" cm="1">
        <f t="array" aca="1" ref="AH2" ca="1">TREND($K2:$P2,$K$1:$P$1,AH$1)</f>
        <v>6.4434738454157944E-5</v>
      </c>
      <c r="AI2" s="38" cm="1">
        <f t="array" aca="1" ref="AI2" ca="1">TREND($K2:$P2,$K$1:$P$1,AI$1)</f>
        <v>6.4675166582718201E-5</v>
      </c>
      <c r="AJ2" s="38" cm="1">
        <f t="array" aca="1" ref="AJ2" ca="1">TREND($K2:$P2,$K$1:$P$1,AJ$1)</f>
        <v>6.4915594711278566E-5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2.9452445748635633E-5</v>
      </c>
      <c r="C3" s="38">
        <f t="shared" ref="C3:C12" ca="1" si="3">$B3+($F3-$B3)*(C$1-$B$1)/($F$1-$B$1)</f>
        <v>2.9602713328985814E-5</v>
      </c>
      <c r="D3" s="38">
        <f t="shared" ca="1" si="0"/>
        <v>2.9752980909335998E-5</v>
      </c>
      <c r="E3" s="38">
        <f t="shared" ca="1" si="0"/>
        <v>2.9903248489686179E-5</v>
      </c>
      <c r="F3" s="39" cm="1">
        <f t="array" aca="1" ref="F3" ca="1">INDIRECT(CONCATENATE("'",HLOOKUP(F$1,$B$21:$E$23,3,FALSE),"'!",$B$25,ROW($A3)+5))*About!$A$27</f>
        <v>3.005351607003636E-5</v>
      </c>
      <c r="G3" s="38">
        <f t="shared" ref="G3:G12" ca="1" si="4">$F3+($K3-$F3)*(G$1-$F$1)/($K$1-$F$1)</f>
        <v>3.0293944198596651E-5</v>
      </c>
      <c r="H3" s="38">
        <f t="shared" ca="1" si="1"/>
        <v>3.0534372327156942E-5</v>
      </c>
      <c r="I3" s="38">
        <f t="shared" ca="1" si="1"/>
        <v>3.0774800455717233E-5</v>
      </c>
      <c r="J3" s="38">
        <f t="shared" ca="1" si="1"/>
        <v>3.1015228584277524E-5</v>
      </c>
      <c r="K3" s="39" cm="1">
        <f t="array" aca="1" ref="K3" ca="1">INDIRECT(CONCATENATE("'",HLOOKUP(K$1,$B$21:$E$23,3,FALSE),"'!",$B$25,ROW($A3)+5))*About!$A$27</f>
        <v>3.1255656712837815E-5</v>
      </c>
      <c r="L3" s="38">
        <f t="shared" ref="L3:L12" ca="1" si="5">$K3+($P3-$K3)*(L$1-$K$1)/($P$1-$K$1)</f>
        <v>3.1375870777117957E-5</v>
      </c>
      <c r="M3" s="38">
        <f t="shared" ca="1" si="2"/>
        <v>3.1496084841398106E-5</v>
      </c>
      <c r="N3" s="38">
        <f t="shared" ca="1" si="2"/>
        <v>3.1616298905678248E-5</v>
      </c>
      <c r="O3" s="38">
        <f t="shared" ca="1" si="2"/>
        <v>3.1736512969958397E-5</v>
      </c>
      <c r="P3" s="39" cm="1">
        <f t="array" aca="1" ref="P3" ca="1">INDIRECT(CONCATENATE("'",HLOOKUP(P$1,$B$21:$E$23,3,FALSE),"'!",$B$25,ROW($A3)+5))*About!$A$27</f>
        <v>3.1856727034238539E-5</v>
      </c>
      <c r="Q3" s="38" cm="1">
        <f t="array" aca="1" ref="Q3" ca="1">TREND($K3:$P3,$K$1:$P$1,Q$1)</f>
        <v>3.1976941098518715E-5</v>
      </c>
      <c r="R3" s="38" cm="1">
        <f t="array" aca="1" ref="R3" ca="1">TREND($K3:$P3,$K$1:$P$1,R$1)</f>
        <v>3.2097155162798843E-5</v>
      </c>
      <c r="S3" s="38" cm="1">
        <f t="array" aca="1" ref="S3" ca="1">TREND($K3:$P3,$K$1:$P$1,S$1)</f>
        <v>3.2217369227078972E-5</v>
      </c>
      <c r="T3" s="38" cm="1">
        <f t="array" aca="1" ref="T3" ca="1">TREND($K3:$P3,$K$1:$P$1,T$1)</f>
        <v>3.2337583291359155E-5</v>
      </c>
      <c r="U3" s="38" cm="1">
        <f t="array" aca="1" ref="U3" ca="1">TREND($K3:$P3,$K$1:$P$1,U$1)</f>
        <v>3.2457797355639283E-5</v>
      </c>
      <c r="V3" s="38" cm="1">
        <f t="array" aca="1" ref="V3" ca="1">TREND($K3:$P3,$K$1:$P$1,V$1)</f>
        <v>3.2578011419919412E-5</v>
      </c>
      <c r="W3" s="38" cm="1">
        <f t="array" aca="1" ref="W3" ca="1">TREND($K3:$P3,$K$1:$P$1,W$1)</f>
        <v>3.2698225484199594E-5</v>
      </c>
      <c r="X3" s="38" cm="1">
        <f t="array" aca="1" ref="X3" ca="1">TREND($K3:$P3,$K$1:$P$1,X$1)</f>
        <v>3.2818439548479723E-5</v>
      </c>
      <c r="Y3" s="38" cm="1">
        <f t="array" aca="1" ref="Y3" ca="1">TREND($K3:$P3,$K$1:$P$1,Y$1)</f>
        <v>3.2938653612759851E-5</v>
      </c>
      <c r="Z3" s="38" cm="1">
        <f t="array" aca="1" ref="Z3" ca="1">TREND($K3:$P3,$K$1:$P$1,Z$1)</f>
        <v>3.3058867677040034E-5</v>
      </c>
      <c r="AA3" s="38" cm="1">
        <f t="array" aca="1" ref="AA3" ca="1">TREND($K3:$P3,$K$1:$P$1,AA$1)</f>
        <v>3.3179081741320163E-5</v>
      </c>
      <c r="AB3" s="38" cm="1">
        <f t="array" aca="1" ref="AB3" ca="1">TREND($K3:$P3,$K$1:$P$1,AB$1)</f>
        <v>3.3299295805600291E-5</v>
      </c>
      <c r="AC3" s="38" cm="1">
        <f t="array" aca="1" ref="AC3" ca="1">TREND($K3:$P3,$K$1:$P$1,AC$1)</f>
        <v>3.341950986988042E-5</v>
      </c>
      <c r="AD3" s="38" cm="1">
        <f t="array" aca="1" ref="AD3" ca="1">TREND($K3:$P3,$K$1:$P$1,AD$1)</f>
        <v>3.3539723934160602E-5</v>
      </c>
      <c r="AE3" s="38" cm="1">
        <f t="array" aca="1" ref="AE3" ca="1">TREND($K3:$P3,$K$1:$P$1,AE$1)</f>
        <v>3.3659937998440731E-5</v>
      </c>
      <c r="AF3" s="38" cm="1">
        <f t="array" aca="1" ref="AF3" ca="1">TREND($K3:$P3,$K$1:$P$1,AF$1)</f>
        <v>3.3780152062720859E-5</v>
      </c>
      <c r="AG3" s="38" cm="1">
        <f t="array" aca="1" ref="AG3" ca="1">TREND($K3:$P3,$K$1:$P$1,AG$1)</f>
        <v>3.3900366127001042E-5</v>
      </c>
      <c r="AH3" s="38" cm="1">
        <f t="array" aca="1" ref="AH3" ca="1">TREND($K3:$P3,$K$1:$P$1,AH$1)</f>
        <v>3.4020580191281171E-5</v>
      </c>
      <c r="AI3" s="38" cm="1">
        <f t="array" aca="1" ref="AI3" ca="1">TREND($K3:$P3,$K$1:$P$1,AI$1)</f>
        <v>3.4140794255561299E-5</v>
      </c>
      <c r="AJ3" s="38" cm="1">
        <f t="array" aca="1" ref="AJ3" ca="1">TREND($K3:$P3,$K$1:$P$1,AJ$1)</f>
        <v>3.4261008319841482E-5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7.8139141782094534E-5</v>
      </c>
      <c r="C4" s="38">
        <f t="shared" ca="1" si="3"/>
        <v>7.8139141782094534E-5</v>
      </c>
      <c r="D4" s="38">
        <f t="shared" ca="1" si="0"/>
        <v>7.8139141782094534E-5</v>
      </c>
      <c r="E4" s="38">
        <f t="shared" ca="1" si="0"/>
        <v>7.8139141782094534E-5</v>
      </c>
      <c r="F4" s="39" cm="1">
        <f t="array" aca="1" ref="F4" ca="1">INDIRECT(CONCATENATE("'",HLOOKUP(F$1,$B$21:$E$23,3,FALSE),"'!",$B$25,ROW($A4)+5))*About!$A$27</f>
        <v>7.8139141782094534E-5</v>
      </c>
      <c r="G4" s="38">
        <f t="shared" ca="1" si="4"/>
        <v>7.8139141782094534E-5</v>
      </c>
      <c r="H4" s="38">
        <f t="shared" ca="1" si="1"/>
        <v>7.8139141782094534E-5</v>
      </c>
      <c r="I4" s="38">
        <f t="shared" ca="1" si="1"/>
        <v>7.8139141782094534E-5</v>
      </c>
      <c r="J4" s="38">
        <f t="shared" ca="1" si="1"/>
        <v>7.8139141782094534E-5</v>
      </c>
      <c r="K4" s="39" cm="1">
        <f t="array" aca="1" ref="K4" ca="1">INDIRECT(CONCATENATE("'",HLOOKUP(K$1,$B$21:$E$23,3,FALSE),"'!",$B$25,ROW($A4)+5))*About!$A$27</f>
        <v>7.8139141782094534E-5</v>
      </c>
      <c r="L4" s="38">
        <f t="shared" ca="1" si="5"/>
        <v>7.9341282424895995E-5</v>
      </c>
      <c r="M4" s="38">
        <f t="shared" ca="1" si="2"/>
        <v>8.0543423067697443E-5</v>
      </c>
      <c r="N4" s="38">
        <f t="shared" ca="1" si="2"/>
        <v>8.1745563710498904E-5</v>
      </c>
      <c r="O4" s="38">
        <f t="shared" ca="1" si="2"/>
        <v>8.2947704353300352E-5</v>
      </c>
      <c r="P4" s="39" cm="1">
        <f t="array" aca="1" ref="P4" ca="1">INDIRECT(CONCATENATE("'",HLOOKUP(P$1,$B$21:$E$23,3,FALSE),"'!",$B$25,ROW($A4)+5))*About!$A$27</f>
        <v>8.4149844996101814E-5</v>
      </c>
      <c r="Q4" s="38" cm="1">
        <f t="array" aca="1" ref="Q4" ca="1">TREND($K4:$P4,$K$1:$P$1,Q$1)</f>
        <v>8.5351985638903397E-5</v>
      </c>
      <c r="R4" s="38" cm="1">
        <f t="array" aca="1" ref="R4" ca="1">TREND($K4:$P4,$K$1:$P$1,R$1)</f>
        <v>8.6554126281705116E-5</v>
      </c>
      <c r="S4" s="38" cm="1">
        <f t="array" aca="1" ref="S4" ca="1">TREND($K4:$P4,$K$1:$P$1,S$1)</f>
        <v>8.7756266924506401E-5</v>
      </c>
      <c r="T4" s="38" cm="1">
        <f t="array" aca="1" ref="T4" ca="1">TREND($K4:$P4,$K$1:$P$1,T$1)</f>
        <v>8.895840756730812E-5</v>
      </c>
      <c r="U4" s="38" cm="1">
        <f t="array" aca="1" ref="U4" ca="1">TREND($K4:$P4,$K$1:$P$1,U$1)</f>
        <v>9.0160548210109406E-5</v>
      </c>
      <c r="V4" s="38" cm="1">
        <f t="array" aca="1" ref="V4" ca="1">TREND($K4:$P4,$K$1:$P$1,V$1)</f>
        <v>9.1362688852910691E-5</v>
      </c>
      <c r="W4" s="38" cm="1">
        <f t="array" aca="1" ref="W4" ca="1">TREND($K4:$P4,$K$1:$P$1,W$1)</f>
        <v>9.256482949571241E-5</v>
      </c>
      <c r="X4" s="38" cm="1">
        <f t="array" aca="1" ref="X4" ca="1">TREND($K4:$P4,$K$1:$P$1,X$1)</f>
        <v>9.3766970138513695E-5</v>
      </c>
      <c r="Y4" s="38" cm="1">
        <f t="array" aca="1" ref="Y4" ca="1">TREND($K4:$P4,$K$1:$P$1,Y$1)</f>
        <v>9.496911078131498E-5</v>
      </c>
      <c r="Z4" s="38" cm="1">
        <f t="array" aca="1" ref="Z4" ca="1">TREND($K4:$P4,$K$1:$P$1,Z$1)</f>
        <v>9.6171251424116699E-5</v>
      </c>
      <c r="AA4" s="38" cm="1">
        <f t="array" aca="1" ref="AA4" ca="1">TREND($K4:$P4,$K$1:$P$1,AA$1)</f>
        <v>9.7373392066917985E-5</v>
      </c>
      <c r="AB4" s="38" cm="1">
        <f t="array" aca="1" ref="AB4" ca="1">TREND($K4:$P4,$K$1:$P$1,AB$1)</f>
        <v>9.8575532709719704E-5</v>
      </c>
      <c r="AC4" s="38" cm="1">
        <f t="array" aca="1" ref="AC4" ca="1">TREND($K4:$P4,$K$1:$P$1,AC$1)</f>
        <v>9.9777673352520989E-5</v>
      </c>
      <c r="AD4" s="38" cm="1">
        <f t="array" aca="1" ref="AD4" ca="1">TREND($K4:$P4,$K$1:$P$1,AD$1)</f>
        <v>1.0097981399532227E-4</v>
      </c>
      <c r="AE4" s="38" cm="1">
        <f t="array" aca="1" ref="AE4" ca="1">TREND($K4:$P4,$K$1:$P$1,AE$1)</f>
        <v>1.0218195463812399E-4</v>
      </c>
      <c r="AF4" s="38" cm="1">
        <f t="array" aca="1" ref="AF4" ca="1">TREND($K4:$P4,$K$1:$P$1,AF$1)</f>
        <v>1.0338409528092528E-4</v>
      </c>
      <c r="AG4" s="38" cm="1">
        <f t="array" aca="1" ref="AG4" ca="1">TREND($K4:$P4,$K$1:$P$1,AG$1)</f>
        <v>1.04586235923727E-4</v>
      </c>
      <c r="AH4" s="38" cm="1">
        <f t="array" aca="1" ref="AH4" ca="1">TREND($K4:$P4,$K$1:$P$1,AH$1)</f>
        <v>1.0578837656652828E-4</v>
      </c>
      <c r="AI4" s="38" cm="1">
        <f t="array" aca="1" ref="AI4" ca="1">TREND($K4:$P4,$K$1:$P$1,AI$1)</f>
        <v>1.0699051720932957E-4</v>
      </c>
      <c r="AJ4" s="38" cm="1">
        <f t="array" aca="1" ref="AJ4" ca="1">TREND($K4:$P4,$K$1:$P$1,AJ$1)</f>
        <v>1.0819265785213129E-4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9.6171251424116352E-4</v>
      </c>
      <c r="C5" s="38">
        <f t="shared" ca="1" si="3"/>
        <v>9.6171251424116352E-4</v>
      </c>
      <c r="D5" s="38">
        <f t="shared" ca="1" si="0"/>
        <v>9.6171251424116352E-4</v>
      </c>
      <c r="E5" s="38">
        <f t="shared" ca="1" si="0"/>
        <v>9.6171251424116352E-4</v>
      </c>
      <c r="F5" s="39" cm="1">
        <f t="array" aca="1" ref="F5" ca="1">INDIRECT(CONCATENATE("'",HLOOKUP(F$1,$B$21:$E$23,3,FALSE),"'!",$B$25,ROW($A5)+5))*About!$A$27</f>
        <v>9.6171251424116352E-4</v>
      </c>
      <c r="G5" s="38">
        <f t="shared" ca="1" si="4"/>
        <v>9.7373392066917811E-4</v>
      </c>
      <c r="H5" s="38">
        <f t="shared" ca="1" si="1"/>
        <v>9.857553270971927E-4</v>
      </c>
      <c r="I5" s="38">
        <f t="shared" ca="1" si="1"/>
        <v>9.9777673352520707E-4</v>
      </c>
      <c r="J5" s="38">
        <f t="shared" ca="1" si="1"/>
        <v>1.0097981399532217E-3</v>
      </c>
      <c r="K5" s="39" cm="1">
        <f t="array" aca="1" ref="K5" ca="1">INDIRECT(CONCATENATE("'",HLOOKUP(K$1,$B$21:$E$23,3,FALSE),"'!",$B$25,ROW($A5)+5))*About!$A$27</f>
        <v>1.0218195463812362E-3</v>
      </c>
      <c r="L5" s="38">
        <f t="shared" ca="1" si="5"/>
        <v>1.0338409528092508E-3</v>
      </c>
      <c r="M5" s="38">
        <f t="shared" ca="1" si="2"/>
        <v>1.0458623592372654E-3</v>
      </c>
      <c r="N5" s="38">
        <f t="shared" ca="1" si="2"/>
        <v>1.0578837656652798E-3</v>
      </c>
      <c r="O5" s="38">
        <f t="shared" ca="1" si="2"/>
        <v>1.0699051720932944E-3</v>
      </c>
      <c r="P5" s="39" cm="1">
        <f t="array" aca="1" ref="P5" ca="1">INDIRECT(CONCATENATE("'",HLOOKUP(P$1,$B$21:$E$23,3,FALSE),"'!",$B$25,ROW($A5)+5))*About!$A$27</f>
        <v>1.081926578521309E-3</v>
      </c>
      <c r="Q5" s="38" cm="1">
        <f t="array" aca="1" ref="Q5" ca="1">TREND($K5:$P5,$K$1:$P$1,Q$1)</f>
        <v>1.0939479849493214E-3</v>
      </c>
      <c r="R5" s="38" cm="1">
        <f t="array" aca="1" ref="R5" ca="1">TREND($K5:$P5,$K$1:$P$1,R$1)</f>
        <v>1.1059693913773351E-3</v>
      </c>
      <c r="S5" s="38" cm="1">
        <f t="array" aca="1" ref="S5" ca="1">TREND($K5:$P5,$K$1:$P$1,S$1)</f>
        <v>1.1179907978053488E-3</v>
      </c>
      <c r="T5" s="38" cm="1">
        <f t="array" aca="1" ref="T5" ca="1">TREND($K5:$P5,$K$1:$P$1,T$1)</f>
        <v>1.130012204233366E-3</v>
      </c>
      <c r="U5" s="38" cm="1">
        <f t="array" aca="1" ref="U5" ca="1">TREND($K5:$P5,$K$1:$P$1,U$1)</f>
        <v>1.1420336106613797E-3</v>
      </c>
      <c r="V5" s="38" cm="1">
        <f t="array" aca="1" ref="V5" ca="1">TREND($K5:$P5,$K$1:$P$1,V$1)</f>
        <v>1.1540550170893935E-3</v>
      </c>
      <c r="W5" s="38" cm="1">
        <f t="array" aca="1" ref="W5" ca="1">TREND($K5:$P5,$K$1:$P$1,W$1)</f>
        <v>1.1660764235174072E-3</v>
      </c>
      <c r="X5" s="38" cm="1">
        <f t="array" aca="1" ref="X5" ca="1">TREND($K5:$P5,$K$1:$P$1,X$1)</f>
        <v>1.1780978299454244E-3</v>
      </c>
      <c r="Y5" s="38" cm="1">
        <f t="array" aca="1" ref="Y5" ca="1">TREND($K5:$P5,$K$1:$P$1,Y$1)</f>
        <v>1.1901192363734381E-3</v>
      </c>
      <c r="Z5" s="38" cm="1">
        <f t="array" aca="1" ref="Z5" ca="1">TREND($K5:$P5,$K$1:$P$1,Z$1)</f>
        <v>1.2021406428014518E-3</v>
      </c>
      <c r="AA5" s="38" cm="1">
        <f t="array" aca="1" ref="AA5" ca="1">TREND($K5:$P5,$K$1:$P$1,AA$1)</f>
        <v>1.2141620492294655E-3</v>
      </c>
      <c r="AB5" s="38" cm="1">
        <f t="array" aca="1" ref="AB5" ca="1">TREND($K5:$P5,$K$1:$P$1,AB$1)</f>
        <v>1.2261834556574827E-3</v>
      </c>
      <c r="AC5" s="38" cm="1">
        <f t="array" aca="1" ref="AC5" ca="1">TREND($K5:$P5,$K$1:$P$1,AC$1)</f>
        <v>1.2382048620854964E-3</v>
      </c>
      <c r="AD5" s="38" cm="1">
        <f t="array" aca="1" ref="AD5" ca="1">TREND($K5:$P5,$K$1:$P$1,AD$1)</f>
        <v>1.2502262685135102E-3</v>
      </c>
      <c r="AE5" s="38" cm="1">
        <f t="array" aca="1" ref="AE5" ca="1">TREND($K5:$P5,$K$1:$P$1,AE$1)</f>
        <v>1.2622476749415239E-3</v>
      </c>
      <c r="AF5" s="38" cm="1">
        <f t="array" aca="1" ref="AF5" ca="1">TREND($K5:$P5,$K$1:$P$1,AF$1)</f>
        <v>1.2742690813695411E-3</v>
      </c>
      <c r="AG5" s="38" cm="1">
        <f t="array" aca="1" ref="AG5" ca="1">TREND($K5:$P5,$K$1:$P$1,AG$1)</f>
        <v>1.2862904877975548E-3</v>
      </c>
      <c r="AH5" s="38" cm="1">
        <f t="array" aca="1" ref="AH5" ca="1">TREND($K5:$P5,$K$1:$P$1,AH$1)</f>
        <v>1.2983118942255685E-3</v>
      </c>
      <c r="AI5" s="38" cm="1">
        <f t="array" aca="1" ref="AI5" ca="1">TREND($K5:$P5,$K$1:$P$1,AI$1)</f>
        <v>1.3103333006535822E-3</v>
      </c>
      <c r="AJ5" s="38" cm="1">
        <f t="array" aca="1" ref="AJ5" ca="1">TREND($K5:$P5,$K$1:$P$1,AJ$1)</f>
        <v>1.3223547070815959E-3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1.4425687713617453E-3</v>
      </c>
      <c r="C6" s="38">
        <f t="shared" ca="1" si="3"/>
        <v>1.4425687713617453E-3</v>
      </c>
      <c r="D6" s="38">
        <f t="shared" ca="1" si="0"/>
        <v>1.4425687713617453E-3</v>
      </c>
      <c r="E6" s="38">
        <f t="shared" ca="1" si="0"/>
        <v>1.4425687713617453E-3</v>
      </c>
      <c r="F6" s="39" cm="1">
        <f t="array" aca="1" ref="F6" ca="1">INDIRECT(CONCATENATE("'",HLOOKUP(F$1,$B$21:$E$23,3,FALSE),"'!",$B$25,ROW($A6)+5))*About!$A$27</f>
        <v>1.4425687713617453E-3</v>
      </c>
      <c r="G6" s="38">
        <f t="shared" ca="1" si="4"/>
        <v>1.4545901777897599E-3</v>
      </c>
      <c r="H6" s="38">
        <f t="shared" ca="1" si="1"/>
        <v>1.4666115842177745E-3</v>
      </c>
      <c r="I6" s="38">
        <f t="shared" ca="1" si="1"/>
        <v>1.478632990645789E-3</v>
      </c>
      <c r="J6" s="38">
        <f t="shared" ca="1" si="1"/>
        <v>1.4906543970738036E-3</v>
      </c>
      <c r="K6" s="39" cm="1">
        <f t="array" aca="1" ref="K6" ca="1">INDIRECT(CONCATENATE("'",HLOOKUP(K$1,$B$21:$E$23,3,FALSE),"'!",$B$25,ROW($A6)+5))*About!$A$27</f>
        <v>1.5026758035018182E-3</v>
      </c>
      <c r="L6" s="38">
        <f t="shared" ca="1" si="5"/>
        <v>1.5146972099298328E-3</v>
      </c>
      <c r="M6" s="38">
        <f t="shared" ca="1" si="2"/>
        <v>1.5267186163578472E-3</v>
      </c>
      <c r="N6" s="38">
        <f t="shared" ca="1" si="2"/>
        <v>1.5387400227858618E-3</v>
      </c>
      <c r="O6" s="38">
        <f t="shared" ca="1" si="2"/>
        <v>1.5507614292138761E-3</v>
      </c>
      <c r="P6" s="39" cm="1">
        <f t="array" aca="1" ref="P6" ca="1">INDIRECT(CONCATENATE("'",HLOOKUP(P$1,$B$21:$E$23,3,FALSE),"'!",$B$25,ROW($A6)+5))*About!$A$27</f>
        <v>1.5627828356418907E-3</v>
      </c>
      <c r="Q6" s="38" cm="1">
        <f t="array" aca="1" ref="Q6" ca="1">TREND($K6:$P6,$K$1:$P$1,Q$1)</f>
        <v>1.5748042420699049E-3</v>
      </c>
      <c r="R6" s="38" cm="1">
        <f t="array" aca="1" ref="R6" ca="1">TREND($K6:$P6,$K$1:$P$1,R$1)</f>
        <v>1.5868256484979186E-3</v>
      </c>
      <c r="S6" s="38" cm="1">
        <f t="array" aca="1" ref="S6" ca="1">TREND($K6:$P6,$K$1:$P$1,S$1)</f>
        <v>1.5988470549259358E-3</v>
      </c>
      <c r="T6" s="38" cm="1">
        <f t="array" aca="1" ref="T6" ca="1">TREND($K6:$P6,$K$1:$P$1,T$1)</f>
        <v>1.6108684613539495E-3</v>
      </c>
      <c r="U6" s="38" cm="1">
        <f t="array" aca="1" ref="U6" ca="1">TREND($K6:$P6,$K$1:$P$1,U$1)</f>
        <v>1.6228898677819632E-3</v>
      </c>
      <c r="V6" s="38" cm="1">
        <f t="array" aca="1" ref="V6" ca="1">TREND($K6:$P6,$K$1:$P$1,V$1)</f>
        <v>1.634911274209977E-3</v>
      </c>
      <c r="W6" s="38" cm="1">
        <f t="array" aca="1" ref="W6" ca="1">TREND($K6:$P6,$K$1:$P$1,W$1)</f>
        <v>1.6469326806379941E-3</v>
      </c>
      <c r="X6" s="38" cm="1">
        <f t="array" aca="1" ref="X6" ca="1">TREND($K6:$P6,$K$1:$P$1,X$1)</f>
        <v>1.6589540870660079E-3</v>
      </c>
      <c r="Y6" s="38" cm="1">
        <f t="array" aca="1" ref="Y6" ca="1">TREND($K6:$P6,$K$1:$P$1,Y$1)</f>
        <v>1.6709754934940216E-3</v>
      </c>
      <c r="Z6" s="38" cm="1">
        <f t="array" aca="1" ref="Z6" ca="1">TREND($K6:$P6,$K$1:$P$1,Z$1)</f>
        <v>1.6829968999220353E-3</v>
      </c>
      <c r="AA6" s="38" cm="1">
        <f t="array" aca="1" ref="AA6" ca="1">TREND($K6:$P6,$K$1:$P$1,AA$1)</f>
        <v>1.695018306350049E-3</v>
      </c>
      <c r="AB6" s="38" cm="1">
        <f t="array" aca="1" ref="AB6" ca="1">TREND($K6:$P6,$K$1:$P$1,AB$1)</f>
        <v>1.7070397127780662E-3</v>
      </c>
      <c r="AC6" s="38" cm="1">
        <f t="array" aca="1" ref="AC6" ca="1">TREND($K6:$P6,$K$1:$P$1,AC$1)</f>
        <v>1.7190611192060799E-3</v>
      </c>
      <c r="AD6" s="38" cm="1">
        <f t="array" aca="1" ref="AD6" ca="1">TREND($K6:$P6,$K$1:$P$1,AD$1)</f>
        <v>1.7310825256340936E-3</v>
      </c>
      <c r="AE6" s="38" cm="1">
        <f t="array" aca="1" ref="AE6" ca="1">TREND($K6:$P6,$K$1:$P$1,AE$1)</f>
        <v>1.7431039320621074E-3</v>
      </c>
      <c r="AF6" s="38" cm="1">
        <f t="array" aca="1" ref="AF6" ca="1">TREND($K6:$P6,$K$1:$P$1,AF$1)</f>
        <v>1.7551253384901246E-3</v>
      </c>
      <c r="AG6" s="38" cm="1">
        <f t="array" aca="1" ref="AG6" ca="1">TREND($K6:$P6,$K$1:$P$1,AG$1)</f>
        <v>1.7671467449181383E-3</v>
      </c>
      <c r="AH6" s="38" cm="1">
        <f t="array" aca="1" ref="AH6" ca="1">TREND($K6:$P6,$K$1:$P$1,AH$1)</f>
        <v>1.779168151346152E-3</v>
      </c>
      <c r="AI6" s="38" cm="1">
        <f t="array" aca="1" ref="AI6" ca="1">TREND($K6:$P6,$K$1:$P$1,AI$1)</f>
        <v>1.7911895577741657E-3</v>
      </c>
      <c r="AJ6" s="38" cm="1">
        <f t="array" aca="1" ref="AJ6" ca="1">TREND($K6:$P6,$K$1:$P$1,AJ$1)</f>
        <v>1.8032109642021794E-3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4.1473852176650172E-2</v>
      </c>
      <c r="C7" s="38">
        <f t="shared" ca="1" si="3"/>
        <v>4.1624119757000352E-2</v>
      </c>
      <c r="D7" s="38">
        <f t="shared" ca="1" si="0"/>
        <v>4.1774387337350533E-2</v>
      </c>
      <c r="E7" s="38">
        <f t="shared" ca="1" si="0"/>
        <v>4.192465491770072E-2</v>
      </c>
      <c r="F7" s="39" cm="1">
        <f t="array" aca="1" ref="F7" ca="1">INDIRECT(CONCATENATE("'",HLOOKUP(F$1,$B$21:$E$23,3,FALSE),"'!",$B$25,ROW($A7)+5))*About!$A$27</f>
        <v>4.20749224980509E-2</v>
      </c>
      <c r="G7" s="38">
        <f t="shared" ca="1" si="4"/>
        <v>4.20749224980509E-2</v>
      </c>
      <c r="H7" s="38">
        <f t="shared" ca="1" si="1"/>
        <v>4.20749224980509E-2</v>
      </c>
      <c r="I7" s="38">
        <f t="shared" ca="1" si="1"/>
        <v>4.20749224980509E-2</v>
      </c>
      <c r="J7" s="38">
        <f t="shared" ca="1" si="1"/>
        <v>4.20749224980509E-2</v>
      </c>
      <c r="K7" s="39" cm="1">
        <f t="array" aca="1" ref="K7" ca="1">INDIRECT(CONCATENATE("'",HLOOKUP(K$1,$B$21:$E$23,3,FALSE),"'!",$B$25,ROW($A7)+5))*About!$A$27</f>
        <v>4.20749224980509E-2</v>
      </c>
      <c r="L7" s="38">
        <f t="shared" ca="1" si="5"/>
        <v>4.2195136562331044E-2</v>
      </c>
      <c r="M7" s="38">
        <f t="shared" ca="1" si="2"/>
        <v>4.2315350626611188E-2</v>
      </c>
      <c r="N7" s="38">
        <f t="shared" ca="1" si="2"/>
        <v>4.2435564690891339E-2</v>
      </c>
      <c r="O7" s="38">
        <f t="shared" ca="1" si="2"/>
        <v>4.2555778755171483E-2</v>
      </c>
      <c r="P7" s="39" cm="1">
        <f t="array" aca="1" ref="P7" ca="1">INDIRECT(CONCATENATE("'",HLOOKUP(P$1,$B$21:$E$23,3,FALSE),"'!",$B$25,ROW($A7)+5))*About!$A$27</f>
        <v>4.2675992819451627E-2</v>
      </c>
      <c r="Q7" s="38" cm="1">
        <f t="array" aca="1" ref="Q7" ca="1">TREND($K7:$P7,$K$1:$P$1,Q$1)</f>
        <v>4.2796206883731758E-2</v>
      </c>
      <c r="R7" s="38" cm="1">
        <f t="array" aca="1" ref="R7" ca="1">TREND($K7:$P7,$K$1:$P$1,R$1)</f>
        <v>4.2916420948011902E-2</v>
      </c>
      <c r="S7" s="38" cm="1">
        <f t="array" aca="1" ref="S7" ca="1">TREND($K7:$P7,$K$1:$P$1,S$1)</f>
        <v>4.3036635012292046E-2</v>
      </c>
      <c r="T7" s="38" cm="1">
        <f t="array" aca="1" ref="T7" ca="1">TREND($K7:$P7,$K$1:$P$1,T$1)</f>
        <v>4.315684907657219E-2</v>
      </c>
      <c r="U7" s="38" cm="1">
        <f t="array" aca="1" ref="U7" ca="1">TREND($K7:$P7,$K$1:$P$1,U$1)</f>
        <v>4.3277063140852334E-2</v>
      </c>
      <c r="V7" s="38" cm="1">
        <f t="array" aca="1" ref="V7" ca="1">TREND($K7:$P7,$K$1:$P$1,V$1)</f>
        <v>4.3397277205132478E-2</v>
      </c>
      <c r="W7" s="38" cm="1">
        <f t="array" aca="1" ref="W7" ca="1">TREND($K7:$P7,$K$1:$P$1,W$1)</f>
        <v>4.3517491269412623E-2</v>
      </c>
      <c r="X7" s="38" cm="1">
        <f t="array" aca="1" ref="X7" ca="1">TREND($K7:$P7,$K$1:$P$1,X$1)</f>
        <v>4.3637705333692767E-2</v>
      </c>
      <c r="Y7" s="38" cm="1">
        <f t="array" aca="1" ref="Y7" ca="1">TREND($K7:$P7,$K$1:$P$1,Y$1)</f>
        <v>4.3757919397972911E-2</v>
      </c>
      <c r="Z7" s="38" cm="1">
        <f t="array" aca="1" ref="Z7" ca="1">TREND($K7:$P7,$K$1:$P$1,Z$1)</f>
        <v>4.3878133462253055E-2</v>
      </c>
      <c r="AA7" s="38" cm="1">
        <f t="array" aca="1" ref="AA7" ca="1">TREND($K7:$P7,$K$1:$P$1,AA$1)</f>
        <v>4.3998347526533227E-2</v>
      </c>
      <c r="AB7" s="38" cm="1">
        <f t="array" aca="1" ref="AB7" ca="1">TREND($K7:$P7,$K$1:$P$1,AB$1)</f>
        <v>4.4118561590813371E-2</v>
      </c>
      <c r="AC7" s="38" cm="1">
        <f t="array" aca="1" ref="AC7" ca="1">TREND($K7:$P7,$K$1:$P$1,AC$1)</f>
        <v>4.4238775655093515E-2</v>
      </c>
      <c r="AD7" s="38" cm="1">
        <f t="array" aca="1" ref="AD7" ca="1">TREND($K7:$P7,$K$1:$P$1,AD$1)</f>
        <v>4.4358989719373659E-2</v>
      </c>
      <c r="AE7" s="38" cm="1">
        <f t="array" aca="1" ref="AE7" ca="1">TREND($K7:$P7,$K$1:$P$1,AE$1)</f>
        <v>4.4479203783653803E-2</v>
      </c>
      <c r="AF7" s="38" cm="1">
        <f t="array" aca="1" ref="AF7" ca="1">TREND($K7:$P7,$K$1:$P$1,AF$1)</f>
        <v>4.4599417847933948E-2</v>
      </c>
      <c r="AG7" s="38" cm="1">
        <f t="array" aca="1" ref="AG7" ca="1">TREND($K7:$P7,$K$1:$P$1,AG$1)</f>
        <v>4.4719631912214092E-2</v>
      </c>
      <c r="AH7" s="38" cm="1">
        <f t="array" aca="1" ref="AH7" ca="1">TREND($K7:$P7,$K$1:$P$1,AH$1)</f>
        <v>4.4839845976494236E-2</v>
      </c>
      <c r="AI7" s="38" cm="1">
        <f t="array" aca="1" ref="AI7" ca="1">TREND($K7:$P7,$K$1:$P$1,AI$1)</f>
        <v>4.496006004077438E-2</v>
      </c>
      <c r="AJ7" s="38" cm="1">
        <f t="array" aca="1" ref="AJ7" ca="1">TREND($K7:$P7,$K$1:$P$1,AJ$1)</f>
        <v>4.5080274105054524E-2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7.2128438568087264E-3</v>
      </c>
      <c r="C8" s="38">
        <f t="shared" ca="1" si="3"/>
        <v>7.2128438568087264E-3</v>
      </c>
      <c r="D8" s="38">
        <f t="shared" ca="1" si="0"/>
        <v>7.2128438568087264E-3</v>
      </c>
      <c r="E8" s="38">
        <f t="shared" ca="1" si="0"/>
        <v>7.2128438568087264E-3</v>
      </c>
      <c r="F8" s="39" cm="1">
        <f t="array" aca="1" ref="F8" ca="1">INDIRECT(CONCATENATE("'",HLOOKUP(F$1,$B$21:$E$23,3,FALSE),"'!",$B$25,ROW($A8)+5))*About!$A$27</f>
        <v>7.2128438568087264E-3</v>
      </c>
      <c r="G8" s="38">
        <f t="shared" ca="1" si="4"/>
        <v>7.2128438568087264E-3</v>
      </c>
      <c r="H8" s="38">
        <f t="shared" ca="1" si="1"/>
        <v>7.2128438568087264E-3</v>
      </c>
      <c r="I8" s="38">
        <f t="shared" ca="1" si="1"/>
        <v>7.2128438568087264E-3</v>
      </c>
      <c r="J8" s="38">
        <f t="shared" ca="1" si="1"/>
        <v>7.2128438568087264E-3</v>
      </c>
      <c r="K8" s="39" cm="1">
        <f t="array" aca="1" ref="K8" ca="1">INDIRECT(CONCATENATE("'",HLOOKUP(K$1,$B$21:$E$23,3,FALSE),"'!",$B$25,ROW($A8)+5))*About!$A$27</f>
        <v>7.2128438568087264E-3</v>
      </c>
      <c r="L8" s="38">
        <f t="shared" ca="1" si="5"/>
        <v>7.2128438568087264E-3</v>
      </c>
      <c r="M8" s="38">
        <f t="shared" ca="1" si="2"/>
        <v>7.2128438568087264E-3</v>
      </c>
      <c r="N8" s="38">
        <f t="shared" ca="1" si="2"/>
        <v>7.2128438568087264E-3</v>
      </c>
      <c r="O8" s="38">
        <f t="shared" ca="1" si="2"/>
        <v>7.2128438568087264E-3</v>
      </c>
      <c r="P8" s="39" cm="1">
        <f t="array" aca="1" ref="P8" ca="1">INDIRECT(CONCATENATE("'",HLOOKUP(P$1,$B$21:$E$23,3,FALSE),"'!",$B$25,ROW($A8)+5))*About!$A$27</f>
        <v>7.2128438568087264E-3</v>
      </c>
      <c r="Q8" s="38" cm="1">
        <f t="array" aca="1" ref="Q8" ca="1">TREND($K8:$P8,$K$1:$P$1,Q$1)</f>
        <v>7.2128438568087256E-3</v>
      </c>
      <c r="R8" s="38" cm="1">
        <f t="array" aca="1" ref="R8" ca="1">TREND($K8:$P8,$K$1:$P$1,R$1)</f>
        <v>7.2128438568087256E-3</v>
      </c>
      <c r="S8" s="38" cm="1">
        <f t="array" aca="1" ref="S8" ca="1">TREND($K8:$P8,$K$1:$P$1,S$1)</f>
        <v>7.2128438568087256E-3</v>
      </c>
      <c r="T8" s="38" cm="1">
        <f t="array" aca="1" ref="T8" ca="1">TREND($K8:$P8,$K$1:$P$1,T$1)</f>
        <v>7.2128438568087256E-3</v>
      </c>
      <c r="U8" s="38" cm="1">
        <f t="array" aca="1" ref="U8" ca="1">TREND($K8:$P8,$K$1:$P$1,U$1)</f>
        <v>7.2128438568087256E-3</v>
      </c>
      <c r="V8" s="38" cm="1">
        <f t="array" aca="1" ref="V8" ca="1">TREND($K8:$P8,$K$1:$P$1,V$1)</f>
        <v>7.2128438568087256E-3</v>
      </c>
      <c r="W8" s="38" cm="1">
        <f t="array" aca="1" ref="W8" ca="1">TREND($K8:$P8,$K$1:$P$1,W$1)</f>
        <v>7.2128438568087256E-3</v>
      </c>
      <c r="X8" s="38" cm="1">
        <f t="array" aca="1" ref="X8" ca="1">TREND($K8:$P8,$K$1:$P$1,X$1)</f>
        <v>7.2128438568087256E-3</v>
      </c>
      <c r="Y8" s="38" cm="1">
        <f t="array" aca="1" ref="Y8" ca="1">TREND($K8:$P8,$K$1:$P$1,Y$1)</f>
        <v>7.2128438568087256E-3</v>
      </c>
      <c r="Z8" s="38" cm="1">
        <f t="array" aca="1" ref="Z8" ca="1">TREND($K8:$P8,$K$1:$P$1,Z$1)</f>
        <v>7.2128438568087256E-3</v>
      </c>
      <c r="AA8" s="38" cm="1">
        <f t="array" aca="1" ref="AA8" ca="1">TREND($K8:$P8,$K$1:$P$1,AA$1)</f>
        <v>7.2128438568087256E-3</v>
      </c>
      <c r="AB8" s="38" cm="1">
        <f t="array" aca="1" ref="AB8" ca="1">TREND($K8:$P8,$K$1:$P$1,AB$1)</f>
        <v>7.2128438568087256E-3</v>
      </c>
      <c r="AC8" s="38" cm="1">
        <f t="array" aca="1" ref="AC8" ca="1">TREND($K8:$P8,$K$1:$P$1,AC$1)</f>
        <v>7.2128438568087256E-3</v>
      </c>
      <c r="AD8" s="38" cm="1">
        <f t="array" aca="1" ref="AD8" ca="1">TREND($K8:$P8,$K$1:$P$1,AD$1)</f>
        <v>7.2128438568087256E-3</v>
      </c>
      <c r="AE8" s="38" cm="1">
        <f t="array" aca="1" ref="AE8" ca="1">TREND($K8:$P8,$K$1:$P$1,AE$1)</f>
        <v>7.2128438568087256E-3</v>
      </c>
      <c r="AF8" s="38" cm="1">
        <f t="array" aca="1" ref="AF8" ca="1">TREND($K8:$P8,$K$1:$P$1,AF$1)</f>
        <v>7.2128438568087256E-3</v>
      </c>
      <c r="AG8" s="38" cm="1">
        <f t="array" aca="1" ref="AG8" ca="1">TREND($K8:$P8,$K$1:$P$1,AG$1)</f>
        <v>7.2128438568087256E-3</v>
      </c>
      <c r="AH8" s="38" cm="1">
        <f t="array" aca="1" ref="AH8" ca="1">TREND($K8:$P8,$K$1:$P$1,AH$1)</f>
        <v>7.2128438568087256E-3</v>
      </c>
      <c r="AI8" s="38" cm="1">
        <f t="array" aca="1" ref="AI8" ca="1">TREND($K8:$P8,$K$1:$P$1,AI$1)</f>
        <v>7.2128438568087256E-3</v>
      </c>
      <c r="AJ8" s="38" cm="1">
        <f t="array" aca="1" ref="AJ8" ca="1">TREND($K8:$P8,$K$1:$P$1,AJ$1)</f>
        <v>7.2128438568087256E-3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1.6829968999220362E-3</v>
      </c>
      <c r="C9" s="38">
        <f t="shared" ca="1" si="3"/>
        <v>1.6829968999220362E-3</v>
      </c>
      <c r="D9" s="38">
        <f t="shared" ca="1" si="0"/>
        <v>1.6829968999220362E-3</v>
      </c>
      <c r="E9" s="38">
        <f t="shared" ca="1" si="0"/>
        <v>1.6829968999220362E-3</v>
      </c>
      <c r="F9" s="39" cm="1">
        <f t="array" aca="1" ref="F9" ca="1">INDIRECT(CONCATENATE("'",HLOOKUP(F$1,$B$21:$E$23,3,FALSE),"'!",$B$25,ROW($A9)+5))*About!$A$27</f>
        <v>1.6829968999220362E-3</v>
      </c>
      <c r="G9" s="38">
        <f t="shared" ca="1" si="4"/>
        <v>1.6950183063500508E-3</v>
      </c>
      <c r="H9" s="38">
        <f t="shared" ca="1" si="1"/>
        <v>1.7070397127780653E-3</v>
      </c>
      <c r="I9" s="38">
        <f t="shared" ca="1" si="1"/>
        <v>1.7190611192060799E-3</v>
      </c>
      <c r="J9" s="38">
        <f t="shared" ca="1" si="1"/>
        <v>1.7310825256340945E-3</v>
      </c>
      <c r="K9" s="39" cm="1">
        <f t="array" aca="1" ref="K9" ca="1">INDIRECT(CONCATENATE("'",HLOOKUP(K$1,$B$21:$E$23,3,FALSE),"'!",$B$25,ROW($A9)+5))*About!$A$27</f>
        <v>1.7431039320621091E-3</v>
      </c>
      <c r="L9" s="38">
        <f t="shared" ca="1" si="5"/>
        <v>1.7671467449181381E-3</v>
      </c>
      <c r="M9" s="38">
        <f t="shared" ca="1" si="2"/>
        <v>1.7911895577741672E-3</v>
      </c>
      <c r="N9" s="38">
        <f t="shared" ca="1" si="2"/>
        <v>1.8152323706301962E-3</v>
      </c>
      <c r="O9" s="38">
        <f t="shared" ca="1" si="2"/>
        <v>1.8392751834862254E-3</v>
      </c>
      <c r="P9" s="39" cm="1">
        <f t="array" aca="1" ref="P9" ca="1">INDIRECT(CONCATENATE("'",HLOOKUP(P$1,$B$21:$E$23,3,FALSE),"'!",$B$25,ROW($A9)+5))*About!$A$27</f>
        <v>1.8633179963422543E-3</v>
      </c>
      <c r="Q9" s="38" cm="1">
        <f t="array" aca="1" ref="Q9" ca="1">TREND($K9:$P9,$K$1:$P$1,Q$1)</f>
        <v>1.8873608091982824E-3</v>
      </c>
      <c r="R9" s="38" cm="1">
        <f t="array" aca="1" ref="R9" ca="1">TREND($K9:$P9,$K$1:$P$1,R$1)</f>
        <v>1.9114036220543099E-3</v>
      </c>
      <c r="S9" s="38" cm="1">
        <f t="array" aca="1" ref="S9" ca="1">TREND($K9:$P9,$K$1:$P$1,S$1)</f>
        <v>1.9354464349103442E-3</v>
      </c>
      <c r="T9" s="38" cm="1">
        <f t="array" aca="1" ref="T9" ca="1">TREND($K9:$P9,$K$1:$P$1,T$1)</f>
        <v>1.9594892477663717E-3</v>
      </c>
      <c r="U9" s="38" cm="1">
        <f t="array" aca="1" ref="U9" ca="1">TREND($K9:$P9,$K$1:$P$1,U$1)</f>
        <v>1.9835320606223991E-3</v>
      </c>
      <c r="V9" s="38" cm="1">
        <f t="array" aca="1" ref="V9" ca="1">TREND($K9:$P9,$K$1:$P$1,V$1)</f>
        <v>2.0075748734784266E-3</v>
      </c>
      <c r="W9" s="38" cm="1">
        <f t="array" aca="1" ref="W9" ca="1">TREND($K9:$P9,$K$1:$P$1,W$1)</f>
        <v>2.031617686334454E-3</v>
      </c>
      <c r="X9" s="38" cm="1">
        <f t="array" aca="1" ref="X9" ca="1">TREND($K9:$P9,$K$1:$P$1,X$1)</f>
        <v>2.0556604991904884E-3</v>
      </c>
      <c r="Y9" s="38" cm="1">
        <f t="array" aca="1" ref="Y9" ca="1">TREND($K9:$P9,$K$1:$P$1,Y$1)</f>
        <v>2.0797033120465158E-3</v>
      </c>
      <c r="Z9" s="38" cm="1">
        <f t="array" aca="1" ref="Z9" ca="1">TREND($K9:$P9,$K$1:$P$1,Z$1)</f>
        <v>2.1037461249025433E-3</v>
      </c>
      <c r="AA9" s="38" cm="1">
        <f t="array" aca="1" ref="AA9" ca="1">TREND($K9:$P9,$K$1:$P$1,AA$1)</f>
        <v>2.1277889377585707E-3</v>
      </c>
      <c r="AB9" s="38" cm="1">
        <f t="array" aca="1" ref="AB9" ca="1">TREND($K9:$P9,$K$1:$P$1,AB$1)</f>
        <v>2.1518317506146051E-3</v>
      </c>
      <c r="AC9" s="38" cm="1">
        <f t="array" aca="1" ref="AC9" ca="1">TREND($K9:$P9,$K$1:$P$1,AC$1)</f>
        <v>2.1758745634706325E-3</v>
      </c>
      <c r="AD9" s="38" cm="1">
        <f t="array" aca="1" ref="AD9" ca="1">TREND($K9:$P9,$K$1:$P$1,AD$1)</f>
        <v>2.19991737632666E-3</v>
      </c>
      <c r="AE9" s="38" cm="1">
        <f t="array" aca="1" ref="AE9" ca="1">TREND($K9:$P9,$K$1:$P$1,AE$1)</f>
        <v>2.2239601891826874E-3</v>
      </c>
      <c r="AF9" s="38" cm="1">
        <f t="array" aca="1" ref="AF9" ca="1">TREND($K9:$P9,$K$1:$P$1,AF$1)</f>
        <v>2.2480030020387218E-3</v>
      </c>
      <c r="AG9" s="38" cm="1">
        <f t="array" aca="1" ref="AG9" ca="1">TREND($K9:$P9,$K$1:$P$1,AG$1)</f>
        <v>2.2720458148947492E-3</v>
      </c>
      <c r="AH9" s="38" cm="1">
        <f t="array" aca="1" ref="AH9" ca="1">TREND($K9:$P9,$K$1:$P$1,AH$1)</f>
        <v>2.2960886277507767E-3</v>
      </c>
      <c r="AI9" s="38" cm="1">
        <f t="array" aca="1" ref="AI9" ca="1">TREND($K9:$P9,$K$1:$P$1,AI$1)</f>
        <v>2.3201314406068041E-3</v>
      </c>
      <c r="AJ9" s="38" cm="1">
        <f t="array" aca="1" ref="AJ9" ca="1">TREND($K9:$P9,$K$1:$P$1,AJ$1)</f>
        <v>2.3441742534628315E-3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1.2622476749415272E-5</v>
      </c>
      <c r="C10" s="38">
        <f t="shared" ca="1" si="3"/>
        <v>1.2772744329765455E-5</v>
      </c>
      <c r="D10" s="38">
        <f t="shared" ca="1" si="0"/>
        <v>1.2923011910115636E-5</v>
      </c>
      <c r="E10" s="38">
        <f t="shared" ca="1" si="0"/>
        <v>1.3073279490465817E-5</v>
      </c>
      <c r="F10" s="39" cm="1">
        <f t="array" aca="1" ref="F10" ca="1">INDIRECT(CONCATENATE("'",HLOOKUP(F$1,$B$21:$E$23,3,FALSE),"'!",$B$25,ROW($A10)+5))*About!$A$27</f>
        <v>1.3223547070816E-5</v>
      </c>
      <c r="G10" s="38">
        <f t="shared" ca="1" si="4"/>
        <v>1.3584189263656436E-5</v>
      </c>
      <c r="H10" s="38">
        <f t="shared" ca="1" si="1"/>
        <v>1.3944831456496873E-5</v>
      </c>
      <c r="I10" s="38">
        <f t="shared" ca="1" si="1"/>
        <v>1.4305473649337307E-5</v>
      </c>
      <c r="J10" s="38">
        <f t="shared" ca="1" si="1"/>
        <v>1.4666115842177744E-5</v>
      </c>
      <c r="K10" s="39" cm="1">
        <f t="array" aca="1" ref="K10" ca="1">INDIRECT(CONCATENATE("'",HLOOKUP(K$1,$B$21:$E$23,3,FALSE),"'!",$B$25,ROW($A10)+5))*About!$A$27</f>
        <v>1.502675803501818E-5</v>
      </c>
      <c r="L10" s="38">
        <f t="shared" ca="1" si="5"/>
        <v>1.5267186163578471E-5</v>
      </c>
      <c r="M10" s="38">
        <f t="shared" ca="1" si="2"/>
        <v>1.5507614292138762E-5</v>
      </c>
      <c r="N10" s="38">
        <f t="shared" ca="1" si="2"/>
        <v>1.5748042420699053E-5</v>
      </c>
      <c r="O10" s="38">
        <f t="shared" ca="1" si="2"/>
        <v>1.5988470549259344E-5</v>
      </c>
      <c r="P10" s="39" cm="1">
        <f t="array" aca="1" ref="P10" ca="1">INDIRECT(CONCATENATE("'",HLOOKUP(P$1,$B$21:$E$23,3,FALSE),"'!",$B$25,ROW($A10)+5))*About!$A$27</f>
        <v>1.6228898677819635E-5</v>
      </c>
      <c r="Q10" s="38" cm="1">
        <f t="array" aca="1" ref="Q10" ca="1">TREND($K10:$P10,$K$1:$P$1,Q$1)</f>
        <v>1.6469326806379993E-5</v>
      </c>
      <c r="R10" s="38" cm="1">
        <f t="array" aca="1" ref="R10" ca="1">TREND($K10:$P10,$K$1:$P$1,R$1)</f>
        <v>1.670975493494025E-5</v>
      </c>
      <c r="S10" s="38" cm="1">
        <f t="array" aca="1" ref="S10" ca="1">TREND($K10:$P10,$K$1:$P$1,S$1)</f>
        <v>1.6950183063500508E-5</v>
      </c>
      <c r="T10" s="38" cm="1">
        <f t="array" aca="1" ref="T10" ca="1">TREND($K10:$P10,$K$1:$P$1,T$1)</f>
        <v>1.7190611192060873E-5</v>
      </c>
      <c r="U10" s="38" cm="1">
        <f t="array" aca="1" ref="U10" ca="1">TREND($K10:$P10,$K$1:$P$1,U$1)</f>
        <v>1.743103932062113E-5</v>
      </c>
      <c r="V10" s="38" cm="1">
        <f t="array" aca="1" ref="V10" ca="1">TREND($K10:$P10,$K$1:$P$1,V$1)</f>
        <v>1.7671467449181387E-5</v>
      </c>
      <c r="W10" s="38" cm="1">
        <f t="array" aca="1" ref="W10" ca="1">TREND($K10:$P10,$K$1:$P$1,W$1)</f>
        <v>1.7911895577741753E-5</v>
      </c>
      <c r="X10" s="38" cm="1">
        <f t="array" aca="1" ref="X10" ca="1">TREND($K10:$P10,$K$1:$P$1,X$1)</f>
        <v>1.815232370630201E-5</v>
      </c>
      <c r="Y10" s="38" cm="1">
        <f t="array" aca="1" ref="Y10" ca="1">TREND($K10:$P10,$K$1:$P$1,Y$1)</f>
        <v>1.8392751834862267E-5</v>
      </c>
      <c r="Z10" s="38" cm="1">
        <f t="array" aca="1" ref="Z10" ca="1">TREND($K10:$P10,$K$1:$P$1,Z$1)</f>
        <v>1.8633179963422524E-5</v>
      </c>
      <c r="AA10" s="38" cm="1">
        <f t="array" aca="1" ref="AA10" ca="1">TREND($K10:$P10,$K$1:$P$1,AA$1)</f>
        <v>1.8873608091982889E-5</v>
      </c>
      <c r="AB10" s="38" cm="1">
        <f t="array" aca="1" ref="AB10" ca="1">TREND($K10:$P10,$K$1:$P$1,AB$1)</f>
        <v>1.9114036220543146E-5</v>
      </c>
      <c r="AC10" s="38" cm="1">
        <f t="array" aca="1" ref="AC10" ca="1">TREND($K10:$P10,$K$1:$P$1,AC$1)</f>
        <v>1.9354464349103403E-5</v>
      </c>
      <c r="AD10" s="38" cm="1">
        <f t="array" aca="1" ref="AD10" ca="1">TREND($K10:$P10,$K$1:$P$1,AD$1)</f>
        <v>1.9594892477663769E-5</v>
      </c>
      <c r="AE10" s="38" cm="1">
        <f t="array" aca="1" ref="AE10" ca="1">TREND($K10:$P10,$K$1:$P$1,AE$1)</f>
        <v>1.9835320606224026E-5</v>
      </c>
      <c r="AF10" s="38" cm="1">
        <f t="array" aca="1" ref="AF10" ca="1">TREND($K10:$P10,$K$1:$P$1,AF$1)</f>
        <v>2.0075748734784283E-5</v>
      </c>
      <c r="AG10" s="38" cm="1">
        <f t="array" aca="1" ref="AG10" ca="1">TREND($K10:$P10,$K$1:$P$1,AG$1)</f>
        <v>2.0316176863344648E-5</v>
      </c>
      <c r="AH10" s="38" cm="1">
        <f t="array" aca="1" ref="AH10" ca="1">TREND($K10:$P10,$K$1:$P$1,AH$1)</f>
        <v>2.0556604991904905E-5</v>
      </c>
      <c r="AI10" s="38" cm="1">
        <f t="array" aca="1" ref="AI10" ca="1">TREND($K10:$P10,$K$1:$P$1,AI$1)</f>
        <v>2.0797033120465163E-5</v>
      </c>
      <c r="AJ10" s="38" cm="1">
        <f t="array" aca="1" ref="AJ10" ca="1">TREND($K10:$P10,$K$1:$P$1,AJ$1)</f>
        <v>2.1037461249025528E-5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1.2021406428014545E-5</v>
      </c>
      <c r="C11" s="38">
        <f t="shared" ca="1" si="3"/>
        <v>1.2171674008364728E-5</v>
      </c>
      <c r="D11" s="38">
        <f t="shared" ca="1" si="0"/>
        <v>1.2321941588714909E-5</v>
      </c>
      <c r="E11" s="38">
        <f t="shared" ca="1" si="0"/>
        <v>1.247220916906509E-5</v>
      </c>
      <c r="F11" s="39" cm="1">
        <f t="array" aca="1" ref="F11" ca="1">INDIRECT(CONCATENATE("'",HLOOKUP(F$1,$B$21:$E$23,3,FALSE),"'!",$B$25,ROW($A11)+5))*About!$A$27</f>
        <v>1.2622476749415272E-5</v>
      </c>
      <c r="G11" s="38">
        <f t="shared" ca="1" si="4"/>
        <v>1.2983118942255709E-5</v>
      </c>
      <c r="H11" s="38">
        <f t="shared" ca="1" si="1"/>
        <v>1.3343761135096145E-5</v>
      </c>
      <c r="I11" s="38">
        <f t="shared" ca="1" si="1"/>
        <v>1.3704403327936582E-5</v>
      </c>
      <c r="J11" s="38">
        <f t="shared" ca="1" si="1"/>
        <v>1.4065045520777018E-5</v>
      </c>
      <c r="K11" s="39" cm="1">
        <f t="array" aca="1" ref="K11" ca="1">INDIRECT(CONCATENATE("'",HLOOKUP(K$1,$B$21:$E$23,3,FALSE),"'!",$B$25,ROW($A11)+5))*About!$A$27</f>
        <v>1.4425687713617454E-5</v>
      </c>
      <c r="L11" s="38">
        <f t="shared" ca="1" si="5"/>
        <v>1.4666115842177745E-5</v>
      </c>
      <c r="M11" s="38">
        <f t="shared" ca="1" si="2"/>
        <v>1.4906543970738036E-5</v>
      </c>
      <c r="N11" s="38">
        <f t="shared" ca="1" si="2"/>
        <v>1.5146972099298326E-5</v>
      </c>
      <c r="O11" s="38">
        <f t="shared" ca="1" si="2"/>
        <v>1.5387400227858616E-5</v>
      </c>
      <c r="P11" s="39" cm="1">
        <f t="array" aca="1" ref="P11" ca="1">INDIRECT(CONCATENATE("'",HLOOKUP(P$1,$B$21:$E$23,3,FALSE),"'!",$B$25,ROW($A11)+5))*About!$A$27</f>
        <v>1.5627828356418907E-5</v>
      </c>
      <c r="Q11" s="38" cm="1">
        <f t="array" aca="1" ref="Q11" ca="1">TREND($K11:$P11,$K$1:$P$1,Q$1)</f>
        <v>1.5868256484979242E-5</v>
      </c>
      <c r="R11" s="38" cm="1">
        <f t="array" aca="1" ref="R11" ca="1">TREND($K11:$P11,$K$1:$P$1,R$1)</f>
        <v>1.6108684613539499E-5</v>
      </c>
      <c r="S11" s="38" cm="1">
        <f t="array" aca="1" ref="S11" ca="1">TREND($K11:$P11,$K$1:$P$1,S$1)</f>
        <v>1.6349112742099756E-5</v>
      </c>
      <c r="T11" s="38" cm="1">
        <f t="array" aca="1" ref="T11" ca="1">TREND($K11:$P11,$K$1:$P$1,T$1)</f>
        <v>1.6589540870660122E-5</v>
      </c>
      <c r="U11" s="38" cm="1">
        <f t="array" aca="1" ref="U11" ca="1">TREND($K11:$P11,$K$1:$P$1,U$1)</f>
        <v>1.6829968999220379E-5</v>
      </c>
      <c r="V11" s="38" cm="1">
        <f t="array" aca="1" ref="V11" ca="1">TREND($K11:$P11,$K$1:$P$1,V$1)</f>
        <v>1.7070397127780636E-5</v>
      </c>
      <c r="W11" s="38" cm="1">
        <f t="array" aca="1" ref="W11" ca="1">TREND($K11:$P11,$K$1:$P$1,W$1)</f>
        <v>1.7310825256341002E-5</v>
      </c>
      <c r="X11" s="38" cm="1">
        <f t="array" aca="1" ref="X11" ca="1">TREND($K11:$P11,$K$1:$P$1,X$1)</f>
        <v>1.7551253384901259E-5</v>
      </c>
      <c r="Y11" s="38" cm="1">
        <f t="array" aca="1" ref="Y11" ca="1">TREND($K11:$P11,$K$1:$P$1,Y$1)</f>
        <v>1.7791681513461516E-5</v>
      </c>
      <c r="Z11" s="38" cm="1">
        <f t="array" aca="1" ref="Z11" ca="1">TREND($K11:$P11,$K$1:$P$1,Z$1)</f>
        <v>1.8032109642021881E-5</v>
      </c>
      <c r="AA11" s="38" cm="1">
        <f t="array" aca="1" ref="AA11" ca="1">TREND($K11:$P11,$K$1:$P$1,AA$1)</f>
        <v>1.8272537770582138E-5</v>
      </c>
      <c r="AB11" s="38" cm="1">
        <f t="array" aca="1" ref="AB11" ca="1">TREND($K11:$P11,$K$1:$P$1,AB$1)</f>
        <v>1.8512965899142395E-5</v>
      </c>
      <c r="AC11" s="38" cm="1">
        <f t="array" aca="1" ref="AC11" ca="1">TREND($K11:$P11,$K$1:$P$1,AC$1)</f>
        <v>1.8753394027702652E-5</v>
      </c>
      <c r="AD11" s="38" cm="1">
        <f t="array" aca="1" ref="AD11" ca="1">TREND($K11:$P11,$K$1:$P$1,AD$1)</f>
        <v>1.8993822156263018E-5</v>
      </c>
      <c r="AE11" s="38" cm="1">
        <f t="array" aca="1" ref="AE11" ca="1">TREND($K11:$P11,$K$1:$P$1,AE$1)</f>
        <v>1.9234250284823275E-5</v>
      </c>
      <c r="AF11" s="38" cm="1">
        <f t="array" aca="1" ref="AF11" ca="1">TREND($K11:$P11,$K$1:$P$1,AF$1)</f>
        <v>1.9474678413383532E-5</v>
      </c>
      <c r="AG11" s="38" cm="1">
        <f t="array" aca="1" ref="AG11" ca="1">TREND($K11:$P11,$K$1:$P$1,AG$1)</f>
        <v>1.9715106541943897E-5</v>
      </c>
      <c r="AH11" s="38" cm="1">
        <f t="array" aca="1" ref="AH11" ca="1">TREND($K11:$P11,$K$1:$P$1,AH$1)</f>
        <v>1.9955534670504154E-5</v>
      </c>
      <c r="AI11" s="38" cm="1">
        <f t="array" aca="1" ref="AI11" ca="1">TREND($K11:$P11,$K$1:$P$1,AI$1)</f>
        <v>2.0195962799064411E-5</v>
      </c>
      <c r="AJ11" s="38" cm="1">
        <f t="array" aca="1" ref="AJ11" ca="1">TREND($K11:$P11,$K$1:$P$1,AJ$1)</f>
        <v>2.0436390927624777E-5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5.595964692240771E-5</v>
      </c>
      <c r="C12" s="38">
        <f t="shared" ca="1" si="3"/>
        <v>5.6951412952718913E-5</v>
      </c>
      <c r="D12" s="38">
        <f t="shared" ca="1" si="0"/>
        <v>5.7943178983030109E-5</v>
      </c>
      <c r="E12" s="38">
        <f t="shared" ca="1" si="0"/>
        <v>5.8934945013341304E-5</v>
      </c>
      <c r="F12" s="40">
        <f ca="1">SUM(INDIRECT(CONCATENATE("'",HLOOKUP(F$1,$B$21:$E$23,3,FALSE),"'!",$B$25,ROW($A12)+5,":",$B$25,ROW($A12)+6)))*About!$A$27</f>
        <v>5.9926711043652507E-5</v>
      </c>
      <c r="G12" s="38">
        <f t="shared" ca="1" si="4"/>
        <v>6.1044701841457856E-5</v>
      </c>
      <c r="H12" s="38">
        <f t="shared" ca="1" si="1"/>
        <v>6.2162692639263211E-5</v>
      </c>
      <c r="I12" s="38">
        <f t="shared" ca="1" si="1"/>
        <v>6.3280683437068566E-5</v>
      </c>
      <c r="J12" s="38">
        <f t="shared" ca="1" si="1"/>
        <v>6.4398674234873908E-5</v>
      </c>
      <c r="K12" s="40">
        <f ca="1">SUM(INDIRECT(CONCATENATE("'",HLOOKUP(K$1,$B$21:$E$23,3,FALSE),"'!",$B$25,ROW($A12)+5,":",$B$25,ROW($A12)+6)))*About!$A$27</f>
        <v>6.5516665032679263E-5</v>
      </c>
      <c r="L12" s="38">
        <f t="shared" ca="1" si="5"/>
        <v>6.6959233804041009E-5</v>
      </c>
      <c r="M12" s="38">
        <f t="shared" ca="1" si="2"/>
        <v>6.8401802575402754E-5</v>
      </c>
      <c r="N12" s="38">
        <f t="shared" ca="1" si="2"/>
        <v>6.9844371346764513E-5</v>
      </c>
      <c r="O12" s="38">
        <f t="shared" ca="1" si="2"/>
        <v>7.1286940118126259E-5</v>
      </c>
      <c r="P12" s="40">
        <f ca="1">SUM(INDIRECT(CONCATENATE("'",HLOOKUP(P$1,$B$21:$E$23,3,FALSE),"'!",$B$25,ROW($A12)+5,":",$B$25,ROW($A12)+6)))*About!$A$27</f>
        <v>7.2729508889488005E-5</v>
      </c>
      <c r="Q12" s="38" cm="1">
        <f t="array" aca="1" ref="Q12" ca="1">TREND($K12:$P12,$K$1:$P$1,Q$1)</f>
        <v>7.4172077660849926E-5</v>
      </c>
      <c r="R12" s="38" cm="1">
        <f t="array" aca="1" ref="R12" ca="1">TREND($K12:$P12,$K$1:$P$1,R$1)</f>
        <v>7.5614646432211469E-5</v>
      </c>
      <c r="S12" s="38" cm="1">
        <f t="array" aca="1" ref="S12" ca="1">TREND($K12:$P12,$K$1:$P$1,S$1)</f>
        <v>7.7057215203573445E-5</v>
      </c>
      <c r="T12" s="38" cm="1">
        <f t="array" aca="1" ref="T12" ca="1">TREND($K12:$P12,$K$1:$P$1,T$1)</f>
        <v>7.8499783974934987E-5</v>
      </c>
      <c r="U12" s="38" cm="1">
        <f t="array" aca="1" ref="U12" ca="1">TREND($K12:$P12,$K$1:$P$1,U$1)</f>
        <v>7.9942352746296963E-5</v>
      </c>
      <c r="V12" s="38" cm="1">
        <f t="array" aca="1" ref="V12" ca="1">TREND($K12:$P12,$K$1:$P$1,V$1)</f>
        <v>8.1384921517658505E-5</v>
      </c>
      <c r="W12" s="38" cm="1">
        <f t="array" aca="1" ref="W12" ca="1">TREND($K12:$P12,$K$1:$P$1,W$1)</f>
        <v>8.2827490289020481E-5</v>
      </c>
      <c r="X12" s="38" cm="1">
        <f t="array" aca="1" ref="X12" ca="1">TREND($K12:$P12,$K$1:$P$1,X$1)</f>
        <v>8.4270059060382024E-5</v>
      </c>
      <c r="Y12" s="38" cm="1">
        <f t="array" aca="1" ref="Y12" ca="1">TREND($K12:$P12,$K$1:$P$1,Y$1)</f>
        <v>8.5712627831744E-5</v>
      </c>
      <c r="Z12" s="38" cm="1">
        <f t="array" aca="1" ref="Z12" ca="1">TREND($K12:$P12,$K$1:$P$1,Z$1)</f>
        <v>8.7155196603105542E-5</v>
      </c>
      <c r="AA12" s="38" cm="1">
        <f t="array" aca="1" ref="AA12" ca="1">TREND($K12:$P12,$K$1:$P$1,AA$1)</f>
        <v>8.8597765374467518E-5</v>
      </c>
      <c r="AB12" s="38" cm="1">
        <f t="array" aca="1" ref="AB12" ca="1">TREND($K12:$P12,$K$1:$P$1,AB$1)</f>
        <v>9.004033414582906E-5</v>
      </c>
      <c r="AC12" s="38" cm="1">
        <f t="array" aca="1" ref="AC12" ca="1">TREND($K12:$P12,$K$1:$P$1,AC$1)</f>
        <v>9.1482902917191036E-5</v>
      </c>
      <c r="AD12" s="38" cm="1">
        <f t="array" aca="1" ref="AD12" ca="1">TREND($K12:$P12,$K$1:$P$1,AD$1)</f>
        <v>9.2925471688552579E-5</v>
      </c>
      <c r="AE12" s="38" cm="1">
        <f t="array" aca="1" ref="AE12" ca="1">TREND($K12:$P12,$K$1:$P$1,AE$1)</f>
        <v>9.4368040459914555E-5</v>
      </c>
      <c r="AF12" s="38" cm="1">
        <f t="array" aca="1" ref="AF12" ca="1">TREND($K12:$P12,$K$1:$P$1,AF$1)</f>
        <v>9.5810609231276097E-5</v>
      </c>
      <c r="AG12" s="38" cm="1">
        <f t="array" aca="1" ref="AG12" ca="1">TREND($K12:$P12,$K$1:$P$1,AG$1)</f>
        <v>9.7253178002638073E-5</v>
      </c>
      <c r="AH12" s="38" cm="1">
        <f t="array" aca="1" ref="AH12" ca="1">TREND($K12:$P12,$K$1:$P$1,AH$1)</f>
        <v>9.8695746773999615E-5</v>
      </c>
      <c r="AI12" s="38" cm="1">
        <f t="array" aca="1" ref="AI12" ca="1">TREND($K12:$P12,$K$1:$P$1,AI$1)</f>
        <v>1.0013831554536116E-4</v>
      </c>
      <c r="AJ12" s="38" cm="1">
        <f t="array" aca="1" ref="AJ12" ca="1">TREND($K12:$P12,$K$1:$P$1,AJ$1)</f>
        <v>1.0158088431672313E-4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HOIpTP-transport-NOx</v>
      </c>
    </row>
    <row r="18" spans="1:5">
      <c r="A18" t="s">
        <v>113</v>
      </c>
      <c r="B18" t="str">
        <f ca="1">RIGHT(B17,LEN(B17)-7)</f>
        <v>transport-NOx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2.5846023820231268E-3</v>
      </c>
      <c r="C2" s="38">
        <f ca="1">$B2+($F2-$B2)*(C$1-$B$1)/($F$1-$B$1)</f>
        <v>2.5996291400581448E-3</v>
      </c>
      <c r="D2" s="38">
        <f t="shared" ref="D2:E12" ca="1" si="0">$B2+($F2-$B2)*(D$1-$B$1)/($F$1-$B$1)</f>
        <v>2.6146558980931632E-3</v>
      </c>
      <c r="E2" s="38">
        <f t="shared" ca="1" si="0"/>
        <v>2.6296826561281817E-3</v>
      </c>
      <c r="F2" s="37" cm="1">
        <f t="array" aca="1" ref="F2" ca="1">INDIRECT(CONCATENATE("'",HLOOKUP(F$1,$B$21:$E$23,3,FALSE),"'!",$B$25,ROW($A2)+3))*About!$A$27</f>
        <v>2.6447094141631997E-3</v>
      </c>
      <c r="G2" s="38">
        <f ca="1">$F2+($K2-$F2)*(G$1-$F$1)/($K$1-$F$1)</f>
        <v>2.692795039875258E-3</v>
      </c>
      <c r="H2" s="38">
        <f t="shared" ref="H2:J12" ca="1" si="1">$F2+($K2-$F2)*(H$1-$F$1)/($K$1-$F$1)</f>
        <v>2.740880665587316E-3</v>
      </c>
      <c r="I2" s="38">
        <f t="shared" ca="1" si="1"/>
        <v>2.7889662912993743E-3</v>
      </c>
      <c r="J2" s="38">
        <f t="shared" ca="1" si="1"/>
        <v>2.8370519170114322E-3</v>
      </c>
      <c r="K2" s="37" cm="1">
        <f t="array" aca="1" ref="K2" ca="1">INDIRECT(CONCATENATE("'",HLOOKUP(K$1,$B$21:$E$23,3,FALSE),"'!",$B$25,ROW($A2)+3))*About!$A$27</f>
        <v>2.8851375427234906E-3</v>
      </c>
      <c r="L2" s="38">
        <f ca="1">$K2+($P2-$K2)*(L$1-$K$1)/($P$1-$K$1)</f>
        <v>2.9212017620075343E-3</v>
      </c>
      <c r="M2" s="38">
        <f t="shared" ref="M2:O12" ca="1" si="2">$K2+($P2-$K2)*(M$1-$K$1)/($P$1-$K$1)</f>
        <v>2.9572659812915777E-3</v>
      </c>
      <c r="N2" s="38">
        <f t="shared" ca="1" si="2"/>
        <v>2.9933302005756214E-3</v>
      </c>
      <c r="O2" s="38">
        <f t="shared" ca="1" si="2"/>
        <v>3.0293944198596648E-3</v>
      </c>
      <c r="P2" s="37" cm="1">
        <f t="array" aca="1" ref="P2" ca="1">INDIRECT(CONCATENATE("'",HLOOKUP(P$1,$B$21:$E$23,3,FALSE),"'!",$B$25,ROW($A2)+3))*About!$A$27</f>
        <v>3.0654586391437085E-3</v>
      </c>
      <c r="Q2" s="38" cm="1">
        <f t="array" aca="1" ref="Q2" ca="1">TREND($K2:$P2,$K$1:$P$1,Q$1)</f>
        <v>3.1015228584277549E-3</v>
      </c>
      <c r="R2" s="38" cm="1">
        <f t="array" aca="1" ref="R2" ca="1">TREND($K2:$P2,$K$1:$P$1,R$1)</f>
        <v>3.1375870777117926E-3</v>
      </c>
      <c r="S2" s="38" cm="1">
        <f t="array" aca="1" ref="S2" ca="1">TREND($K2:$P2,$K$1:$P$1,S$1)</f>
        <v>3.1736512969958441E-3</v>
      </c>
      <c r="T2" s="38" cm="1">
        <f t="array" aca="1" ref="T2" ca="1">TREND($K2:$P2,$K$1:$P$1,T$1)</f>
        <v>3.2097155162798818E-3</v>
      </c>
      <c r="U2" s="38" cm="1">
        <f t="array" aca="1" ref="U2" ca="1">TREND($K2:$P2,$K$1:$P$1,U$1)</f>
        <v>3.2457797355639195E-3</v>
      </c>
      <c r="V2" s="38" cm="1">
        <f t="array" aca="1" ref="V2" ca="1">TREND($K2:$P2,$K$1:$P$1,V$1)</f>
        <v>3.2818439548479711E-3</v>
      </c>
      <c r="W2" s="38" cm="1">
        <f t="array" aca="1" ref="W2" ca="1">TREND($K2:$P2,$K$1:$P$1,W$1)</f>
        <v>3.3179081741320088E-3</v>
      </c>
      <c r="X2" s="38" cm="1">
        <f t="array" aca="1" ref="X2" ca="1">TREND($K2:$P2,$K$1:$P$1,X$1)</f>
        <v>3.3539723934160603E-3</v>
      </c>
      <c r="Y2" s="38" cm="1">
        <f t="array" aca="1" ref="Y2" ca="1">TREND($K2:$P2,$K$1:$P$1,Y$1)</f>
        <v>3.390036612700098E-3</v>
      </c>
      <c r="Z2" s="38" cm="1">
        <f t="array" aca="1" ref="Z2" ca="1">TREND($K2:$P2,$K$1:$P$1,Z$1)</f>
        <v>3.4261008319841496E-3</v>
      </c>
      <c r="AA2" s="38" cm="1">
        <f t="array" aca="1" ref="AA2" ca="1">TREND($K2:$P2,$K$1:$P$1,AA$1)</f>
        <v>3.4621650512681873E-3</v>
      </c>
      <c r="AB2" s="38" cm="1">
        <f t="array" aca="1" ref="AB2" ca="1">TREND($K2:$P2,$K$1:$P$1,AB$1)</f>
        <v>3.498229270552225E-3</v>
      </c>
      <c r="AC2" s="38" cm="1">
        <f t="array" aca="1" ref="AC2" ca="1">TREND($K2:$P2,$K$1:$P$1,AC$1)</f>
        <v>3.5342934898362766E-3</v>
      </c>
      <c r="AD2" s="38" cm="1">
        <f t="array" aca="1" ref="AD2" ca="1">TREND($K2:$P2,$K$1:$P$1,AD$1)</f>
        <v>3.5703577091203142E-3</v>
      </c>
      <c r="AE2" s="38" cm="1">
        <f t="array" aca="1" ref="AE2" ca="1">TREND($K2:$P2,$K$1:$P$1,AE$1)</f>
        <v>3.6064219284043658E-3</v>
      </c>
      <c r="AF2" s="38" cm="1">
        <f t="array" aca="1" ref="AF2" ca="1">TREND($K2:$P2,$K$1:$P$1,AF$1)</f>
        <v>3.6424861476884035E-3</v>
      </c>
      <c r="AG2" s="38" cm="1">
        <f t="array" aca="1" ref="AG2" ca="1">TREND($K2:$P2,$K$1:$P$1,AG$1)</f>
        <v>3.6785503669724551E-3</v>
      </c>
      <c r="AH2" s="38" cm="1">
        <f t="array" aca="1" ref="AH2" ca="1">TREND($K2:$P2,$K$1:$P$1,AH$1)</f>
        <v>3.7146145862564928E-3</v>
      </c>
      <c r="AI2" s="38" cm="1">
        <f t="array" aca="1" ref="AI2" ca="1">TREND($K2:$P2,$K$1:$P$1,AI$1)</f>
        <v>3.7506788055405305E-3</v>
      </c>
      <c r="AJ2" s="38" cm="1">
        <f t="array" aca="1" ref="AJ2" ca="1">TREND($K2:$P2,$K$1:$P$1,AJ$1)</f>
        <v>3.786743024824582E-3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1.5026758035018182E-3</v>
      </c>
      <c r="C3" s="38">
        <f t="shared" ref="C3:C12" ca="1" si="3">$B3+($F3-$B3)*(C$1-$B$1)/($F$1-$B$1)</f>
        <v>1.5177025615368362E-3</v>
      </c>
      <c r="D3" s="38">
        <f t="shared" ca="1" si="0"/>
        <v>1.5327293195718545E-3</v>
      </c>
      <c r="E3" s="38">
        <f t="shared" ca="1" si="0"/>
        <v>1.5477560776068727E-3</v>
      </c>
      <c r="F3" s="39" cm="1">
        <f t="array" aca="1" ref="F3" ca="1">INDIRECT(CONCATENATE("'",HLOOKUP(F$1,$B$21:$E$23,3,FALSE),"'!",$B$25,ROW($A3)+5))*About!$A$27</f>
        <v>1.5627828356418907E-3</v>
      </c>
      <c r="G3" s="38">
        <f t="shared" ref="G3:G12" ca="1" si="4">$F3+($K3-$F3)*(G$1-$F$1)/($K$1-$F$1)</f>
        <v>1.5748042420699053E-3</v>
      </c>
      <c r="H3" s="38">
        <f t="shared" ca="1" si="1"/>
        <v>1.5868256484979199E-3</v>
      </c>
      <c r="I3" s="38">
        <f t="shared" ca="1" si="1"/>
        <v>1.5988470549259343E-3</v>
      </c>
      <c r="J3" s="38">
        <f t="shared" ca="1" si="1"/>
        <v>1.6108684613539489E-3</v>
      </c>
      <c r="K3" s="39" cm="1">
        <f t="array" aca="1" ref="K3" ca="1">INDIRECT(CONCATENATE("'",HLOOKUP(K$1,$B$21:$E$23,3,FALSE),"'!",$B$25,ROW($A3)+5))*About!$A$27</f>
        <v>1.6228898677819634E-3</v>
      </c>
      <c r="L3" s="38">
        <f t="shared" ref="L3:L12" ca="1" si="5">$K3+($P3-$K3)*(L$1-$K$1)/($P$1-$K$1)</f>
        <v>1.634911274209978E-3</v>
      </c>
      <c r="M3" s="38">
        <f t="shared" ca="1" si="2"/>
        <v>1.6469326806379926E-3</v>
      </c>
      <c r="N3" s="38">
        <f t="shared" ca="1" si="2"/>
        <v>1.658954087066007E-3</v>
      </c>
      <c r="O3" s="38">
        <f t="shared" ca="1" si="2"/>
        <v>1.6709754934940216E-3</v>
      </c>
      <c r="P3" s="39" cm="1">
        <f t="array" aca="1" ref="P3" ca="1">INDIRECT(CONCATENATE("'",HLOOKUP(P$1,$B$21:$E$23,3,FALSE),"'!",$B$25,ROW($A3)+5))*About!$A$27</f>
        <v>1.6829968999220362E-3</v>
      </c>
      <c r="Q3" s="38" cm="1">
        <f t="array" aca="1" ref="Q3" ca="1">TREND($K3:$P3,$K$1:$P$1,Q$1)</f>
        <v>1.695018306350049E-3</v>
      </c>
      <c r="R3" s="38" cm="1">
        <f t="array" aca="1" ref="R3" ca="1">TREND($K3:$P3,$K$1:$P$1,R$1)</f>
        <v>1.7070397127780627E-3</v>
      </c>
      <c r="S3" s="38" cm="1">
        <f t="array" aca="1" ref="S3" ca="1">TREND($K3:$P3,$K$1:$P$1,S$1)</f>
        <v>1.7190611192060765E-3</v>
      </c>
      <c r="T3" s="38" cm="1">
        <f t="array" aca="1" ref="T3" ca="1">TREND($K3:$P3,$K$1:$P$1,T$1)</f>
        <v>1.7310825256340936E-3</v>
      </c>
      <c r="U3" s="38" cm="1">
        <f t="array" aca="1" ref="U3" ca="1">TREND($K3:$P3,$K$1:$P$1,U$1)</f>
        <v>1.7431039320621074E-3</v>
      </c>
      <c r="V3" s="38" cm="1">
        <f t="array" aca="1" ref="V3" ca="1">TREND($K3:$P3,$K$1:$P$1,V$1)</f>
        <v>1.7551253384901211E-3</v>
      </c>
      <c r="W3" s="38" cm="1">
        <f t="array" aca="1" ref="W3" ca="1">TREND($K3:$P3,$K$1:$P$1,W$1)</f>
        <v>1.7671467449181348E-3</v>
      </c>
      <c r="X3" s="38" cm="1">
        <f t="array" aca="1" ref="X3" ca="1">TREND($K3:$P3,$K$1:$P$1,X$1)</f>
        <v>1.779168151346152E-3</v>
      </c>
      <c r="Y3" s="38" cm="1">
        <f t="array" aca="1" ref="Y3" ca="1">TREND($K3:$P3,$K$1:$P$1,Y$1)</f>
        <v>1.7911895577741657E-3</v>
      </c>
      <c r="Z3" s="38" cm="1">
        <f t="array" aca="1" ref="Z3" ca="1">TREND($K3:$P3,$K$1:$P$1,Z$1)</f>
        <v>1.8032109642021794E-3</v>
      </c>
      <c r="AA3" s="38" cm="1">
        <f t="array" aca="1" ref="AA3" ca="1">TREND($K3:$P3,$K$1:$P$1,AA$1)</f>
        <v>1.8152323706301932E-3</v>
      </c>
      <c r="AB3" s="38" cm="1">
        <f t="array" aca="1" ref="AB3" ca="1">TREND($K3:$P3,$K$1:$P$1,AB$1)</f>
        <v>1.8272537770582103E-3</v>
      </c>
      <c r="AC3" s="38" cm="1">
        <f t="array" aca="1" ref="AC3" ca="1">TREND($K3:$P3,$K$1:$P$1,AC$1)</f>
        <v>1.8392751834862241E-3</v>
      </c>
      <c r="AD3" s="38" cm="1">
        <f t="array" aca="1" ref="AD3" ca="1">TREND($K3:$P3,$K$1:$P$1,AD$1)</f>
        <v>1.8512965899142378E-3</v>
      </c>
      <c r="AE3" s="38" cm="1">
        <f t="array" aca="1" ref="AE3" ca="1">TREND($K3:$P3,$K$1:$P$1,AE$1)</f>
        <v>1.8633179963422515E-3</v>
      </c>
      <c r="AF3" s="38" cm="1">
        <f t="array" aca="1" ref="AF3" ca="1">TREND($K3:$P3,$K$1:$P$1,AF$1)</f>
        <v>1.8753394027702687E-3</v>
      </c>
      <c r="AG3" s="38" cm="1">
        <f t="array" aca="1" ref="AG3" ca="1">TREND($K3:$P3,$K$1:$P$1,AG$1)</f>
        <v>1.8873608091982824E-3</v>
      </c>
      <c r="AH3" s="38" cm="1">
        <f t="array" aca="1" ref="AH3" ca="1">TREND($K3:$P3,$K$1:$P$1,AH$1)</f>
        <v>1.8993822156262961E-3</v>
      </c>
      <c r="AI3" s="38" cm="1">
        <f t="array" aca="1" ref="AI3" ca="1">TREND($K3:$P3,$K$1:$P$1,AI$1)</f>
        <v>1.9114036220543099E-3</v>
      </c>
      <c r="AJ3" s="38" cm="1">
        <f t="array" aca="1" ref="AJ3" ca="1">TREND($K3:$P3,$K$1:$P$1,AJ$1)</f>
        <v>1.9234250284823236E-3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3.8468500569646541E-3</v>
      </c>
      <c r="C4" s="38">
        <f t="shared" ca="1" si="3"/>
        <v>3.8468500569646541E-3</v>
      </c>
      <c r="D4" s="38">
        <f t="shared" ca="1" si="0"/>
        <v>3.8468500569646541E-3</v>
      </c>
      <c r="E4" s="38">
        <f t="shared" ca="1" si="0"/>
        <v>3.8468500569646541E-3</v>
      </c>
      <c r="F4" s="39" cm="1">
        <f t="array" aca="1" ref="F4" ca="1">INDIRECT(CONCATENATE("'",HLOOKUP(F$1,$B$21:$E$23,3,FALSE),"'!",$B$25,ROW($A4)+5))*About!$A$27</f>
        <v>3.8468500569646541E-3</v>
      </c>
      <c r="G4" s="38">
        <f t="shared" ca="1" si="4"/>
        <v>3.8829142762486979E-3</v>
      </c>
      <c r="H4" s="38">
        <f t="shared" ca="1" si="1"/>
        <v>3.9189784955327416E-3</v>
      </c>
      <c r="I4" s="38">
        <f t="shared" ca="1" si="1"/>
        <v>3.9550427148167854E-3</v>
      </c>
      <c r="J4" s="38">
        <f t="shared" ca="1" si="1"/>
        <v>3.9911069341008291E-3</v>
      </c>
      <c r="K4" s="39" cm="1">
        <f t="array" aca="1" ref="K4" ca="1">INDIRECT(CONCATENATE("'",HLOOKUP(K$1,$B$21:$E$23,3,FALSE),"'!",$B$25,ROW($A4)+5))*About!$A$27</f>
        <v>4.0271711533848729E-3</v>
      </c>
      <c r="L4" s="38">
        <f t="shared" ca="1" si="5"/>
        <v>4.0992995919529604E-3</v>
      </c>
      <c r="M4" s="38">
        <f t="shared" ca="1" si="2"/>
        <v>4.1714280305210471E-3</v>
      </c>
      <c r="N4" s="38">
        <f t="shared" ca="1" si="2"/>
        <v>4.2435564690891346E-3</v>
      </c>
      <c r="O4" s="38">
        <f t="shared" ca="1" si="2"/>
        <v>4.3156849076572213E-3</v>
      </c>
      <c r="P4" s="39" cm="1">
        <f t="array" aca="1" ref="P4" ca="1">INDIRECT(CONCATENATE("'",HLOOKUP(P$1,$B$21:$E$23,3,FALSE),"'!",$B$25,ROW($A4)+5))*About!$A$27</f>
        <v>4.3878133462253088E-3</v>
      </c>
      <c r="Q4" s="38" cm="1">
        <f t="array" aca="1" ref="Q4" ca="1">TREND($K4:$P4,$K$1:$P$1,Q$1)</f>
        <v>4.4599417847934197E-3</v>
      </c>
      <c r="R4" s="38" cm="1">
        <f t="array" aca="1" ref="R4" ca="1">TREND($K4:$P4,$K$1:$P$1,R$1)</f>
        <v>4.5320702233614951E-3</v>
      </c>
      <c r="S4" s="38" cm="1">
        <f t="array" aca="1" ref="S4" ca="1">TREND($K4:$P4,$K$1:$P$1,S$1)</f>
        <v>4.6041986619295983E-3</v>
      </c>
      <c r="T4" s="38" cm="1">
        <f t="array" aca="1" ref="T4" ca="1">TREND($K4:$P4,$K$1:$P$1,T$1)</f>
        <v>4.6763271004976736E-3</v>
      </c>
      <c r="U4" s="38" cm="1">
        <f t="array" aca="1" ref="U4" ca="1">TREND($K4:$P4,$K$1:$P$1,U$1)</f>
        <v>4.748455539065749E-3</v>
      </c>
      <c r="V4" s="38" cm="1">
        <f t="array" aca="1" ref="V4" ca="1">TREND($K4:$P4,$K$1:$P$1,V$1)</f>
        <v>4.8205839776338522E-3</v>
      </c>
      <c r="W4" s="38" cm="1">
        <f t="array" aca="1" ref="W4" ca="1">TREND($K4:$P4,$K$1:$P$1,W$1)</f>
        <v>4.8927124162019275E-3</v>
      </c>
      <c r="X4" s="38" cm="1">
        <f t="array" aca="1" ref="X4" ca="1">TREND($K4:$P4,$K$1:$P$1,X$1)</f>
        <v>4.9648408547700307E-3</v>
      </c>
      <c r="Y4" s="38" cm="1">
        <f t="array" aca="1" ref="Y4" ca="1">TREND($K4:$P4,$K$1:$P$1,Y$1)</f>
        <v>5.0369692933381061E-3</v>
      </c>
      <c r="Z4" s="38" cm="1">
        <f t="array" aca="1" ref="Z4" ca="1">TREND($K4:$P4,$K$1:$P$1,Z$1)</f>
        <v>5.1090977319062092E-3</v>
      </c>
      <c r="AA4" s="38" cm="1">
        <f t="array" aca="1" ref="AA4" ca="1">TREND($K4:$P4,$K$1:$P$1,AA$1)</f>
        <v>5.1812261704742846E-3</v>
      </c>
      <c r="AB4" s="38" cm="1">
        <f t="array" aca="1" ref="AB4" ca="1">TREND($K4:$P4,$K$1:$P$1,AB$1)</f>
        <v>5.25335460904236E-3</v>
      </c>
      <c r="AC4" s="38" cm="1">
        <f t="array" aca="1" ref="AC4" ca="1">TREND($K4:$P4,$K$1:$P$1,AC$1)</f>
        <v>5.3254830476104631E-3</v>
      </c>
      <c r="AD4" s="38" cm="1">
        <f t="array" aca="1" ref="AD4" ca="1">TREND($K4:$P4,$K$1:$P$1,AD$1)</f>
        <v>5.3976114861785385E-3</v>
      </c>
      <c r="AE4" s="38" cm="1">
        <f t="array" aca="1" ref="AE4" ca="1">TREND($K4:$P4,$K$1:$P$1,AE$1)</f>
        <v>5.4697399247466416E-3</v>
      </c>
      <c r="AF4" s="38" cm="1">
        <f t="array" aca="1" ref="AF4" ca="1">TREND($K4:$P4,$K$1:$P$1,AF$1)</f>
        <v>5.541868363314717E-3</v>
      </c>
      <c r="AG4" s="38" cm="1">
        <f t="array" aca="1" ref="AG4" ca="1">TREND($K4:$P4,$K$1:$P$1,AG$1)</f>
        <v>5.6139968018828201E-3</v>
      </c>
      <c r="AH4" s="38" cm="1">
        <f t="array" aca="1" ref="AH4" ca="1">TREND($K4:$P4,$K$1:$P$1,AH$1)</f>
        <v>5.6861252404508955E-3</v>
      </c>
      <c r="AI4" s="38" cm="1">
        <f t="array" aca="1" ref="AI4" ca="1">TREND($K4:$P4,$K$1:$P$1,AI$1)</f>
        <v>5.7582536790189709E-3</v>
      </c>
      <c r="AJ4" s="38" cm="1">
        <f t="array" aca="1" ref="AJ4" ca="1">TREND($K4:$P4,$K$1:$P$1,AJ$1)</f>
        <v>5.830382117587074E-3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4.8686696033458911E-2</v>
      </c>
      <c r="C5" s="38">
        <f t="shared" ca="1" si="3"/>
        <v>4.8836963613809091E-2</v>
      </c>
      <c r="D5" s="38">
        <f t="shared" ca="1" si="0"/>
        <v>4.8987231194159271E-2</v>
      </c>
      <c r="E5" s="38">
        <f t="shared" ca="1" si="0"/>
        <v>4.9137498774509451E-2</v>
      </c>
      <c r="F5" s="39" cm="1">
        <f t="array" aca="1" ref="F5" ca="1">INDIRECT(CONCATENATE("'",HLOOKUP(F$1,$B$21:$E$23,3,FALSE),"'!",$B$25,ROW($A5)+5))*About!$A$27</f>
        <v>4.9287766354859631E-2</v>
      </c>
      <c r="G5" s="38">
        <f t="shared" ca="1" si="4"/>
        <v>4.9768622611980215E-2</v>
      </c>
      <c r="H5" s="38">
        <f t="shared" ca="1" si="1"/>
        <v>5.0249478869100798E-2</v>
      </c>
      <c r="I5" s="38">
        <f t="shared" ca="1" si="1"/>
        <v>5.0730335126221375E-2</v>
      </c>
      <c r="J5" s="38">
        <f t="shared" ca="1" si="1"/>
        <v>5.1211191383341959E-2</v>
      </c>
      <c r="K5" s="39" cm="1">
        <f t="array" aca="1" ref="K5" ca="1">INDIRECT(CONCATENATE("'",HLOOKUP(K$1,$B$21:$E$23,3,FALSE),"'!",$B$25,ROW($A5)+5))*About!$A$27</f>
        <v>5.1692047640462542E-2</v>
      </c>
      <c r="L5" s="38">
        <f t="shared" ca="1" si="5"/>
        <v>5.2533546090423558E-2</v>
      </c>
      <c r="M5" s="38">
        <f t="shared" ca="1" si="2"/>
        <v>5.3375044540384581E-2</v>
      </c>
      <c r="N5" s="38">
        <f t="shared" ca="1" si="2"/>
        <v>5.4216542990345597E-2</v>
      </c>
      <c r="O5" s="38">
        <f t="shared" ca="1" si="2"/>
        <v>5.505804144030662E-2</v>
      </c>
      <c r="P5" s="39" cm="1">
        <f t="array" aca="1" ref="P5" ca="1">INDIRECT(CONCATENATE("'",HLOOKUP(P$1,$B$21:$E$23,3,FALSE),"'!",$B$25,ROW($A5)+5))*About!$A$27</f>
        <v>5.5899539890267635E-2</v>
      </c>
      <c r="Q5" s="38" cm="1">
        <f t="array" aca="1" ref="Q5" ca="1">TREND($K5:$P5,$K$1:$P$1,Q$1)</f>
        <v>5.67410383402287E-2</v>
      </c>
      <c r="R5" s="38" cm="1">
        <f t="array" aca="1" ref="R5" ca="1">TREND($K5:$P5,$K$1:$P$1,R$1)</f>
        <v>5.7582536790189653E-2</v>
      </c>
      <c r="S5" s="38" cm="1">
        <f t="array" aca="1" ref="S5" ca="1">TREND($K5:$P5,$K$1:$P$1,S$1)</f>
        <v>5.8424035240150829E-2</v>
      </c>
      <c r="T5" s="38" cm="1">
        <f t="array" aca="1" ref="T5" ca="1">TREND($K5:$P5,$K$1:$P$1,T$1)</f>
        <v>5.9265533690111782E-2</v>
      </c>
      <c r="U5" s="38" cm="1">
        <f t="array" aca="1" ref="U5" ca="1">TREND($K5:$P5,$K$1:$P$1,U$1)</f>
        <v>6.0107032140072736E-2</v>
      </c>
      <c r="V5" s="38" cm="1">
        <f t="array" aca="1" ref="V5" ca="1">TREND($K5:$P5,$K$1:$P$1,V$1)</f>
        <v>6.0948530590033689E-2</v>
      </c>
      <c r="W5" s="38" cm="1">
        <f t="array" aca="1" ref="W5" ca="1">TREND($K5:$P5,$K$1:$P$1,W$1)</f>
        <v>6.1790029039994865E-2</v>
      </c>
      <c r="X5" s="38" cm="1">
        <f t="array" aca="1" ref="X5" ca="1">TREND($K5:$P5,$K$1:$P$1,X$1)</f>
        <v>6.2631527489955818E-2</v>
      </c>
      <c r="Y5" s="38" cm="1">
        <f t="array" aca="1" ref="Y5" ca="1">TREND($K5:$P5,$K$1:$P$1,Y$1)</f>
        <v>6.3473025939916772E-2</v>
      </c>
      <c r="Z5" s="38" cm="1">
        <f t="array" aca="1" ref="Z5" ca="1">TREND($K5:$P5,$K$1:$P$1,Z$1)</f>
        <v>6.4314524389877947E-2</v>
      </c>
      <c r="AA5" s="38" cm="1">
        <f t="array" aca="1" ref="AA5" ca="1">TREND($K5:$P5,$K$1:$P$1,AA$1)</f>
        <v>6.5156022839838901E-2</v>
      </c>
      <c r="AB5" s="38" cm="1">
        <f t="array" aca="1" ref="AB5" ca="1">TREND($K5:$P5,$K$1:$P$1,AB$1)</f>
        <v>6.5997521289799854E-2</v>
      </c>
      <c r="AC5" s="38" cm="1">
        <f t="array" aca="1" ref="AC5" ca="1">TREND($K5:$P5,$K$1:$P$1,AC$1)</f>
        <v>6.683901973976103E-2</v>
      </c>
      <c r="AD5" s="38" cm="1">
        <f t="array" aca="1" ref="AD5" ca="1">TREND($K5:$P5,$K$1:$P$1,AD$1)</f>
        <v>6.7680518189721983E-2</v>
      </c>
      <c r="AE5" s="38" cm="1">
        <f t="array" aca="1" ref="AE5" ca="1">TREND($K5:$P5,$K$1:$P$1,AE$1)</f>
        <v>6.8522016639682937E-2</v>
      </c>
      <c r="AF5" s="38" cm="1">
        <f t="array" aca="1" ref="AF5" ca="1">TREND($K5:$P5,$K$1:$P$1,AF$1)</f>
        <v>6.936351508964389E-2</v>
      </c>
      <c r="AG5" s="38" cm="1">
        <f t="array" aca="1" ref="AG5" ca="1">TREND($K5:$P5,$K$1:$P$1,AG$1)</f>
        <v>7.0205013539605066E-2</v>
      </c>
      <c r="AH5" s="38" cm="1">
        <f t="array" aca="1" ref="AH5" ca="1">TREND($K5:$P5,$K$1:$P$1,AH$1)</f>
        <v>7.1046511989566019E-2</v>
      </c>
      <c r="AI5" s="38" cm="1">
        <f t="array" aca="1" ref="AI5" ca="1">TREND($K5:$P5,$K$1:$P$1,AI$1)</f>
        <v>7.1888010439526973E-2</v>
      </c>
      <c r="AJ5" s="38" cm="1">
        <f t="array" aca="1" ref="AJ5" ca="1">TREND($K5:$P5,$K$1:$P$1,AJ$1)</f>
        <v>7.2729508889488148E-2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7.2128438568087261E-2</v>
      </c>
      <c r="C6" s="38">
        <f t="shared" ca="1" si="3"/>
        <v>7.2128438568087261E-2</v>
      </c>
      <c r="D6" s="38">
        <f t="shared" ca="1" si="0"/>
        <v>7.2128438568087261E-2</v>
      </c>
      <c r="E6" s="38">
        <f t="shared" ca="1" si="0"/>
        <v>7.2128438568087261E-2</v>
      </c>
      <c r="F6" s="39" cm="1">
        <f t="array" aca="1" ref="F6" ca="1">INDIRECT(CONCATENATE("'",HLOOKUP(F$1,$B$21:$E$23,3,FALSE),"'!",$B$25,ROW($A6)+5))*About!$A$27</f>
        <v>7.2128438568087261E-2</v>
      </c>
      <c r="G6" s="38">
        <f t="shared" ca="1" si="4"/>
        <v>7.2128438568087261E-2</v>
      </c>
      <c r="H6" s="38">
        <f t="shared" ca="1" si="1"/>
        <v>7.2128438568087261E-2</v>
      </c>
      <c r="I6" s="38">
        <f t="shared" ca="1" si="1"/>
        <v>7.2128438568087261E-2</v>
      </c>
      <c r="J6" s="38">
        <f t="shared" ca="1" si="1"/>
        <v>7.2128438568087261E-2</v>
      </c>
      <c r="K6" s="39" cm="1">
        <f t="array" aca="1" ref="K6" ca="1">INDIRECT(CONCATENATE("'",HLOOKUP(K$1,$B$21:$E$23,3,FALSE),"'!",$B$25,ROW($A6)+5))*About!$A$27</f>
        <v>7.2128438568087261E-2</v>
      </c>
      <c r="L6" s="38">
        <f t="shared" ca="1" si="5"/>
        <v>7.3330579210888716E-2</v>
      </c>
      <c r="M6" s="38">
        <f t="shared" ca="1" si="2"/>
        <v>7.4532719853690171E-2</v>
      </c>
      <c r="N6" s="38">
        <f t="shared" ca="1" si="2"/>
        <v>7.5734860496491627E-2</v>
      </c>
      <c r="O6" s="38">
        <f t="shared" ca="1" si="2"/>
        <v>7.6937001139293082E-2</v>
      </c>
      <c r="P6" s="39" cm="1">
        <f t="array" aca="1" ref="P6" ca="1">INDIRECT(CONCATENATE("'",HLOOKUP(P$1,$B$21:$E$23,3,FALSE),"'!",$B$25,ROW($A6)+5))*About!$A$27</f>
        <v>7.8139141782094537E-2</v>
      </c>
      <c r="Q6" s="38" cm="1">
        <f t="array" aca="1" ref="Q6" ca="1">TREND($K6:$P6,$K$1:$P$1,Q$1)</f>
        <v>7.9341282424896242E-2</v>
      </c>
      <c r="R6" s="38" cm="1">
        <f t="array" aca="1" ref="R6" ca="1">TREND($K6:$P6,$K$1:$P$1,R$1)</f>
        <v>8.0543423067697795E-2</v>
      </c>
      <c r="S6" s="38" cm="1">
        <f t="array" aca="1" ref="S6" ca="1">TREND($K6:$P6,$K$1:$P$1,S$1)</f>
        <v>8.1745563710498903E-2</v>
      </c>
      <c r="T6" s="38" cm="1">
        <f t="array" aca="1" ref="T6" ca="1">TREND($K6:$P6,$K$1:$P$1,T$1)</f>
        <v>8.2947704353300455E-2</v>
      </c>
      <c r="U6" s="38" cm="1">
        <f t="array" aca="1" ref="U6" ca="1">TREND($K6:$P6,$K$1:$P$1,U$1)</f>
        <v>8.4149844996102008E-2</v>
      </c>
      <c r="V6" s="38" cm="1">
        <f t="array" aca="1" ref="V6" ca="1">TREND($K6:$P6,$K$1:$P$1,V$1)</f>
        <v>8.535198563890356E-2</v>
      </c>
      <c r="W6" s="38" cm="1">
        <f t="array" aca="1" ref="W6" ca="1">TREND($K6:$P6,$K$1:$P$1,W$1)</f>
        <v>8.6554126281704669E-2</v>
      </c>
      <c r="X6" s="38" cm="1">
        <f t="array" aca="1" ref="X6" ca="1">TREND($K6:$P6,$K$1:$P$1,X$1)</f>
        <v>8.7756266924506221E-2</v>
      </c>
      <c r="Y6" s="38" cm="1">
        <f t="array" aca="1" ref="Y6" ca="1">TREND($K6:$P6,$K$1:$P$1,Y$1)</f>
        <v>8.8958407567307773E-2</v>
      </c>
      <c r="Z6" s="38" cm="1">
        <f t="array" aca="1" ref="Z6" ca="1">TREND($K6:$P6,$K$1:$P$1,Z$1)</f>
        <v>9.0160548210109326E-2</v>
      </c>
      <c r="AA6" s="38" cm="1">
        <f t="array" aca="1" ref="AA6" ca="1">TREND($K6:$P6,$K$1:$P$1,AA$1)</f>
        <v>9.1362688852910878E-2</v>
      </c>
      <c r="AB6" s="38" cm="1">
        <f t="array" aca="1" ref="AB6" ca="1">TREND($K6:$P6,$K$1:$P$1,AB$1)</f>
        <v>9.2564829495711987E-2</v>
      </c>
      <c r="AC6" s="38" cm="1">
        <f t="array" aca="1" ref="AC6" ca="1">TREND($K6:$P6,$K$1:$P$1,AC$1)</f>
        <v>9.3766970138513539E-2</v>
      </c>
      <c r="AD6" s="38" cm="1">
        <f t="array" aca="1" ref="AD6" ca="1">TREND($K6:$P6,$K$1:$P$1,AD$1)</f>
        <v>9.4969110781315091E-2</v>
      </c>
      <c r="AE6" s="38" cm="1">
        <f t="array" aca="1" ref="AE6" ca="1">TREND($K6:$P6,$K$1:$P$1,AE$1)</f>
        <v>9.6171251424116644E-2</v>
      </c>
      <c r="AF6" s="38" cm="1">
        <f t="array" aca="1" ref="AF6" ca="1">TREND($K6:$P6,$K$1:$P$1,AF$1)</f>
        <v>9.7373392066917752E-2</v>
      </c>
      <c r="AG6" s="38" cm="1">
        <f t="array" aca="1" ref="AG6" ca="1">TREND($K6:$P6,$K$1:$P$1,AG$1)</f>
        <v>9.8575532709719305E-2</v>
      </c>
      <c r="AH6" s="38" cm="1">
        <f t="array" aca="1" ref="AH6" ca="1">TREND($K6:$P6,$K$1:$P$1,AH$1)</f>
        <v>9.9777673352520857E-2</v>
      </c>
      <c r="AI6" s="38" cm="1">
        <f t="array" aca="1" ref="AI6" ca="1">TREND($K6:$P6,$K$1:$P$1,AI$1)</f>
        <v>0.10097981399532241</v>
      </c>
      <c r="AJ6" s="38" cm="1">
        <f t="array" aca="1" ref="AJ6" ca="1">TREND($K6:$P6,$K$1:$P$1,AJ$1)</f>
        <v>0.10218195463812396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2.1037461249025453</v>
      </c>
      <c r="C7" s="38">
        <f t="shared" ca="1" si="3"/>
        <v>2.1187728829375634</v>
      </c>
      <c r="D7" s="38">
        <f t="shared" ca="1" si="0"/>
        <v>2.1337996409725815</v>
      </c>
      <c r="E7" s="38">
        <f t="shared" ca="1" si="0"/>
        <v>2.1488263990076</v>
      </c>
      <c r="F7" s="39" cm="1">
        <f t="array" aca="1" ref="F7" ca="1">INDIRECT(CONCATENATE("'",HLOOKUP(F$1,$B$21:$E$23,3,FALSE),"'!",$B$25,ROW($A7)+5))*About!$A$27</f>
        <v>2.163853157042618</v>
      </c>
      <c r="G7" s="38">
        <f t="shared" ca="1" si="4"/>
        <v>2.163853157042618</v>
      </c>
      <c r="H7" s="38">
        <f t="shared" ca="1" si="1"/>
        <v>2.163853157042618</v>
      </c>
      <c r="I7" s="38">
        <f t="shared" ca="1" si="1"/>
        <v>2.163853157042618</v>
      </c>
      <c r="J7" s="38">
        <f t="shared" ca="1" si="1"/>
        <v>2.163853157042618</v>
      </c>
      <c r="K7" s="39" cm="1">
        <f t="array" aca="1" ref="K7" ca="1">INDIRECT(CONCATENATE("'",HLOOKUP(K$1,$B$21:$E$23,3,FALSE),"'!",$B$25,ROW($A7)+5))*About!$A$27</f>
        <v>2.163853157042618</v>
      </c>
      <c r="L7" s="38">
        <f t="shared" ca="1" si="5"/>
        <v>2.1758745634706327</v>
      </c>
      <c r="M7" s="38">
        <f t="shared" ca="1" si="2"/>
        <v>2.1878959698986473</v>
      </c>
      <c r="N7" s="38">
        <f t="shared" ca="1" si="2"/>
        <v>2.1999173763266615</v>
      </c>
      <c r="O7" s="38">
        <f t="shared" ca="1" si="2"/>
        <v>2.2119387827546761</v>
      </c>
      <c r="P7" s="39" cm="1">
        <f t="array" aca="1" ref="P7" ca="1">INDIRECT(CONCATENATE("'",HLOOKUP(P$1,$B$21:$E$23,3,FALSE),"'!",$B$25,ROW($A7)+5))*About!$A$27</f>
        <v>2.2239601891826908</v>
      </c>
      <c r="Q7" s="38" cm="1">
        <f t="array" aca="1" ref="Q7" ca="1">TREND($K7:$P7,$K$1:$P$1,Q$1)</f>
        <v>2.2359815956107063</v>
      </c>
      <c r="R7" s="38" cm="1">
        <f t="array" aca="1" ref="R7" ca="1">TREND($K7:$P7,$K$1:$P$1,R$1)</f>
        <v>2.2480030020387218</v>
      </c>
      <c r="S7" s="38" cm="1">
        <f t="array" aca="1" ref="S7" ca="1">TREND($K7:$P7,$K$1:$P$1,S$1)</f>
        <v>2.2600244084667338</v>
      </c>
      <c r="T7" s="38" cm="1">
        <f t="array" aca="1" ref="T7" ca="1">TREND($K7:$P7,$K$1:$P$1,T$1)</f>
        <v>2.2720458148947493</v>
      </c>
      <c r="U7" s="38" cm="1">
        <f t="array" aca="1" ref="U7" ca="1">TREND($K7:$P7,$K$1:$P$1,U$1)</f>
        <v>2.2840672213227649</v>
      </c>
      <c r="V7" s="38" cm="1">
        <f t="array" aca="1" ref="V7" ca="1">TREND($K7:$P7,$K$1:$P$1,V$1)</f>
        <v>2.2960886277507768</v>
      </c>
      <c r="W7" s="38" cm="1">
        <f t="array" aca="1" ref="W7" ca="1">TREND($K7:$P7,$K$1:$P$1,W$1)</f>
        <v>2.3081100341787923</v>
      </c>
      <c r="X7" s="38" cm="1">
        <f t="array" aca="1" ref="X7" ca="1">TREND($K7:$P7,$K$1:$P$1,X$1)</f>
        <v>2.3201314406068079</v>
      </c>
      <c r="Y7" s="38" cm="1">
        <f t="array" aca="1" ref="Y7" ca="1">TREND($K7:$P7,$K$1:$P$1,Y$1)</f>
        <v>2.3321528470348234</v>
      </c>
      <c r="Z7" s="38" cm="1">
        <f t="array" aca="1" ref="Z7" ca="1">TREND($K7:$P7,$K$1:$P$1,Z$1)</f>
        <v>2.3441742534628354</v>
      </c>
      <c r="AA7" s="38" cm="1">
        <f t="array" aca="1" ref="AA7" ca="1">TREND($K7:$P7,$K$1:$P$1,AA$1)</f>
        <v>2.3561956598908509</v>
      </c>
      <c r="AB7" s="38" cm="1">
        <f t="array" aca="1" ref="AB7" ca="1">TREND($K7:$P7,$K$1:$P$1,AB$1)</f>
        <v>2.3682170663188664</v>
      </c>
      <c r="AC7" s="38" cm="1">
        <f t="array" aca="1" ref="AC7" ca="1">TREND($K7:$P7,$K$1:$P$1,AC$1)</f>
        <v>2.3802384727468784</v>
      </c>
      <c r="AD7" s="38" cm="1">
        <f t="array" aca="1" ref="AD7" ca="1">TREND($K7:$P7,$K$1:$P$1,AD$1)</f>
        <v>2.3922598791748939</v>
      </c>
      <c r="AE7" s="38" cm="1">
        <f t="array" aca="1" ref="AE7" ca="1">TREND($K7:$P7,$K$1:$P$1,AE$1)</f>
        <v>2.4042812856029094</v>
      </c>
      <c r="AF7" s="38" cm="1">
        <f t="array" aca="1" ref="AF7" ca="1">TREND($K7:$P7,$K$1:$P$1,AF$1)</f>
        <v>2.416302692030925</v>
      </c>
      <c r="AG7" s="38" cm="1">
        <f t="array" aca="1" ref="AG7" ca="1">TREND($K7:$P7,$K$1:$P$1,AG$1)</f>
        <v>2.4283240984589369</v>
      </c>
      <c r="AH7" s="38" cm="1">
        <f t="array" aca="1" ref="AH7" ca="1">TREND($K7:$P7,$K$1:$P$1,AH$1)</f>
        <v>2.4403455048869525</v>
      </c>
      <c r="AI7" s="38" cm="1">
        <f t="array" aca="1" ref="AI7" ca="1">TREND($K7:$P7,$K$1:$P$1,AI$1)</f>
        <v>2.452366911314968</v>
      </c>
      <c r="AJ7" s="38" cm="1">
        <f t="array" aca="1" ref="AJ7" ca="1">TREND($K7:$P7,$K$1:$P$1,AJ$1)</f>
        <v>2.46438831774298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0.3546314896264291</v>
      </c>
      <c r="C8" s="38">
        <f t="shared" ca="1" si="3"/>
        <v>0.3576368412334327</v>
      </c>
      <c r="D8" s="38">
        <f t="shared" ca="1" si="0"/>
        <v>0.3606421928404363</v>
      </c>
      <c r="E8" s="38">
        <f t="shared" ca="1" si="0"/>
        <v>0.36364754444743996</v>
      </c>
      <c r="F8" s="39" cm="1">
        <f t="array" aca="1" ref="F8" ca="1">INDIRECT(CONCATENATE("'",HLOOKUP(F$1,$B$21:$E$23,3,FALSE),"'!",$B$25,ROW($A8)+5))*About!$A$27</f>
        <v>0.36665289605444357</v>
      </c>
      <c r="G8" s="38">
        <f t="shared" ca="1" si="4"/>
        <v>0.36785503669724501</v>
      </c>
      <c r="H8" s="38">
        <f t="shared" ca="1" si="1"/>
        <v>0.3690571773400465</v>
      </c>
      <c r="I8" s="38">
        <f t="shared" ca="1" si="1"/>
        <v>0.37025931798284795</v>
      </c>
      <c r="J8" s="38">
        <f t="shared" ca="1" si="1"/>
        <v>0.37146145862564944</v>
      </c>
      <c r="K8" s="39" cm="1">
        <f t="array" aca="1" ref="K8" ca="1">INDIRECT(CONCATENATE("'",HLOOKUP(K$1,$B$21:$E$23,3,FALSE),"'!",$B$25,ROW($A8)+5))*About!$A$27</f>
        <v>0.37266359926845088</v>
      </c>
      <c r="L8" s="38">
        <f t="shared" ca="1" si="5"/>
        <v>0.37386573991125233</v>
      </c>
      <c r="M8" s="38">
        <f t="shared" ca="1" si="2"/>
        <v>0.37506788055405377</v>
      </c>
      <c r="N8" s="38">
        <f t="shared" ca="1" si="2"/>
        <v>0.37627002119685526</v>
      </c>
      <c r="O8" s="38">
        <f t="shared" ca="1" si="2"/>
        <v>0.37747216183965671</v>
      </c>
      <c r="P8" s="39" cm="1">
        <f t="array" aca="1" ref="P8" ca="1">INDIRECT(CONCATENATE("'",HLOOKUP(P$1,$B$21:$E$23,3,FALSE),"'!",$B$25,ROW($A8)+5))*About!$A$27</f>
        <v>0.37867430248245815</v>
      </c>
      <c r="Q8" s="38" cm="1">
        <f t="array" aca="1" ref="Q8" ca="1">TREND($K8:$P8,$K$1:$P$1,Q$1)</f>
        <v>0.37987644312525992</v>
      </c>
      <c r="R8" s="38" cm="1">
        <f t="array" aca="1" ref="R8" ca="1">TREND($K8:$P8,$K$1:$P$1,R$1)</f>
        <v>0.38107858376806103</v>
      </c>
      <c r="S8" s="38" cm="1">
        <f t="array" aca="1" ref="S8" ca="1">TREND($K8:$P8,$K$1:$P$1,S$1)</f>
        <v>0.38228072441086258</v>
      </c>
      <c r="T8" s="38" cm="1">
        <f t="array" aca="1" ref="T8" ca="1">TREND($K8:$P8,$K$1:$P$1,T$1)</f>
        <v>0.38348286505366413</v>
      </c>
      <c r="U8" s="38" cm="1">
        <f t="array" aca="1" ref="U8" ca="1">TREND($K8:$P8,$K$1:$P$1,U$1)</f>
        <v>0.38468500569646569</v>
      </c>
      <c r="V8" s="38" cm="1">
        <f t="array" aca="1" ref="V8" ca="1">TREND($K8:$P8,$K$1:$P$1,V$1)</f>
        <v>0.38588714633926724</v>
      </c>
      <c r="W8" s="38" cm="1">
        <f t="array" aca="1" ref="W8" ca="1">TREND($K8:$P8,$K$1:$P$1,W$1)</f>
        <v>0.38708928698206835</v>
      </c>
      <c r="X8" s="38" cm="1">
        <f t="array" aca="1" ref="X8" ca="1">TREND($K8:$P8,$K$1:$P$1,X$1)</f>
        <v>0.3882914276248699</v>
      </c>
      <c r="Y8" s="38" cm="1">
        <f t="array" aca="1" ref="Y8" ca="1">TREND($K8:$P8,$K$1:$P$1,Y$1)</f>
        <v>0.38949356826767145</v>
      </c>
      <c r="Z8" s="38" cm="1">
        <f t="array" aca="1" ref="Z8" ca="1">TREND($K8:$P8,$K$1:$P$1,Z$1)</f>
        <v>0.39069570891047301</v>
      </c>
      <c r="AA8" s="38" cm="1">
        <f t="array" aca="1" ref="AA8" ca="1">TREND($K8:$P8,$K$1:$P$1,AA$1)</f>
        <v>0.39189784955327456</v>
      </c>
      <c r="AB8" s="38" cm="1">
        <f t="array" aca="1" ref="AB8" ca="1">TREND($K8:$P8,$K$1:$P$1,AB$1)</f>
        <v>0.39309999019607567</v>
      </c>
      <c r="AC8" s="38" cm="1">
        <f t="array" aca="1" ref="AC8" ca="1">TREND($K8:$P8,$K$1:$P$1,AC$1)</f>
        <v>0.39430213083887722</v>
      </c>
      <c r="AD8" s="38" cm="1">
        <f t="array" aca="1" ref="AD8" ca="1">TREND($K8:$P8,$K$1:$P$1,AD$1)</f>
        <v>0.39550427148167877</v>
      </c>
      <c r="AE8" s="38" cm="1">
        <f t="array" aca="1" ref="AE8" ca="1">TREND($K8:$P8,$K$1:$P$1,AE$1)</f>
        <v>0.39670641212448032</v>
      </c>
      <c r="AF8" s="38" cm="1">
        <f t="array" aca="1" ref="AF8" ca="1">TREND($K8:$P8,$K$1:$P$1,AF$1)</f>
        <v>0.39790855276728143</v>
      </c>
      <c r="AG8" s="38" cm="1">
        <f t="array" aca="1" ref="AG8" ca="1">TREND($K8:$P8,$K$1:$P$1,AG$1)</f>
        <v>0.39911069341008298</v>
      </c>
      <c r="AH8" s="38" cm="1">
        <f t="array" aca="1" ref="AH8" ca="1">TREND($K8:$P8,$K$1:$P$1,AH$1)</f>
        <v>0.40031283405288454</v>
      </c>
      <c r="AI8" s="38" cm="1">
        <f t="array" aca="1" ref="AI8" ca="1">TREND($K8:$P8,$K$1:$P$1,AI$1)</f>
        <v>0.40151497469568609</v>
      </c>
      <c r="AJ8" s="38" cm="1">
        <f t="array" aca="1" ref="AJ8" ca="1">TREND($K8:$P8,$K$1:$P$1,AJ$1)</f>
        <v>0.40271711533848764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8.41498449961018E-2</v>
      </c>
      <c r="C9" s="38">
        <f t="shared" ca="1" si="3"/>
        <v>8.41498449961018E-2</v>
      </c>
      <c r="D9" s="38">
        <f t="shared" ca="1" si="0"/>
        <v>8.41498449961018E-2</v>
      </c>
      <c r="E9" s="38">
        <f t="shared" ca="1" si="0"/>
        <v>8.41498449961018E-2</v>
      </c>
      <c r="F9" s="39" cm="1">
        <f t="array" aca="1" ref="F9" ca="1">INDIRECT(CONCATENATE("'",HLOOKUP(F$1,$B$21:$E$23,3,FALSE),"'!",$B$25,ROW($A9)+5))*About!$A$27</f>
        <v>8.41498449961018E-2</v>
      </c>
      <c r="G9" s="38">
        <f t="shared" ca="1" si="4"/>
        <v>8.41498449961018E-2</v>
      </c>
      <c r="H9" s="38">
        <f t="shared" ca="1" si="1"/>
        <v>8.41498449961018E-2</v>
      </c>
      <c r="I9" s="38">
        <f t="shared" ca="1" si="1"/>
        <v>8.41498449961018E-2</v>
      </c>
      <c r="J9" s="38">
        <f t="shared" ca="1" si="1"/>
        <v>8.41498449961018E-2</v>
      </c>
      <c r="K9" s="39" cm="1">
        <f t="array" aca="1" ref="K9" ca="1">INDIRECT(CONCATENATE("'",HLOOKUP(K$1,$B$21:$E$23,3,FALSE),"'!",$B$25,ROW($A9)+5))*About!$A$27</f>
        <v>8.41498449961018E-2</v>
      </c>
      <c r="L9" s="38">
        <f t="shared" ca="1" si="5"/>
        <v>8.5351985638903255E-2</v>
      </c>
      <c r="M9" s="38">
        <f t="shared" ca="1" si="2"/>
        <v>8.655412628170471E-2</v>
      </c>
      <c r="N9" s="38">
        <f t="shared" ca="1" si="2"/>
        <v>8.7756266924506166E-2</v>
      </c>
      <c r="O9" s="38">
        <f t="shared" ca="1" si="2"/>
        <v>8.8958407567307621E-2</v>
      </c>
      <c r="P9" s="39" cm="1">
        <f t="array" aca="1" ref="P9" ca="1">INDIRECT(CONCATENATE("'",HLOOKUP(P$1,$B$21:$E$23,3,FALSE),"'!",$B$25,ROW($A9)+5))*About!$A$27</f>
        <v>9.0160548210109076E-2</v>
      </c>
      <c r="Q9" s="38" cm="1">
        <f t="array" aca="1" ref="Q9" ca="1">TREND($K9:$P9,$K$1:$P$1,Q$1)</f>
        <v>9.1362688852910878E-2</v>
      </c>
      <c r="R9" s="38" cm="1">
        <f t="array" aca="1" ref="R9" ca="1">TREND($K9:$P9,$K$1:$P$1,R$1)</f>
        <v>9.2564829495711987E-2</v>
      </c>
      <c r="S9" s="38" cm="1">
        <f t="array" aca="1" ref="S9" ca="1">TREND($K9:$P9,$K$1:$P$1,S$1)</f>
        <v>9.3766970138513539E-2</v>
      </c>
      <c r="T9" s="38" cm="1">
        <f t="array" aca="1" ref="T9" ca="1">TREND($K9:$P9,$K$1:$P$1,T$1)</f>
        <v>9.4969110781315091E-2</v>
      </c>
      <c r="U9" s="38" cm="1">
        <f t="array" aca="1" ref="U9" ca="1">TREND($K9:$P9,$K$1:$P$1,U$1)</f>
        <v>9.6171251424116644E-2</v>
      </c>
      <c r="V9" s="38" cm="1">
        <f t="array" aca="1" ref="V9" ca="1">TREND($K9:$P9,$K$1:$P$1,V$1)</f>
        <v>9.7373392066918196E-2</v>
      </c>
      <c r="W9" s="38" cm="1">
        <f t="array" aca="1" ref="W9" ca="1">TREND($K9:$P9,$K$1:$P$1,W$1)</f>
        <v>9.8575532709719305E-2</v>
      </c>
      <c r="X9" s="38" cm="1">
        <f t="array" aca="1" ref="X9" ca="1">TREND($K9:$P9,$K$1:$P$1,X$1)</f>
        <v>9.9777673352520857E-2</v>
      </c>
      <c r="Y9" s="38" cm="1">
        <f t="array" aca="1" ref="Y9" ca="1">TREND($K9:$P9,$K$1:$P$1,Y$1)</f>
        <v>0.10097981399532241</v>
      </c>
      <c r="Z9" s="38" cm="1">
        <f t="array" aca="1" ref="Z9" ca="1">TREND($K9:$P9,$K$1:$P$1,Z$1)</f>
        <v>0.10218195463812396</v>
      </c>
      <c r="AA9" s="38" cm="1">
        <f t="array" aca="1" ref="AA9" ca="1">TREND($K9:$P9,$K$1:$P$1,AA$1)</f>
        <v>0.10338409528092551</v>
      </c>
      <c r="AB9" s="38" cm="1">
        <f t="array" aca="1" ref="AB9" ca="1">TREND($K9:$P9,$K$1:$P$1,AB$1)</f>
        <v>0.10458623592372662</v>
      </c>
      <c r="AC9" s="38" cm="1">
        <f t="array" aca="1" ref="AC9" ca="1">TREND($K9:$P9,$K$1:$P$1,AC$1)</f>
        <v>0.10578837656652818</v>
      </c>
      <c r="AD9" s="38" cm="1">
        <f t="array" aca="1" ref="AD9" ca="1">TREND($K9:$P9,$K$1:$P$1,AD$1)</f>
        <v>0.10699051720932973</v>
      </c>
      <c r="AE9" s="38" cm="1">
        <f t="array" aca="1" ref="AE9" ca="1">TREND($K9:$P9,$K$1:$P$1,AE$1)</f>
        <v>0.10819265785213128</v>
      </c>
      <c r="AF9" s="38" cm="1">
        <f t="array" aca="1" ref="AF9" ca="1">TREND($K9:$P9,$K$1:$P$1,AF$1)</f>
        <v>0.10939479849493239</v>
      </c>
      <c r="AG9" s="38" cm="1">
        <f t="array" aca="1" ref="AG9" ca="1">TREND($K9:$P9,$K$1:$P$1,AG$1)</f>
        <v>0.11059693913773394</v>
      </c>
      <c r="AH9" s="38" cm="1">
        <f t="array" aca="1" ref="AH9" ca="1">TREND($K9:$P9,$K$1:$P$1,AH$1)</f>
        <v>0.11179907978053549</v>
      </c>
      <c r="AI9" s="38" cm="1">
        <f t="array" aca="1" ref="AI9" ca="1">TREND($K9:$P9,$K$1:$P$1,AI$1)</f>
        <v>0.11300122042333705</v>
      </c>
      <c r="AJ9" s="38" cm="1">
        <f t="array" aca="1" ref="AJ9" ca="1">TREND($K9:$P9,$K$1:$P$1,AJ$1)</f>
        <v>0.1142033610661386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6.010703214007272E-4</v>
      </c>
      <c r="C10" s="38">
        <f t="shared" ca="1" si="3"/>
        <v>6.1609707943574544E-4</v>
      </c>
      <c r="D10" s="38">
        <f t="shared" ca="1" si="0"/>
        <v>6.3112383747076356E-4</v>
      </c>
      <c r="E10" s="38">
        <f t="shared" ca="1" si="0"/>
        <v>6.4615059550578169E-4</v>
      </c>
      <c r="F10" s="39" cm="1">
        <f t="array" aca="1" ref="F10" ca="1">INDIRECT(CONCATENATE("'",HLOOKUP(F$1,$B$21:$E$23,3,FALSE),"'!",$B$25,ROW($A10)+5))*About!$A$27</f>
        <v>6.6117735354079992E-4</v>
      </c>
      <c r="G10" s="38">
        <f t="shared" ca="1" si="4"/>
        <v>6.7319875996881451E-4</v>
      </c>
      <c r="H10" s="38">
        <f t="shared" ca="1" si="1"/>
        <v>6.8522016639682899E-4</v>
      </c>
      <c r="I10" s="38">
        <f t="shared" ca="1" si="1"/>
        <v>6.9724157282484358E-4</v>
      </c>
      <c r="J10" s="38">
        <f t="shared" ca="1" si="1"/>
        <v>7.0926297925285806E-4</v>
      </c>
      <c r="K10" s="39" cm="1">
        <f t="array" aca="1" ref="K10" ca="1">INDIRECT(CONCATENATE("'",HLOOKUP(K$1,$B$21:$E$23,3,FALSE),"'!",$B$25,ROW($A10)+5))*About!$A$27</f>
        <v>7.2128438568087264E-4</v>
      </c>
      <c r="L10" s="38">
        <f t="shared" ca="1" si="5"/>
        <v>7.4532719853690171E-4</v>
      </c>
      <c r="M10" s="38">
        <f t="shared" ca="1" si="2"/>
        <v>7.6937001139293078E-4</v>
      </c>
      <c r="N10" s="38">
        <f t="shared" ca="1" si="2"/>
        <v>7.9341282424895995E-4</v>
      </c>
      <c r="O10" s="38">
        <f t="shared" ca="1" si="2"/>
        <v>8.1745563710498902E-4</v>
      </c>
      <c r="P10" s="39" cm="1">
        <f t="array" aca="1" ref="P10" ca="1">INDIRECT(CONCATENATE("'",HLOOKUP(P$1,$B$21:$E$23,3,FALSE),"'!",$B$25,ROW($A10)+5))*About!$A$27</f>
        <v>8.4149844996101808E-4</v>
      </c>
      <c r="Q10" s="38" cm="1">
        <f t="array" aca="1" ref="Q10" ca="1">TREND($K10:$P10,$K$1:$P$1,Q$1)</f>
        <v>8.6554126281704336E-4</v>
      </c>
      <c r="R10" s="38" cm="1">
        <f t="array" aca="1" ref="R10" ca="1">TREND($K10:$P10,$K$1:$P$1,R$1)</f>
        <v>8.895840756730708E-4</v>
      </c>
      <c r="S10" s="38" cm="1">
        <f t="array" aca="1" ref="S10" ca="1">TREND($K10:$P10,$K$1:$P$1,S$1)</f>
        <v>9.1362688852909824E-4</v>
      </c>
      <c r="T10" s="38" cm="1">
        <f t="array" aca="1" ref="T10" ca="1">TREND($K10:$P10,$K$1:$P$1,T$1)</f>
        <v>9.3766970138513261E-4</v>
      </c>
      <c r="U10" s="38" cm="1">
        <f t="array" aca="1" ref="U10" ca="1">TREND($K10:$P10,$K$1:$P$1,U$1)</f>
        <v>9.6171251424116005E-4</v>
      </c>
      <c r="V10" s="38" cm="1">
        <f t="array" aca="1" ref="V10" ca="1">TREND($K10:$P10,$K$1:$P$1,V$1)</f>
        <v>9.8575532709718749E-4</v>
      </c>
      <c r="W10" s="38" cm="1">
        <f t="array" aca="1" ref="W10" ca="1">TREND($K10:$P10,$K$1:$P$1,W$1)</f>
        <v>1.0097981399532149E-3</v>
      </c>
      <c r="X10" s="38" cm="1">
        <f t="array" aca="1" ref="X10" ca="1">TREND($K10:$P10,$K$1:$P$1,X$1)</f>
        <v>1.0338409528092493E-3</v>
      </c>
      <c r="Y10" s="38" cm="1">
        <f t="array" aca="1" ref="Y10" ca="1">TREND($K10:$P10,$K$1:$P$1,Y$1)</f>
        <v>1.0578837656652768E-3</v>
      </c>
      <c r="Z10" s="38" cm="1">
        <f t="array" aca="1" ref="Z10" ca="1">TREND($K10:$P10,$K$1:$P$1,Z$1)</f>
        <v>1.0819265785213042E-3</v>
      </c>
      <c r="AA10" s="38" cm="1">
        <f t="array" aca="1" ref="AA10" ca="1">TREND($K10:$P10,$K$1:$P$1,AA$1)</f>
        <v>1.1059693913773316E-3</v>
      </c>
      <c r="AB10" s="38" cm="1">
        <f t="array" aca="1" ref="AB10" ca="1">TREND($K10:$P10,$K$1:$P$1,AB$1)</f>
        <v>1.130012204233366E-3</v>
      </c>
      <c r="AC10" s="38" cm="1">
        <f t="array" aca="1" ref="AC10" ca="1">TREND($K10:$P10,$K$1:$P$1,AC$1)</f>
        <v>1.1540550170893935E-3</v>
      </c>
      <c r="AD10" s="38" cm="1">
        <f t="array" aca="1" ref="AD10" ca="1">TREND($K10:$P10,$K$1:$P$1,AD$1)</f>
        <v>1.1780978299454209E-3</v>
      </c>
      <c r="AE10" s="38" cm="1">
        <f t="array" aca="1" ref="AE10" ca="1">TREND($K10:$P10,$K$1:$P$1,AE$1)</f>
        <v>1.2021406428014483E-3</v>
      </c>
      <c r="AF10" s="38" cm="1">
        <f t="array" aca="1" ref="AF10" ca="1">TREND($K10:$P10,$K$1:$P$1,AF$1)</f>
        <v>1.2261834556574827E-3</v>
      </c>
      <c r="AG10" s="38" cm="1">
        <f t="array" aca="1" ref="AG10" ca="1">TREND($K10:$P10,$K$1:$P$1,AG$1)</f>
        <v>1.2502262685135102E-3</v>
      </c>
      <c r="AH10" s="38" cm="1">
        <f t="array" aca="1" ref="AH10" ca="1">TREND($K10:$P10,$K$1:$P$1,AH$1)</f>
        <v>1.2742690813695376E-3</v>
      </c>
      <c r="AI10" s="38" cm="1">
        <f t="array" aca="1" ref="AI10" ca="1">TREND($K10:$P10,$K$1:$P$1,AI$1)</f>
        <v>1.298311894225565E-3</v>
      </c>
      <c r="AJ10" s="38" cm="1">
        <f t="array" aca="1" ref="AJ10" ca="1">TREND($K10:$P10,$K$1:$P$1,AJ$1)</f>
        <v>1.3223547070815925E-3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5.8904891497271262E-4</v>
      </c>
      <c r="C11" s="38">
        <f t="shared" ca="1" si="3"/>
        <v>6.070810246147345E-4</v>
      </c>
      <c r="D11" s="38">
        <f t="shared" ca="1" si="0"/>
        <v>6.2511313425675627E-4</v>
      </c>
      <c r="E11" s="38">
        <f t="shared" ca="1" si="0"/>
        <v>6.4314524389877804E-4</v>
      </c>
      <c r="F11" s="39" cm="1">
        <f t="array" aca="1" ref="F11" ca="1">INDIRECT(CONCATENATE("'",HLOOKUP(F$1,$B$21:$E$23,3,FALSE),"'!",$B$25,ROW($A11)+5))*About!$A$27</f>
        <v>6.6117735354079992E-4</v>
      </c>
      <c r="G11" s="38">
        <f t="shared" ca="1" si="4"/>
        <v>6.7319875996881451E-4</v>
      </c>
      <c r="H11" s="38">
        <f t="shared" ca="1" si="1"/>
        <v>6.8522016639682899E-4</v>
      </c>
      <c r="I11" s="38">
        <f t="shared" ca="1" si="1"/>
        <v>6.9724157282484358E-4</v>
      </c>
      <c r="J11" s="38">
        <f t="shared" ca="1" si="1"/>
        <v>7.0926297925285806E-4</v>
      </c>
      <c r="K11" s="39" cm="1">
        <f t="array" aca="1" ref="K11" ca="1">INDIRECT(CONCATENATE("'",HLOOKUP(K$1,$B$21:$E$23,3,FALSE),"'!",$B$25,ROW($A11)+5))*About!$A$27</f>
        <v>7.2128438568087264E-4</v>
      </c>
      <c r="L11" s="38">
        <f t="shared" ca="1" si="5"/>
        <v>7.3330579210888723E-4</v>
      </c>
      <c r="M11" s="38">
        <f t="shared" ca="1" si="2"/>
        <v>7.4532719853690171E-4</v>
      </c>
      <c r="N11" s="38">
        <f t="shared" ca="1" si="2"/>
        <v>7.573486049649163E-4</v>
      </c>
      <c r="O11" s="38">
        <f t="shared" ca="1" si="2"/>
        <v>7.6937001139293078E-4</v>
      </c>
      <c r="P11" s="39" cm="1">
        <f t="array" aca="1" ref="P11" ca="1">INDIRECT(CONCATENATE("'",HLOOKUP(P$1,$B$21:$E$23,3,FALSE),"'!",$B$25,ROW($A11)+5))*About!$A$27</f>
        <v>7.8139141782094536E-4</v>
      </c>
      <c r="Q11" s="38" cm="1">
        <f t="array" aca="1" ref="Q11" ca="1">TREND($K11:$P11,$K$1:$P$1,Q$1)</f>
        <v>7.9341282424895757E-4</v>
      </c>
      <c r="R11" s="38" cm="1">
        <f t="array" aca="1" ref="R11" ca="1">TREND($K11:$P11,$K$1:$P$1,R$1)</f>
        <v>8.0543423067697129E-4</v>
      </c>
      <c r="S11" s="38" cm="1">
        <f t="array" aca="1" ref="S11" ca="1">TREND($K11:$P11,$K$1:$P$1,S$1)</f>
        <v>8.1745563710498501E-4</v>
      </c>
      <c r="T11" s="38" cm="1">
        <f t="array" aca="1" ref="T11" ca="1">TREND($K11:$P11,$K$1:$P$1,T$1)</f>
        <v>8.294770435330022E-4</v>
      </c>
      <c r="U11" s="38" cm="1">
        <f t="array" aca="1" ref="U11" ca="1">TREND($K11:$P11,$K$1:$P$1,U$1)</f>
        <v>8.4149844996101592E-4</v>
      </c>
      <c r="V11" s="38" cm="1">
        <f t="array" aca="1" ref="V11" ca="1">TREND($K11:$P11,$K$1:$P$1,V$1)</f>
        <v>8.5351985638902964E-4</v>
      </c>
      <c r="W11" s="38" cm="1">
        <f t="array" aca="1" ref="W11" ca="1">TREND($K11:$P11,$K$1:$P$1,W$1)</f>
        <v>8.6554126281704336E-4</v>
      </c>
      <c r="X11" s="38" cm="1">
        <f t="array" aca="1" ref="X11" ca="1">TREND($K11:$P11,$K$1:$P$1,X$1)</f>
        <v>8.7756266924506054E-4</v>
      </c>
      <c r="Y11" s="38" cm="1">
        <f t="array" aca="1" ref="Y11" ca="1">TREND($K11:$P11,$K$1:$P$1,Y$1)</f>
        <v>8.8958407567307426E-4</v>
      </c>
      <c r="Z11" s="38" cm="1">
        <f t="array" aca="1" ref="Z11" ca="1">TREND($K11:$P11,$K$1:$P$1,Z$1)</f>
        <v>9.0160548210108798E-4</v>
      </c>
      <c r="AA11" s="38" cm="1">
        <f t="array" aca="1" ref="AA11" ca="1">TREND($K11:$P11,$K$1:$P$1,AA$1)</f>
        <v>9.1362688852910171E-4</v>
      </c>
      <c r="AB11" s="38" cm="1">
        <f t="array" aca="1" ref="AB11" ca="1">TREND($K11:$P11,$K$1:$P$1,AB$1)</f>
        <v>9.2564829495711889E-4</v>
      </c>
      <c r="AC11" s="38" cm="1">
        <f t="array" aca="1" ref="AC11" ca="1">TREND($K11:$P11,$K$1:$P$1,AC$1)</f>
        <v>9.3766970138513261E-4</v>
      </c>
      <c r="AD11" s="38" cm="1">
        <f t="array" aca="1" ref="AD11" ca="1">TREND($K11:$P11,$K$1:$P$1,AD$1)</f>
        <v>9.4969110781314633E-4</v>
      </c>
      <c r="AE11" s="38" cm="1">
        <f t="array" aca="1" ref="AE11" ca="1">TREND($K11:$P11,$K$1:$P$1,AE$1)</f>
        <v>9.6171251424116005E-4</v>
      </c>
      <c r="AF11" s="38" cm="1">
        <f t="array" aca="1" ref="AF11" ca="1">TREND($K11:$P11,$K$1:$P$1,AF$1)</f>
        <v>9.7373392066917724E-4</v>
      </c>
      <c r="AG11" s="38" cm="1">
        <f t="array" aca="1" ref="AG11" ca="1">TREND($K11:$P11,$K$1:$P$1,AG$1)</f>
        <v>9.8575532709719096E-4</v>
      </c>
      <c r="AH11" s="38" cm="1">
        <f t="array" aca="1" ref="AH11" ca="1">TREND($K11:$P11,$K$1:$P$1,AH$1)</f>
        <v>9.9777673352520468E-4</v>
      </c>
      <c r="AI11" s="38" cm="1">
        <f t="array" aca="1" ref="AI11" ca="1">TREND($K11:$P11,$K$1:$P$1,AI$1)</f>
        <v>1.0097981399532184E-3</v>
      </c>
      <c r="AJ11" s="38" cm="1">
        <f t="array" aca="1" ref="AJ11" ca="1">TREND($K11:$P11,$K$1:$P$1,AJ$1)</f>
        <v>1.0218195463812321E-3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2.7348699623733087E-3</v>
      </c>
      <c r="C12" s="38">
        <f t="shared" ca="1" si="3"/>
        <v>2.7994850219238867E-3</v>
      </c>
      <c r="D12" s="38">
        <f t="shared" ca="1" si="0"/>
        <v>2.8641000814744648E-3</v>
      </c>
      <c r="E12" s="38">
        <f t="shared" ca="1" si="0"/>
        <v>2.9287151410250433E-3</v>
      </c>
      <c r="F12" s="40">
        <f ca="1">SUM(INDIRECT(CONCATENATE("'",HLOOKUP(F$1,$B$21:$E$23,3,FALSE),"'!",$B$25,ROW($A12)+5,":",$B$25,ROW($A12)+6)))*About!$A$27</f>
        <v>2.9933302005756214E-3</v>
      </c>
      <c r="G12" s="38">
        <f t="shared" ca="1" si="4"/>
        <v>3.0474265295016871E-3</v>
      </c>
      <c r="H12" s="38">
        <f t="shared" ca="1" si="1"/>
        <v>3.1015228584277523E-3</v>
      </c>
      <c r="I12" s="38">
        <f t="shared" ca="1" si="1"/>
        <v>3.1556191873538179E-3</v>
      </c>
      <c r="J12" s="38">
        <f t="shared" ca="1" si="1"/>
        <v>3.2097155162798831E-3</v>
      </c>
      <c r="K12" s="40">
        <f ca="1">SUM(INDIRECT(CONCATENATE("'",HLOOKUP(K$1,$B$21:$E$23,3,FALSE),"'!",$B$25,ROW($A12)+5,":",$B$25,ROW($A12)+6)))*About!$A$27</f>
        <v>3.2638118452059488E-3</v>
      </c>
      <c r="L12" s="38">
        <f t="shared" ca="1" si="5"/>
        <v>3.3299295805600286E-3</v>
      </c>
      <c r="M12" s="38">
        <f t="shared" ca="1" si="2"/>
        <v>3.3960473159141088E-3</v>
      </c>
      <c r="N12" s="38">
        <f t="shared" ca="1" si="2"/>
        <v>3.4621650512681886E-3</v>
      </c>
      <c r="O12" s="38">
        <f t="shared" ca="1" si="2"/>
        <v>3.5282827866222688E-3</v>
      </c>
      <c r="P12" s="40">
        <f ca="1">SUM(INDIRECT(CONCATENATE("'",HLOOKUP(P$1,$B$21:$E$23,3,FALSE),"'!",$B$25,ROW($A12)+5,":",$B$25,ROW($A12)+6)))*About!$A$27</f>
        <v>3.5944005219763486E-3</v>
      </c>
      <c r="Q12" s="38" cm="1">
        <f t="array" aca="1" ref="Q12" ca="1">TREND($K12:$P12,$K$1:$P$1,Q$1)</f>
        <v>3.6605182573304362E-3</v>
      </c>
      <c r="R12" s="38" cm="1">
        <f t="array" aca="1" ref="R12" ca="1">TREND($K12:$P12,$K$1:$P$1,R$1)</f>
        <v>3.7266359926844961E-3</v>
      </c>
      <c r="S12" s="38" cm="1">
        <f t="array" aca="1" ref="S12" ca="1">TREND($K12:$P12,$K$1:$P$1,S$1)</f>
        <v>3.7927537280385837E-3</v>
      </c>
      <c r="T12" s="38" cm="1">
        <f t="array" aca="1" ref="T12" ca="1">TREND($K12:$P12,$K$1:$P$1,T$1)</f>
        <v>3.8588714633926713E-3</v>
      </c>
      <c r="U12" s="38" cm="1">
        <f t="array" aca="1" ref="U12" ca="1">TREND($K12:$P12,$K$1:$P$1,U$1)</f>
        <v>3.9249891987467589E-3</v>
      </c>
      <c r="V12" s="38" cm="1">
        <f t="array" aca="1" ref="V12" ca="1">TREND($K12:$P12,$K$1:$P$1,V$1)</f>
        <v>3.9911069341008187E-3</v>
      </c>
      <c r="W12" s="38" cm="1">
        <f t="array" aca="1" ref="W12" ca="1">TREND($K12:$P12,$K$1:$P$1,W$1)</f>
        <v>4.0572246694549063E-3</v>
      </c>
      <c r="X12" s="38" cm="1">
        <f t="array" aca="1" ref="X12" ca="1">TREND($K12:$P12,$K$1:$P$1,X$1)</f>
        <v>4.1233424048089939E-3</v>
      </c>
      <c r="Y12" s="38" cm="1">
        <f t="array" aca="1" ref="Y12" ca="1">TREND($K12:$P12,$K$1:$P$1,Y$1)</f>
        <v>4.1894601401630538E-3</v>
      </c>
      <c r="Z12" s="38" cm="1">
        <f t="array" aca="1" ref="Z12" ca="1">TREND($K12:$P12,$K$1:$P$1,Z$1)</f>
        <v>4.2555778755171414E-3</v>
      </c>
      <c r="AA12" s="38" cm="1">
        <f t="array" aca="1" ref="AA12" ca="1">TREND($K12:$P12,$K$1:$P$1,AA$1)</f>
        <v>4.321695610871229E-3</v>
      </c>
      <c r="AB12" s="38" cm="1">
        <f t="array" aca="1" ref="AB12" ca="1">TREND($K12:$P12,$K$1:$P$1,AB$1)</f>
        <v>4.3878133462253166E-3</v>
      </c>
      <c r="AC12" s="38" cm="1">
        <f t="array" aca="1" ref="AC12" ca="1">TREND($K12:$P12,$K$1:$P$1,AC$1)</f>
        <v>4.4539310815793764E-3</v>
      </c>
      <c r="AD12" s="38" cm="1">
        <f t="array" aca="1" ref="AD12" ca="1">TREND($K12:$P12,$K$1:$P$1,AD$1)</f>
        <v>4.5200488169334641E-3</v>
      </c>
      <c r="AE12" s="38" cm="1">
        <f t="array" aca="1" ref="AE12" ca="1">TREND($K12:$P12,$K$1:$P$1,AE$1)</f>
        <v>4.5861665522875517E-3</v>
      </c>
      <c r="AF12" s="38" cm="1">
        <f t="array" aca="1" ref="AF12" ca="1">TREND($K12:$P12,$K$1:$P$1,AF$1)</f>
        <v>4.6522842876416393E-3</v>
      </c>
      <c r="AG12" s="38" cm="1">
        <f t="array" aca="1" ref="AG12" ca="1">TREND($K12:$P12,$K$1:$P$1,AG$1)</f>
        <v>4.7184020229956991E-3</v>
      </c>
      <c r="AH12" s="38" cm="1">
        <f t="array" aca="1" ref="AH12" ca="1">TREND($K12:$P12,$K$1:$P$1,AH$1)</f>
        <v>4.7845197583497867E-3</v>
      </c>
      <c r="AI12" s="38" cm="1">
        <f t="array" aca="1" ref="AI12" ca="1">TREND($K12:$P12,$K$1:$P$1,AI$1)</f>
        <v>4.8506374937038743E-3</v>
      </c>
      <c r="AJ12" s="38" cm="1">
        <f t="array" aca="1" ref="AJ12" ca="1">TREND($K12:$P12,$K$1:$P$1,AJ$1)</f>
        <v>4.9167552290579342E-3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HOIpTP-transport-PM25</v>
      </c>
    </row>
    <row r="18" spans="1:5">
      <c r="A18" t="s">
        <v>113</v>
      </c>
      <c r="B18" t="str">
        <f ca="1">RIGHT(B17,LEN(B17)-7)</f>
        <v>transport-PM25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1.3824617392216727E-4</v>
      </c>
      <c r="C2" s="38">
        <f ca="1">$B2+($F2-$B2)*(C$1-$B$1)/($F$1-$B$1)</f>
        <v>1.3974884972566909E-4</v>
      </c>
      <c r="D2" s="38">
        <f t="shared" ref="D2:E12" ca="1" si="0">$B2+($F2-$B2)*(D$1-$B$1)/($F$1-$B$1)</f>
        <v>1.4125152552917089E-4</v>
      </c>
      <c r="E2" s="38">
        <f t="shared" ca="1" si="0"/>
        <v>1.4275420133267268E-4</v>
      </c>
      <c r="F2" s="37" cm="1">
        <f t="array" aca="1" ref="F2" ca="1">INDIRECT(CONCATENATE("'",HLOOKUP(F$1,$B$21:$E$23,3,FALSE),"'!",$B$25,ROW($A2)+3))*About!$A$27</f>
        <v>1.4425687713617451E-4</v>
      </c>
      <c r="G2" s="38">
        <f ca="1">$F2+($K2-$F2)*(G$1-$F$1)/($K$1-$F$1)</f>
        <v>1.4666115842177743E-4</v>
      </c>
      <c r="H2" s="38">
        <f t="shared" ref="H2:J12" ca="1" si="1">$F2+($K2-$F2)*(H$1-$F$1)/($K$1-$F$1)</f>
        <v>1.4906543970738033E-4</v>
      </c>
      <c r="I2" s="38">
        <f t="shared" ca="1" si="1"/>
        <v>1.5146972099298325E-4</v>
      </c>
      <c r="J2" s="38">
        <f t="shared" ca="1" si="1"/>
        <v>1.5387400227858614E-4</v>
      </c>
      <c r="K2" s="37" cm="1">
        <f t="array" aca="1" ref="K2" ca="1">INDIRECT(CONCATENATE("'",HLOOKUP(K$1,$B$21:$E$23,3,FALSE),"'!",$B$25,ROW($A2)+3))*About!$A$27</f>
        <v>1.5627828356418907E-4</v>
      </c>
      <c r="L2" s="38">
        <f ca="1">$K2+($P2-$K2)*(L$1-$K$1)/($P$1-$K$1)</f>
        <v>1.5988470549259344E-4</v>
      </c>
      <c r="M2" s="38">
        <f t="shared" ref="M2:O12" ca="1" si="2">$K2+($P2-$K2)*(M$1-$K$1)/($P$1-$K$1)</f>
        <v>1.6349112742099781E-4</v>
      </c>
      <c r="N2" s="38">
        <f t="shared" ca="1" si="2"/>
        <v>1.6709754934940215E-4</v>
      </c>
      <c r="O2" s="38">
        <f t="shared" ca="1" si="2"/>
        <v>1.7070397127780652E-4</v>
      </c>
      <c r="P2" s="37" cm="1">
        <f t="array" aca="1" ref="P2" ca="1">INDIRECT(CONCATENATE("'",HLOOKUP(P$1,$B$21:$E$23,3,FALSE),"'!",$B$25,ROW($A2)+3))*About!$A$27</f>
        <v>1.7431039320621089E-4</v>
      </c>
      <c r="Q2" s="38" cm="1">
        <f t="array" aca="1" ref="Q2" ca="1">TREND($K2:$P2,$K$1:$P$1,Q$1)</f>
        <v>1.7791681513461537E-4</v>
      </c>
      <c r="R2" s="38" cm="1">
        <f t="array" aca="1" ref="R2" ca="1">TREND($K2:$P2,$K$1:$P$1,R$1)</f>
        <v>1.8152323706301966E-4</v>
      </c>
      <c r="S2" s="38" cm="1">
        <f t="array" aca="1" ref="S2" ca="1">TREND($K2:$P2,$K$1:$P$1,S$1)</f>
        <v>1.8512965899142395E-4</v>
      </c>
      <c r="T2" s="38" cm="1">
        <f t="array" aca="1" ref="T2" ca="1">TREND($K2:$P2,$K$1:$P$1,T$1)</f>
        <v>1.8873608091982824E-4</v>
      </c>
      <c r="U2" s="38" cm="1">
        <f t="array" aca="1" ref="U2" ca="1">TREND($K2:$P2,$K$1:$P$1,U$1)</f>
        <v>1.9234250284823253E-4</v>
      </c>
      <c r="V2" s="38" cm="1">
        <f t="array" aca="1" ref="V2" ca="1">TREND($K2:$P2,$K$1:$P$1,V$1)</f>
        <v>1.9594892477663682E-4</v>
      </c>
      <c r="W2" s="38" cm="1">
        <f t="array" aca="1" ref="W2" ca="1">TREND($K2:$P2,$K$1:$P$1,W$1)</f>
        <v>1.9955534670504111E-4</v>
      </c>
      <c r="X2" s="38" cm="1">
        <f t="array" aca="1" ref="X2" ca="1">TREND($K2:$P2,$K$1:$P$1,X$1)</f>
        <v>2.031617686334454E-4</v>
      </c>
      <c r="Y2" s="38" cm="1">
        <f t="array" aca="1" ref="Y2" ca="1">TREND($K2:$P2,$K$1:$P$1,Y$1)</f>
        <v>2.0676819056184969E-4</v>
      </c>
      <c r="Z2" s="38" cm="1">
        <f t="array" aca="1" ref="Z2" ca="1">TREND($K2:$P2,$K$1:$P$1,Z$1)</f>
        <v>2.1037461249025398E-4</v>
      </c>
      <c r="AA2" s="38" cm="1">
        <f t="array" aca="1" ref="AA2" ca="1">TREND($K2:$P2,$K$1:$P$1,AA$1)</f>
        <v>2.1398103441865827E-4</v>
      </c>
      <c r="AB2" s="38" cm="1">
        <f t="array" aca="1" ref="AB2" ca="1">TREND($K2:$P2,$K$1:$P$1,AB$1)</f>
        <v>2.1758745634706256E-4</v>
      </c>
      <c r="AC2" s="38" cm="1">
        <f t="array" aca="1" ref="AC2" ca="1">TREND($K2:$P2,$K$1:$P$1,AC$1)</f>
        <v>2.2119387827546771E-4</v>
      </c>
      <c r="AD2" s="38" cm="1">
        <f t="array" aca="1" ref="AD2" ca="1">TREND($K2:$P2,$K$1:$P$1,AD$1)</f>
        <v>2.24800300203872E-4</v>
      </c>
      <c r="AE2" s="38" cm="1">
        <f t="array" aca="1" ref="AE2" ca="1">TREND($K2:$P2,$K$1:$P$1,AE$1)</f>
        <v>2.2840672213227629E-4</v>
      </c>
      <c r="AF2" s="38" cm="1">
        <f t="array" aca="1" ref="AF2" ca="1">TREND($K2:$P2,$K$1:$P$1,AF$1)</f>
        <v>2.3201314406068058E-4</v>
      </c>
      <c r="AG2" s="38" cm="1">
        <f t="array" aca="1" ref="AG2" ca="1">TREND($K2:$P2,$K$1:$P$1,AG$1)</f>
        <v>2.3561956598908487E-4</v>
      </c>
      <c r="AH2" s="38" cm="1">
        <f t="array" aca="1" ref="AH2" ca="1">TREND($K2:$P2,$K$1:$P$1,AH$1)</f>
        <v>2.3922598791748916E-4</v>
      </c>
      <c r="AI2" s="38" cm="1">
        <f t="array" aca="1" ref="AI2" ca="1">TREND($K2:$P2,$K$1:$P$1,AI$1)</f>
        <v>2.4283240984589345E-4</v>
      </c>
      <c r="AJ2" s="38" cm="1">
        <f t="array" aca="1" ref="AJ2" ca="1">TREND($K2:$P2,$K$1:$P$1,AJ$1)</f>
        <v>2.4643883177429774E-4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7.2128438568087253E-5</v>
      </c>
      <c r="C3" s="38">
        <f t="shared" ref="C3:C12" ca="1" si="3">$B3+($F3-$B3)*(C$1-$B$1)/($F$1-$B$1)</f>
        <v>7.3631114371589077E-5</v>
      </c>
      <c r="D3" s="38">
        <f t="shared" ca="1" si="0"/>
        <v>7.51337901750909E-5</v>
      </c>
      <c r="E3" s="38">
        <f t="shared" ca="1" si="0"/>
        <v>7.663646597859271E-5</v>
      </c>
      <c r="F3" s="39" cm="1">
        <f t="array" aca="1" ref="F3" ca="1">INDIRECT(CONCATENATE("'",HLOOKUP(F$1,$B$21:$E$23,3,FALSE),"'!",$B$25,ROW($A3)+5))*About!$A$27</f>
        <v>7.8139141782094534E-5</v>
      </c>
      <c r="G3" s="38">
        <f t="shared" ref="G3:G12" ca="1" si="4">$F3+($K3-$F3)*(G$1-$F$1)/($K$1-$F$1)</f>
        <v>7.9341282424895995E-5</v>
      </c>
      <c r="H3" s="38">
        <f t="shared" ca="1" si="1"/>
        <v>8.0543423067697443E-5</v>
      </c>
      <c r="I3" s="38">
        <f t="shared" ca="1" si="1"/>
        <v>8.1745563710498904E-5</v>
      </c>
      <c r="J3" s="38">
        <f t="shared" ca="1" si="1"/>
        <v>8.2947704353300352E-5</v>
      </c>
      <c r="K3" s="39" cm="1">
        <f t="array" aca="1" ref="K3" ca="1">INDIRECT(CONCATENATE("'",HLOOKUP(K$1,$B$21:$E$23,3,FALSE),"'!",$B$25,ROW($A3)+5))*About!$A$27</f>
        <v>8.4149844996101814E-5</v>
      </c>
      <c r="L3" s="38">
        <f t="shared" ref="L3:L12" ca="1" si="5">$K3+($P3-$K3)*(L$1-$K$1)/($P$1-$K$1)</f>
        <v>8.5351985638903262E-5</v>
      </c>
      <c r="M3" s="38">
        <f t="shared" ca="1" si="2"/>
        <v>8.6554126281704723E-5</v>
      </c>
      <c r="N3" s="38">
        <f t="shared" ca="1" si="2"/>
        <v>8.7756266924506171E-5</v>
      </c>
      <c r="O3" s="38">
        <f t="shared" ca="1" si="2"/>
        <v>8.8958407567307632E-5</v>
      </c>
      <c r="P3" s="39" cm="1">
        <f t="array" aca="1" ref="P3" ca="1">INDIRECT(CONCATENATE("'",HLOOKUP(P$1,$B$21:$E$23,3,FALSE),"'!",$B$25,ROW($A3)+5))*About!$A$27</f>
        <v>9.016054821010908E-5</v>
      </c>
      <c r="Q3" s="38" cm="1">
        <f t="array" aca="1" ref="Q3" ca="1">TREND($K3:$P3,$K$1:$P$1,Q$1)</f>
        <v>9.1362688852910257E-5</v>
      </c>
      <c r="R3" s="38" cm="1">
        <f t="array" aca="1" ref="R3" ca="1">TREND($K3:$P3,$K$1:$P$1,R$1)</f>
        <v>9.2564829495711976E-5</v>
      </c>
      <c r="S3" s="38" cm="1">
        <f t="array" aca="1" ref="S3" ca="1">TREND($K3:$P3,$K$1:$P$1,S$1)</f>
        <v>9.3766970138513261E-5</v>
      </c>
      <c r="T3" s="38" cm="1">
        <f t="array" aca="1" ref="T3" ca="1">TREND($K3:$P3,$K$1:$P$1,T$1)</f>
        <v>9.496911078131498E-5</v>
      </c>
      <c r="U3" s="38" cm="1">
        <f t="array" aca="1" ref="U3" ca="1">TREND($K3:$P3,$K$1:$P$1,U$1)</f>
        <v>9.6171251424116266E-5</v>
      </c>
      <c r="V3" s="38" cm="1">
        <f t="array" aca="1" ref="V3" ca="1">TREND($K3:$P3,$K$1:$P$1,V$1)</f>
        <v>9.7373392066917551E-5</v>
      </c>
      <c r="W3" s="38" cm="1">
        <f t="array" aca="1" ref="W3" ca="1">TREND($K3:$P3,$K$1:$P$1,W$1)</f>
        <v>9.857553270971927E-5</v>
      </c>
      <c r="X3" s="38" cm="1">
        <f t="array" aca="1" ref="X3" ca="1">TREND($K3:$P3,$K$1:$P$1,X$1)</f>
        <v>9.9777673352520555E-5</v>
      </c>
      <c r="Y3" s="38" cm="1">
        <f t="array" aca="1" ref="Y3" ca="1">TREND($K3:$P3,$K$1:$P$1,Y$1)</f>
        <v>1.0097981399532184E-4</v>
      </c>
      <c r="Z3" s="38" cm="1">
        <f t="array" aca="1" ref="Z3" ca="1">TREND($K3:$P3,$K$1:$P$1,Z$1)</f>
        <v>1.0218195463812356E-4</v>
      </c>
      <c r="AA3" s="38" cm="1">
        <f t="array" aca="1" ref="AA3" ca="1">TREND($K3:$P3,$K$1:$P$1,AA$1)</f>
        <v>1.0338409528092484E-4</v>
      </c>
      <c r="AB3" s="38" cm="1">
        <f t="array" aca="1" ref="AB3" ca="1">TREND($K3:$P3,$K$1:$P$1,AB$1)</f>
        <v>1.0458623592372656E-4</v>
      </c>
      <c r="AC3" s="38" cm="1">
        <f t="array" aca="1" ref="AC3" ca="1">TREND($K3:$P3,$K$1:$P$1,AC$1)</f>
        <v>1.0578837656652785E-4</v>
      </c>
      <c r="AD3" s="38" cm="1">
        <f t="array" aca="1" ref="AD3" ca="1">TREND($K3:$P3,$K$1:$P$1,AD$1)</f>
        <v>1.0699051720932913E-4</v>
      </c>
      <c r="AE3" s="38" cm="1">
        <f t="array" aca="1" ref="AE3" ca="1">TREND($K3:$P3,$K$1:$P$1,AE$1)</f>
        <v>1.0819265785213085E-4</v>
      </c>
      <c r="AF3" s="38" cm="1">
        <f t="array" aca="1" ref="AF3" ca="1">TREND($K3:$P3,$K$1:$P$1,AF$1)</f>
        <v>1.0939479849493214E-4</v>
      </c>
      <c r="AG3" s="38" cm="1">
        <f t="array" aca="1" ref="AG3" ca="1">TREND($K3:$P3,$K$1:$P$1,AG$1)</f>
        <v>1.1059693913773386E-4</v>
      </c>
      <c r="AH3" s="38" cm="1">
        <f t="array" aca="1" ref="AH3" ca="1">TREND($K3:$P3,$K$1:$P$1,AH$1)</f>
        <v>1.1179907978053514E-4</v>
      </c>
      <c r="AI3" s="38" cm="1">
        <f t="array" aca="1" ref="AI3" ca="1">TREND($K3:$P3,$K$1:$P$1,AI$1)</f>
        <v>1.1300122042333643E-4</v>
      </c>
      <c r="AJ3" s="38" cm="1">
        <f t="array" aca="1" ref="AJ3" ca="1">TREND($K3:$P3,$K$1:$P$1,AJ$1)</f>
        <v>1.1420336106613815E-4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2.2840672213227635E-4</v>
      </c>
      <c r="C4" s="38">
        <f t="shared" ca="1" si="3"/>
        <v>2.2990939793577817E-4</v>
      </c>
      <c r="D4" s="38">
        <f t="shared" ca="1" si="0"/>
        <v>2.3141207373927999E-4</v>
      </c>
      <c r="E4" s="38">
        <f t="shared" ca="1" si="0"/>
        <v>2.3291474954278179E-4</v>
      </c>
      <c r="F4" s="39" cm="1">
        <f t="array" aca="1" ref="F4" ca="1">INDIRECT(CONCATENATE("'",HLOOKUP(F$1,$B$21:$E$23,3,FALSE),"'!",$B$25,ROW($A4)+5))*About!$A$27</f>
        <v>2.3441742534628361E-4</v>
      </c>
      <c r="G4" s="38">
        <f t="shared" ca="1" si="4"/>
        <v>2.3682170663188654E-4</v>
      </c>
      <c r="H4" s="38">
        <f t="shared" ca="1" si="1"/>
        <v>2.3922598791748943E-4</v>
      </c>
      <c r="I4" s="38">
        <f t="shared" ca="1" si="1"/>
        <v>2.4163026920309236E-4</v>
      </c>
      <c r="J4" s="38">
        <f t="shared" ca="1" si="1"/>
        <v>2.4403455048869525E-4</v>
      </c>
      <c r="K4" s="39" cm="1">
        <f t="array" aca="1" ref="K4" ca="1">INDIRECT(CONCATENATE("'",HLOOKUP(K$1,$B$21:$E$23,3,FALSE),"'!",$B$25,ROW($A4)+5))*About!$A$27</f>
        <v>2.4643883177429817E-4</v>
      </c>
      <c r="L4" s="38">
        <f t="shared" ca="1" si="5"/>
        <v>2.5124739434550397E-4</v>
      </c>
      <c r="M4" s="38">
        <f t="shared" ca="1" si="2"/>
        <v>2.5605595691670981E-4</v>
      </c>
      <c r="N4" s="38">
        <f t="shared" ca="1" si="2"/>
        <v>2.608645194879156E-4</v>
      </c>
      <c r="O4" s="38">
        <f t="shared" ca="1" si="2"/>
        <v>2.6567308205912145E-4</v>
      </c>
      <c r="P4" s="39" cm="1">
        <f t="array" aca="1" ref="P4" ca="1">INDIRECT(CONCATENATE("'",HLOOKUP(P$1,$B$21:$E$23,3,FALSE),"'!",$B$25,ROW($A4)+5))*About!$A$27</f>
        <v>2.7048164463032724E-4</v>
      </c>
      <c r="Q4" s="38" cm="1">
        <f t="array" aca="1" ref="Q4" ca="1">TREND($K4:$P4,$K$1:$P$1,Q$1)</f>
        <v>2.7529020720153119E-4</v>
      </c>
      <c r="R4" s="38" cm="1">
        <f t="array" aca="1" ref="R4" ca="1">TREND($K4:$P4,$K$1:$P$1,R$1)</f>
        <v>2.8009876977273807E-4</v>
      </c>
      <c r="S4" s="38" cm="1">
        <f t="array" aca="1" ref="S4" ca="1">TREND($K4:$P4,$K$1:$P$1,S$1)</f>
        <v>2.8490733234394321E-4</v>
      </c>
      <c r="T4" s="38" cm="1">
        <f t="array" aca="1" ref="T4" ca="1">TREND($K4:$P4,$K$1:$P$1,T$1)</f>
        <v>2.8971589491515008E-4</v>
      </c>
      <c r="U4" s="38" cm="1">
        <f t="array" aca="1" ref="U4" ca="1">TREND($K4:$P4,$K$1:$P$1,U$1)</f>
        <v>2.9452445748635522E-4</v>
      </c>
      <c r="V4" s="38" cm="1">
        <f t="array" aca="1" ref="V4" ca="1">TREND($K4:$P4,$K$1:$P$1,V$1)</f>
        <v>2.9933302005756036E-4</v>
      </c>
      <c r="W4" s="38" cm="1">
        <f t="array" aca="1" ref="W4" ca="1">TREND($K4:$P4,$K$1:$P$1,W$1)</f>
        <v>3.0414158262876724E-4</v>
      </c>
      <c r="X4" s="38" cm="1">
        <f t="array" aca="1" ref="X4" ca="1">TREND($K4:$P4,$K$1:$P$1,X$1)</f>
        <v>3.0895014519997238E-4</v>
      </c>
      <c r="Y4" s="38" cm="1">
        <f t="array" aca="1" ref="Y4" ca="1">TREND($K4:$P4,$K$1:$P$1,Y$1)</f>
        <v>3.1375870777117752E-4</v>
      </c>
      <c r="Z4" s="38" cm="1">
        <f t="array" aca="1" ref="Z4" ca="1">TREND($K4:$P4,$K$1:$P$1,Z$1)</f>
        <v>3.185672703423844E-4</v>
      </c>
      <c r="AA4" s="38" cm="1">
        <f t="array" aca="1" ref="AA4" ca="1">TREND($K4:$P4,$K$1:$P$1,AA$1)</f>
        <v>3.2337583291358954E-4</v>
      </c>
      <c r="AB4" s="38" cm="1">
        <f t="array" aca="1" ref="AB4" ca="1">TREND($K4:$P4,$K$1:$P$1,AB$1)</f>
        <v>3.2818439548479642E-4</v>
      </c>
      <c r="AC4" s="38" cm="1">
        <f t="array" aca="1" ref="AC4" ca="1">TREND($K4:$P4,$K$1:$P$1,AC$1)</f>
        <v>3.3299295805600156E-4</v>
      </c>
      <c r="AD4" s="38" cm="1">
        <f t="array" aca="1" ref="AD4" ca="1">TREND($K4:$P4,$K$1:$P$1,AD$1)</f>
        <v>3.378015206272067E-4</v>
      </c>
      <c r="AE4" s="38" cm="1">
        <f t="array" aca="1" ref="AE4" ca="1">TREND($K4:$P4,$K$1:$P$1,AE$1)</f>
        <v>3.4261008319841357E-4</v>
      </c>
      <c r="AF4" s="38" cm="1">
        <f t="array" aca="1" ref="AF4" ca="1">TREND($K4:$P4,$K$1:$P$1,AF$1)</f>
        <v>3.4741864576961871E-4</v>
      </c>
      <c r="AG4" s="38" cm="1">
        <f t="array" aca="1" ref="AG4" ca="1">TREND($K4:$P4,$K$1:$P$1,AG$1)</f>
        <v>3.5222720834082559E-4</v>
      </c>
      <c r="AH4" s="38" cm="1">
        <f t="array" aca="1" ref="AH4" ca="1">TREND($K4:$P4,$K$1:$P$1,AH$1)</f>
        <v>3.5703577091203073E-4</v>
      </c>
      <c r="AI4" s="38" cm="1">
        <f t="array" aca="1" ref="AI4" ca="1">TREND($K4:$P4,$K$1:$P$1,AI$1)</f>
        <v>3.6184433348323587E-4</v>
      </c>
      <c r="AJ4" s="38" cm="1">
        <f t="array" aca="1" ref="AJ4" ca="1">TREND($K4:$P4,$K$1:$P$1,AJ$1)</f>
        <v>3.6665289605444275E-4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2.8851375427234906E-3</v>
      </c>
      <c r="C5" s="38">
        <f t="shared" ca="1" si="3"/>
        <v>2.9001643007585086E-3</v>
      </c>
      <c r="D5" s="38">
        <f t="shared" ca="1" si="0"/>
        <v>2.915191058793527E-3</v>
      </c>
      <c r="E5" s="38">
        <f t="shared" ca="1" si="0"/>
        <v>2.9302178168285455E-3</v>
      </c>
      <c r="F5" s="39" cm="1">
        <f t="array" aca="1" ref="F5" ca="1">INDIRECT(CONCATENATE("'",HLOOKUP(F$1,$B$21:$E$23,3,FALSE),"'!",$B$25,ROW($A5)+5))*About!$A$27</f>
        <v>2.9452445748635635E-3</v>
      </c>
      <c r="G5" s="38">
        <f t="shared" ca="1" si="4"/>
        <v>2.9813087941476073E-3</v>
      </c>
      <c r="H5" s="38">
        <f t="shared" ca="1" si="1"/>
        <v>3.0173730134316506E-3</v>
      </c>
      <c r="I5" s="38">
        <f t="shared" ca="1" si="1"/>
        <v>3.0534372327156944E-3</v>
      </c>
      <c r="J5" s="38">
        <f t="shared" ca="1" si="1"/>
        <v>3.0895014519997377E-3</v>
      </c>
      <c r="K5" s="39" cm="1">
        <f t="array" aca="1" ref="K5" ca="1">INDIRECT(CONCATENATE("'",HLOOKUP(K$1,$B$21:$E$23,3,FALSE),"'!",$B$25,ROW($A5)+5))*About!$A$27</f>
        <v>3.1255656712837815E-3</v>
      </c>
      <c r="L5" s="38">
        <f t="shared" ca="1" si="5"/>
        <v>3.1856727034238544E-3</v>
      </c>
      <c r="M5" s="38">
        <f t="shared" ca="1" si="2"/>
        <v>3.2457797355639269E-3</v>
      </c>
      <c r="N5" s="38">
        <f t="shared" ca="1" si="2"/>
        <v>3.3058867677039998E-3</v>
      </c>
      <c r="O5" s="38">
        <f t="shared" ca="1" si="2"/>
        <v>3.3659937998440723E-3</v>
      </c>
      <c r="P5" s="39" cm="1">
        <f t="array" aca="1" ref="P5" ca="1">INDIRECT(CONCATENATE("'",HLOOKUP(P$1,$B$21:$E$23,3,FALSE),"'!",$B$25,ROW($A5)+5))*About!$A$27</f>
        <v>3.4261008319841453E-3</v>
      </c>
      <c r="Q5" s="38" cm="1">
        <f t="array" aca="1" ref="Q5" ca="1">TREND($K5:$P5,$K$1:$P$1,Q$1)</f>
        <v>3.4862078641242217E-3</v>
      </c>
      <c r="R5" s="38" cm="1">
        <f t="array" aca="1" ref="R5" ca="1">TREND($K5:$P5,$K$1:$P$1,R$1)</f>
        <v>3.5463148962642937E-3</v>
      </c>
      <c r="S5" s="38" cm="1">
        <f t="array" aca="1" ref="S5" ca="1">TREND($K5:$P5,$K$1:$P$1,S$1)</f>
        <v>3.6064219284043658E-3</v>
      </c>
      <c r="T5" s="38" cm="1">
        <f t="array" aca="1" ref="T5" ca="1">TREND($K5:$P5,$K$1:$P$1,T$1)</f>
        <v>3.6665289605444379E-3</v>
      </c>
      <c r="U5" s="38" cm="1">
        <f t="array" aca="1" ref="U5" ca="1">TREND($K5:$P5,$K$1:$P$1,U$1)</f>
        <v>3.72663599268451E-3</v>
      </c>
      <c r="V5" s="38" cm="1">
        <f t="array" aca="1" ref="V5" ca="1">TREND($K5:$P5,$K$1:$P$1,V$1)</f>
        <v>3.786743024824582E-3</v>
      </c>
      <c r="W5" s="38" cm="1">
        <f t="array" aca="1" ref="W5" ca="1">TREND($K5:$P5,$K$1:$P$1,W$1)</f>
        <v>3.8468500569646541E-3</v>
      </c>
      <c r="X5" s="38" cm="1">
        <f t="array" aca="1" ref="X5" ca="1">TREND($K5:$P5,$K$1:$P$1,X$1)</f>
        <v>3.90695708910474E-3</v>
      </c>
      <c r="Y5" s="38" cm="1">
        <f t="array" aca="1" ref="Y5" ca="1">TREND($K5:$P5,$K$1:$P$1,Y$1)</f>
        <v>3.9670641212448121E-3</v>
      </c>
      <c r="Z5" s="38" cm="1">
        <f t="array" aca="1" ref="Z5" ca="1">TREND($K5:$P5,$K$1:$P$1,Z$1)</f>
        <v>4.0271711533848842E-3</v>
      </c>
      <c r="AA5" s="38" cm="1">
        <f t="array" aca="1" ref="AA5" ca="1">TREND($K5:$P5,$K$1:$P$1,AA$1)</f>
        <v>4.0872781855249563E-3</v>
      </c>
      <c r="AB5" s="38" cm="1">
        <f t="array" aca="1" ref="AB5" ca="1">TREND($K5:$P5,$K$1:$P$1,AB$1)</f>
        <v>4.1473852176650283E-3</v>
      </c>
      <c r="AC5" s="38" cm="1">
        <f t="array" aca="1" ref="AC5" ca="1">TREND($K5:$P5,$K$1:$P$1,AC$1)</f>
        <v>4.2074922498051004E-3</v>
      </c>
      <c r="AD5" s="38" cm="1">
        <f t="array" aca="1" ref="AD5" ca="1">TREND($K5:$P5,$K$1:$P$1,AD$1)</f>
        <v>4.2675992819451725E-3</v>
      </c>
      <c r="AE5" s="38" cm="1">
        <f t="array" aca="1" ref="AE5" ca="1">TREND($K5:$P5,$K$1:$P$1,AE$1)</f>
        <v>4.3277063140852445E-3</v>
      </c>
      <c r="AF5" s="38" cm="1">
        <f t="array" aca="1" ref="AF5" ca="1">TREND($K5:$P5,$K$1:$P$1,AF$1)</f>
        <v>4.3878133462253166E-3</v>
      </c>
      <c r="AG5" s="38" cm="1">
        <f t="array" aca="1" ref="AG5" ca="1">TREND($K5:$P5,$K$1:$P$1,AG$1)</f>
        <v>4.4479203783653887E-3</v>
      </c>
      <c r="AH5" s="38" cm="1">
        <f t="array" aca="1" ref="AH5" ca="1">TREND($K5:$P5,$K$1:$P$1,AH$1)</f>
        <v>4.5080274105054607E-3</v>
      </c>
      <c r="AI5" s="38" cm="1">
        <f t="array" aca="1" ref="AI5" ca="1">TREND($K5:$P5,$K$1:$P$1,AI$1)</f>
        <v>4.5681344426455328E-3</v>
      </c>
      <c r="AJ5" s="38" cm="1">
        <f t="array" aca="1" ref="AJ5" ca="1">TREND($K5:$P5,$K$1:$P$1,AJ$1)</f>
        <v>4.6282414747856049E-3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4.1473852176650179E-3</v>
      </c>
      <c r="C6" s="38">
        <f t="shared" ca="1" si="3"/>
        <v>4.1624119757000359E-3</v>
      </c>
      <c r="D6" s="38">
        <f t="shared" ca="1" si="0"/>
        <v>4.1774387337350539E-3</v>
      </c>
      <c r="E6" s="38">
        <f t="shared" ca="1" si="0"/>
        <v>4.1924654917700728E-3</v>
      </c>
      <c r="F6" s="39" cm="1">
        <f t="array" aca="1" ref="F6" ca="1">INDIRECT(CONCATENATE("'",HLOOKUP(F$1,$B$21:$E$23,3,FALSE),"'!",$B$25,ROW($A6)+5))*About!$A$27</f>
        <v>4.2074922498050909E-3</v>
      </c>
      <c r="G6" s="38">
        <f t="shared" ca="1" si="4"/>
        <v>4.2555778755171492E-3</v>
      </c>
      <c r="H6" s="38">
        <f t="shared" ca="1" si="1"/>
        <v>4.3036635012292067E-3</v>
      </c>
      <c r="I6" s="38">
        <f t="shared" ca="1" si="1"/>
        <v>4.351749126941265E-3</v>
      </c>
      <c r="J6" s="38">
        <f t="shared" ca="1" si="1"/>
        <v>4.3998347526533225E-3</v>
      </c>
      <c r="K6" s="39" cm="1">
        <f t="array" aca="1" ref="K6" ca="1">INDIRECT(CONCATENATE("'",HLOOKUP(K$1,$B$21:$E$23,3,FALSE),"'!",$B$25,ROW($A6)+5))*About!$A$27</f>
        <v>4.4479203783653809E-3</v>
      </c>
      <c r="L6" s="38">
        <f t="shared" ca="1" si="5"/>
        <v>4.5440916297894976E-3</v>
      </c>
      <c r="M6" s="38">
        <f t="shared" ca="1" si="2"/>
        <v>4.6402628812136143E-3</v>
      </c>
      <c r="N6" s="38">
        <f t="shared" ca="1" si="2"/>
        <v>4.7364341326377301E-3</v>
      </c>
      <c r="O6" s="38">
        <f t="shared" ca="1" si="2"/>
        <v>4.8326053840618468E-3</v>
      </c>
      <c r="P6" s="39" cm="1">
        <f t="array" aca="1" ref="P6" ca="1">INDIRECT(CONCATENATE("'",HLOOKUP(P$1,$B$21:$E$23,3,FALSE),"'!",$B$25,ROW($A6)+5))*About!$A$27</f>
        <v>4.9287766354859635E-3</v>
      </c>
      <c r="Q6" s="38" cm="1">
        <f t="array" aca="1" ref="Q6" ca="1">TREND($K6:$P6,$K$1:$P$1,Q$1)</f>
        <v>5.024947886910075E-3</v>
      </c>
      <c r="R6" s="38" cm="1">
        <f t="array" aca="1" ref="R6" ca="1">TREND($K6:$P6,$K$1:$P$1,R$1)</f>
        <v>5.1211191383341848E-3</v>
      </c>
      <c r="S6" s="38" cm="1">
        <f t="array" aca="1" ref="S6" ca="1">TREND($K6:$P6,$K$1:$P$1,S$1)</f>
        <v>5.2172903897582945E-3</v>
      </c>
      <c r="T6" s="38" cm="1">
        <f t="array" aca="1" ref="T6" ca="1">TREND($K6:$P6,$K$1:$P$1,T$1)</f>
        <v>5.313461641182432E-3</v>
      </c>
      <c r="U6" s="38" cm="1">
        <f t="array" aca="1" ref="U6" ca="1">TREND($K6:$P6,$K$1:$P$1,U$1)</f>
        <v>5.4096328926065418E-3</v>
      </c>
      <c r="V6" s="38" cm="1">
        <f t="array" aca="1" ref="V6" ca="1">TREND($K6:$P6,$K$1:$P$1,V$1)</f>
        <v>5.5058041440306515E-3</v>
      </c>
      <c r="W6" s="38" cm="1">
        <f t="array" aca="1" ref="W6" ca="1">TREND($K6:$P6,$K$1:$P$1,W$1)</f>
        <v>5.6019753954547613E-3</v>
      </c>
      <c r="X6" s="38" cm="1">
        <f t="array" aca="1" ref="X6" ca="1">TREND($K6:$P6,$K$1:$P$1,X$1)</f>
        <v>5.6981466468788988E-3</v>
      </c>
      <c r="Y6" s="38" cm="1">
        <f t="array" aca="1" ref="Y6" ca="1">TREND($K6:$P6,$K$1:$P$1,Y$1)</f>
        <v>5.7943178983030086E-3</v>
      </c>
      <c r="Z6" s="38" cm="1">
        <f t="array" aca="1" ref="Z6" ca="1">TREND($K6:$P6,$K$1:$P$1,Z$1)</f>
        <v>5.8904891497271183E-3</v>
      </c>
      <c r="AA6" s="38" cm="1">
        <f t="array" aca="1" ref="AA6" ca="1">TREND($K6:$P6,$K$1:$P$1,AA$1)</f>
        <v>5.9866604011512281E-3</v>
      </c>
      <c r="AB6" s="38" cm="1">
        <f t="array" aca="1" ref="AB6" ca="1">TREND($K6:$P6,$K$1:$P$1,AB$1)</f>
        <v>6.0828316525753656E-3</v>
      </c>
      <c r="AC6" s="38" cm="1">
        <f t="array" aca="1" ref="AC6" ca="1">TREND($K6:$P6,$K$1:$P$1,AC$1)</f>
        <v>6.1790029039994754E-3</v>
      </c>
      <c r="AD6" s="38" cm="1">
        <f t="array" aca="1" ref="AD6" ca="1">TREND($K6:$P6,$K$1:$P$1,AD$1)</f>
        <v>6.2751741554235851E-3</v>
      </c>
      <c r="AE6" s="38" cm="1">
        <f t="array" aca="1" ref="AE6" ca="1">TREND($K6:$P6,$K$1:$P$1,AE$1)</f>
        <v>6.3713454068476949E-3</v>
      </c>
      <c r="AF6" s="38" cm="1">
        <f t="array" aca="1" ref="AF6" ca="1">TREND($K6:$P6,$K$1:$P$1,AF$1)</f>
        <v>6.4675166582718324E-3</v>
      </c>
      <c r="AG6" s="38" cm="1">
        <f t="array" aca="1" ref="AG6" ca="1">TREND($K6:$P6,$K$1:$P$1,AG$1)</f>
        <v>6.5636879096959422E-3</v>
      </c>
      <c r="AH6" s="38" cm="1">
        <f t="array" aca="1" ref="AH6" ca="1">TREND($K6:$P6,$K$1:$P$1,AH$1)</f>
        <v>6.6598591611200519E-3</v>
      </c>
      <c r="AI6" s="38" cm="1">
        <f t="array" aca="1" ref="AI6" ca="1">TREND($K6:$P6,$K$1:$P$1,AI$1)</f>
        <v>6.7560304125441617E-3</v>
      </c>
      <c r="AJ6" s="38" cm="1">
        <f t="array" aca="1" ref="AJ6" ca="1">TREND($K6:$P6,$K$1:$P$1,AJ$1)</f>
        <v>6.8522016639682715E-3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0.11420336106613817</v>
      </c>
      <c r="C7" s="38">
        <f t="shared" ca="1" si="3"/>
        <v>0.11570603686963998</v>
      </c>
      <c r="D7" s="38">
        <f t="shared" ca="1" si="0"/>
        <v>0.11720871267314181</v>
      </c>
      <c r="E7" s="38">
        <f t="shared" ca="1" si="0"/>
        <v>0.11871138847664363</v>
      </c>
      <c r="F7" s="39" cm="1">
        <f t="array" aca="1" ref="F7" ca="1">INDIRECT(CONCATENATE("'",HLOOKUP(F$1,$B$21:$E$23,3,FALSE),"'!",$B$25,ROW($A7)+5))*About!$A$27</f>
        <v>0.12021406428014544</v>
      </c>
      <c r="G7" s="38">
        <f t="shared" ca="1" si="4"/>
        <v>0.1214162049229469</v>
      </c>
      <c r="H7" s="38">
        <f t="shared" ca="1" si="1"/>
        <v>0.12261834556574835</v>
      </c>
      <c r="I7" s="38">
        <f t="shared" ca="1" si="1"/>
        <v>0.12382048620854982</v>
      </c>
      <c r="J7" s="38">
        <f t="shared" ca="1" si="1"/>
        <v>0.12502262685135127</v>
      </c>
      <c r="K7" s="39" cm="1">
        <f t="array" aca="1" ref="K7" ca="1">INDIRECT(CONCATENATE("'",HLOOKUP(K$1,$B$21:$E$23,3,FALSE),"'!",$B$25,ROW($A7)+5))*About!$A$27</f>
        <v>0.12622476749415273</v>
      </c>
      <c r="L7" s="38">
        <f t="shared" ca="1" si="5"/>
        <v>0.12622476749415273</v>
      </c>
      <c r="M7" s="38">
        <f t="shared" ca="1" si="2"/>
        <v>0.12622476749415273</v>
      </c>
      <c r="N7" s="38">
        <f t="shared" ca="1" si="2"/>
        <v>0.12622476749415273</v>
      </c>
      <c r="O7" s="38">
        <f t="shared" ca="1" si="2"/>
        <v>0.12622476749415273</v>
      </c>
      <c r="P7" s="39" cm="1">
        <f t="array" aca="1" ref="P7" ca="1">INDIRECT(CONCATENATE("'",HLOOKUP(P$1,$B$21:$E$23,3,FALSE),"'!",$B$25,ROW($A7)+5))*About!$A$27</f>
        <v>0.12622476749415273</v>
      </c>
      <c r="Q7" s="38" cm="1">
        <f t="array" aca="1" ref="Q7" ca="1">TREND($K7:$P7,$K$1:$P$1,Q$1)</f>
        <v>0.12622476749415276</v>
      </c>
      <c r="R7" s="38" cm="1">
        <f t="array" aca="1" ref="R7" ca="1">TREND($K7:$P7,$K$1:$P$1,R$1)</f>
        <v>0.12622476749415276</v>
      </c>
      <c r="S7" s="38" cm="1">
        <f t="array" aca="1" ref="S7" ca="1">TREND($K7:$P7,$K$1:$P$1,S$1)</f>
        <v>0.12622476749415276</v>
      </c>
      <c r="T7" s="38" cm="1">
        <f t="array" aca="1" ref="T7" ca="1">TREND($K7:$P7,$K$1:$P$1,T$1)</f>
        <v>0.12622476749415276</v>
      </c>
      <c r="U7" s="38" cm="1">
        <f t="array" aca="1" ref="U7" ca="1">TREND($K7:$P7,$K$1:$P$1,U$1)</f>
        <v>0.12622476749415276</v>
      </c>
      <c r="V7" s="38" cm="1">
        <f t="array" aca="1" ref="V7" ca="1">TREND($K7:$P7,$K$1:$P$1,V$1)</f>
        <v>0.12622476749415276</v>
      </c>
      <c r="W7" s="38" cm="1">
        <f t="array" aca="1" ref="W7" ca="1">TREND($K7:$P7,$K$1:$P$1,W$1)</f>
        <v>0.12622476749415276</v>
      </c>
      <c r="X7" s="38" cm="1">
        <f t="array" aca="1" ref="X7" ca="1">TREND($K7:$P7,$K$1:$P$1,X$1)</f>
        <v>0.12622476749415276</v>
      </c>
      <c r="Y7" s="38" cm="1">
        <f t="array" aca="1" ref="Y7" ca="1">TREND($K7:$P7,$K$1:$P$1,Y$1)</f>
        <v>0.12622476749415276</v>
      </c>
      <c r="Z7" s="38" cm="1">
        <f t="array" aca="1" ref="Z7" ca="1">TREND($K7:$P7,$K$1:$P$1,Z$1)</f>
        <v>0.12622476749415276</v>
      </c>
      <c r="AA7" s="38" cm="1">
        <f t="array" aca="1" ref="AA7" ca="1">TREND($K7:$P7,$K$1:$P$1,AA$1)</f>
        <v>0.12622476749415276</v>
      </c>
      <c r="AB7" s="38" cm="1">
        <f t="array" aca="1" ref="AB7" ca="1">TREND($K7:$P7,$K$1:$P$1,AB$1)</f>
        <v>0.12622476749415276</v>
      </c>
      <c r="AC7" s="38" cm="1">
        <f t="array" aca="1" ref="AC7" ca="1">TREND($K7:$P7,$K$1:$P$1,AC$1)</f>
        <v>0.12622476749415276</v>
      </c>
      <c r="AD7" s="38" cm="1">
        <f t="array" aca="1" ref="AD7" ca="1">TREND($K7:$P7,$K$1:$P$1,AD$1)</f>
        <v>0.12622476749415276</v>
      </c>
      <c r="AE7" s="38" cm="1">
        <f t="array" aca="1" ref="AE7" ca="1">TREND($K7:$P7,$K$1:$P$1,AE$1)</f>
        <v>0.12622476749415276</v>
      </c>
      <c r="AF7" s="38" cm="1">
        <f t="array" aca="1" ref="AF7" ca="1">TREND($K7:$P7,$K$1:$P$1,AF$1)</f>
        <v>0.12622476749415276</v>
      </c>
      <c r="AG7" s="38" cm="1">
        <f t="array" aca="1" ref="AG7" ca="1">TREND($K7:$P7,$K$1:$P$1,AG$1)</f>
        <v>0.12622476749415276</v>
      </c>
      <c r="AH7" s="38" cm="1">
        <f t="array" aca="1" ref="AH7" ca="1">TREND($K7:$P7,$K$1:$P$1,AH$1)</f>
        <v>0.12622476749415276</v>
      </c>
      <c r="AI7" s="38" cm="1">
        <f t="array" aca="1" ref="AI7" ca="1">TREND($K7:$P7,$K$1:$P$1,AI$1)</f>
        <v>0.12622476749415276</v>
      </c>
      <c r="AJ7" s="38" cm="1">
        <f t="array" aca="1" ref="AJ7" ca="1">TREND($K7:$P7,$K$1:$P$1,AJ$1)</f>
        <v>0.12622476749415276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1.9835320606223998E-2</v>
      </c>
      <c r="C8" s="38">
        <f t="shared" ca="1" si="3"/>
        <v>1.9985588186574178E-2</v>
      </c>
      <c r="D8" s="38">
        <f t="shared" ca="1" si="0"/>
        <v>2.0135855766924362E-2</v>
      </c>
      <c r="E8" s="38">
        <f t="shared" ca="1" si="0"/>
        <v>2.0286123347274546E-2</v>
      </c>
      <c r="F8" s="39" cm="1">
        <f t="array" aca="1" ref="F8" ca="1">INDIRECT(CONCATENATE("'",HLOOKUP(F$1,$B$21:$E$23,3,FALSE),"'!",$B$25,ROW($A8)+5))*About!$A$27</f>
        <v>2.0436390927624726E-2</v>
      </c>
      <c r="G8" s="38">
        <f t="shared" ca="1" si="4"/>
        <v>2.055660499190487E-2</v>
      </c>
      <c r="H8" s="38">
        <f t="shared" ca="1" si="1"/>
        <v>2.0676819056185014E-2</v>
      </c>
      <c r="I8" s="38">
        <f t="shared" ca="1" si="1"/>
        <v>2.0797033120465162E-2</v>
      </c>
      <c r="J8" s="38">
        <f t="shared" ca="1" si="1"/>
        <v>2.0917247184745306E-2</v>
      </c>
      <c r="K8" s="39" cm="1">
        <f t="array" aca="1" ref="K8" ca="1">INDIRECT(CONCATENATE("'",HLOOKUP(K$1,$B$21:$E$23,3,FALSE),"'!",$B$25,ROW($A8)+5))*About!$A$27</f>
        <v>2.103746124902545E-2</v>
      </c>
      <c r="L8" s="38">
        <f t="shared" ca="1" si="5"/>
        <v>2.1277889377585742E-2</v>
      </c>
      <c r="M8" s="38">
        <f t="shared" ca="1" si="2"/>
        <v>2.1518317506146033E-2</v>
      </c>
      <c r="N8" s="38">
        <f t="shared" ca="1" si="2"/>
        <v>2.1758745634706322E-2</v>
      </c>
      <c r="O8" s="38">
        <f t="shared" ca="1" si="2"/>
        <v>2.1999173763266613E-2</v>
      </c>
      <c r="P8" s="39" cm="1">
        <f t="array" aca="1" ref="P8" ca="1">INDIRECT(CONCATENATE("'",HLOOKUP(P$1,$B$21:$E$23,3,FALSE),"'!",$B$25,ROW($A8)+5))*About!$A$27</f>
        <v>2.2239601891826905E-2</v>
      </c>
      <c r="Q8" s="38" cm="1">
        <f t="array" aca="1" ref="Q8" ca="1">TREND($K8:$P8,$K$1:$P$1,Q$1)</f>
        <v>2.2480030020387176E-2</v>
      </c>
      <c r="R8" s="38" cm="1">
        <f t="array" aca="1" ref="R8" ca="1">TREND($K8:$P8,$K$1:$P$1,R$1)</f>
        <v>2.2720458148947464E-2</v>
      </c>
      <c r="S8" s="38" cm="1">
        <f t="array" aca="1" ref="S8" ca="1">TREND($K8:$P8,$K$1:$P$1,S$1)</f>
        <v>2.2960886277507753E-2</v>
      </c>
      <c r="T8" s="38" cm="1">
        <f t="array" aca="1" ref="T8" ca="1">TREND($K8:$P8,$K$1:$P$1,T$1)</f>
        <v>2.3201314406068041E-2</v>
      </c>
      <c r="U8" s="38" cm="1">
        <f t="array" aca="1" ref="U8" ca="1">TREND($K8:$P8,$K$1:$P$1,U$1)</f>
        <v>2.3441742534628329E-2</v>
      </c>
      <c r="V8" s="38" cm="1">
        <f t="array" aca="1" ref="V8" ca="1">TREND($K8:$P8,$K$1:$P$1,V$1)</f>
        <v>2.3682170663188618E-2</v>
      </c>
      <c r="W8" s="38" cm="1">
        <f t="array" aca="1" ref="W8" ca="1">TREND($K8:$P8,$K$1:$P$1,W$1)</f>
        <v>2.3922598791748906E-2</v>
      </c>
      <c r="X8" s="38" cm="1">
        <f t="array" aca="1" ref="X8" ca="1">TREND($K8:$P8,$K$1:$P$1,X$1)</f>
        <v>2.416302692030925E-2</v>
      </c>
      <c r="Y8" s="38" cm="1">
        <f t="array" aca="1" ref="Y8" ca="1">TREND($K8:$P8,$K$1:$P$1,Y$1)</f>
        <v>2.4403455048869538E-2</v>
      </c>
      <c r="Z8" s="38" cm="1">
        <f t="array" aca="1" ref="Z8" ca="1">TREND($K8:$P8,$K$1:$P$1,Z$1)</f>
        <v>2.4643883177429826E-2</v>
      </c>
      <c r="AA8" s="38" cm="1">
        <f t="array" aca="1" ref="AA8" ca="1">TREND($K8:$P8,$K$1:$P$1,AA$1)</f>
        <v>2.4884311305990114E-2</v>
      </c>
      <c r="AB8" s="38" cm="1">
        <f t="array" aca="1" ref="AB8" ca="1">TREND($K8:$P8,$K$1:$P$1,AB$1)</f>
        <v>2.5124739434550403E-2</v>
      </c>
      <c r="AC8" s="38" cm="1">
        <f t="array" aca="1" ref="AC8" ca="1">TREND($K8:$P8,$K$1:$P$1,AC$1)</f>
        <v>2.5365167563110691E-2</v>
      </c>
      <c r="AD8" s="38" cm="1">
        <f t="array" aca="1" ref="AD8" ca="1">TREND($K8:$P8,$K$1:$P$1,AD$1)</f>
        <v>2.5605595691670979E-2</v>
      </c>
      <c r="AE8" s="38" cm="1">
        <f t="array" aca="1" ref="AE8" ca="1">TREND($K8:$P8,$K$1:$P$1,AE$1)</f>
        <v>2.5846023820231268E-2</v>
      </c>
      <c r="AF8" s="38" cm="1">
        <f t="array" aca="1" ref="AF8" ca="1">TREND($K8:$P8,$K$1:$P$1,AF$1)</f>
        <v>2.6086451948791556E-2</v>
      </c>
      <c r="AG8" s="38" cm="1">
        <f t="array" aca="1" ref="AG8" ca="1">TREND($K8:$P8,$K$1:$P$1,AG$1)</f>
        <v>2.6326880077351844E-2</v>
      </c>
      <c r="AH8" s="38" cm="1">
        <f t="array" aca="1" ref="AH8" ca="1">TREND($K8:$P8,$K$1:$P$1,AH$1)</f>
        <v>2.6567308205912132E-2</v>
      </c>
      <c r="AI8" s="38" cm="1">
        <f t="array" aca="1" ref="AI8" ca="1">TREND($K8:$P8,$K$1:$P$1,AI$1)</f>
        <v>2.6807736334472421E-2</v>
      </c>
      <c r="AJ8" s="38" cm="1">
        <f t="array" aca="1" ref="AJ8" ca="1">TREND($K8:$P8,$K$1:$P$1,AJ$1)</f>
        <v>2.7048164463032709E-2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4.8686696033458906E-3</v>
      </c>
      <c r="C9" s="38">
        <f t="shared" ca="1" si="3"/>
        <v>4.8836963613809086E-3</v>
      </c>
      <c r="D9" s="38">
        <f t="shared" ca="1" si="0"/>
        <v>4.8987231194159275E-3</v>
      </c>
      <c r="E9" s="38">
        <f t="shared" ca="1" si="0"/>
        <v>4.9137498774509455E-3</v>
      </c>
      <c r="F9" s="39" cm="1">
        <f t="array" aca="1" ref="F9" ca="1">INDIRECT(CONCATENATE("'",HLOOKUP(F$1,$B$21:$E$23,3,FALSE),"'!",$B$25,ROW($A9)+5))*About!$A$27</f>
        <v>4.9287766354859635E-3</v>
      </c>
      <c r="G9" s="38">
        <f t="shared" ca="1" si="4"/>
        <v>4.9888836676260364E-3</v>
      </c>
      <c r="H9" s="38">
        <f t="shared" ca="1" si="1"/>
        <v>5.0489906997661085E-3</v>
      </c>
      <c r="I9" s="38">
        <f t="shared" ca="1" si="1"/>
        <v>5.1090977319061814E-3</v>
      </c>
      <c r="J9" s="38">
        <f t="shared" ca="1" si="1"/>
        <v>5.1692047640462535E-3</v>
      </c>
      <c r="K9" s="39" cm="1">
        <f t="array" aca="1" ref="K9" ca="1">INDIRECT(CONCATENATE("'",HLOOKUP(K$1,$B$21:$E$23,3,FALSE),"'!",$B$25,ROW($A9)+5))*About!$A$27</f>
        <v>5.2293117961863264E-3</v>
      </c>
      <c r="L9" s="38">
        <f t="shared" ca="1" si="5"/>
        <v>5.3134616411824286E-3</v>
      </c>
      <c r="M9" s="38">
        <f t="shared" ca="1" si="2"/>
        <v>5.3976114861785307E-3</v>
      </c>
      <c r="N9" s="38">
        <f t="shared" ca="1" si="2"/>
        <v>5.4817613311746319E-3</v>
      </c>
      <c r="O9" s="38">
        <f t="shared" ca="1" si="2"/>
        <v>5.565911176170734E-3</v>
      </c>
      <c r="P9" s="39" cm="1">
        <f t="array" aca="1" ref="P9" ca="1">INDIRECT(CONCATENATE("'",HLOOKUP(P$1,$B$21:$E$23,3,FALSE),"'!",$B$25,ROW($A9)+5))*About!$A$27</f>
        <v>5.6500610211668361E-3</v>
      </c>
      <c r="Q9" s="38" cm="1">
        <f t="array" aca="1" ref="Q9" ca="1">TREND($K9:$P9,$K$1:$P$1,Q$1)</f>
        <v>5.7342108661629643E-3</v>
      </c>
      <c r="R9" s="38" cm="1">
        <f t="array" aca="1" ref="R9" ca="1">TREND($K9:$P9,$K$1:$P$1,R$1)</f>
        <v>5.8183607111590707E-3</v>
      </c>
      <c r="S9" s="38" cm="1">
        <f t="array" aca="1" ref="S9" ca="1">TREND($K9:$P9,$K$1:$P$1,S$1)</f>
        <v>5.9025105561551494E-3</v>
      </c>
      <c r="T9" s="38" cm="1">
        <f t="array" aca="1" ref="T9" ca="1">TREND($K9:$P9,$K$1:$P$1,T$1)</f>
        <v>5.9866604011512559E-3</v>
      </c>
      <c r="U9" s="38" cm="1">
        <f t="array" aca="1" ref="U9" ca="1">TREND($K9:$P9,$K$1:$P$1,U$1)</f>
        <v>6.0708102461473623E-3</v>
      </c>
      <c r="V9" s="38" cm="1">
        <f t="array" aca="1" ref="V9" ca="1">TREND($K9:$P9,$K$1:$P$1,V$1)</f>
        <v>6.1549600911434688E-3</v>
      </c>
      <c r="W9" s="38" cm="1">
        <f t="array" aca="1" ref="W9" ca="1">TREND($K9:$P9,$K$1:$P$1,W$1)</f>
        <v>6.2391099361395752E-3</v>
      </c>
      <c r="X9" s="38" cm="1">
        <f t="array" aca="1" ref="X9" ca="1">TREND($K9:$P9,$K$1:$P$1,X$1)</f>
        <v>6.3232597811356817E-3</v>
      </c>
      <c r="Y9" s="38" cm="1">
        <f t="array" aca="1" ref="Y9" ca="1">TREND($K9:$P9,$K$1:$P$1,Y$1)</f>
        <v>6.4074096261317603E-3</v>
      </c>
      <c r="Z9" s="38" cm="1">
        <f t="array" aca="1" ref="Z9" ca="1">TREND($K9:$P9,$K$1:$P$1,Z$1)</f>
        <v>6.4915594711278668E-3</v>
      </c>
      <c r="AA9" s="38" cm="1">
        <f t="array" aca="1" ref="AA9" ca="1">TREND($K9:$P9,$K$1:$P$1,AA$1)</f>
        <v>6.5757093161239732E-3</v>
      </c>
      <c r="AB9" s="38" cm="1">
        <f t="array" aca="1" ref="AB9" ca="1">TREND($K9:$P9,$K$1:$P$1,AB$1)</f>
        <v>6.6598591611200797E-3</v>
      </c>
      <c r="AC9" s="38" cm="1">
        <f t="array" aca="1" ref="AC9" ca="1">TREND($K9:$P9,$K$1:$P$1,AC$1)</f>
        <v>6.7440090061161861E-3</v>
      </c>
      <c r="AD9" s="38" cm="1">
        <f t="array" aca="1" ref="AD9" ca="1">TREND($K9:$P9,$K$1:$P$1,AD$1)</f>
        <v>6.8281588511122926E-3</v>
      </c>
      <c r="AE9" s="38" cm="1">
        <f t="array" aca="1" ref="AE9" ca="1">TREND($K9:$P9,$K$1:$P$1,AE$1)</f>
        <v>6.9123086961083713E-3</v>
      </c>
      <c r="AF9" s="38" cm="1">
        <f t="array" aca="1" ref="AF9" ca="1">TREND($K9:$P9,$K$1:$P$1,AF$1)</f>
        <v>6.9964585411044777E-3</v>
      </c>
      <c r="AG9" s="38" cm="1">
        <f t="array" aca="1" ref="AG9" ca="1">TREND($K9:$P9,$K$1:$P$1,AG$1)</f>
        <v>7.0806083861005842E-3</v>
      </c>
      <c r="AH9" s="38" cm="1">
        <f t="array" aca="1" ref="AH9" ca="1">TREND($K9:$P9,$K$1:$P$1,AH$1)</f>
        <v>7.1647582310966906E-3</v>
      </c>
      <c r="AI9" s="38" cm="1">
        <f t="array" aca="1" ref="AI9" ca="1">TREND($K9:$P9,$K$1:$P$1,AI$1)</f>
        <v>7.2489080760927971E-3</v>
      </c>
      <c r="AJ9" s="38" cm="1">
        <f t="array" aca="1" ref="AJ9" ca="1">TREND($K9:$P9,$K$1:$P$1,AJ$1)</f>
        <v>7.3330579210889035E-3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3.005351607003636E-5</v>
      </c>
      <c r="C10" s="38">
        <f t="shared" ca="1" si="3"/>
        <v>3.0804853971787272E-5</v>
      </c>
      <c r="D10" s="38">
        <f t="shared" ca="1" si="0"/>
        <v>3.1556191873538184E-5</v>
      </c>
      <c r="E10" s="38">
        <f t="shared" ca="1" si="0"/>
        <v>3.2307529775289088E-5</v>
      </c>
      <c r="F10" s="39" cm="1">
        <f t="array" aca="1" ref="F10" ca="1">INDIRECT(CONCATENATE("'",HLOOKUP(F$1,$B$21:$E$23,3,FALSE),"'!",$B$25,ROW($A10)+5))*About!$A$27</f>
        <v>3.305886767704E-5</v>
      </c>
      <c r="G10" s="38">
        <f t="shared" ca="1" si="4"/>
        <v>3.3900366127001015E-5</v>
      </c>
      <c r="H10" s="38">
        <f t="shared" ca="1" si="1"/>
        <v>3.4741864576962037E-5</v>
      </c>
      <c r="I10" s="38">
        <f t="shared" ca="1" si="1"/>
        <v>3.5583363026923052E-5</v>
      </c>
      <c r="J10" s="38">
        <f t="shared" ca="1" si="1"/>
        <v>3.6424861476884073E-5</v>
      </c>
      <c r="K10" s="39" cm="1">
        <f t="array" aca="1" ref="K10" ca="1">INDIRECT(CONCATENATE("'",HLOOKUP(K$1,$B$21:$E$23,3,FALSE),"'!",$B$25,ROW($A10)+5))*About!$A$27</f>
        <v>3.7266359926845088E-5</v>
      </c>
      <c r="L10" s="38">
        <f t="shared" ca="1" si="5"/>
        <v>3.8228072441086252E-5</v>
      </c>
      <c r="M10" s="38">
        <f t="shared" ca="1" si="2"/>
        <v>3.9189784955327416E-5</v>
      </c>
      <c r="N10" s="38">
        <f t="shared" ca="1" si="2"/>
        <v>4.0151497469568579E-5</v>
      </c>
      <c r="O10" s="38">
        <f t="shared" ca="1" si="2"/>
        <v>4.1113209983809743E-5</v>
      </c>
      <c r="P10" s="39" cm="1">
        <f t="array" aca="1" ref="P10" ca="1">INDIRECT(CONCATENATE("'",HLOOKUP(P$1,$B$21:$E$23,3,FALSE),"'!",$B$25,ROW($A10)+5))*About!$A$27</f>
        <v>4.2074922498050907E-5</v>
      </c>
      <c r="Q10" s="38" cm="1">
        <f t="array" aca="1" ref="Q10" ca="1">TREND($K10:$P10,$K$1:$P$1,Q$1)</f>
        <v>4.3036635012292301E-5</v>
      </c>
      <c r="R10" s="38" cm="1">
        <f t="array" aca="1" ref="R10" ca="1">TREND($K10:$P10,$K$1:$P$1,R$1)</f>
        <v>4.3998347526533329E-5</v>
      </c>
      <c r="S10" s="38" cm="1">
        <f t="array" aca="1" ref="S10" ca="1">TREND($K10:$P10,$K$1:$P$1,S$1)</f>
        <v>4.4960060040774357E-5</v>
      </c>
      <c r="T10" s="38" cm="1">
        <f t="array" aca="1" ref="T10" ca="1">TREND($K10:$P10,$K$1:$P$1,T$1)</f>
        <v>4.5921772555015819E-5</v>
      </c>
      <c r="U10" s="38" cm="1">
        <f t="array" aca="1" ref="U10" ca="1">TREND($K10:$P10,$K$1:$P$1,U$1)</f>
        <v>4.6883485069256848E-5</v>
      </c>
      <c r="V10" s="38" cm="1">
        <f t="array" aca="1" ref="V10" ca="1">TREND($K10:$P10,$K$1:$P$1,V$1)</f>
        <v>4.7845197583497876E-5</v>
      </c>
      <c r="W10" s="38" cm="1">
        <f t="array" aca="1" ref="W10" ca="1">TREND($K10:$P10,$K$1:$P$1,W$1)</f>
        <v>4.8806910097739338E-5</v>
      </c>
      <c r="X10" s="38" cm="1">
        <f t="array" aca="1" ref="X10" ca="1">TREND($K10:$P10,$K$1:$P$1,X$1)</f>
        <v>4.9768622611980366E-5</v>
      </c>
      <c r="Y10" s="38" cm="1">
        <f t="array" aca="1" ref="Y10" ca="1">TREND($K10:$P10,$K$1:$P$1,Y$1)</f>
        <v>5.0730335126221394E-5</v>
      </c>
      <c r="Z10" s="38" cm="1">
        <f t="array" aca="1" ref="Z10" ca="1">TREND($K10:$P10,$K$1:$P$1,Z$1)</f>
        <v>5.1692047640462422E-5</v>
      </c>
      <c r="AA10" s="38" cm="1">
        <f t="array" aca="1" ref="AA10" ca="1">TREND($K10:$P10,$K$1:$P$1,AA$1)</f>
        <v>5.2653760154703884E-5</v>
      </c>
      <c r="AB10" s="38" cm="1">
        <f t="array" aca="1" ref="AB10" ca="1">TREND($K10:$P10,$K$1:$P$1,AB$1)</f>
        <v>5.3615472668944912E-5</v>
      </c>
      <c r="AC10" s="38" cm="1">
        <f t="array" aca="1" ref="AC10" ca="1">TREND($K10:$P10,$K$1:$P$1,AC$1)</f>
        <v>5.4577185183185941E-5</v>
      </c>
      <c r="AD10" s="38" cm="1">
        <f t="array" aca="1" ref="AD10" ca="1">TREND($K10:$P10,$K$1:$P$1,AD$1)</f>
        <v>5.5538897697427403E-5</v>
      </c>
      <c r="AE10" s="38" cm="1">
        <f t="array" aca="1" ref="AE10" ca="1">TREND($K10:$P10,$K$1:$P$1,AE$1)</f>
        <v>5.6500610211668431E-5</v>
      </c>
      <c r="AF10" s="38" cm="1">
        <f t="array" aca="1" ref="AF10" ca="1">TREND($K10:$P10,$K$1:$P$1,AF$1)</f>
        <v>5.7462322725909459E-5</v>
      </c>
      <c r="AG10" s="38" cm="1">
        <f t="array" aca="1" ref="AG10" ca="1">TREND($K10:$P10,$K$1:$P$1,AG$1)</f>
        <v>5.8424035240150921E-5</v>
      </c>
      <c r="AH10" s="38" cm="1">
        <f t="array" aca="1" ref="AH10" ca="1">TREND($K10:$P10,$K$1:$P$1,AH$1)</f>
        <v>5.9385747754391949E-5</v>
      </c>
      <c r="AI10" s="38" cm="1">
        <f t="array" aca="1" ref="AI10" ca="1">TREND($K10:$P10,$K$1:$P$1,AI$1)</f>
        <v>6.0347460268632977E-5</v>
      </c>
      <c r="AJ10" s="38" cm="1">
        <f t="array" aca="1" ref="AJ10" ca="1">TREND($K10:$P10,$K$1:$P$1,AJ$1)</f>
        <v>6.1309172782874439E-5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2.8851375427234909E-5</v>
      </c>
      <c r="C11" s="38">
        <f t="shared" ca="1" si="3"/>
        <v>2.9602713328985817E-5</v>
      </c>
      <c r="D11" s="38">
        <f t="shared" ca="1" si="0"/>
        <v>3.0354051230736722E-5</v>
      </c>
      <c r="E11" s="38">
        <f t="shared" ca="1" si="0"/>
        <v>3.1105389132487634E-5</v>
      </c>
      <c r="F11" s="39" cm="1">
        <f t="array" aca="1" ref="F11" ca="1">INDIRECT(CONCATENATE("'",HLOOKUP(F$1,$B$21:$E$23,3,FALSE),"'!",$B$25,ROW($A11)+5))*About!$A$27</f>
        <v>3.1856727034238539E-5</v>
      </c>
      <c r="G11" s="38">
        <f t="shared" ca="1" si="4"/>
        <v>3.2698225484199554E-5</v>
      </c>
      <c r="H11" s="38">
        <f t="shared" ca="1" si="1"/>
        <v>3.3539723934160575E-5</v>
      </c>
      <c r="I11" s="38">
        <f t="shared" ca="1" si="1"/>
        <v>3.438122238412159E-5</v>
      </c>
      <c r="J11" s="38">
        <f t="shared" ca="1" si="1"/>
        <v>3.5222720834082612E-5</v>
      </c>
      <c r="K11" s="39" cm="1">
        <f t="array" aca="1" ref="K11" ca="1">INDIRECT(CONCATENATE("'",HLOOKUP(K$1,$B$21:$E$23,3,FALSE),"'!",$B$25,ROW($A11)+5))*About!$A$27</f>
        <v>3.6064219284043627E-5</v>
      </c>
      <c r="L11" s="38">
        <f t="shared" ca="1" si="5"/>
        <v>3.702593179828479E-5</v>
      </c>
      <c r="M11" s="38">
        <f t="shared" ca="1" si="2"/>
        <v>3.7987644312525954E-5</v>
      </c>
      <c r="N11" s="38">
        <f t="shared" ca="1" si="2"/>
        <v>3.8949356826767125E-5</v>
      </c>
      <c r="O11" s="38">
        <f t="shared" ca="1" si="2"/>
        <v>3.9911069341008288E-5</v>
      </c>
      <c r="P11" s="39" cm="1">
        <f t="array" aca="1" ref="P11" ca="1">INDIRECT(CONCATENATE("'",HLOOKUP(P$1,$B$21:$E$23,3,FALSE),"'!",$B$25,ROW($A11)+5))*About!$A$27</f>
        <v>4.0872781855249452E-5</v>
      </c>
      <c r="Q11" s="38" cm="1">
        <f t="array" aca="1" ref="Q11" ca="1">TREND($K11:$P11,$K$1:$P$1,Q$1)</f>
        <v>4.1834494369490799E-5</v>
      </c>
      <c r="R11" s="38" cm="1">
        <f t="array" aca="1" ref="R11" ca="1">TREND($K11:$P11,$K$1:$P$1,R$1)</f>
        <v>4.2796206883731827E-5</v>
      </c>
      <c r="S11" s="38" cm="1">
        <f t="array" aca="1" ref="S11" ca="1">TREND($K11:$P11,$K$1:$P$1,S$1)</f>
        <v>4.3757919397972855E-5</v>
      </c>
      <c r="T11" s="38" cm="1">
        <f t="array" aca="1" ref="T11" ca="1">TREND($K11:$P11,$K$1:$P$1,T$1)</f>
        <v>4.4719631912214317E-5</v>
      </c>
      <c r="U11" s="38" cm="1">
        <f t="array" aca="1" ref="U11" ca="1">TREND($K11:$P11,$K$1:$P$1,U$1)</f>
        <v>4.5681344426455345E-5</v>
      </c>
      <c r="V11" s="38" cm="1">
        <f t="array" aca="1" ref="V11" ca="1">TREND($K11:$P11,$K$1:$P$1,V$1)</f>
        <v>4.6643056940696374E-5</v>
      </c>
      <c r="W11" s="38" cm="1">
        <f t="array" aca="1" ref="W11" ca="1">TREND($K11:$P11,$K$1:$P$1,W$1)</f>
        <v>4.7604769454937836E-5</v>
      </c>
      <c r="X11" s="38" cm="1">
        <f t="array" aca="1" ref="X11" ca="1">TREND($K11:$P11,$K$1:$P$1,X$1)</f>
        <v>4.8566481969178864E-5</v>
      </c>
      <c r="Y11" s="38" cm="1">
        <f t="array" aca="1" ref="Y11" ca="1">TREND($K11:$P11,$K$1:$P$1,Y$1)</f>
        <v>4.9528194483419892E-5</v>
      </c>
      <c r="Z11" s="38" cm="1">
        <f t="array" aca="1" ref="Z11" ca="1">TREND($K11:$P11,$K$1:$P$1,Z$1)</f>
        <v>5.048990699766092E-5</v>
      </c>
      <c r="AA11" s="38" cm="1">
        <f t="array" aca="1" ref="AA11" ca="1">TREND($K11:$P11,$K$1:$P$1,AA$1)</f>
        <v>5.1451619511902382E-5</v>
      </c>
      <c r="AB11" s="38" cm="1">
        <f t="array" aca="1" ref="AB11" ca="1">TREND($K11:$P11,$K$1:$P$1,AB$1)</f>
        <v>5.241333202614341E-5</v>
      </c>
      <c r="AC11" s="38" cm="1">
        <f t="array" aca="1" ref="AC11" ca="1">TREND($K11:$P11,$K$1:$P$1,AC$1)</f>
        <v>5.3375044540384439E-5</v>
      </c>
      <c r="AD11" s="38" cm="1">
        <f t="array" aca="1" ref="AD11" ca="1">TREND($K11:$P11,$K$1:$P$1,AD$1)</f>
        <v>5.43367570546259E-5</v>
      </c>
      <c r="AE11" s="38" cm="1">
        <f t="array" aca="1" ref="AE11" ca="1">TREND($K11:$P11,$K$1:$P$1,AE$1)</f>
        <v>5.5298469568866929E-5</v>
      </c>
      <c r="AF11" s="38" cm="1">
        <f t="array" aca="1" ref="AF11" ca="1">TREND($K11:$P11,$K$1:$P$1,AF$1)</f>
        <v>5.6260182083107957E-5</v>
      </c>
      <c r="AG11" s="38" cm="1">
        <f t="array" aca="1" ref="AG11" ca="1">TREND($K11:$P11,$K$1:$P$1,AG$1)</f>
        <v>5.7221894597349419E-5</v>
      </c>
      <c r="AH11" s="38" cm="1">
        <f t="array" aca="1" ref="AH11" ca="1">TREND($K11:$P11,$K$1:$P$1,AH$1)</f>
        <v>5.8183607111590447E-5</v>
      </c>
      <c r="AI11" s="38" cm="1">
        <f t="array" aca="1" ref="AI11" ca="1">TREND($K11:$P11,$K$1:$P$1,AI$1)</f>
        <v>5.9145319625831475E-5</v>
      </c>
      <c r="AJ11" s="38" cm="1">
        <f t="array" aca="1" ref="AJ11" ca="1">TREND($K11:$P11,$K$1:$P$1,AJ$1)</f>
        <v>6.0107032140072937E-5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1.3343761135096145E-4</v>
      </c>
      <c r="C12" s="38">
        <f t="shared" ca="1" si="3"/>
        <v>1.3674349811866544E-4</v>
      </c>
      <c r="D12" s="38">
        <f t="shared" ca="1" si="0"/>
        <v>1.4004938488636947E-4</v>
      </c>
      <c r="E12" s="38">
        <f t="shared" ca="1" si="0"/>
        <v>1.4335527165407346E-4</v>
      </c>
      <c r="F12" s="40">
        <f ca="1">SUM(INDIRECT(CONCATENATE("'",HLOOKUP(F$1,$B$21:$E$23,3,FALSE),"'!",$B$25,ROW($A12)+5,":",$B$25,ROW($A12)+6)))*About!$A$27</f>
        <v>1.4666115842177746E-4</v>
      </c>
      <c r="G12" s="38">
        <f t="shared" ca="1" si="4"/>
        <v>1.5062822254302224E-4</v>
      </c>
      <c r="H12" s="38">
        <f t="shared" ca="1" si="1"/>
        <v>1.5459528666426705E-4</v>
      </c>
      <c r="I12" s="38">
        <f t="shared" ca="1" si="1"/>
        <v>1.5856235078551183E-4</v>
      </c>
      <c r="J12" s="38">
        <f t="shared" ca="1" si="1"/>
        <v>1.6252941490675665E-4</v>
      </c>
      <c r="K12" s="40">
        <f ca="1">SUM(INDIRECT(CONCATENATE("'",HLOOKUP(K$1,$B$21:$E$23,3,FALSE),"'!",$B$25,ROW($A12)+5,":",$B$25,ROW($A12)+6)))*About!$A$27</f>
        <v>1.6649647902800143E-4</v>
      </c>
      <c r="L12" s="38">
        <f t="shared" ca="1" si="5"/>
        <v>1.7046354314924624E-4</v>
      </c>
      <c r="M12" s="38">
        <f t="shared" ca="1" si="2"/>
        <v>1.7443060727049102E-4</v>
      </c>
      <c r="N12" s="38">
        <f t="shared" ca="1" si="2"/>
        <v>1.7839767139173583E-4</v>
      </c>
      <c r="O12" s="38">
        <f t="shared" ca="1" si="2"/>
        <v>1.8236473551298062E-4</v>
      </c>
      <c r="P12" s="40">
        <f ca="1">SUM(INDIRECT(CONCATENATE("'",HLOOKUP(P$1,$B$21:$E$23,3,FALSE),"'!",$B$25,ROW($A12)+5,":",$B$25,ROW($A12)+6)))*About!$A$27</f>
        <v>1.8633179963422543E-4</v>
      </c>
      <c r="Q12" s="38" cm="1">
        <f t="array" aca="1" ref="Q12" ca="1">TREND($K12:$P12,$K$1:$P$1,Q$1)</f>
        <v>1.9029886375547013E-4</v>
      </c>
      <c r="R12" s="38" cm="1">
        <f t="array" aca="1" ref="R12" ca="1">TREND($K12:$P12,$K$1:$P$1,R$1)</f>
        <v>1.9426592787671546E-4</v>
      </c>
      <c r="S12" s="38" cm="1">
        <f t="array" aca="1" ref="S12" ca="1">TREND($K12:$P12,$K$1:$P$1,S$1)</f>
        <v>1.9823299199796078E-4</v>
      </c>
      <c r="T12" s="38" cm="1">
        <f t="array" aca="1" ref="T12" ca="1">TREND($K12:$P12,$K$1:$P$1,T$1)</f>
        <v>2.0220005611920437E-4</v>
      </c>
      <c r="U12" s="38" cm="1">
        <f t="array" aca="1" ref="U12" ca="1">TREND($K12:$P12,$K$1:$P$1,U$1)</f>
        <v>2.061671202404497E-4</v>
      </c>
      <c r="V12" s="38" cm="1">
        <f t="array" aca="1" ref="V12" ca="1">TREND($K12:$P12,$K$1:$P$1,V$1)</f>
        <v>2.1013418436169502E-4</v>
      </c>
      <c r="W12" s="38" cm="1">
        <f t="array" aca="1" ref="W12" ca="1">TREND($K12:$P12,$K$1:$P$1,W$1)</f>
        <v>2.1410124848293861E-4</v>
      </c>
      <c r="X12" s="38" cm="1">
        <f t="array" aca="1" ref="X12" ca="1">TREND($K12:$P12,$K$1:$P$1,X$1)</f>
        <v>2.1806831260418394E-4</v>
      </c>
      <c r="Y12" s="38" cm="1">
        <f t="array" aca="1" ref="Y12" ca="1">TREND($K12:$P12,$K$1:$P$1,Y$1)</f>
        <v>2.2203537672542926E-4</v>
      </c>
      <c r="Z12" s="38" cm="1">
        <f t="array" aca="1" ref="Z12" ca="1">TREND($K12:$P12,$K$1:$P$1,Z$1)</f>
        <v>2.2600244084667286E-4</v>
      </c>
      <c r="AA12" s="38" cm="1">
        <f t="array" aca="1" ref="AA12" ca="1">TREND($K12:$P12,$K$1:$P$1,AA$1)</f>
        <v>2.2996950496791818E-4</v>
      </c>
      <c r="AB12" s="38" cm="1">
        <f t="array" aca="1" ref="AB12" ca="1">TREND($K12:$P12,$K$1:$P$1,AB$1)</f>
        <v>2.3393656908916351E-4</v>
      </c>
      <c r="AC12" s="38" cm="1">
        <f t="array" aca="1" ref="AC12" ca="1">TREND($K12:$P12,$K$1:$P$1,AC$1)</f>
        <v>2.3790363321040883E-4</v>
      </c>
      <c r="AD12" s="38" cm="1">
        <f t="array" aca="1" ref="AD12" ca="1">TREND($K12:$P12,$K$1:$P$1,AD$1)</f>
        <v>2.4187069733165242E-4</v>
      </c>
      <c r="AE12" s="38" cm="1">
        <f t="array" aca="1" ref="AE12" ca="1">TREND($K12:$P12,$K$1:$P$1,AE$1)</f>
        <v>2.4583776145289775E-4</v>
      </c>
      <c r="AF12" s="38" cm="1">
        <f t="array" aca="1" ref="AF12" ca="1">TREND($K12:$P12,$K$1:$P$1,AF$1)</f>
        <v>2.4980482557414307E-4</v>
      </c>
      <c r="AG12" s="38" cm="1">
        <f t="array" aca="1" ref="AG12" ca="1">TREND($K12:$P12,$K$1:$P$1,AG$1)</f>
        <v>2.5377188969538667E-4</v>
      </c>
      <c r="AH12" s="38" cm="1">
        <f t="array" aca="1" ref="AH12" ca="1">TREND($K12:$P12,$K$1:$P$1,AH$1)</f>
        <v>2.5773895381663199E-4</v>
      </c>
      <c r="AI12" s="38" cm="1">
        <f t="array" aca="1" ref="AI12" ca="1">TREND($K12:$P12,$K$1:$P$1,AI$1)</f>
        <v>2.6170601793787732E-4</v>
      </c>
      <c r="AJ12" s="38" cm="1">
        <f t="array" aca="1" ref="AJ12" ca="1">TREND($K12:$P12,$K$1:$P$1,AJ$1)</f>
        <v>2.6567308205912091E-4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HOIpTP-transport-SO2</v>
      </c>
    </row>
    <row r="18" spans="1:5">
      <c r="A18" t="s">
        <v>113</v>
      </c>
      <c r="B18" t="str">
        <f ca="1">RIGHT(B17,LEN(B17)-7)</f>
        <v>transport-SO2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3.9069570891047267E-5</v>
      </c>
      <c r="C2" s="38">
        <f ca="1">$B2+($F2-$B2)*(C$1-$B$1)/($F$1-$B$1)</f>
        <v>3.9219838471397448E-5</v>
      </c>
      <c r="D2" s="38">
        <f t="shared" ref="D2:E12" ca="1" si="0">$B2+($F2-$B2)*(D$1-$B$1)/($F$1-$B$1)</f>
        <v>3.9370106051747636E-5</v>
      </c>
      <c r="E2" s="38">
        <f t="shared" ca="1" si="0"/>
        <v>3.9520373632097817E-5</v>
      </c>
      <c r="F2" s="37" cm="1">
        <f t="array" aca="1" ref="F2" ca="1">INDIRECT(CONCATENATE("'",HLOOKUP(F$1,$B$21:$E$23,3,FALSE),"'!",$B$25,ROW($A2)+3))*About!$A$27</f>
        <v>3.9670641212447998E-5</v>
      </c>
      <c r="G2" s="38">
        <f ca="1">$F2+($K2-$F2)*(G$1-$F$1)/($K$1-$F$1)</f>
        <v>4.0151497469568579E-5</v>
      </c>
      <c r="H2" s="38">
        <f t="shared" ref="H2:J12" ca="1" si="1">$F2+($K2-$F2)*(H$1-$F$1)/($K$1-$F$1)</f>
        <v>4.0632353726689161E-5</v>
      </c>
      <c r="I2" s="38">
        <f t="shared" ca="1" si="1"/>
        <v>4.1113209983809743E-5</v>
      </c>
      <c r="J2" s="38">
        <f t="shared" ca="1" si="1"/>
        <v>4.1594066240930325E-5</v>
      </c>
      <c r="K2" s="37" cm="1">
        <f t="array" aca="1" ref="K2" ca="1">INDIRECT(CONCATENATE("'",HLOOKUP(K$1,$B$21:$E$23,3,FALSE),"'!",$B$25,ROW($A2)+3))*About!$A$27</f>
        <v>4.2074922498050907E-5</v>
      </c>
      <c r="L2" s="38">
        <f ca="1">$K2+($P2-$K2)*(L$1-$K$1)/($P$1-$K$1)</f>
        <v>4.2555778755171489E-5</v>
      </c>
      <c r="M2" s="38">
        <f t="shared" ref="M2:O12" ca="1" si="2">$K2+($P2-$K2)*(M$1-$K$1)/($P$1-$K$1)</f>
        <v>4.3036635012292071E-5</v>
      </c>
      <c r="N2" s="38">
        <f t="shared" ca="1" si="2"/>
        <v>4.3517491269412653E-5</v>
      </c>
      <c r="O2" s="38">
        <f t="shared" ca="1" si="2"/>
        <v>4.3998347526533234E-5</v>
      </c>
      <c r="P2" s="37" cm="1">
        <f t="array" aca="1" ref="P2" ca="1">INDIRECT(CONCATENATE("'",HLOOKUP(P$1,$B$21:$E$23,3,FALSE),"'!",$B$25,ROW($A2)+3))*About!$A$27</f>
        <v>4.4479203783653816E-5</v>
      </c>
      <c r="Q2" s="38" cm="1">
        <f t="array" aca="1" ref="Q2" ca="1">TREND($K2:$P2,$K$1:$P$1,Q$1)</f>
        <v>4.4960060040774466E-5</v>
      </c>
      <c r="R2" s="38" cm="1">
        <f t="array" aca="1" ref="R2" ca="1">TREND($K2:$P2,$K$1:$P$1,R$1)</f>
        <v>4.544091629789498E-5</v>
      </c>
      <c r="S2" s="38" cm="1">
        <f t="array" aca="1" ref="S2" ca="1">TREND($K2:$P2,$K$1:$P$1,S$1)</f>
        <v>4.5921772555015494E-5</v>
      </c>
      <c r="T2" s="38" cm="1">
        <f t="array" aca="1" ref="T2" ca="1">TREND($K2:$P2,$K$1:$P$1,T$1)</f>
        <v>4.6402628812136225E-5</v>
      </c>
      <c r="U2" s="38" cm="1">
        <f t="array" aca="1" ref="U2" ca="1">TREND($K2:$P2,$K$1:$P$1,U$1)</f>
        <v>4.6883485069256739E-5</v>
      </c>
      <c r="V2" s="38" cm="1">
        <f t="array" aca="1" ref="V2" ca="1">TREND($K2:$P2,$K$1:$P$1,V$1)</f>
        <v>4.7364341326377253E-5</v>
      </c>
      <c r="W2" s="38" cm="1">
        <f t="array" aca="1" ref="W2" ca="1">TREND($K2:$P2,$K$1:$P$1,W$1)</f>
        <v>4.7845197583497984E-5</v>
      </c>
      <c r="X2" s="38" cm="1">
        <f t="array" aca="1" ref="X2" ca="1">TREND($K2:$P2,$K$1:$P$1,X$1)</f>
        <v>4.8326053840618498E-5</v>
      </c>
      <c r="Y2" s="38" cm="1">
        <f t="array" aca="1" ref="Y2" ca="1">TREND($K2:$P2,$K$1:$P$1,Y$1)</f>
        <v>4.8806910097739012E-5</v>
      </c>
      <c r="Z2" s="38" cm="1">
        <f t="array" aca="1" ref="Z2" ca="1">TREND($K2:$P2,$K$1:$P$1,Z$1)</f>
        <v>4.9287766354859527E-5</v>
      </c>
      <c r="AA2" s="38" cm="1">
        <f t="array" aca="1" ref="AA2" ca="1">TREND($K2:$P2,$K$1:$P$1,AA$1)</f>
        <v>4.9768622611980257E-5</v>
      </c>
      <c r="AB2" s="38" cm="1">
        <f t="array" aca="1" ref="AB2" ca="1">TREND($K2:$P2,$K$1:$P$1,AB$1)</f>
        <v>5.0249478869100772E-5</v>
      </c>
      <c r="AC2" s="38" cm="1">
        <f t="array" aca="1" ref="AC2" ca="1">TREND($K2:$P2,$K$1:$P$1,AC$1)</f>
        <v>5.0730335126221286E-5</v>
      </c>
      <c r="AD2" s="38" cm="1">
        <f t="array" aca="1" ref="AD2" ca="1">TREND($K2:$P2,$K$1:$P$1,AD$1)</f>
        <v>5.1211191383342017E-5</v>
      </c>
      <c r="AE2" s="38" cm="1">
        <f t="array" aca="1" ref="AE2" ca="1">TREND($K2:$P2,$K$1:$P$1,AE$1)</f>
        <v>5.1692047640462531E-5</v>
      </c>
      <c r="AF2" s="38" cm="1">
        <f t="array" aca="1" ref="AF2" ca="1">TREND($K2:$P2,$K$1:$P$1,AF$1)</f>
        <v>5.2172903897583045E-5</v>
      </c>
      <c r="AG2" s="38" cm="1">
        <f t="array" aca="1" ref="AG2" ca="1">TREND($K2:$P2,$K$1:$P$1,AG$1)</f>
        <v>5.2653760154703776E-5</v>
      </c>
      <c r="AH2" s="38" cm="1">
        <f t="array" aca="1" ref="AH2" ca="1">TREND($K2:$P2,$K$1:$P$1,AH$1)</f>
        <v>5.313461641182429E-5</v>
      </c>
      <c r="AI2" s="38" cm="1">
        <f t="array" aca="1" ref="AI2" ca="1">TREND($K2:$P2,$K$1:$P$1,AI$1)</f>
        <v>5.3615472668944804E-5</v>
      </c>
      <c r="AJ2" s="38" cm="1">
        <f t="array" aca="1" ref="AJ2" ca="1">TREND($K2:$P2,$K$1:$P$1,AJ$1)</f>
        <v>5.4096328926065535E-5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1.9234250284823271E-5</v>
      </c>
      <c r="C3" s="38">
        <f t="shared" ref="C3:C12" ca="1" si="3">$B3+($F3-$B3)*(C$1-$B$1)/($F$1-$B$1)</f>
        <v>1.9234250284823271E-5</v>
      </c>
      <c r="D3" s="38">
        <f t="shared" ca="1" si="0"/>
        <v>1.9234250284823271E-5</v>
      </c>
      <c r="E3" s="38">
        <f t="shared" ca="1" si="0"/>
        <v>1.9234250284823271E-5</v>
      </c>
      <c r="F3" s="39" cm="1">
        <f t="array" aca="1" ref="F3" ca="1">INDIRECT(CONCATENATE("'",HLOOKUP(F$1,$B$21:$E$23,3,FALSE),"'!",$B$25,ROW($A3)+5))*About!$A$27</f>
        <v>1.9234250284823271E-5</v>
      </c>
      <c r="G3" s="38">
        <f t="shared" ref="G3:G12" ca="1" si="4">$F3+($K3-$F3)*(G$1-$F$1)/($K$1-$F$1)</f>
        <v>1.9354464349103417E-5</v>
      </c>
      <c r="H3" s="38">
        <f t="shared" ca="1" si="1"/>
        <v>1.9474678413383562E-5</v>
      </c>
      <c r="I3" s="38">
        <f t="shared" ca="1" si="1"/>
        <v>1.9594892477663708E-5</v>
      </c>
      <c r="J3" s="38">
        <f t="shared" ca="1" si="1"/>
        <v>1.9715106541943853E-5</v>
      </c>
      <c r="K3" s="39" cm="1">
        <f t="array" aca="1" ref="K3" ca="1">INDIRECT(CONCATENATE("'",HLOOKUP(K$1,$B$21:$E$23,3,FALSE),"'!",$B$25,ROW($A3)+5))*About!$A$27</f>
        <v>1.9835320606223999E-5</v>
      </c>
      <c r="L3" s="38">
        <f t="shared" ref="L3:L12" ca="1" si="5">$K3+($P3-$K3)*(L$1-$K$1)/($P$1-$K$1)</f>
        <v>1.9955534670504144E-5</v>
      </c>
      <c r="M3" s="38">
        <f t="shared" ca="1" si="2"/>
        <v>2.007574873478429E-5</v>
      </c>
      <c r="N3" s="38">
        <f t="shared" ca="1" si="2"/>
        <v>2.0195962799064435E-5</v>
      </c>
      <c r="O3" s="38">
        <f t="shared" ca="1" si="2"/>
        <v>2.0316176863344581E-5</v>
      </c>
      <c r="P3" s="39" cm="1">
        <f t="array" aca="1" ref="P3" ca="1">INDIRECT(CONCATENATE("'",HLOOKUP(P$1,$B$21:$E$23,3,FALSE),"'!",$B$25,ROW($A3)+5))*About!$A$27</f>
        <v>2.0436390927624726E-5</v>
      </c>
      <c r="Q3" s="38" cm="1">
        <f t="array" aca="1" ref="Q3" ca="1">TREND($K3:$P3,$K$1:$P$1,Q$1)</f>
        <v>2.0556604991904905E-5</v>
      </c>
      <c r="R3" s="38" cm="1">
        <f t="array" aca="1" ref="R3" ca="1">TREND($K3:$P3,$K$1:$P$1,R$1)</f>
        <v>2.0676819056185034E-5</v>
      </c>
      <c r="S3" s="38" cm="1">
        <f t="array" aca="1" ref="S3" ca="1">TREND($K3:$P3,$K$1:$P$1,S$1)</f>
        <v>2.0797033120465163E-5</v>
      </c>
      <c r="T3" s="38" cm="1">
        <f t="array" aca="1" ref="T3" ca="1">TREND($K3:$P3,$K$1:$P$1,T$1)</f>
        <v>2.0917247184745345E-5</v>
      </c>
      <c r="U3" s="38" cm="1">
        <f t="array" aca="1" ref="U3" ca="1">TREND($K3:$P3,$K$1:$P$1,U$1)</f>
        <v>2.1037461249025474E-5</v>
      </c>
      <c r="V3" s="38" cm="1">
        <f t="array" aca="1" ref="V3" ca="1">TREND($K3:$P3,$K$1:$P$1,V$1)</f>
        <v>2.1157675313305602E-5</v>
      </c>
      <c r="W3" s="38" cm="1">
        <f t="array" aca="1" ref="W3" ca="1">TREND($K3:$P3,$K$1:$P$1,W$1)</f>
        <v>2.1277889377585785E-5</v>
      </c>
      <c r="X3" s="38" cm="1">
        <f t="array" aca="1" ref="X3" ca="1">TREND($K3:$P3,$K$1:$P$1,X$1)</f>
        <v>2.1398103441865914E-5</v>
      </c>
      <c r="Y3" s="38" cm="1">
        <f t="array" aca="1" ref="Y3" ca="1">TREND($K3:$P3,$K$1:$P$1,Y$1)</f>
        <v>2.1518317506146042E-5</v>
      </c>
      <c r="Z3" s="38" cm="1">
        <f t="array" aca="1" ref="Z3" ca="1">TREND($K3:$P3,$K$1:$P$1,Z$1)</f>
        <v>2.1638531570426171E-5</v>
      </c>
      <c r="AA3" s="38" cm="1">
        <f t="array" aca="1" ref="AA3" ca="1">TREND($K3:$P3,$K$1:$P$1,AA$1)</f>
        <v>2.1758745634706353E-5</v>
      </c>
      <c r="AB3" s="38" cm="1">
        <f t="array" aca="1" ref="AB3" ca="1">TREND($K3:$P3,$K$1:$P$1,AB$1)</f>
        <v>2.1878959698986482E-5</v>
      </c>
      <c r="AC3" s="38" cm="1">
        <f t="array" aca="1" ref="AC3" ca="1">TREND($K3:$P3,$K$1:$P$1,AC$1)</f>
        <v>2.199917376326661E-5</v>
      </c>
      <c r="AD3" s="38" cm="1">
        <f t="array" aca="1" ref="AD3" ca="1">TREND($K3:$P3,$K$1:$P$1,AD$1)</f>
        <v>2.2119387827546793E-5</v>
      </c>
      <c r="AE3" s="38" cm="1">
        <f t="array" aca="1" ref="AE3" ca="1">TREND($K3:$P3,$K$1:$P$1,AE$1)</f>
        <v>2.2239601891826922E-5</v>
      </c>
      <c r="AF3" s="38" cm="1">
        <f t="array" aca="1" ref="AF3" ca="1">TREND($K3:$P3,$K$1:$P$1,AF$1)</f>
        <v>2.235981595610705E-5</v>
      </c>
      <c r="AG3" s="38" cm="1">
        <f t="array" aca="1" ref="AG3" ca="1">TREND($K3:$P3,$K$1:$P$1,AG$1)</f>
        <v>2.2480030020387233E-5</v>
      </c>
      <c r="AH3" s="38" cm="1">
        <f t="array" aca="1" ref="AH3" ca="1">TREND($K3:$P3,$K$1:$P$1,AH$1)</f>
        <v>2.2600244084667361E-5</v>
      </c>
      <c r="AI3" s="38" cm="1">
        <f t="array" aca="1" ref="AI3" ca="1">TREND($K3:$P3,$K$1:$P$1,AI$1)</f>
        <v>2.272045814894749E-5</v>
      </c>
      <c r="AJ3" s="38" cm="1">
        <f t="array" aca="1" ref="AJ3" ca="1">TREND($K3:$P3,$K$1:$P$1,AJ$1)</f>
        <v>2.2840672213227673E-5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5.1090977319061814E-5</v>
      </c>
      <c r="C4" s="38">
        <f t="shared" ca="1" si="3"/>
        <v>5.1090977319061814E-5</v>
      </c>
      <c r="D4" s="38">
        <f t="shared" ca="1" si="0"/>
        <v>5.1090977319061814E-5</v>
      </c>
      <c r="E4" s="38">
        <f t="shared" ca="1" si="0"/>
        <v>5.1090977319061814E-5</v>
      </c>
      <c r="F4" s="39" cm="1">
        <f t="array" aca="1" ref="F4" ca="1">INDIRECT(CONCATENATE("'",HLOOKUP(F$1,$B$21:$E$23,3,FALSE),"'!",$B$25,ROW($A4)+5))*About!$A$27</f>
        <v>5.1090977319061814E-5</v>
      </c>
      <c r="G4" s="38">
        <f t="shared" ca="1" si="4"/>
        <v>5.1571833576182395E-5</v>
      </c>
      <c r="H4" s="38">
        <f t="shared" ca="1" si="1"/>
        <v>5.2052689833302977E-5</v>
      </c>
      <c r="I4" s="38">
        <f t="shared" ca="1" si="1"/>
        <v>5.2533546090423552E-5</v>
      </c>
      <c r="J4" s="38">
        <f t="shared" ca="1" si="1"/>
        <v>5.3014402347544134E-5</v>
      </c>
      <c r="K4" s="39" cm="1">
        <f t="array" aca="1" ref="K4" ca="1">INDIRECT(CONCATENATE("'",HLOOKUP(K$1,$B$21:$E$23,3,FALSE),"'!",$B$25,ROW($A4)+5))*About!$A$27</f>
        <v>5.3495258604664716E-5</v>
      </c>
      <c r="L4" s="38">
        <f t="shared" ca="1" si="5"/>
        <v>5.4336757054625738E-5</v>
      </c>
      <c r="M4" s="38">
        <f t="shared" ca="1" si="2"/>
        <v>5.5178255504586759E-5</v>
      </c>
      <c r="N4" s="38">
        <f t="shared" ca="1" si="2"/>
        <v>5.6019753954547774E-5</v>
      </c>
      <c r="O4" s="38">
        <f t="shared" ca="1" si="2"/>
        <v>5.6861252404508796E-5</v>
      </c>
      <c r="P4" s="39" cm="1">
        <f t="array" aca="1" ref="P4" ca="1">INDIRECT(CONCATENATE("'",HLOOKUP(P$1,$B$21:$E$23,3,FALSE),"'!",$B$25,ROW($A4)+5))*About!$A$27</f>
        <v>5.7702750854469818E-5</v>
      </c>
      <c r="Q4" s="38" cm="1">
        <f t="array" aca="1" ref="Q4" ca="1">TREND($K4:$P4,$K$1:$P$1,Q$1)</f>
        <v>5.8544249304431049E-5</v>
      </c>
      <c r="R4" s="38" cm="1">
        <f t="array" aca="1" ref="R4" ca="1">TREND($K4:$P4,$K$1:$P$1,R$1)</f>
        <v>5.9385747754391949E-5</v>
      </c>
      <c r="S4" s="38" cm="1">
        <f t="array" aca="1" ref="S4" ca="1">TREND($K4:$P4,$K$1:$P$1,S$1)</f>
        <v>6.0227246204353066E-5</v>
      </c>
      <c r="T4" s="38" cm="1">
        <f t="array" aca="1" ref="T4" ca="1">TREND($K4:$P4,$K$1:$P$1,T$1)</f>
        <v>6.1068744654313965E-5</v>
      </c>
      <c r="U4" s="38" cm="1">
        <f t="array" aca="1" ref="U4" ca="1">TREND($K4:$P4,$K$1:$P$1,U$1)</f>
        <v>6.1910243104275082E-5</v>
      </c>
      <c r="V4" s="38" cm="1">
        <f t="array" aca="1" ref="V4" ca="1">TREND($K4:$P4,$K$1:$P$1,V$1)</f>
        <v>6.2751741554235982E-5</v>
      </c>
      <c r="W4" s="38" cm="1">
        <f t="array" aca="1" ref="W4" ca="1">TREND($K4:$P4,$K$1:$P$1,W$1)</f>
        <v>6.3593240004197098E-5</v>
      </c>
      <c r="X4" s="38" cm="1">
        <f t="array" aca="1" ref="X4" ca="1">TREND($K4:$P4,$K$1:$P$1,X$1)</f>
        <v>6.4434738454157998E-5</v>
      </c>
      <c r="Y4" s="38" cm="1">
        <f t="array" aca="1" ref="Y4" ca="1">TREND($K4:$P4,$K$1:$P$1,Y$1)</f>
        <v>6.5276236904119114E-5</v>
      </c>
      <c r="Z4" s="38" cm="1">
        <f t="array" aca="1" ref="Z4" ca="1">TREND($K4:$P4,$K$1:$P$1,Z$1)</f>
        <v>6.6117735354080231E-5</v>
      </c>
      <c r="AA4" s="38" cm="1">
        <f t="array" aca="1" ref="AA4" ca="1">TREND($K4:$P4,$K$1:$P$1,AA$1)</f>
        <v>6.695923380404113E-5</v>
      </c>
      <c r="AB4" s="38" cm="1">
        <f t="array" aca="1" ref="AB4" ca="1">TREND($K4:$P4,$K$1:$P$1,AB$1)</f>
        <v>6.7800732254002247E-5</v>
      </c>
      <c r="AC4" s="38" cm="1">
        <f t="array" aca="1" ref="AC4" ca="1">TREND($K4:$P4,$K$1:$P$1,AC$1)</f>
        <v>6.8642230703963147E-5</v>
      </c>
      <c r="AD4" s="38" cm="1">
        <f t="array" aca="1" ref="AD4" ca="1">TREND($K4:$P4,$K$1:$P$1,AD$1)</f>
        <v>6.9483729153924263E-5</v>
      </c>
      <c r="AE4" s="38" cm="1">
        <f t="array" aca="1" ref="AE4" ca="1">TREND($K4:$P4,$K$1:$P$1,AE$1)</f>
        <v>7.0325227603885163E-5</v>
      </c>
      <c r="AF4" s="38" cm="1">
        <f t="array" aca="1" ref="AF4" ca="1">TREND($K4:$P4,$K$1:$P$1,AF$1)</f>
        <v>7.1166726053846279E-5</v>
      </c>
      <c r="AG4" s="38" cm="1">
        <f t="array" aca="1" ref="AG4" ca="1">TREND($K4:$P4,$K$1:$P$1,AG$1)</f>
        <v>7.2008224503807179E-5</v>
      </c>
      <c r="AH4" s="38" cm="1">
        <f t="array" aca="1" ref="AH4" ca="1">TREND($K4:$P4,$K$1:$P$1,AH$1)</f>
        <v>7.2849722953768296E-5</v>
      </c>
      <c r="AI4" s="38" cm="1">
        <f t="array" aca="1" ref="AI4" ca="1">TREND($K4:$P4,$K$1:$P$1,AI$1)</f>
        <v>7.3691221403729412E-5</v>
      </c>
      <c r="AJ4" s="38" cm="1">
        <f t="array" aca="1" ref="AJ4" ca="1">TREND($K4:$P4,$K$1:$P$1,AJ$1)</f>
        <v>7.4532719853690312E-5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6.6117735354079992E-4</v>
      </c>
      <c r="C5" s="38">
        <f t="shared" ca="1" si="3"/>
        <v>6.6117735354079992E-4</v>
      </c>
      <c r="D5" s="38">
        <f t="shared" ca="1" si="0"/>
        <v>6.6117735354079992E-4</v>
      </c>
      <c r="E5" s="38">
        <f t="shared" ca="1" si="0"/>
        <v>6.6117735354079992E-4</v>
      </c>
      <c r="F5" s="39" cm="1">
        <f t="array" aca="1" ref="F5" ca="1">INDIRECT(CONCATENATE("'",HLOOKUP(F$1,$B$21:$E$23,3,FALSE),"'!",$B$25,ROW($A5)+5))*About!$A$27</f>
        <v>6.6117735354079992E-4</v>
      </c>
      <c r="G5" s="38">
        <f t="shared" ca="1" si="4"/>
        <v>6.6117735354079992E-4</v>
      </c>
      <c r="H5" s="38">
        <f t="shared" ca="1" si="1"/>
        <v>6.6117735354079992E-4</v>
      </c>
      <c r="I5" s="38">
        <f t="shared" ca="1" si="1"/>
        <v>6.6117735354079992E-4</v>
      </c>
      <c r="J5" s="38">
        <f t="shared" ca="1" si="1"/>
        <v>6.6117735354079992E-4</v>
      </c>
      <c r="K5" s="39" cm="1">
        <f t="array" aca="1" ref="K5" ca="1">INDIRECT(CONCATENATE("'",HLOOKUP(K$1,$B$21:$E$23,3,FALSE),"'!",$B$25,ROW($A5)+5))*About!$A$27</f>
        <v>6.6117735354079992E-4</v>
      </c>
      <c r="L5" s="38">
        <f t="shared" ca="1" si="5"/>
        <v>6.7319875996881451E-4</v>
      </c>
      <c r="M5" s="38">
        <f t="shared" ca="1" si="2"/>
        <v>6.8522016639682899E-4</v>
      </c>
      <c r="N5" s="38">
        <f t="shared" ca="1" si="2"/>
        <v>6.9724157282484358E-4</v>
      </c>
      <c r="O5" s="38">
        <f t="shared" ca="1" si="2"/>
        <v>7.0926297925285806E-4</v>
      </c>
      <c r="P5" s="39" cm="1">
        <f t="array" aca="1" ref="P5" ca="1">INDIRECT(CONCATENATE("'",HLOOKUP(P$1,$B$21:$E$23,3,FALSE),"'!",$B$25,ROW($A5)+5))*About!$A$27</f>
        <v>7.2128438568087264E-4</v>
      </c>
      <c r="Q5" s="38" cm="1">
        <f t="array" aca="1" ref="Q5" ca="1">TREND($K5:$P5,$K$1:$P$1,Q$1)</f>
        <v>7.333057921088855E-4</v>
      </c>
      <c r="R5" s="38" cm="1">
        <f t="array" aca="1" ref="R5" ca="1">TREND($K5:$P5,$K$1:$P$1,R$1)</f>
        <v>7.4532719853689922E-4</v>
      </c>
      <c r="S5" s="38" cm="1">
        <f t="array" aca="1" ref="S5" ca="1">TREND($K5:$P5,$K$1:$P$1,S$1)</f>
        <v>7.5734860496491294E-4</v>
      </c>
      <c r="T5" s="38" cm="1">
        <f t="array" aca="1" ref="T5" ca="1">TREND($K5:$P5,$K$1:$P$1,T$1)</f>
        <v>7.6937001139293013E-4</v>
      </c>
      <c r="U5" s="38" cm="1">
        <f t="array" aca="1" ref="U5" ca="1">TREND($K5:$P5,$K$1:$P$1,U$1)</f>
        <v>7.8139141782094385E-4</v>
      </c>
      <c r="V5" s="38" cm="1">
        <f t="array" aca="1" ref="V5" ca="1">TREND($K5:$P5,$K$1:$P$1,V$1)</f>
        <v>7.9341282424895757E-4</v>
      </c>
      <c r="W5" s="38" cm="1">
        <f t="array" aca="1" ref="W5" ca="1">TREND($K5:$P5,$K$1:$P$1,W$1)</f>
        <v>8.0543423067697129E-4</v>
      </c>
      <c r="X5" s="38" cm="1">
        <f t="array" aca="1" ref="X5" ca="1">TREND($K5:$P5,$K$1:$P$1,X$1)</f>
        <v>8.1745563710498848E-4</v>
      </c>
      <c r="Y5" s="38" cm="1">
        <f t="array" aca="1" ref="Y5" ca="1">TREND($K5:$P5,$K$1:$P$1,Y$1)</f>
        <v>8.294770435330022E-4</v>
      </c>
      <c r="Z5" s="38" cm="1">
        <f t="array" aca="1" ref="Z5" ca="1">TREND($K5:$P5,$K$1:$P$1,Z$1)</f>
        <v>8.4149844996101592E-4</v>
      </c>
      <c r="AA5" s="38" cm="1">
        <f t="array" aca="1" ref="AA5" ca="1">TREND($K5:$P5,$K$1:$P$1,AA$1)</f>
        <v>8.5351985638902964E-4</v>
      </c>
      <c r="AB5" s="38" cm="1">
        <f t="array" aca="1" ref="AB5" ca="1">TREND($K5:$P5,$K$1:$P$1,AB$1)</f>
        <v>8.6554126281704682E-4</v>
      </c>
      <c r="AC5" s="38" cm="1">
        <f t="array" aca="1" ref="AC5" ca="1">TREND($K5:$P5,$K$1:$P$1,AC$1)</f>
        <v>8.7756266924506054E-4</v>
      </c>
      <c r="AD5" s="38" cm="1">
        <f t="array" aca="1" ref="AD5" ca="1">TREND($K5:$P5,$K$1:$P$1,AD$1)</f>
        <v>8.8958407567307426E-4</v>
      </c>
      <c r="AE5" s="38" cm="1">
        <f t="array" aca="1" ref="AE5" ca="1">TREND($K5:$P5,$K$1:$P$1,AE$1)</f>
        <v>9.0160548210108798E-4</v>
      </c>
      <c r="AF5" s="38" cm="1">
        <f t="array" aca="1" ref="AF5" ca="1">TREND($K5:$P5,$K$1:$P$1,AF$1)</f>
        <v>9.1362688852910517E-4</v>
      </c>
      <c r="AG5" s="38" cm="1">
        <f t="array" aca="1" ref="AG5" ca="1">TREND($K5:$P5,$K$1:$P$1,AG$1)</f>
        <v>9.2564829495711889E-4</v>
      </c>
      <c r="AH5" s="38" cm="1">
        <f t="array" aca="1" ref="AH5" ca="1">TREND($K5:$P5,$K$1:$P$1,AH$1)</f>
        <v>9.3766970138513261E-4</v>
      </c>
      <c r="AI5" s="38" cm="1">
        <f t="array" aca="1" ref="AI5" ca="1">TREND($K5:$P5,$K$1:$P$1,AI$1)</f>
        <v>9.4969110781314633E-4</v>
      </c>
      <c r="AJ5" s="38" cm="1">
        <f t="array" aca="1" ref="AJ5" ca="1">TREND($K5:$P5,$K$1:$P$1,AJ$1)</f>
        <v>9.6171251424116005E-4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9.6171251424116352E-4</v>
      </c>
      <c r="C6" s="38">
        <f t="shared" ca="1" si="3"/>
        <v>9.6171251424116352E-4</v>
      </c>
      <c r="D6" s="38">
        <f t="shared" ca="1" si="0"/>
        <v>9.6171251424116352E-4</v>
      </c>
      <c r="E6" s="38">
        <f t="shared" ca="1" si="0"/>
        <v>9.6171251424116352E-4</v>
      </c>
      <c r="F6" s="39" cm="1">
        <f t="array" aca="1" ref="F6" ca="1">INDIRECT(CONCATENATE("'",HLOOKUP(F$1,$B$21:$E$23,3,FALSE),"'!",$B$25,ROW($A6)+5))*About!$A$27</f>
        <v>9.6171251424116352E-4</v>
      </c>
      <c r="G6" s="38">
        <f t="shared" ca="1" si="4"/>
        <v>9.6171251424116352E-4</v>
      </c>
      <c r="H6" s="38">
        <f t="shared" ca="1" si="1"/>
        <v>9.6171251424116352E-4</v>
      </c>
      <c r="I6" s="38">
        <f t="shared" ca="1" si="1"/>
        <v>9.6171251424116352E-4</v>
      </c>
      <c r="J6" s="38">
        <f t="shared" ca="1" si="1"/>
        <v>9.6171251424116352E-4</v>
      </c>
      <c r="K6" s="39" cm="1">
        <f t="array" aca="1" ref="K6" ca="1">INDIRECT(CONCATENATE("'",HLOOKUP(K$1,$B$21:$E$23,3,FALSE),"'!",$B$25,ROW($A6)+5))*About!$A$27</f>
        <v>9.6171251424116352E-4</v>
      </c>
      <c r="L6" s="38">
        <f t="shared" ca="1" si="5"/>
        <v>9.7373392066917811E-4</v>
      </c>
      <c r="M6" s="38">
        <f t="shared" ca="1" si="2"/>
        <v>9.857553270971927E-4</v>
      </c>
      <c r="N6" s="38">
        <f t="shared" ca="1" si="2"/>
        <v>9.9777673352520707E-4</v>
      </c>
      <c r="O6" s="38">
        <f t="shared" ca="1" si="2"/>
        <v>1.0097981399532217E-3</v>
      </c>
      <c r="P6" s="39" cm="1">
        <f t="array" aca="1" ref="P6" ca="1">INDIRECT(CONCATENATE("'",HLOOKUP(P$1,$B$21:$E$23,3,FALSE),"'!",$B$25,ROW($A6)+5))*About!$A$27</f>
        <v>1.0218195463812362E-3</v>
      </c>
      <c r="Q6" s="38" cm="1">
        <f t="array" aca="1" ref="Q6" ca="1">TREND($K6:$P6,$K$1:$P$1,Q$1)</f>
        <v>1.0338409528092493E-3</v>
      </c>
      <c r="R6" s="38" cm="1">
        <f t="array" aca="1" ref="R6" ca="1">TREND($K6:$P6,$K$1:$P$1,R$1)</f>
        <v>1.045862359237263E-3</v>
      </c>
      <c r="S6" s="38" cm="1">
        <f t="array" aca="1" ref="S6" ca="1">TREND($K6:$P6,$K$1:$P$1,S$1)</f>
        <v>1.0578837656652768E-3</v>
      </c>
      <c r="T6" s="38" cm="1">
        <f t="array" aca="1" ref="T6" ca="1">TREND($K6:$P6,$K$1:$P$1,T$1)</f>
        <v>1.0699051720932939E-3</v>
      </c>
      <c r="U6" s="38" cm="1">
        <f t="array" aca="1" ref="U6" ca="1">TREND($K6:$P6,$K$1:$P$1,U$1)</f>
        <v>1.0819265785213077E-3</v>
      </c>
      <c r="V6" s="38" cm="1">
        <f t="array" aca="1" ref="V6" ca="1">TREND($K6:$P6,$K$1:$P$1,V$1)</f>
        <v>1.0939479849493214E-3</v>
      </c>
      <c r="W6" s="38" cm="1">
        <f t="array" aca="1" ref="W6" ca="1">TREND($K6:$P6,$K$1:$P$1,W$1)</f>
        <v>1.1059693913773351E-3</v>
      </c>
      <c r="X6" s="38" cm="1">
        <f t="array" aca="1" ref="X6" ca="1">TREND($K6:$P6,$K$1:$P$1,X$1)</f>
        <v>1.1179907978053523E-3</v>
      </c>
      <c r="Y6" s="38" cm="1">
        <f t="array" aca="1" ref="Y6" ca="1">TREND($K6:$P6,$K$1:$P$1,Y$1)</f>
        <v>1.130012204233366E-3</v>
      </c>
      <c r="Z6" s="38" cm="1">
        <f t="array" aca="1" ref="Z6" ca="1">TREND($K6:$P6,$K$1:$P$1,Z$1)</f>
        <v>1.1420336106613797E-3</v>
      </c>
      <c r="AA6" s="38" cm="1">
        <f t="array" aca="1" ref="AA6" ca="1">TREND($K6:$P6,$K$1:$P$1,AA$1)</f>
        <v>1.1540550170893935E-3</v>
      </c>
      <c r="AB6" s="38" cm="1">
        <f t="array" aca="1" ref="AB6" ca="1">TREND($K6:$P6,$K$1:$P$1,AB$1)</f>
        <v>1.1660764235174106E-3</v>
      </c>
      <c r="AC6" s="38" cm="1">
        <f t="array" aca="1" ref="AC6" ca="1">TREND($K6:$P6,$K$1:$P$1,AC$1)</f>
        <v>1.1780978299454244E-3</v>
      </c>
      <c r="AD6" s="38" cm="1">
        <f t="array" aca="1" ref="AD6" ca="1">TREND($K6:$P6,$K$1:$P$1,AD$1)</f>
        <v>1.1901192363734381E-3</v>
      </c>
      <c r="AE6" s="38" cm="1">
        <f t="array" aca="1" ref="AE6" ca="1">TREND($K6:$P6,$K$1:$P$1,AE$1)</f>
        <v>1.2021406428014518E-3</v>
      </c>
      <c r="AF6" s="38" cm="1">
        <f t="array" aca="1" ref="AF6" ca="1">TREND($K6:$P6,$K$1:$P$1,AF$1)</f>
        <v>1.214162049229469E-3</v>
      </c>
      <c r="AG6" s="38" cm="1">
        <f t="array" aca="1" ref="AG6" ca="1">TREND($K6:$P6,$K$1:$P$1,AG$1)</f>
        <v>1.2261834556574827E-3</v>
      </c>
      <c r="AH6" s="38" cm="1">
        <f t="array" aca="1" ref="AH6" ca="1">TREND($K6:$P6,$K$1:$P$1,AH$1)</f>
        <v>1.2382048620854964E-3</v>
      </c>
      <c r="AI6" s="38" cm="1">
        <f t="array" aca="1" ref="AI6" ca="1">TREND($K6:$P6,$K$1:$P$1,AI$1)</f>
        <v>1.2502262685135102E-3</v>
      </c>
      <c r="AJ6" s="38" cm="1">
        <f t="array" aca="1" ref="AJ6" ca="1">TREND($K6:$P6,$K$1:$P$1,AJ$1)</f>
        <v>1.2622476749415239E-3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2.7048164463032726E-2</v>
      </c>
      <c r="C7" s="38">
        <f t="shared" ca="1" si="3"/>
        <v>2.719843204338291E-2</v>
      </c>
      <c r="D7" s="38">
        <f t="shared" ca="1" si="0"/>
        <v>2.734869962373309E-2</v>
      </c>
      <c r="E7" s="38">
        <f t="shared" ca="1" si="0"/>
        <v>2.749896720408327E-2</v>
      </c>
      <c r="F7" s="39" cm="1">
        <f t="array" aca="1" ref="F7" ca="1">INDIRECT(CONCATENATE("'",HLOOKUP(F$1,$B$21:$E$23,3,FALSE),"'!",$B$25,ROW($A7)+5))*About!$A$27</f>
        <v>2.7649234784433454E-2</v>
      </c>
      <c r="G7" s="38">
        <f t="shared" ca="1" si="4"/>
        <v>2.7649234784433454E-2</v>
      </c>
      <c r="H7" s="38">
        <f t="shared" ca="1" si="1"/>
        <v>2.7649234784433454E-2</v>
      </c>
      <c r="I7" s="38">
        <f t="shared" ca="1" si="1"/>
        <v>2.7649234784433454E-2</v>
      </c>
      <c r="J7" s="38">
        <f t="shared" ca="1" si="1"/>
        <v>2.7649234784433454E-2</v>
      </c>
      <c r="K7" s="39" cm="1">
        <f t="array" aca="1" ref="K7" ca="1">INDIRECT(CONCATENATE("'",HLOOKUP(K$1,$B$21:$E$23,3,FALSE),"'!",$B$25,ROW($A7)+5))*About!$A$27</f>
        <v>2.7649234784433454E-2</v>
      </c>
      <c r="L7" s="38">
        <f t="shared" ca="1" si="5"/>
        <v>2.7649234784433454E-2</v>
      </c>
      <c r="M7" s="38">
        <f t="shared" ca="1" si="2"/>
        <v>2.7649234784433454E-2</v>
      </c>
      <c r="N7" s="38">
        <f t="shared" ca="1" si="2"/>
        <v>2.7649234784433454E-2</v>
      </c>
      <c r="O7" s="38">
        <f t="shared" ca="1" si="2"/>
        <v>2.7649234784433454E-2</v>
      </c>
      <c r="P7" s="39" cm="1">
        <f t="array" aca="1" ref="P7" ca="1">INDIRECT(CONCATENATE("'",HLOOKUP(P$1,$B$21:$E$23,3,FALSE),"'!",$B$25,ROW($A7)+5))*About!$A$27</f>
        <v>2.7649234784433454E-2</v>
      </c>
      <c r="Q7" s="38" cm="1">
        <f t="array" aca="1" ref="Q7" ca="1">TREND($K7:$P7,$K$1:$P$1,Q$1)</f>
        <v>2.7649234784433454E-2</v>
      </c>
      <c r="R7" s="38" cm="1">
        <f t="array" aca="1" ref="R7" ca="1">TREND($K7:$P7,$K$1:$P$1,R$1)</f>
        <v>2.7649234784433454E-2</v>
      </c>
      <c r="S7" s="38" cm="1">
        <f t="array" aca="1" ref="S7" ca="1">TREND($K7:$P7,$K$1:$P$1,S$1)</f>
        <v>2.7649234784433454E-2</v>
      </c>
      <c r="T7" s="38" cm="1">
        <f t="array" aca="1" ref="T7" ca="1">TREND($K7:$P7,$K$1:$P$1,T$1)</f>
        <v>2.7649234784433454E-2</v>
      </c>
      <c r="U7" s="38" cm="1">
        <f t="array" aca="1" ref="U7" ca="1">TREND($K7:$P7,$K$1:$P$1,U$1)</f>
        <v>2.7649234784433454E-2</v>
      </c>
      <c r="V7" s="38" cm="1">
        <f t="array" aca="1" ref="V7" ca="1">TREND($K7:$P7,$K$1:$P$1,V$1)</f>
        <v>2.7649234784433454E-2</v>
      </c>
      <c r="W7" s="38" cm="1">
        <f t="array" aca="1" ref="W7" ca="1">TREND($K7:$P7,$K$1:$P$1,W$1)</f>
        <v>2.7649234784433454E-2</v>
      </c>
      <c r="X7" s="38" cm="1">
        <f t="array" aca="1" ref="X7" ca="1">TREND($K7:$P7,$K$1:$P$1,X$1)</f>
        <v>2.7649234784433454E-2</v>
      </c>
      <c r="Y7" s="38" cm="1">
        <f t="array" aca="1" ref="Y7" ca="1">TREND($K7:$P7,$K$1:$P$1,Y$1)</f>
        <v>2.7649234784433454E-2</v>
      </c>
      <c r="Z7" s="38" cm="1">
        <f t="array" aca="1" ref="Z7" ca="1">TREND($K7:$P7,$K$1:$P$1,Z$1)</f>
        <v>2.7649234784433454E-2</v>
      </c>
      <c r="AA7" s="38" cm="1">
        <f t="array" aca="1" ref="AA7" ca="1">TREND($K7:$P7,$K$1:$P$1,AA$1)</f>
        <v>2.7649234784433454E-2</v>
      </c>
      <c r="AB7" s="38" cm="1">
        <f t="array" aca="1" ref="AB7" ca="1">TREND($K7:$P7,$K$1:$P$1,AB$1)</f>
        <v>2.7649234784433454E-2</v>
      </c>
      <c r="AC7" s="38" cm="1">
        <f t="array" aca="1" ref="AC7" ca="1">TREND($K7:$P7,$K$1:$P$1,AC$1)</f>
        <v>2.7649234784433454E-2</v>
      </c>
      <c r="AD7" s="38" cm="1">
        <f t="array" aca="1" ref="AD7" ca="1">TREND($K7:$P7,$K$1:$P$1,AD$1)</f>
        <v>2.7649234784433454E-2</v>
      </c>
      <c r="AE7" s="38" cm="1">
        <f t="array" aca="1" ref="AE7" ca="1">TREND($K7:$P7,$K$1:$P$1,AE$1)</f>
        <v>2.7649234784433454E-2</v>
      </c>
      <c r="AF7" s="38" cm="1">
        <f t="array" aca="1" ref="AF7" ca="1">TREND($K7:$P7,$K$1:$P$1,AF$1)</f>
        <v>2.7649234784433454E-2</v>
      </c>
      <c r="AG7" s="38" cm="1">
        <f t="array" aca="1" ref="AG7" ca="1">TREND($K7:$P7,$K$1:$P$1,AG$1)</f>
        <v>2.7649234784433454E-2</v>
      </c>
      <c r="AH7" s="38" cm="1">
        <f t="array" aca="1" ref="AH7" ca="1">TREND($K7:$P7,$K$1:$P$1,AH$1)</f>
        <v>2.7649234784433454E-2</v>
      </c>
      <c r="AI7" s="38" cm="1">
        <f t="array" aca="1" ref="AI7" ca="1">TREND($K7:$P7,$K$1:$P$1,AI$1)</f>
        <v>2.7649234784433454E-2</v>
      </c>
      <c r="AJ7" s="38" cm="1">
        <f t="array" aca="1" ref="AJ7" ca="1">TREND($K7:$P7,$K$1:$P$1,AJ$1)</f>
        <v>2.7649234784433454E-2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4.5681344426455267E-3</v>
      </c>
      <c r="C8" s="38">
        <f t="shared" ca="1" si="3"/>
        <v>4.5831612006805448E-3</v>
      </c>
      <c r="D8" s="38">
        <f t="shared" ca="1" si="0"/>
        <v>4.5981879587155636E-3</v>
      </c>
      <c r="E8" s="38">
        <f t="shared" ca="1" si="0"/>
        <v>4.6132147167505817E-3</v>
      </c>
      <c r="F8" s="39" cm="1">
        <f t="array" aca="1" ref="F8" ca="1">INDIRECT(CONCATENATE("'",HLOOKUP(F$1,$B$21:$E$23,3,FALSE),"'!",$B$25,ROW($A8)+5))*About!$A$27</f>
        <v>4.6282414747855997E-3</v>
      </c>
      <c r="G8" s="38">
        <f t="shared" ca="1" si="4"/>
        <v>4.6282414747855997E-3</v>
      </c>
      <c r="H8" s="38">
        <f t="shared" ca="1" si="1"/>
        <v>4.6282414747855997E-3</v>
      </c>
      <c r="I8" s="38">
        <f t="shared" ca="1" si="1"/>
        <v>4.6282414747855997E-3</v>
      </c>
      <c r="J8" s="38">
        <f t="shared" ca="1" si="1"/>
        <v>4.6282414747855997E-3</v>
      </c>
      <c r="K8" s="39" cm="1">
        <f t="array" aca="1" ref="K8" ca="1">INDIRECT(CONCATENATE("'",HLOOKUP(K$1,$B$21:$E$23,3,FALSE),"'!",$B$25,ROW($A8)+5))*About!$A$27</f>
        <v>4.6282414747855997E-3</v>
      </c>
      <c r="L8" s="38">
        <f t="shared" ca="1" si="5"/>
        <v>4.6402628812136143E-3</v>
      </c>
      <c r="M8" s="38">
        <f t="shared" ca="1" si="2"/>
        <v>4.6522842876416289E-3</v>
      </c>
      <c r="N8" s="38">
        <f t="shared" ca="1" si="2"/>
        <v>4.6643056940696434E-3</v>
      </c>
      <c r="O8" s="38">
        <f t="shared" ca="1" si="2"/>
        <v>4.676327100497658E-3</v>
      </c>
      <c r="P8" s="39" cm="1">
        <f t="array" aca="1" ref="P8" ca="1">INDIRECT(CONCATENATE("'",HLOOKUP(P$1,$B$21:$E$23,3,FALSE),"'!",$B$25,ROW($A8)+5))*About!$A$27</f>
        <v>4.6883485069256726E-3</v>
      </c>
      <c r="Q8" s="38" cm="1">
        <f t="array" aca="1" ref="Q8" ca="1">TREND($K8:$P8,$K$1:$P$1,Q$1)</f>
        <v>4.7003699133536907E-3</v>
      </c>
      <c r="R8" s="38" cm="1">
        <f t="array" aca="1" ref="R8" ca="1">TREND($K8:$P8,$K$1:$P$1,R$1)</f>
        <v>4.7123913197817044E-3</v>
      </c>
      <c r="S8" s="38" cm="1">
        <f t="array" aca="1" ref="S8" ca="1">TREND($K8:$P8,$K$1:$P$1,S$1)</f>
        <v>4.7244127262097181E-3</v>
      </c>
      <c r="T8" s="38" cm="1">
        <f t="array" aca="1" ref="T8" ca="1">TREND($K8:$P8,$K$1:$P$1,T$1)</f>
        <v>4.7364341326377318E-3</v>
      </c>
      <c r="U8" s="38" cm="1">
        <f t="array" aca="1" ref="U8" ca="1">TREND($K8:$P8,$K$1:$P$1,U$1)</f>
        <v>4.748455539065749E-3</v>
      </c>
      <c r="V8" s="38" cm="1">
        <f t="array" aca="1" ref="V8" ca="1">TREND($K8:$P8,$K$1:$P$1,V$1)</f>
        <v>4.7604769454937627E-3</v>
      </c>
      <c r="W8" s="38" cm="1">
        <f t="array" aca="1" ref="W8" ca="1">TREND($K8:$P8,$K$1:$P$1,W$1)</f>
        <v>4.7724983519217765E-3</v>
      </c>
      <c r="X8" s="38" cm="1">
        <f t="array" aca="1" ref="X8" ca="1">TREND($K8:$P8,$K$1:$P$1,X$1)</f>
        <v>4.7845197583497936E-3</v>
      </c>
      <c r="Y8" s="38" cm="1">
        <f t="array" aca="1" ref="Y8" ca="1">TREND($K8:$P8,$K$1:$P$1,Y$1)</f>
        <v>4.7965411647778074E-3</v>
      </c>
      <c r="Z8" s="38" cm="1">
        <f t="array" aca="1" ref="Z8" ca="1">TREND($K8:$P8,$K$1:$P$1,Z$1)</f>
        <v>4.8085625712058211E-3</v>
      </c>
      <c r="AA8" s="38" cm="1">
        <f t="array" aca="1" ref="AA8" ca="1">TREND($K8:$P8,$K$1:$P$1,AA$1)</f>
        <v>4.8205839776338348E-3</v>
      </c>
      <c r="AB8" s="38" cm="1">
        <f t="array" aca="1" ref="AB8" ca="1">TREND($K8:$P8,$K$1:$P$1,AB$1)</f>
        <v>4.8326053840618485E-3</v>
      </c>
      <c r="AC8" s="38" cm="1">
        <f t="array" aca="1" ref="AC8" ca="1">TREND($K8:$P8,$K$1:$P$1,AC$1)</f>
        <v>4.8446267904898657E-3</v>
      </c>
      <c r="AD8" s="38" cm="1">
        <f t="array" aca="1" ref="AD8" ca="1">TREND($K8:$P8,$K$1:$P$1,AD$1)</f>
        <v>4.8566481969178794E-3</v>
      </c>
      <c r="AE8" s="38" cm="1">
        <f t="array" aca="1" ref="AE8" ca="1">TREND($K8:$P8,$K$1:$P$1,AE$1)</f>
        <v>4.8686696033458932E-3</v>
      </c>
      <c r="AF8" s="38" cm="1">
        <f t="array" aca="1" ref="AF8" ca="1">TREND($K8:$P8,$K$1:$P$1,AF$1)</f>
        <v>4.8806910097739103E-3</v>
      </c>
      <c r="AG8" s="38" cm="1">
        <f t="array" aca="1" ref="AG8" ca="1">TREND($K8:$P8,$K$1:$P$1,AG$1)</f>
        <v>4.8927124162019241E-3</v>
      </c>
      <c r="AH8" s="38" cm="1">
        <f t="array" aca="1" ref="AH8" ca="1">TREND($K8:$P8,$K$1:$P$1,AH$1)</f>
        <v>4.9047338226299378E-3</v>
      </c>
      <c r="AI8" s="38" cm="1">
        <f t="array" aca="1" ref="AI8" ca="1">TREND($K8:$P8,$K$1:$P$1,AI$1)</f>
        <v>4.9167552290579515E-3</v>
      </c>
      <c r="AJ8" s="38" cm="1">
        <f t="array" aca="1" ref="AJ8" ca="1">TREND($K8:$P8,$K$1:$P$1,AJ$1)</f>
        <v>4.9287766354859652E-3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1.081926578521309E-3</v>
      </c>
      <c r="C9" s="38">
        <f t="shared" ca="1" si="3"/>
        <v>1.081926578521309E-3</v>
      </c>
      <c r="D9" s="38">
        <f t="shared" ca="1" si="0"/>
        <v>1.081926578521309E-3</v>
      </c>
      <c r="E9" s="38">
        <f t="shared" ca="1" si="0"/>
        <v>1.081926578521309E-3</v>
      </c>
      <c r="F9" s="39" cm="1">
        <f t="array" aca="1" ref="F9" ca="1">INDIRECT(CONCATENATE("'",HLOOKUP(F$1,$B$21:$E$23,3,FALSE),"'!",$B$25,ROW($A9)+5))*About!$A$27</f>
        <v>1.081926578521309E-3</v>
      </c>
      <c r="G9" s="38">
        <f t="shared" ca="1" si="4"/>
        <v>1.0939479849493236E-3</v>
      </c>
      <c r="H9" s="38">
        <f t="shared" ca="1" si="1"/>
        <v>1.1059693913773381E-3</v>
      </c>
      <c r="I9" s="38">
        <f t="shared" ca="1" si="1"/>
        <v>1.1179907978053525E-3</v>
      </c>
      <c r="J9" s="38">
        <f t="shared" ca="1" si="1"/>
        <v>1.1300122042333671E-3</v>
      </c>
      <c r="K9" s="39" cm="1">
        <f t="array" aca="1" ref="K9" ca="1">INDIRECT(CONCATENATE("'",HLOOKUP(K$1,$B$21:$E$23,3,FALSE),"'!",$B$25,ROW($A9)+5))*About!$A$27</f>
        <v>1.1420336106613817E-3</v>
      </c>
      <c r="L9" s="38">
        <f t="shared" ca="1" si="5"/>
        <v>1.1540550170893963E-3</v>
      </c>
      <c r="M9" s="38">
        <f t="shared" ca="1" si="2"/>
        <v>1.1660764235174109E-3</v>
      </c>
      <c r="N9" s="38">
        <f t="shared" ca="1" si="2"/>
        <v>1.1780978299454252E-3</v>
      </c>
      <c r="O9" s="38">
        <f t="shared" ca="1" si="2"/>
        <v>1.1901192363734398E-3</v>
      </c>
      <c r="P9" s="39" cm="1">
        <f t="array" aca="1" ref="P9" ca="1">INDIRECT(CONCATENATE("'",HLOOKUP(P$1,$B$21:$E$23,3,FALSE),"'!",$B$25,ROW($A9)+5))*About!$A$27</f>
        <v>1.2021406428014544E-3</v>
      </c>
      <c r="Q9" s="38" cm="1">
        <f t="array" aca="1" ref="Q9" ca="1">TREND($K9:$P9,$K$1:$P$1,Q$1)</f>
        <v>1.214162049229469E-3</v>
      </c>
      <c r="R9" s="38" cm="1">
        <f t="array" aca="1" ref="R9" ca="1">TREND($K9:$P9,$K$1:$P$1,R$1)</f>
        <v>1.2261834556574827E-3</v>
      </c>
      <c r="S9" s="38" cm="1">
        <f t="array" aca="1" ref="S9" ca="1">TREND($K9:$P9,$K$1:$P$1,S$1)</f>
        <v>1.2382048620854964E-3</v>
      </c>
      <c r="T9" s="38" cm="1">
        <f t="array" aca="1" ref="T9" ca="1">TREND($K9:$P9,$K$1:$P$1,T$1)</f>
        <v>1.2502262685135136E-3</v>
      </c>
      <c r="U9" s="38" cm="1">
        <f t="array" aca="1" ref="U9" ca="1">TREND($K9:$P9,$K$1:$P$1,U$1)</f>
        <v>1.2622476749415273E-3</v>
      </c>
      <c r="V9" s="38" cm="1">
        <f t="array" aca="1" ref="V9" ca="1">TREND($K9:$P9,$K$1:$P$1,V$1)</f>
        <v>1.2742690813695411E-3</v>
      </c>
      <c r="W9" s="38" cm="1">
        <f t="array" aca="1" ref="W9" ca="1">TREND($K9:$P9,$K$1:$P$1,W$1)</f>
        <v>1.2862904877975548E-3</v>
      </c>
      <c r="X9" s="38" cm="1">
        <f t="array" aca="1" ref="X9" ca="1">TREND($K9:$P9,$K$1:$P$1,X$1)</f>
        <v>1.298311894225572E-3</v>
      </c>
      <c r="Y9" s="38" cm="1">
        <f t="array" aca="1" ref="Y9" ca="1">TREND($K9:$P9,$K$1:$P$1,Y$1)</f>
        <v>1.3103333006535857E-3</v>
      </c>
      <c r="Z9" s="38" cm="1">
        <f t="array" aca="1" ref="Z9" ca="1">TREND($K9:$P9,$K$1:$P$1,Z$1)</f>
        <v>1.3223547070815994E-3</v>
      </c>
      <c r="AA9" s="38" cm="1">
        <f t="array" aca="1" ref="AA9" ca="1">TREND($K9:$P9,$K$1:$P$1,AA$1)</f>
        <v>1.3343761135096131E-3</v>
      </c>
      <c r="AB9" s="38" cm="1">
        <f t="array" aca="1" ref="AB9" ca="1">TREND($K9:$P9,$K$1:$P$1,AB$1)</f>
        <v>1.3463975199376303E-3</v>
      </c>
      <c r="AC9" s="38" cm="1">
        <f t="array" aca="1" ref="AC9" ca="1">TREND($K9:$P9,$K$1:$P$1,AC$1)</f>
        <v>1.358418926365644E-3</v>
      </c>
      <c r="AD9" s="38" cm="1">
        <f t="array" aca="1" ref="AD9" ca="1">TREND($K9:$P9,$K$1:$P$1,AD$1)</f>
        <v>1.3704403327936578E-3</v>
      </c>
      <c r="AE9" s="38" cm="1">
        <f t="array" aca="1" ref="AE9" ca="1">TREND($K9:$P9,$K$1:$P$1,AE$1)</f>
        <v>1.3824617392216715E-3</v>
      </c>
      <c r="AF9" s="38" cm="1">
        <f t="array" aca="1" ref="AF9" ca="1">TREND($K9:$P9,$K$1:$P$1,AF$1)</f>
        <v>1.3944831456496887E-3</v>
      </c>
      <c r="AG9" s="38" cm="1">
        <f t="array" aca="1" ref="AG9" ca="1">TREND($K9:$P9,$K$1:$P$1,AG$1)</f>
        <v>1.4065045520777024E-3</v>
      </c>
      <c r="AH9" s="38" cm="1">
        <f t="array" aca="1" ref="AH9" ca="1">TREND($K9:$P9,$K$1:$P$1,AH$1)</f>
        <v>1.4185259585057161E-3</v>
      </c>
      <c r="AI9" s="38" cm="1">
        <f t="array" aca="1" ref="AI9" ca="1">TREND($K9:$P9,$K$1:$P$1,AI$1)</f>
        <v>1.4305473649337298E-3</v>
      </c>
      <c r="AJ9" s="38" cm="1">
        <f t="array" aca="1" ref="AJ9" ca="1">TREND($K9:$P9,$K$1:$P$1,AJ$1)</f>
        <v>1.4425687713617436E-3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9.0160548210109067E-6</v>
      </c>
      <c r="C10" s="38">
        <f t="shared" ca="1" si="3"/>
        <v>9.1663224013610894E-6</v>
      </c>
      <c r="D10" s="38">
        <f t="shared" ca="1" si="0"/>
        <v>9.316589981711272E-6</v>
      </c>
      <c r="E10" s="38">
        <f t="shared" ca="1" si="0"/>
        <v>9.466857562061453E-6</v>
      </c>
      <c r="F10" s="39" cm="1">
        <f t="array" aca="1" ref="F10" ca="1">INDIRECT(CONCATENATE("'",HLOOKUP(F$1,$B$21:$E$23,3,FALSE),"'!",$B$25,ROW($A10)+5))*About!$A$27</f>
        <v>9.6171251424116357E-6</v>
      </c>
      <c r="G10" s="38">
        <f t="shared" ca="1" si="4"/>
        <v>9.7373392066917812E-6</v>
      </c>
      <c r="H10" s="38">
        <f t="shared" ca="1" si="1"/>
        <v>9.8575532709719267E-6</v>
      </c>
      <c r="I10" s="38">
        <f t="shared" ca="1" si="1"/>
        <v>9.9777673352520721E-6</v>
      </c>
      <c r="J10" s="38">
        <f t="shared" ca="1" si="1"/>
        <v>1.0097981399532218E-5</v>
      </c>
      <c r="K10" s="39" cm="1">
        <f t="array" aca="1" ref="K10" ca="1">INDIRECT(CONCATENATE("'",HLOOKUP(K$1,$B$21:$E$23,3,FALSE),"'!",$B$25,ROW($A10)+5))*About!$A$27</f>
        <v>1.0218195463812363E-5</v>
      </c>
      <c r="L10" s="38">
        <f t="shared" ca="1" si="5"/>
        <v>1.0338409528092509E-5</v>
      </c>
      <c r="M10" s="38">
        <f t="shared" ca="1" si="2"/>
        <v>1.0458623592372654E-5</v>
      </c>
      <c r="N10" s="38">
        <f t="shared" ca="1" si="2"/>
        <v>1.0578837656652799E-5</v>
      </c>
      <c r="O10" s="38">
        <f t="shared" ca="1" si="2"/>
        <v>1.0699051720932945E-5</v>
      </c>
      <c r="P10" s="39" cm="1">
        <f t="array" aca="1" ref="P10" ca="1">INDIRECT(CONCATENATE("'",HLOOKUP(P$1,$B$21:$E$23,3,FALSE),"'!",$B$25,ROW($A10)+5))*About!$A$27</f>
        <v>1.081926578521309E-5</v>
      </c>
      <c r="Q10" s="38" cm="1">
        <f t="array" aca="1" ref="Q10" ca="1">TREND($K10:$P10,$K$1:$P$1,Q$1)</f>
        <v>1.0939479849493268E-5</v>
      </c>
      <c r="R10" s="38" cm="1">
        <f t="array" aca="1" ref="R10" ca="1">TREND($K10:$P10,$K$1:$P$1,R$1)</f>
        <v>1.1059693913773397E-5</v>
      </c>
      <c r="S10" s="38" cm="1">
        <f t="array" aca="1" ref="S10" ca="1">TREND($K10:$P10,$K$1:$P$1,S$1)</f>
        <v>1.1179907978053525E-5</v>
      </c>
      <c r="T10" s="38" cm="1">
        <f t="array" aca="1" ref="T10" ca="1">TREND($K10:$P10,$K$1:$P$1,T$1)</f>
        <v>1.1300122042333708E-5</v>
      </c>
      <c r="U10" s="38" cm="1">
        <f t="array" aca="1" ref="U10" ca="1">TREND($K10:$P10,$K$1:$P$1,U$1)</f>
        <v>1.1420336106613836E-5</v>
      </c>
      <c r="V10" s="38" cm="1">
        <f t="array" aca="1" ref="V10" ca="1">TREND($K10:$P10,$K$1:$P$1,V$1)</f>
        <v>1.1540550170893965E-5</v>
      </c>
      <c r="W10" s="38" cm="1">
        <f t="array" aca="1" ref="W10" ca="1">TREND($K10:$P10,$K$1:$P$1,W$1)</f>
        <v>1.1660764235174148E-5</v>
      </c>
      <c r="X10" s="38" cm="1">
        <f t="array" aca="1" ref="X10" ca="1">TREND($K10:$P10,$K$1:$P$1,X$1)</f>
        <v>1.1780978299454276E-5</v>
      </c>
      <c r="Y10" s="38" cm="1">
        <f t="array" aca="1" ref="Y10" ca="1">TREND($K10:$P10,$K$1:$P$1,Y$1)</f>
        <v>1.1901192363734405E-5</v>
      </c>
      <c r="Z10" s="38" cm="1">
        <f t="array" aca="1" ref="Z10" ca="1">TREND($K10:$P10,$K$1:$P$1,Z$1)</f>
        <v>1.2021406428014533E-5</v>
      </c>
      <c r="AA10" s="38" cm="1">
        <f t="array" aca="1" ref="AA10" ca="1">TREND($K10:$P10,$K$1:$P$1,AA$1)</f>
        <v>1.2141620492294716E-5</v>
      </c>
      <c r="AB10" s="38" cm="1">
        <f t="array" aca="1" ref="AB10" ca="1">TREND($K10:$P10,$K$1:$P$1,AB$1)</f>
        <v>1.2261834556574844E-5</v>
      </c>
      <c r="AC10" s="38" cm="1">
        <f t="array" aca="1" ref="AC10" ca="1">TREND($K10:$P10,$K$1:$P$1,AC$1)</f>
        <v>1.2382048620854973E-5</v>
      </c>
      <c r="AD10" s="38" cm="1">
        <f t="array" aca="1" ref="AD10" ca="1">TREND($K10:$P10,$K$1:$P$1,AD$1)</f>
        <v>1.2502262685135156E-5</v>
      </c>
      <c r="AE10" s="38" cm="1">
        <f t="array" aca="1" ref="AE10" ca="1">TREND($K10:$P10,$K$1:$P$1,AE$1)</f>
        <v>1.2622476749415284E-5</v>
      </c>
      <c r="AF10" s="38" cm="1">
        <f t="array" aca="1" ref="AF10" ca="1">TREND($K10:$P10,$K$1:$P$1,AF$1)</f>
        <v>1.2742690813695413E-5</v>
      </c>
      <c r="AG10" s="38" cm="1">
        <f t="array" aca="1" ref="AG10" ca="1">TREND($K10:$P10,$K$1:$P$1,AG$1)</f>
        <v>1.2862904877975596E-5</v>
      </c>
      <c r="AH10" s="38" cm="1">
        <f t="array" aca="1" ref="AH10" ca="1">TREND($K10:$P10,$K$1:$P$1,AH$1)</f>
        <v>1.2983118942255724E-5</v>
      </c>
      <c r="AI10" s="38" cm="1">
        <f t="array" aca="1" ref="AI10" ca="1">TREND($K10:$P10,$K$1:$P$1,AI$1)</f>
        <v>1.3103333006535853E-5</v>
      </c>
      <c r="AJ10" s="38" cm="1">
        <f t="array" aca="1" ref="AJ10" ca="1">TREND($K10:$P10,$K$1:$P$1,AJ$1)</f>
        <v>1.3223547070816035E-5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8.414984499610181E-6</v>
      </c>
      <c r="C11" s="38">
        <f t="shared" ca="1" si="3"/>
        <v>8.565252079960362E-6</v>
      </c>
      <c r="D11" s="38">
        <f t="shared" ca="1" si="0"/>
        <v>8.7155196603105447E-6</v>
      </c>
      <c r="E11" s="38">
        <f t="shared" ca="1" si="0"/>
        <v>8.8657872406607257E-6</v>
      </c>
      <c r="F11" s="39" cm="1">
        <f t="array" aca="1" ref="F11" ca="1">INDIRECT(CONCATENATE("'",HLOOKUP(F$1,$B$21:$E$23,3,FALSE),"'!",$B$25,ROW($A11)+5))*About!$A$27</f>
        <v>9.0160548210109067E-6</v>
      </c>
      <c r="G11" s="38">
        <f t="shared" ca="1" si="4"/>
        <v>9.2564829495711976E-6</v>
      </c>
      <c r="H11" s="38">
        <f t="shared" ca="1" si="1"/>
        <v>9.4969110781314886E-6</v>
      </c>
      <c r="I11" s="38">
        <f t="shared" ca="1" si="1"/>
        <v>9.7373392066917812E-6</v>
      </c>
      <c r="J11" s="38">
        <f t="shared" ca="1" si="1"/>
        <v>9.9777673352520721E-6</v>
      </c>
      <c r="K11" s="39" cm="1">
        <f t="array" aca="1" ref="K11" ca="1">INDIRECT(CONCATENATE("'",HLOOKUP(K$1,$B$21:$E$23,3,FALSE),"'!",$B$25,ROW($A11)+5))*About!$A$27</f>
        <v>1.0218195463812363E-5</v>
      </c>
      <c r="L11" s="38">
        <f t="shared" ca="1" si="5"/>
        <v>1.0338409528092509E-5</v>
      </c>
      <c r="M11" s="38">
        <f t="shared" ca="1" si="2"/>
        <v>1.0458623592372654E-5</v>
      </c>
      <c r="N11" s="38">
        <f t="shared" ca="1" si="2"/>
        <v>1.0578837656652799E-5</v>
      </c>
      <c r="O11" s="38">
        <f t="shared" ca="1" si="2"/>
        <v>1.0699051720932945E-5</v>
      </c>
      <c r="P11" s="39" cm="1">
        <f t="array" aca="1" ref="P11" ca="1">INDIRECT(CONCATENATE("'",HLOOKUP(P$1,$B$21:$E$23,3,FALSE),"'!",$B$25,ROW($A11)+5))*About!$A$27</f>
        <v>1.081926578521309E-5</v>
      </c>
      <c r="Q11" s="38" cm="1">
        <f t="array" aca="1" ref="Q11" ca="1">TREND($K11:$P11,$K$1:$P$1,Q$1)</f>
        <v>1.0939479849493268E-5</v>
      </c>
      <c r="R11" s="38" cm="1">
        <f t="array" aca="1" ref="R11" ca="1">TREND($K11:$P11,$K$1:$P$1,R$1)</f>
        <v>1.1059693913773397E-5</v>
      </c>
      <c r="S11" s="38" cm="1">
        <f t="array" aca="1" ref="S11" ca="1">TREND($K11:$P11,$K$1:$P$1,S$1)</f>
        <v>1.1179907978053525E-5</v>
      </c>
      <c r="T11" s="38" cm="1">
        <f t="array" aca="1" ref="T11" ca="1">TREND($K11:$P11,$K$1:$P$1,T$1)</f>
        <v>1.1300122042333708E-5</v>
      </c>
      <c r="U11" s="38" cm="1">
        <f t="array" aca="1" ref="U11" ca="1">TREND($K11:$P11,$K$1:$P$1,U$1)</f>
        <v>1.1420336106613836E-5</v>
      </c>
      <c r="V11" s="38" cm="1">
        <f t="array" aca="1" ref="V11" ca="1">TREND($K11:$P11,$K$1:$P$1,V$1)</f>
        <v>1.1540550170893965E-5</v>
      </c>
      <c r="W11" s="38" cm="1">
        <f t="array" aca="1" ref="W11" ca="1">TREND($K11:$P11,$K$1:$P$1,W$1)</f>
        <v>1.1660764235174148E-5</v>
      </c>
      <c r="X11" s="38" cm="1">
        <f t="array" aca="1" ref="X11" ca="1">TREND($K11:$P11,$K$1:$P$1,X$1)</f>
        <v>1.1780978299454276E-5</v>
      </c>
      <c r="Y11" s="38" cm="1">
        <f t="array" aca="1" ref="Y11" ca="1">TREND($K11:$P11,$K$1:$P$1,Y$1)</f>
        <v>1.1901192363734405E-5</v>
      </c>
      <c r="Z11" s="38" cm="1">
        <f t="array" aca="1" ref="Z11" ca="1">TREND($K11:$P11,$K$1:$P$1,Z$1)</f>
        <v>1.2021406428014533E-5</v>
      </c>
      <c r="AA11" s="38" cm="1">
        <f t="array" aca="1" ref="AA11" ca="1">TREND($K11:$P11,$K$1:$P$1,AA$1)</f>
        <v>1.2141620492294716E-5</v>
      </c>
      <c r="AB11" s="38" cm="1">
        <f t="array" aca="1" ref="AB11" ca="1">TREND($K11:$P11,$K$1:$P$1,AB$1)</f>
        <v>1.2261834556574844E-5</v>
      </c>
      <c r="AC11" s="38" cm="1">
        <f t="array" aca="1" ref="AC11" ca="1">TREND($K11:$P11,$K$1:$P$1,AC$1)</f>
        <v>1.2382048620854973E-5</v>
      </c>
      <c r="AD11" s="38" cm="1">
        <f t="array" aca="1" ref="AD11" ca="1">TREND($K11:$P11,$K$1:$P$1,AD$1)</f>
        <v>1.2502262685135156E-5</v>
      </c>
      <c r="AE11" s="38" cm="1">
        <f t="array" aca="1" ref="AE11" ca="1">TREND($K11:$P11,$K$1:$P$1,AE$1)</f>
        <v>1.2622476749415284E-5</v>
      </c>
      <c r="AF11" s="38" cm="1">
        <f t="array" aca="1" ref="AF11" ca="1">TREND($K11:$P11,$K$1:$P$1,AF$1)</f>
        <v>1.2742690813695413E-5</v>
      </c>
      <c r="AG11" s="38" cm="1">
        <f t="array" aca="1" ref="AG11" ca="1">TREND($K11:$P11,$K$1:$P$1,AG$1)</f>
        <v>1.2862904877975596E-5</v>
      </c>
      <c r="AH11" s="38" cm="1">
        <f t="array" aca="1" ref="AH11" ca="1">TREND($K11:$P11,$K$1:$P$1,AH$1)</f>
        <v>1.2983118942255724E-5</v>
      </c>
      <c r="AI11" s="38" cm="1">
        <f t="array" aca="1" ref="AI11" ca="1">TREND($K11:$P11,$K$1:$P$1,AI$1)</f>
        <v>1.3103333006535853E-5</v>
      </c>
      <c r="AJ11" s="38" cm="1">
        <f t="array" aca="1" ref="AJ11" ca="1">TREND($K11:$P11,$K$1:$P$1,AJ$1)</f>
        <v>1.3223547070816035E-5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3.9911069341008288E-5</v>
      </c>
      <c r="C12" s="38">
        <f t="shared" ca="1" si="3"/>
        <v>4.0421979114198909E-5</v>
      </c>
      <c r="D12" s="38">
        <f t="shared" ca="1" si="0"/>
        <v>4.0932888887389523E-5</v>
      </c>
      <c r="E12" s="38">
        <f t="shared" ca="1" si="0"/>
        <v>4.1443798660580144E-5</v>
      </c>
      <c r="F12" s="40">
        <f ca="1">SUM(INDIRECT(CONCATENATE("'",HLOOKUP(F$1,$B$21:$E$23,3,FALSE),"'!",$B$25,ROW($A12)+5,":",$B$25,ROW($A12)+6)))*About!$A$27</f>
        <v>4.1954708433770765E-5</v>
      </c>
      <c r="G12" s="38">
        <f t="shared" ca="1" si="4"/>
        <v>4.2627907193739581E-5</v>
      </c>
      <c r="H12" s="38">
        <f t="shared" ca="1" si="1"/>
        <v>4.330110595370839E-5</v>
      </c>
      <c r="I12" s="38">
        <f t="shared" ca="1" si="1"/>
        <v>4.3974304713677206E-5</v>
      </c>
      <c r="J12" s="38">
        <f t="shared" ca="1" si="1"/>
        <v>4.4647503473646015E-5</v>
      </c>
      <c r="K12" s="40">
        <f ca="1">SUM(INDIRECT(CONCATENATE("'",HLOOKUP(K$1,$B$21:$E$23,3,FALSE),"'!",$B$25,ROW($A12)+5,":",$B$25,ROW($A12)+6)))*About!$A$27</f>
        <v>4.5320702233614831E-5</v>
      </c>
      <c r="L12" s="38">
        <f t="shared" ca="1" si="5"/>
        <v>4.6102093651435775E-5</v>
      </c>
      <c r="M12" s="38">
        <f t="shared" ca="1" si="2"/>
        <v>4.6883485069256719E-5</v>
      </c>
      <c r="N12" s="38">
        <f t="shared" ca="1" si="2"/>
        <v>4.7664876487077669E-5</v>
      </c>
      <c r="O12" s="38">
        <f t="shared" ca="1" si="2"/>
        <v>4.8446267904898613E-5</v>
      </c>
      <c r="P12" s="40">
        <f ca="1">SUM(INDIRECT(CONCATENATE("'",HLOOKUP(P$1,$B$21:$E$23,3,FALSE),"'!",$B$25,ROW($A12)+5,":",$B$25,ROW($A12)+6)))*About!$A$27</f>
        <v>4.9227659322719557E-5</v>
      </c>
      <c r="Q12" s="38" cm="1">
        <f t="array" aca="1" ref="Q12" ca="1">TREND($K12:$P12,$K$1:$P$1,Q$1)</f>
        <v>5.0009050740540406E-5</v>
      </c>
      <c r="R12" s="38" cm="1">
        <f t="array" aca="1" ref="R12" ca="1">TREND($K12:$P12,$K$1:$P$1,R$1)</f>
        <v>5.079044215836135E-5</v>
      </c>
      <c r="S12" s="38" cm="1">
        <f t="array" aca="1" ref="S12" ca="1">TREND($K12:$P12,$K$1:$P$1,S$1)</f>
        <v>5.1571833576182294E-5</v>
      </c>
      <c r="T12" s="38" cm="1">
        <f t="array" aca="1" ref="T12" ca="1">TREND($K12:$P12,$K$1:$P$1,T$1)</f>
        <v>5.2353224994003238E-5</v>
      </c>
      <c r="U12" s="38" cm="1">
        <f t="array" aca="1" ref="U12" ca="1">TREND($K12:$P12,$K$1:$P$1,U$1)</f>
        <v>5.3134616411824181E-5</v>
      </c>
      <c r="V12" s="38" cm="1">
        <f t="array" aca="1" ref="V12" ca="1">TREND($K12:$P12,$K$1:$P$1,V$1)</f>
        <v>5.3916007829645125E-5</v>
      </c>
      <c r="W12" s="38" cm="1">
        <f t="array" aca="1" ref="W12" ca="1">TREND($K12:$P12,$K$1:$P$1,W$1)</f>
        <v>5.4697399247466069E-5</v>
      </c>
      <c r="X12" s="38" cm="1">
        <f t="array" aca="1" ref="X12" ca="1">TREND($K12:$P12,$K$1:$P$1,X$1)</f>
        <v>5.5478790665287013E-5</v>
      </c>
      <c r="Y12" s="38" cm="1">
        <f t="array" aca="1" ref="Y12" ca="1">TREND($K12:$P12,$K$1:$P$1,Y$1)</f>
        <v>5.6260182083107957E-5</v>
      </c>
      <c r="Z12" s="38" cm="1">
        <f t="array" aca="1" ref="Z12" ca="1">TREND($K12:$P12,$K$1:$P$1,Z$1)</f>
        <v>5.7041573500928901E-5</v>
      </c>
      <c r="AA12" s="38" cm="1">
        <f t="array" aca="1" ref="AA12" ca="1">TREND($K12:$P12,$K$1:$P$1,AA$1)</f>
        <v>5.7822964918749845E-5</v>
      </c>
      <c r="AB12" s="38" cm="1">
        <f t="array" aca="1" ref="AB12" ca="1">TREND($K12:$P12,$K$1:$P$1,AB$1)</f>
        <v>5.8604356336570788E-5</v>
      </c>
      <c r="AC12" s="38" cm="1">
        <f t="array" aca="1" ref="AC12" ca="1">TREND($K12:$P12,$K$1:$P$1,AC$1)</f>
        <v>5.9385747754391732E-5</v>
      </c>
      <c r="AD12" s="38" cm="1">
        <f t="array" aca="1" ref="AD12" ca="1">TREND($K12:$P12,$K$1:$P$1,AD$1)</f>
        <v>6.0167139172212676E-5</v>
      </c>
      <c r="AE12" s="38" cm="1">
        <f t="array" aca="1" ref="AE12" ca="1">TREND($K12:$P12,$K$1:$P$1,AE$1)</f>
        <v>6.094853059003362E-5</v>
      </c>
      <c r="AF12" s="38" cm="1">
        <f t="array" aca="1" ref="AF12" ca="1">TREND($K12:$P12,$K$1:$P$1,AF$1)</f>
        <v>6.1729922007854564E-5</v>
      </c>
      <c r="AG12" s="38" cm="1">
        <f t="array" aca="1" ref="AG12" ca="1">TREND($K12:$P12,$K$1:$P$1,AG$1)</f>
        <v>6.2511313425675508E-5</v>
      </c>
      <c r="AH12" s="38" cm="1">
        <f t="array" aca="1" ref="AH12" ca="1">TREND($K12:$P12,$K$1:$P$1,AH$1)</f>
        <v>6.3292704843496451E-5</v>
      </c>
      <c r="AI12" s="38" cm="1">
        <f t="array" aca="1" ref="AI12" ca="1">TREND($K12:$P12,$K$1:$P$1,AI$1)</f>
        <v>6.4074096261317395E-5</v>
      </c>
      <c r="AJ12" s="38" cm="1">
        <f t="array" aca="1" ref="AJ12" ca="1">TREND($K12:$P12,$K$1:$P$1,AJ$1)</f>
        <v>6.4855487679138339E-5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HOIpTP-electricity-NOx</v>
      </c>
    </row>
    <row r="18" spans="1:5">
      <c r="A18" t="s">
        <v>113</v>
      </c>
      <c r="B18" t="str">
        <f ca="1">RIGHT(B17,LEN(B17)-7)</f>
        <v>electricity-NOx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9.6171251424116352E-4</v>
      </c>
      <c r="C2" s="38">
        <f ca="1">$B2+($F2-$B2)*(C$1-$B$1)/($F$1-$B$1)</f>
        <v>9.6171251424116352E-4</v>
      </c>
      <c r="D2" s="38">
        <f t="shared" ref="D2:E12" ca="1" si="0">$B2+($F2-$B2)*(D$1-$B$1)/($F$1-$B$1)</f>
        <v>9.6171251424116352E-4</v>
      </c>
      <c r="E2" s="38">
        <f t="shared" ca="1" si="0"/>
        <v>9.6171251424116352E-4</v>
      </c>
      <c r="F2" s="37" cm="1">
        <f t="array" aca="1" ref="F2" ca="1">INDIRECT(CONCATENATE("'",HLOOKUP(F$1,$B$21:$E$23,3,FALSE),"'!",$B$25,ROW($A2)+3))*About!$A$27</f>
        <v>9.6171251424116352E-4</v>
      </c>
      <c r="G2" s="38">
        <f ca="1">$F2+($K2-$F2)*(G$1-$F$1)/($K$1-$F$1)</f>
        <v>9.7373392066917811E-4</v>
      </c>
      <c r="H2" s="38">
        <f t="shared" ref="H2:J12" ca="1" si="1">$F2+($K2-$F2)*(H$1-$F$1)/($K$1-$F$1)</f>
        <v>9.857553270971927E-4</v>
      </c>
      <c r="I2" s="38">
        <f t="shared" ca="1" si="1"/>
        <v>9.9777673352520707E-4</v>
      </c>
      <c r="J2" s="38">
        <f t="shared" ca="1" si="1"/>
        <v>1.0097981399532217E-3</v>
      </c>
      <c r="K2" s="37" cm="1">
        <f t="array" aca="1" ref="K2" ca="1">INDIRECT(CONCATENATE("'",HLOOKUP(K$1,$B$21:$E$23,3,FALSE),"'!",$B$25,ROW($A2)+3))*About!$A$27</f>
        <v>1.0218195463812362E-3</v>
      </c>
      <c r="L2" s="38">
        <f ca="1">$K2+($P2-$K2)*(L$1-$K$1)/($P$1-$K$1)</f>
        <v>1.0338409528092508E-3</v>
      </c>
      <c r="M2" s="38">
        <f t="shared" ref="M2:O12" ca="1" si="2">$K2+($P2-$K2)*(M$1-$K$1)/($P$1-$K$1)</f>
        <v>1.0458623592372654E-3</v>
      </c>
      <c r="N2" s="38">
        <f t="shared" ca="1" si="2"/>
        <v>1.0578837656652798E-3</v>
      </c>
      <c r="O2" s="38">
        <f t="shared" ca="1" si="2"/>
        <v>1.0699051720932944E-3</v>
      </c>
      <c r="P2" s="37" cm="1">
        <f t="array" aca="1" ref="P2" ca="1">INDIRECT(CONCATENATE("'",HLOOKUP(P$1,$B$21:$E$23,3,FALSE),"'!",$B$25,ROW($A2)+3))*About!$A$27</f>
        <v>1.081926578521309E-3</v>
      </c>
      <c r="Q2" s="38" cm="1">
        <f t="array" aca="1" ref="Q2" ca="1">TREND($K2:$P2,$K$1:$P$1,Q$1)</f>
        <v>1.0939479849493214E-3</v>
      </c>
      <c r="R2" s="38" cm="1">
        <f t="array" aca="1" ref="R2" ca="1">TREND($K2:$P2,$K$1:$P$1,R$1)</f>
        <v>1.1059693913773351E-3</v>
      </c>
      <c r="S2" s="38" cm="1">
        <f t="array" aca="1" ref="S2" ca="1">TREND($K2:$P2,$K$1:$P$1,S$1)</f>
        <v>1.1179907978053488E-3</v>
      </c>
      <c r="T2" s="38" cm="1">
        <f t="array" aca="1" ref="T2" ca="1">TREND($K2:$P2,$K$1:$P$1,T$1)</f>
        <v>1.130012204233366E-3</v>
      </c>
      <c r="U2" s="38" cm="1">
        <f t="array" aca="1" ref="U2" ca="1">TREND($K2:$P2,$K$1:$P$1,U$1)</f>
        <v>1.1420336106613797E-3</v>
      </c>
      <c r="V2" s="38" cm="1">
        <f t="array" aca="1" ref="V2" ca="1">TREND($K2:$P2,$K$1:$P$1,V$1)</f>
        <v>1.1540550170893935E-3</v>
      </c>
      <c r="W2" s="38" cm="1">
        <f t="array" aca="1" ref="W2" ca="1">TREND($K2:$P2,$K$1:$P$1,W$1)</f>
        <v>1.1660764235174072E-3</v>
      </c>
      <c r="X2" s="38" cm="1">
        <f t="array" aca="1" ref="X2" ca="1">TREND($K2:$P2,$K$1:$P$1,X$1)</f>
        <v>1.1780978299454244E-3</v>
      </c>
      <c r="Y2" s="38" cm="1">
        <f t="array" aca="1" ref="Y2" ca="1">TREND($K2:$P2,$K$1:$P$1,Y$1)</f>
        <v>1.1901192363734381E-3</v>
      </c>
      <c r="Z2" s="38" cm="1">
        <f t="array" aca="1" ref="Z2" ca="1">TREND($K2:$P2,$K$1:$P$1,Z$1)</f>
        <v>1.2021406428014518E-3</v>
      </c>
      <c r="AA2" s="38" cm="1">
        <f t="array" aca="1" ref="AA2" ca="1">TREND($K2:$P2,$K$1:$P$1,AA$1)</f>
        <v>1.2141620492294655E-3</v>
      </c>
      <c r="AB2" s="38" cm="1">
        <f t="array" aca="1" ref="AB2" ca="1">TREND($K2:$P2,$K$1:$P$1,AB$1)</f>
        <v>1.2261834556574827E-3</v>
      </c>
      <c r="AC2" s="38" cm="1">
        <f t="array" aca="1" ref="AC2" ca="1">TREND($K2:$P2,$K$1:$P$1,AC$1)</f>
        <v>1.2382048620854964E-3</v>
      </c>
      <c r="AD2" s="38" cm="1">
        <f t="array" aca="1" ref="AD2" ca="1">TREND($K2:$P2,$K$1:$P$1,AD$1)</f>
        <v>1.2502262685135102E-3</v>
      </c>
      <c r="AE2" s="38" cm="1">
        <f t="array" aca="1" ref="AE2" ca="1">TREND($K2:$P2,$K$1:$P$1,AE$1)</f>
        <v>1.2622476749415239E-3</v>
      </c>
      <c r="AF2" s="38" cm="1">
        <f t="array" aca="1" ref="AF2" ca="1">TREND($K2:$P2,$K$1:$P$1,AF$1)</f>
        <v>1.2742690813695411E-3</v>
      </c>
      <c r="AG2" s="38" cm="1">
        <f t="array" aca="1" ref="AG2" ca="1">TREND($K2:$P2,$K$1:$P$1,AG$1)</f>
        <v>1.2862904877975548E-3</v>
      </c>
      <c r="AH2" s="38" cm="1">
        <f t="array" aca="1" ref="AH2" ca="1">TREND($K2:$P2,$K$1:$P$1,AH$1)</f>
        <v>1.2983118942255685E-3</v>
      </c>
      <c r="AI2" s="38" cm="1">
        <f t="array" aca="1" ref="AI2" ca="1">TREND($K2:$P2,$K$1:$P$1,AI$1)</f>
        <v>1.3103333006535822E-3</v>
      </c>
      <c r="AJ2" s="38" cm="1">
        <f t="array" aca="1" ref="AJ2" ca="1">TREND($K2:$P2,$K$1:$P$1,AJ$1)</f>
        <v>1.3223547070815959E-3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5.2894188283264E-4</v>
      </c>
      <c r="C3" s="38">
        <f t="shared" ref="C3:C12" ca="1" si="3">$B3+($F3-$B3)*(C$1-$B$1)/($F$1-$B$1)</f>
        <v>5.3344991024314547E-4</v>
      </c>
      <c r="D3" s="38">
        <f t="shared" ca="1" si="0"/>
        <v>5.3795793765365084E-4</v>
      </c>
      <c r="E3" s="38">
        <f t="shared" ca="1" si="0"/>
        <v>5.4246596506415631E-4</v>
      </c>
      <c r="F3" s="39" cm="1">
        <f t="array" aca="1" ref="F3" ca="1">INDIRECT(CONCATENATE("'",HLOOKUP(F$1,$B$21:$E$23,3,FALSE),"'!",$B$25,ROW($A3)+5))*About!$A$27</f>
        <v>5.4697399247466178E-4</v>
      </c>
      <c r="G3" s="38">
        <f t="shared" ref="G3:G12" ca="1" si="4">$F3+($K3-$F3)*(G$1-$F$1)/($K$1-$F$1)</f>
        <v>5.5058041440306617E-4</v>
      </c>
      <c r="H3" s="38">
        <f t="shared" ca="1" si="1"/>
        <v>5.5418683633147057E-4</v>
      </c>
      <c r="I3" s="38">
        <f t="shared" ca="1" si="1"/>
        <v>5.5779325825987486E-4</v>
      </c>
      <c r="J3" s="38">
        <f t="shared" ca="1" si="1"/>
        <v>5.6139968018827926E-4</v>
      </c>
      <c r="K3" s="39" cm="1">
        <f t="array" aca="1" ref="K3" ca="1">INDIRECT(CONCATENATE("'",HLOOKUP(K$1,$B$21:$E$23,3,FALSE),"'!",$B$25,ROW($A3)+5))*About!$A$27</f>
        <v>5.6500610211668366E-4</v>
      </c>
      <c r="L3" s="38">
        <f t="shared" ref="L3:L12" ca="1" si="5">$K3+($P3-$K3)*(L$1-$K$1)/($P$1-$K$1)</f>
        <v>5.6981466468788945E-4</v>
      </c>
      <c r="M3" s="38">
        <f t="shared" ca="1" si="2"/>
        <v>5.7462322725909524E-4</v>
      </c>
      <c r="N3" s="38">
        <f t="shared" ca="1" si="2"/>
        <v>5.7943178983030103E-4</v>
      </c>
      <c r="O3" s="38">
        <f t="shared" ca="1" si="2"/>
        <v>5.8424035240150682E-4</v>
      </c>
      <c r="P3" s="39" cm="1">
        <f t="array" aca="1" ref="P3" ca="1">INDIRECT(CONCATENATE("'",HLOOKUP(P$1,$B$21:$E$23,3,FALSE),"'!",$B$25,ROW($A3)+5))*About!$A$27</f>
        <v>5.8904891497271262E-4</v>
      </c>
      <c r="Q3" s="38" cm="1">
        <f t="array" aca="1" ref="Q3" ca="1">TREND($K3:$P3,$K$1:$P$1,Q$1)</f>
        <v>5.9385747754391906E-4</v>
      </c>
      <c r="R3" s="38" cm="1">
        <f t="array" aca="1" ref="R3" ca="1">TREND($K3:$P3,$K$1:$P$1,R$1)</f>
        <v>5.986660401151242E-4</v>
      </c>
      <c r="S3" s="38" cm="1">
        <f t="array" aca="1" ref="S3" ca="1">TREND($K3:$P3,$K$1:$P$1,S$1)</f>
        <v>6.0347460268632934E-4</v>
      </c>
      <c r="T3" s="38" cm="1">
        <f t="array" aca="1" ref="T3" ca="1">TREND($K3:$P3,$K$1:$P$1,T$1)</f>
        <v>6.0828316525753622E-4</v>
      </c>
      <c r="U3" s="38" cm="1">
        <f t="array" aca="1" ref="U3" ca="1">TREND($K3:$P3,$K$1:$P$1,U$1)</f>
        <v>6.1309172782874136E-4</v>
      </c>
      <c r="V3" s="38" cm="1">
        <f t="array" aca="1" ref="V3" ca="1">TREND($K3:$P3,$K$1:$P$1,V$1)</f>
        <v>6.1790029039994823E-4</v>
      </c>
      <c r="W3" s="38" cm="1">
        <f t="array" aca="1" ref="W3" ca="1">TREND($K3:$P3,$K$1:$P$1,W$1)</f>
        <v>6.2270885297115337E-4</v>
      </c>
      <c r="X3" s="38" cm="1">
        <f t="array" aca="1" ref="X3" ca="1">TREND($K3:$P3,$K$1:$P$1,X$1)</f>
        <v>6.2751741554235851E-4</v>
      </c>
      <c r="Y3" s="38" cm="1">
        <f t="array" aca="1" ref="Y3" ca="1">TREND($K3:$P3,$K$1:$P$1,Y$1)</f>
        <v>6.3232597811356539E-4</v>
      </c>
      <c r="Z3" s="38" cm="1">
        <f t="array" aca="1" ref="Z3" ca="1">TREND($K3:$P3,$K$1:$P$1,Z$1)</f>
        <v>6.3713454068477053E-4</v>
      </c>
      <c r="AA3" s="38" cm="1">
        <f t="array" aca="1" ref="AA3" ca="1">TREND($K3:$P3,$K$1:$P$1,AA$1)</f>
        <v>6.4194310325597567E-4</v>
      </c>
      <c r="AB3" s="38" cm="1">
        <f t="array" aca="1" ref="AB3" ca="1">TREND($K3:$P3,$K$1:$P$1,AB$1)</f>
        <v>6.4675166582718255E-4</v>
      </c>
      <c r="AC3" s="38" cm="1">
        <f t="array" aca="1" ref="AC3" ca="1">TREND($K3:$P3,$K$1:$P$1,AC$1)</f>
        <v>6.5156022839838769E-4</v>
      </c>
      <c r="AD3" s="38" cm="1">
        <f t="array" aca="1" ref="AD3" ca="1">TREND($K3:$P3,$K$1:$P$1,AD$1)</f>
        <v>6.5636879096959456E-4</v>
      </c>
      <c r="AE3" s="38" cm="1">
        <f t="array" aca="1" ref="AE3" ca="1">TREND($K3:$P3,$K$1:$P$1,AE$1)</f>
        <v>6.6117735354079971E-4</v>
      </c>
      <c r="AF3" s="38" cm="1">
        <f t="array" aca="1" ref="AF3" ca="1">TREND($K3:$P3,$K$1:$P$1,AF$1)</f>
        <v>6.6598591611200485E-4</v>
      </c>
      <c r="AG3" s="38" cm="1">
        <f t="array" aca="1" ref="AG3" ca="1">TREND($K3:$P3,$K$1:$P$1,AG$1)</f>
        <v>6.7079447868321172E-4</v>
      </c>
      <c r="AH3" s="38" cm="1">
        <f t="array" aca="1" ref="AH3" ca="1">TREND($K3:$P3,$K$1:$P$1,AH$1)</f>
        <v>6.7560304125441686E-4</v>
      </c>
      <c r="AI3" s="38" cm="1">
        <f t="array" aca="1" ref="AI3" ca="1">TREND($K3:$P3,$K$1:$P$1,AI$1)</f>
        <v>6.8041160382562201E-4</v>
      </c>
      <c r="AJ3" s="38" cm="1">
        <f t="array" aca="1" ref="AJ3" ca="1">TREND($K3:$P3,$K$1:$P$1,AJ$1)</f>
        <v>6.8522016639682888E-4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1.2622476749415273E-3</v>
      </c>
      <c r="C4" s="38">
        <f t="shared" ca="1" si="3"/>
        <v>1.2622476749415273E-3</v>
      </c>
      <c r="D4" s="38">
        <f t="shared" ca="1" si="0"/>
        <v>1.2622476749415273E-3</v>
      </c>
      <c r="E4" s="38">
        <f t="shared" ca="1" si="0"/>
        <v>1.2622476749415273E-3</v>
      </c>
      <c r="F4" s="39" cm="1">
        <f t="array" aca="1" ref="F4" ca="1">INDIRECT(CONCATENATE("'",HLOOKUP(F$1,$B$21:$E$23,3,FALSE),"'!",$B$25,ROW($A4)+5))*About!$A$27</f>
        <v>1.2622476749415273E-3</v>
      </c>
      <c r="G4" s="38">
        <f t="shared" ca="1" si="4"/>
        <v>1.2742690813695419E-3</v>
      </c>
      <c r="H4" s="38">
        <f t="shared" ca="1" si="1"/>
        <v>1.2862904877975563E-3</v>
      </c>
      <c r="I4" s="38">
        <f t="shared" ca="1" si="1"/>
        <v>1.2983118942255709E-3</v>
      </c>
      <c r="J4" s="38">
        <f t="shared" ca="1" si="1"/>
        <v>1.3103333006535853E-3</v>
      </c>
      <c r="K4" s="39" cm="1">
        <f t="array" aca="1" ref="K4" ca="1">INDIRECT(CONCATENATE("'",HLOOKUP(K$1,$B$21:$E$23,3,FALSE),"'!",$B$25,ROW($A4)+5))*About!$A$27</f>
        <v>1.3223547070815998E-3</v>
      </c>
      <c r="L4" s="38">
        <f t="shared" ca="1" si="5"/>
        <v>1.346397519937629E-3</v>
      </c>
      <c r="M4" s="38">
        <f t="shared" ca="1" si="2"/>
        <v>1.370440332793658E-3</v>
      </c>
      <c r="N4" s="38">
        <f t="shared" ca="1" si="2"/>
        <v>1.3944831456496872E-3</v>
      </c>
      <c r="O4" s="38">
        <f t="shared" ca="1" si="2"/>
        <v>1.4185259585057161E-3</v>
      </c>
      <c r="P4" s="39" cm="1">
        <f t="array" aca="1" ref="P4" ca="1">INDIRECT(CONCATENATE("'",HLOOKUP(P$1,$B$21:$E$23,3,FALSE),"'!",$B$25,ROW($A4)+5))*About!$A$27</f>
        <v>1.4425687713617453E-3</v>
      </c>
      <c r="Q4" s="38" cm="1">
        <f t="array" aca="1" ref="Q4" ca="1">TREND($K4:$P4,$K$1:$P$1,Q$1)</f>
        <v>1.466611584217771E-3</v>
      </c>
      <c r="R4" s="38" cm="1">
        <f t="array" aca="1" ref="R4" ca="1">TREND($K4:$P4,$K$1:$P$1,R$1)</f>
        <v>1.4906543970737984E-3</v>
      </c>
      <c r="S4" s="38" cm="1">
        <f t="array" aca="1" ref="S4" ca="1">TREND($K4:$P4,$K$1:$P$1,S$1)</f>
        <v>1.5146972099298259E-3</v>
      </c>
      <c r="T4" s="38" cm="1">
        <f t="array" aca="1" ref="T4" ca="1">TREND($K4:$P4,$K$1:$P$1,T$1)</f>
        <v>1.5387400227858603E-3</v>
      </c>
      <c r="U4" s="38" cm="1">
        <f t="array" aca="1" ref="U4" ca="1">TREND($K4:$P4,$K$1:$P$1,U$1)</f>
        <v>1.5627828356418877E-3</v>
      </c>
      <c r="V4" s="38" cm="1">
        <f t="array" aca="1" ref="V4" ca="1">TREND($K4:$P4,$K$1:$P$1,V$1)</f>
        <v>1.5868256484979151E-3</v>
      </c>
      <c r="W4" s="38" cm="1">
        <f t="array" aca="1" ref="W4" ca="1">TREND($K4:$P4,$K$1:$P$1,W$1)</f>
        <v>1.6108684613539426E-3</v>
      </c>
      <c r="X4" s="38" cm="1">
        <f t="array" aca="1" ref="X4" ca="1">TREND($K4:$P4,$K$1:$P$1,X$1)</f>
        <v>1.634911274209977E-3</v>
      </c>
      <c r="Y4" s="38" cm="1">
        <f t="array" aca="1" ref="Y4" ca="1">TREND($K4:$P4,$K$1:$P$1,Y$1)</f>
        <v>1.6589540870660044E-3</v>
      </c>
      <c r="Z4" s="38" cm="1">
        <f t="array" aca="1" ref="Z4" ca="1">TREND($K4:$P4,$K$1:$P$1,Z$1)</f>
        <v>1.6829968999220318E-3</v>
      </c>
      <c r="AA4" s="38" cm="1">
        <f t="array" aca="1" ref="AA4" ca="1">TREND($K4:$P4,$K$1:$P$1,AA$1)</f>
        <v>1.7070397127780593E-3</v>
      </c>
      <c r="AB4" s="38" cm="1">
        <f t="array" aca="1" ref="AB4" ca="1">TREND($K4:$P4,$K$1:$P$1,AB$1)</f>
        <v>1.7310825256340936E-3</v>
      </c>
      <c r="AC4" s="38" cm="1">
        <f t="array" aca="1" ref="AC4" ca="1">TREND($K4:$P4,$K$1:$P$1,AC$1)</f>
        <v>1.7551253384901211E-3</v>
      </c>
      <c r="AD4" s="38" cm="1">
        <f t="array" aca="1" ref="AD4" ca="1">TREND($K4:$P4,$K$1:$P$1,AD$1)</f>
        <v>1.7791681513461485E-3</v>
      </c>
      <c r="AE4" s="38" cm="1">
        <f t="array" aca="1" ref="AE4" ca="1">TREND($K4:$P4,$K$1:$P$1,AE$1)</f>
        <v>1.803210964202176E-3</v>
      </c>
      <c r="AF4" s="38" cm="1">
        <f t="array" aca="1" ref="AF4" ca="1">TREND($K4:$P4,$K$1:$P$1,AF$1)</f>
        <v>1.8272537770582103E-3</v>
      </c>
      <c r="AG4" s="38" cm="1">
        <f t="array" aca="1" ref="AG4" ca="1">TREND($K4:$P4,$K$1:$P$1,AG$1)</f>
        <v>1.8512965899142378E-3</v>
      </c>
      <c r="AH4" s="38" cm="1">
        <f t="array" aca="1" ref="AH4" ca="1">TREND($K4:$P4,$K$1:$P$1,AH$1)</f>
        <v>1.8753394027702652E-3</v>
      </c>
      <c r="AI4" s="38" cm="1">
        <f t="array" aca="1" ref="AI4" ca="1">TREND($K4:$P4,$K$1:$P$1,AI$1)</f>
        <v>1.8993822156262927E-3</v>
      </c>
      <c r="AJ4" s="38" cm="1">
        <f t="array" aca="1" ref="AJ4" ca="1">TREND($K4:$P4,$K$1:$P$1,AJ$1)</f>
        <v>1.9234250284823201E-3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1.6228898677819636E-2</v>
      </c>
      <c r="C5" s="38">
        <f t="shared" ca="1" si="3"/>
        <v>1.6228898677819636E-2</v>
      </c>
      <c r="D5" s="38">
        <f t="shared" ca="1" si="0"/>
        <v>1.6228898677819636E-2</v>
      </c>
      <c r="E5" s="38">
        <f t="shared" ca="1" si="0"/>
        <v>1.6228898677819636E-2</v>
      </c>
      <c r="F5" s="39" cm="1">
        <f t="array" aca="1" ref="F5" ca="1">INDIRECT(CONCATENATE("'",HLOOKUP(F$1,$B$21:$E$23,3,FALSE),"'!",$B$25,ROW($A5)+5))*About!$A$27</f>
        <v>1.6228898677819636E-2</v>
      </c>
      <c r="G5" s="38">
        <f t="shared" ca="1" si="4"/>
        <v>1.6469326806379928E-2</v>
      </c>
      <c r="H5" s="38">
        <f t="shared" ca="1" si="1"/>
        <v>1.6709754934940216E-2</v>
      </c>
      <c r="I5" s="38">
        <f t="shared" ca="1" si="1"/>
        <v>1.6950183063500508E-2</v>
      </c>
      <c r="J5" s="38">
        <f t="shared" ca="1" si="1"/>
        <v>1.7190611192060796E-2</v>
      </c>
      <c r="K5" s="39" cm="1">
        <f t="array" aca="1" ref="K5" ca="1">INDIRECT(CONCATENATE("'",HLOOKUP(K$1,$B$21:$E$23,3,FALSE),"'!",$B$25,ROW($A5)+5))*About!$A$27</f>
        <v>1.7431039320621088E-2</v>
      </c>
      <c r="L5" s="38">
        <f t="shared" ca="1" si="5"/>
        <v>1.7671467449181379E-2</v>
      </c>
      <c r="M5" s="38">
        <f t="shared" ca="1" si="2"/>
        <v>1.7911895577741671E-2</v>
      </c>
      <c r="N5" s="38">
        <f t="shared" ca="1" si="2"/>
        <v>1.8152323706301959E-2</v>
      </c>
      <c r="O5" s="38">
        <f t="shared" ca="1" si="2"/>
        <v>1.8392751834862251E-2</v>
      </c>
      <c r="P5" s="39" cm="1">
        <f t="array" aca="1" ref="P5" ca="1">INDIRECT(CONCATENATE("'",HLOOKUP(P$1,$B$21:$E$23,3,FALSE),"'!",$B$25,ROW($A5)+5))*About!$A$27</f>
        <v>1.8633179963422543E-2</v>
      </c>
      <c r="Q5" s="38" cm="1">
        <f t="array" aca="1" ref="Q5" ca="1">TREND($K5:$P5,$K$1:$P$1,Q$1)</f>
        <v>1.8873608091982852E-2</v>
      </c>
      <c r="R5" s="38" cm="1">
        <f t="array" aca="1" ref="R5" ca="1">TREND($K5:$P5,$K$1:$P$1,R$1)</f>
        <v>1.911403622054314E-2</v>
      </c>
      <c r="S5" s="38" cm="1">
        <f t="array" aca="1" ref="S5" ca="1">TREND($K5:$P5,$K$1:$P$1,S$1)</f>
        <v>1.9354464349103428E-2</v>
      </c>
      <c r="T5" s="38" cm="1">
        <f t="array" aca="1" ref="T5" ca="1">TREND($K5:$P5,$K$1:$P$1,T$1)</f>
        <v>1.9594892477663717E-2</v>
      </c>
      <c r="U5" s="38" cm="1">
        <f t="array" aca="1" ref="U5" ca="1">TREND($K5:$P5,$K$1:$P$1,U$1)</f>
        <v>1.9835320606224005E-2</v>
      </c>
      <c r="V5" s="38" cm="1">
        <f t="array" aca="1" ref="V5" ca="1">TREND($K5:$P5,$K$1:$P$1,V$1)</f>
        <v>2.0075748734784293E-2</v>
      </c>
      <c r="W5" s="38" cm="1">
        <f t="array" aca="1" ref="W5" ca="1">TREND($K5:$P5,$K$1:$P$1,W$1)</f>
        <v>2.0316176863344582E-2</v>
      </c>
      <c r="X5" s="38" cm="1">
        <f t="array" aca="1" ref="X5" ca="1">TREND($K5:$P5,$K$1:$P$1,X$1)</f>
        <v>2.0556604991904925E-2</v>
      </c>
      <c r="Y5" s="38" cm="1">
        <f t="array" aca="1" ref="Y5" ca="1">TREND($K5:$P5,$K$1:$P$1,Y$1)</f>
        <v>2.0797033120465214E-2</v>
      </c>
      <c r="Z5" s="38" cm="1">
        <f t="array" aca="1" ref="Z5" ca="1">TREND($K5:$P5,$K$1:$P$1,Z$1)</f>
        <v>2.1037461249025502E-2</v>
      </c>
      <c r="AA5" s="38" cm="1">
        <f t="array" aca="1" ref="AA5" ca="1">TREND($K5:$P5,$K$1:$P$1,AA$1)</f>
        <v>2.127788937758579E-2</v>
      </c>
      <c r="AB5" s="38" cm="1">
        <f t="array" aca="1" ref="AB5" ca="1">TREND($K5:$P5,$K$1:$P$1,AB$1)</f>
        <v>2.1518317506146079E-2</v>
      </c>
      <c r="AC5" s="38" cm="1">
        <f t="array" aca="1" ref="AC5" ca="1">TREND($K5:$P5,$K$1:$P$1,AC$1)</f>
        <v>2.1758745634706367E-2</v>
      </c>
      <c r="AD5" s="38" cm="1">
        <f t="array" aca="1" ref="AD5" ca="1">TREND($K5:$P5,$K$1:$P$1,AD$1)</f>
        <v>2.1999173763266655E-2</v>
      </c>
      <c r="AE5" s="38" cm="1">
        <f t="array" aca="1" ref="AE5" ca="1">TREND($K5:$P5,$K$1:$P$1,AE$1)</f>
        <v>2.2239601891826943E-2</v>
      </c>
      <c r="AF5" s="38" cm="1">
        <f t="array" aca="1" ref="AF5" ca="1">TREND($K5:$P5,$K$1:$P$1,AF$1)</f>
        <v>2.2480030020387232E-2</v>
      </c>
      <c r="AG5" s="38" cm="1">
        <f t="array" aca="1" ref="AG5" ca="1">TREND($K5:$P5,$K$1:$P$1,AG$1)</f>
        <v>2.272045814894752E-2</v>
      </c>
      <c r="AH5" s="38" cm="1">
        <f t="array" aca="1" ref="AH5" ca="1">TREND($K5:$P5,$K$1:$P$1,AH$1)</f>
        <v>2.2960886277507808E-2</v>
      </c>
      <c r="AI5" s="38" cm="1">
        <f t="array" aca="1" ref="AI5" ca="1">TREND($K5:$P5,$K$1:$P$1,AI$1)</f>
        <v>2.3201314406068096E-2</v>
      </c>
      <c r="AJ5" s="38" cm="1">
        <f t="array" aca="1" ref="AJ5" ca="1">TREND($K5:$P5,$K$1:$P$1,AJ$1)</f>
        <v>2.3441742534628385E-2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2.3441742534628364E-2</v>
      </c>
      <c r="C6" s="38">
        <f t="shared" ca="1" si="3"/>
        <v>2.3441742534628364E-2</v>
      </c>
      <c r="D6" s="38">
        <f t="shared" ca="1" si="0"/>
        <v>2.3441742534628364E-2</v>
      </c>
      <c r="E6" s="38">
        <f t="shared" ca="1" si="0"/>
        <v>2.3441742534628364E-2</v>
      </c>
      <c r="F6" s="39" cm="1">
        <f t="array" aca="1" ref="F6" ca="1">INDIRECT(CONCATENATE("'",HLOOKUP(F$1,$B$21:$E$23,3,FALSE),"'!",$B$25,ROW($A6)+5))*About!$A$27</f>
        <v>2.3441742534628364E-2</v>
      </c>
      <c r="G6" s="38">
        <f t="shared" ca="1" si="4"/>
        <v>2.3682170663188656E-2</v>
      </c>
      <c r="H6" s="38">
        <f t="shared" ca="1" si="1"/>
        <v>2.3922598791748944E-2</v>
      </c>
      <c r="I6" s="38">
        <f t="shared" ca="1" si="1"/>
        <v>2.4163026920309236E-2</v>
      </c>
      <c r="J6" s="38">
        <f t="shared" ca="1" si="1"/>
        <v>2.4403455048869524E-2</v>
      </c>
      <c r="K6" s="39" cm="1">
        <f t="array" aca="1" ref="K6" ca="1">INDIRECT(CONCATENATE("'",HLOOKUP(K$1,$B$21:$E$23,3,FALSE),"'!",$B$25,ROW($A6)+5))*About!$A$27</f>
        <v>2.4643883177429816E-2</v>
      </c>
      <c r="L6" s="38">
        <f t="shared" ca="1" si="5"/>
        <v>2.5004525370270252E-2</v>
      </c>
      <c r="M6" s="38">
        <f t="shared" ca="1" si="2"/>
        <v>2.5365167563110688E-2</v>
      </c>
      <c r="N6" s="38">
        <f t="shared" ca="1" si="2"/>
        <v>2.5725809755951127E-2</v>
      </c>
      <c r="O6" s="38">
        <f t="shared" ca="1" si="2"/>
        <v>2.6086451948791563E-2</v>
      </c>
      <c r="P6" s="39" cm="1">
        <f t="array" aca="1" ref="P6" ca="1">INDIRECT(CONCATENATE("'",HLOOKUP(P$1,$B$21:$E$23,3,FALSE),"'!",$B$25,ROW($A6)+5))*About!$A$27</f>
        <v>2.6447094141631999E-2</v>
      </c>
      <c r="Q6" s="38" cm="1">
        <f t="array" aca="1" ref="Q6" ca="1">TREND($K6:$P6,$K$1:$P$1,Q$1)</f>
        <v>2.6807736334472421E-2</v>
      </c>
      <c r="R6" s="38" cm="1">
        <f t="array" aca="1" ref="R6" ca="1">TREND($K6:$P6,$K$1:$P$1,R$1)</f>
        <v>2.7168378527312798E-2</v>
      </c>
      <c r="S6" s="38" cm="1">
        <f t="array" aca="1" ref="S6" ca="1">TREND($K6:$P6,$K$1:$P$1,S$1)</f>
        <v>2.7529020720153285E-2</v>
      </c>
      <c r="T6" s="38" cm="1">
        <f t="array" aca="1" ref="T6" ca="1">TREND($K6:$P6,$K$1:$P$1,T$1)</f>
        <v>2.7889662912993662E-2</v>
      </c>
      <c r="U6" s="38" cm="1">
        <f t="array" aca="1" ref="U6" ca="1">TREND($K6:$P6,$K$1:$P$1,U$1)</f>
        <v>2.825030510583415E-2</v>
      </c>
      <c r="V6" s="38" cm="1">
        <f t="array" aca="1" ref="V6" ca="1">TREND($K6:$P6,$K$1:$P$1,V$1)</f>
        <v>2.8610947298674638E-2</v>
      </c>
      <c r="W6" s="38" cm="1">
        <f t="array" aca="1" ref="W6" ca="1">TREND($K6:$P6,$K$1:$P$1,W$1)</f>
        <v>2.8971589491515015E-2</v>
      </c>
      <c r="X6" s="38" cm="1">
        <f t="array" aca="1" ref="X6" ca="1">TREND($K6:$P6,$K$1:$P$1,X$1)</f>
        <v>2.9332231684355503E-2</v>
      </c>
      <c r="Y6" s="38" cm="1">
        <f t="array" aca="1" ref="Y6" ca="1">TREND($K6:$P6,$K$1:$P$1,Y$1)</f>
        <v>2.969287387719588E-2</v>
      </c>
      <c r="Z6" s="38" cm="1">
        <f t="array" aca="1" ref="Z6" ca="1">TREND($K6:$P6,$K$1:$P$1,Z$1)</f>
        <v>3.0053516070036368E-2</v>
      </c>
      <c r="AA6" s="38" cm="1">
        <f t="array" aca="1" ref="AA6" ca="1">TREND($K6:$P6,$K$1:$P$1,AA$1)</f>
        <v>3.0414158262876745E-2</v>
      </c>
      <c r="AB6" s="38" cm="1">
        <f t="array" aca="1" ref="AB6" ca="1">TREND($K6:$P6,$K$1:$P$1,AB$1)</f>
        <v>3.0774800455717233E-2</v>
      </c>
      <c r="AC6" s="38" cm="1">
        <f t="array" aca="1" ref="AC6" ca="1">TREND($K6:$P6,$K$1:$P$1,AC$1)</f>
        <v>3.113544264855761E-2</v>
      </c>
      <c r="AD6" s="38" cm="1">
        <f t="array" aca="1" ref="AD6" ca="1">TREND($K6:$P6,$K$1:$P$1,AD$1)</f>
        <v>3.1496084841398098E-2</v>
      </c>
      <c r="AE6" s="38" cm="1">
        <f t="array" aca="1" ref="AE6" ca="1">TREND($K6:$P6,$K$1:$P$1,AE$1)</f>
        <v>3.1856727034238475E-2</v>
      </c>
      <c r="AF6" s="38" cm="1">
        <f t="array" aca="1" ref="AF6" ca="1">TREND($K6:$P6,$K$1:$P$1,AF$1)</f>
        <v>3.2217369227078962E-2</v>
      </c>
      <c r="AG6" s="38" cm="1">
        <f t="array" aca="1" ref="AG6" ca="1">TREND($K6:$P6,$K$1:$P$1,AG$1)</f>
        <v>3.2578011419919339E-2</v>
      </c>
      <c r="AH6" s="38" cm="1">
        <f t="array" aca="1" ref="AH6" ca="1">TREND($K6:$P6,$K$1:$P$1,AH$1)</f>
        <v>3.2938653612759827E-2</v>
      </c>
      <c r="AI6" s="38" cm="1">
        <f t="array" aca="1" ref="AI6" ca="1">TREND($K6:$P6,$K$1:$P$1,AI$1)</f>
        <v>3.3299295805600315E-2</v>
      </c>
      <c r="AJ6" s="38" cm="1">
        <f t="array" aca="1" ref="AJ6" ca="1">TREND($K6:$P6,$K$1:$P$1,AJ$1)</f>
        <v>3.3659937998440692E-2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0.72128438568087261</v>
      </c>
      <c r="C7" s="38">
        <f t="shared" ca="1" si="3"/>
        <v>0.72128438568087261</v>
      </c>
      <c r="D7" s="38">
        <f t="shared" ca="1" si="0"/>
        <v>0.72128438568087261</v>
      </c>
      <c r="E7" s="38">
        <f t="shared" ca="1" si="0"/>
        <v>0.72128438568087261</v>
      </c>
      <c r="F7" s="39" cm="1">
        <f t="array" aca="1" ref="F7" ca="1">INDIRECT(CONCATENATE("'",HLOOKUP(F$1,$B$21:$E$23,3,FALSE),"'!",$B$25,ROW($A7)+5))*About!$A$27</f>
        <v>0.72128438568087261</v>
      </c>
      <c r="G7" s="38">
        <f t="shared" ca="1" si="4"/>
        <v>0.72128438568087261</v>
      </c>
      <c r="H7" s="38">
        <f t="shared" ca="1" si="1"/>
        <v>0.72128438568087261</v>
      </c>
      <c r="I7" s="38">
        <f t="shared" ca="1" si="1"/>
        <v>0.72128438568087261</v>
      </c>
      <c r="J7" s="38">
        <f t="shared" ca="1" si="1"/>
        <v>0.72128438568087261</v>
      </c>
      <c r="K7" s="39" cm="1">
        <f t="array" aca="1" ref="K7" ca="1">INDIRECT(CONCATENATE("'",HLOOKUP(K$1,$B$21:$E$23,3,FALSE),"'!",$B$25,ROW($A7)+5))*About!$A$27</f>
        <v>0.72128438568087261</v>
      </c>
      <c r="L7" s="38">
        <f t="shared" ca="1" si="5"/>
        <v>0.72128438568087261</v>
      </c>
      <c r="M7" s="38">
        <f t="shared" ca="1" si="2"/>
        <v>0.72128438568087261</v>
      </c>
      <c r="N7" s="38">
        <f t="shared" ca="1" si="2"/>
        <v>0.72128438568087261</v>
      </c>
      <c r="O7" s="38">
        <f t="shared" ca="1" si="2"/>
        <v>0.72128438568087261</v>
      </c>
      <c r="P7" s="39" cm="1">
        <f t="array" aca="1" ref="P7" ca="1">INDIRECT(CONCATENATE("'",HLOOKUP(P$1,$B$21:$E$23,3,FALSE),"'!",$B$25,ROW($A7)+5))*About!$A$27</f>
        <v>0.72128438568087261</v>
      </c>
      <c r="Q7" s="38" cm="1">
        <f t="array" aca="1" ref="Q7" ca="1">TREND($K7:$P7,$K$1:$P$1,Q$1)</f>
        <v>0.72128438568087272</v>
      </c>
      <c r="R7" s="38" cm="1">
        <f t="array" aca="1" ref="R7" ca="1">TREND($K7:$P7,$K$1:$P$1,R$1)</f>
        <v>0.72128438568087272</v>
      </c>
      <c r="S7" s="38" cm="1">
        <f t="array" aca="1" ref="S7" ca="1">TREND($K7:$P7,$K$1:$P$1,S$1)</f>
        <v>0.72128438568087272</v>
      </c>
      <c r="T7" s="38" cm="1">
        <f t="array" aca="1" ref="T7" ca="1">TREND($K7:$P7,$K$1:$P$1,T$1)</f>
        <v>0.72128438568087272</v>
      </c>
      <c r="U7" s="38" cm="1">
        <f t="array" aca="1" ref="U7" ca="1">TREND($K7:$P7,$K$1:$P$1,U$1)</f>
        <v>0.72128438568087272</v>
      </c>
      <c r="V7" s="38" cm="1">
        <f t="array" aca="1" ref="V7" ca="1">TREND($K7:$P7,$K$1:$P$1,V$1)</f>
        <v>0.72128438568087272</v>
      </c>
      <c r="W7" s="38" cm="1">
        <f t="array" aca="1" ref="W7" ca="1">TREND($K7:$P7,$K$1:$P$1,W$1)</f>
        <v>0.72128438568087272</v>
      </c>
      <c r="X7" s="38" cm="1">
        <f t="array" aca="1" ref="X7" ca="1">TREND($K7:$P7,$K$1:$P$1,X$1)</f>
        <v>0.72128438568087272</v>
      </c>
      <c r="Y7" s="38" cm="1">
        <f t="array" aca="1" ref="Y7" ca="1">TREND($K7:$P7,$K$1:$P$1,Y$1)</f>
        <v>0.72128438568087272</v>
      </c>
      <c r="Z7" s="38" cm="1">
        <f t="array" aca="1" ref="Z7" ca="1">TREND($K7:$P7,$K$1:$P$1,Z$1)</f>
        <v>0.72128438568087272</v>
      </c>
      <c r="AA7" s="38" cm="1">
        <f t="array" aca="1" ref="AA7" ca="1">TREND($K7:$P7,$K$1:$P$1,AA$1)</f>
        <v>0.72128438568087272</v>
      </c>
      <c r="AB7" s="38" cm="1">
        <f t="array" aca="1" ref="AB7" ca="1">TREND($K7:$P7,$K$1:$P$1,AB$1)</f>
        <v>0.72128438568087272</v>
      </c>
      <c r="AC7" s="38" cm="1">
        <f t="array" aca="1" ref="AC7" ca="1">TREND($K7:$P7,$K$1:$P$1,AC$1)</f>
        <v>0.72128438568087272</v>
      </c>
      <c r="AD7" s="38" cm="1">
        <f t="array" aca="1" ref="AD7" ca="1">TREND($K7:$P7,$K$1:$P$1,AD$1)</f>
        <v>0.72128438568087272</v>
      </c>
      <c r="AE7" s="38" cm="1">
        <f t="array" aca="1" ref="AE7" ca="1">TREND($K7:$P7,$K$1:$P$1,AE$1)</f>
        <v>0.72128438568087272</v>
      </c>
      <c r="AF7" s="38" cm="1">
        <f t="array" aca="1" ref="AF7" ca="1">TREND($K7:$P7,$K$1:$P$1,AF$1)</f>
        <v>0.72128438568087272</v>
      </c>
      <c r="AG7" s="38" cm="1">
        <f t="array" aca="1" ref="AG7" ca="1">TREND($K7:$P7,$K$1:$P$1,AG$1)</f>
        <v>0.72128438568087272</v>
      </c>
      <c r="AH7" s="38" cm="1">
        <f t="array" aca="1" ref="AH7" ca="1">TREND($K7:$P7,$K$1:$P$1,AH$1)</f>
        <v>0.72128438568087272</v>
      </c>
      <c r="AI7" s="38" cm="1">
        <f t="array" aca="1" ref="AI7" ca="1">TREND($K7:$P7,$K$1:$P$1,AI$1)</f>
        <v>0.72128438568087272</v>
      </c>
      <c r="AJ7" s="38" cm="1">
        <f t="array" aca="1" ref="AJ7" ca="1">TREND($K7:$P7,$K$1:$P$1,AJ$1)</f>
        <v>0.72128438568087272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0.11420336106613817</v>
      </c>
      <c r="C8" s="38">
        <f t="shared" ca="1" si="3"/>
        <v>0.11570603686963998</v>
      </c>
      <c r="D8" s="38">
        <f t="shared" ca="1" si="0"/>
        <v>0.11720871267314181</v>
      </c>
      <c r="E8" s="38">
        <f t="shared" ca="1" si="0"/>
        <v>0.11871138847664363</v>
      </c>
      <c r="F8" s="39" cm="1">
        <f t="array" aca="1" ref="F8" ca="1">INDIRECT(CONCATENATE("'",HLOOKUP(F$1,$B$21:$E$23,3,FALSE),"'!",$B$25,ROW($A8)+5))*About!$A$27</f>
        <v>0.12021406428014544</v>
      </c>
      <c r="G8" s="38">
        <f t="shared" ca="1" si="4"/>
        <v>0.12021406428014544</v>
      </c>
      <c r="H8" s="38">
        <f t="shared" ca="1" si="1"/>
        <v>0.12021406428014544</v>
      </c>
      <c r="I8" s="38">
        <f t="shared" ca="1" si="1"/>
        <v>0.12021406428014544</v>
      </c>
      <c r="J8" s="38">
        <f t="shared" ca="1" si="1"/>
        <v>0.12021406428014544</v>
      </c>
      <c r="K8" s="39" cm="1">
        <f t="array" aca="1" ref="K8" ca="1">INDIRECT(CONCATENATE("'",HLOOKUP(K$1,$B$21:$E$23,3,FALSE),"'!",$B$25,ROW($A8)+5))*About!$A$27</f>
        <v>0.12021406428014544</v>
      </c>
      <c r="L8" s="38">
        <f t="shared" ca="1" si="5"/>
        <v>0.1214162049229469</v>
      </c>
      <c r="M8" s="38">
        <f t="shared" ca="1" si="2"/>
        <v>0.12261834556574835</v>
      </c>
      <c r="N8" s="38">
        <f t="shared" ca="1" si="2"/>
        <v>0.12382048620854982</v>
      </c>
      <c r="O8" s="38">
        <f t="shared" ca="1" si="2"/>
        <v>0.12502262685135127</v>
      </c>
      <c r="P8" s="39" cm="1">
        <f t="array" aca="1" ref="P8" ca="1">INDIRECT(CONCATENATE("'",HLOOKUP(P$1,$B$21:$E$23,3,FALSE),"'!",$B$25,ROW($A8)+5))*About!$A$27</f>
        <v>0.12622476749415273</v>
      </c>
      <c r="Q8" s="38" cm="1">
        <f t="array" aca="1" ref="Q8" ca="1">TREND($K8:$P8,$K$1:$P$1,Q$1)</f>
        <v>0.12742690813695434</v>
      </c>
      <c r="R8" s="38" cm="1">
        <f t="array" aca="1" ref="R8" ca="1">TREND($K8:$P8,$K$1:$P$1,R$1)</f>
        <v>0.12862904877975545</v>
      </c>
      <c r="S8" s="38" cm="1">
        <f t="array" aca="1" ref="S8" ca="1">TREND($K8:$P8,$K$1:$P$1,S$1)</f>
        <v>0.129831189422557</v>
      </c>
      <c r="T8" s="38" cm="1">
        <f t="array" aca="1" ref="T8" ca="1">TREND($K8:$P8,$K$1:$P$1,T$1)</f>
        <v>0.13103333006535856</v>
      </c>
      <c r="U8" s="38" cm="1">
        <f t="array" aca="1" ref="U8" ca="1">TREND($K8:$P8,$K$1:$P$1,U$1)</f>
        <v>0.13223547070816011</v>
      </c>
      <c r="V8" s="38" cm="1">
        <f t="array" aca="1" ref="V8" ca="1">TREND($K8:$P8,$K$1:$P$1,V$1)</f>
        <v>0.13343761135096166</v>
      </c>
      <c r="W8" s="38" cm="1">
        <f t="array" aca="1" ref="W8" ca="1">TREND($K8:$P8,$K$1:$P$1,W$1)</f>
        <v>0.13463975199376277</v>
      </c>
      <c r="X8" s="38" cm="1">
        <f t="array" aca="1" ref="X8" ca="1">TREND($K8:$P8,$K$1:$P$1,X$1)</f>
        <v>0.13584189263656432</v>
      </c>
      <c r="Y8" s="38" cm="1">
        <f t="array" aca="1" ref="Y8" ca="1">TREND($K8:$P8,$K$1:$P$1,Y$1)</f>
        <v>0.13704403327936587</v>
      </c>
      <c r="Z8" s="38" cm="1">
        <f t="array" aca="1" ref="Z8" ca="1">TREND($K8:$P8,$K$1:$P$1,Z$1)</f>
        <v>0.13824617392216743</v>
      </c>
      <c r="AA8" s="38" cm="1">
        <f t="array" aca="1" ref="AA8" ca="1">TREND($K8:$P8,$K$1:$P$1,AA$1)</f>
        <v>0.13944831456496853</v>
      </c>
      <c r="AB8" s="38" cm="1">
        <f t="array" aca="1" ref="AB8" ca="1">TREND($K8:$P8,$K$1:$P$1,AB$1)</f>
        <v>0.14065045520777009</v>
      </c>
      <c r="AC8" s="38" cm="1">
        <f t="array" aca="1" ref="AC8" ca="1">TREND($K8:$P8,$K$1:$P$1,AC$1)</f>
        <v>0.14185259585057164</v>
      </c>
      <c r="AD8" s="38" cm="1">
        <f t="array" aca="1" ref="AD8" ca="1">TREND($K8:$P8,$K$1:$P$1,AD$1)</f>
        <v>0.14305473649337319</v>
      </c>
      <c r="AE8" s="38" cm="1">
        <f t="array" aca="1" ref="AE8" ca="1">TREND($K8:$P8,$K$1:$P$1,AE$1)</f>
        <v>0.14425687713617474</v>
      </c>
      <c r="AF8" s="38" cm="1">
        <f t="array" aca="1" ref="AF8" ca="1">TREND($K8:$P8,$K$1:$P$1,AF$1)</f>
        <v>0.14545901777897585</v>
      </c>
      <c r="AG8" s="38" cm="1">
        <f t="array" aca="1" ref="AG8" ca="1">TREND($K8:$P8,$K$1:$P$1,AG$1)</f>
        <v>0.1466611584217774</v>
      </c>
      <c r="AH8" s="38" cm="1">
        <f t="array" aca="1" ref="AH8" ca="1">TREND($K8:$P8,$K$1:$P$1,AH$1)</f>
        <v>0.14786329906457896</v>
      </c>
      <c r="AI8" s="38" cm="1">
        <f t="array" aca="1" ref="AI8" ca="1">TREND($K8:$P8,$K$1:$P$1,AI$1)</f>
        <v>0.14906543970738051</v>
      </c>
      <c r="AJ8" s="38" cm="1">
        <f t="array" aca="1" ref="AJ8" ca="1">TREND($K8:$P8,$K$1:$P$1,AJ$1)</f>
        <v>0.15026758035018206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2.7048164463032726E-2</v>
      </c>
      <c r="C9" s="38">
        <f t="shared" ca="1" si="3"/>
        <v>2.719843204338291E-2</v>
      </c>
      <c r="D9" s="38">
        <f t="shared" ca="1" si="0"/>
        <v>2.734869962373309E-2</v>
      </c>
      <c r="E9" s="38">
        <f t="shared" ca="1" si="0"/>
        <v>2.749896720408327E-2</v>
      </c>
      <c r="F9" s="39" cm="1">
        <f t="array" aca="1" ref="F9" ca="1">INDIRECT(CONCATENATE("'",HLOOKUP(F$1,$B$21:$E$23,3,FALSE),"'!",$B$25,ROW($A9)+5))*About!$A$27</f>
        <v>2.7649234784433454E-2</v>
      </c>
      <c r="G9" s="38">
        <f t="shared" ca="1" si="4"/>
        <v>2.7889662912993746E-2</v>
      </c>
      <c r="H9" s="38">
        <f t="shared" ca="1" si="1"/>
        <v>2.8130091041554034E-2</v>
      </c>
      <c r="I9" s="38">
        <f t="shared" ca="1" si="1"/>
        <v>2.8370519170114326E-2</v>
      </c>
      <c r="J9" s="38">
        <f t="shared" ca="1" si="1"/>
        <v>2.8610947298674614E-2</v>
      </c>
      <c r="K9" s="39" cm="1">
        <f t="array" aca="1" ref="K9" ca="1">INDIRECT(CONCATENATE("'",HLOOKUP(K$1,$B$21:$E$23,3,FALSE),"'!",$B$25,ROW($A9)+5))*About!$A$27</f>
        <v>2.8851375427234906E-2</v>
      </c>
      <c r="L9" s="38">
        <f t="shared" ca="1" si="5"/>
        <v>2.9212017620075342E-2</v>
      </c>
      <c r="M9" s="38">
        <f t="shared" ca="1" si="2"/>
        <v>2.9572659812915777E-2</v>
      </c>
      <c r="N9" s="38">
        <f t="shared" ca="1" si="2"/>
        <v>2.9933302005756217E-2</v>
      </c>
      <c r="O9" s="38">
        <f t="shared" ca="1" si="2"/>
        <v>3.0293944198596653E-2</v>
      </c>
      <c r="P9" s="39" cm="1">
        <f t="array" aca="1" ref="P9" ca="1">INDIRECT(CONCATENATE("'",HLOOKUP(P$1,$B$21:$E$23,3,FALSE),"'!",$B$25,ROW($A9)+5))*About!$A$27</f>
        <v>3.0654586391437089E-2</v>
      </c>
      <c r="Q9" s="38" cm="1">
        <f t="array" aca="1" ref="Q9" ca="1">TREND($K9:$P9,$K$1:$P$1,Q$1)</f>
        <v>3.1015228584277521E-2</v>
      </c>
      <c r="R9" s="38" cm="1">
        <f t="array" aca="1" ref="R9" ca="1">TREND($K9:$P9,$K$1:$P$1,R$1)</f>
        <v>3.1375870777117898E-2</v>
      </c>
      <c r="S9" s="38" cm="1">
        <f t="array" aca="1" ref="S9" ca="1">TREND($K9:$P9,$K$1:$P$1,S$1)</f>
        <v>3.1736512969958386E-2</v>
      </c>
      <c r="T9" s="38" cm="1">
        <f t="array" aca="1" ref="T9" ca="1">TREND($K9:$P9,$K$1:$P$1,T$1)</f>
        <v>3.2097155162798763E-2</v>
      </c>
      <c r="U9" s="38" cm="1">
        <f t="array" aca="1" ref="U9" ca="1">TREND($K9:$P9,$K$1:$P$1,U$1)</f>
        <v>3.2457797355639251E-2</v>
      </c>
      <c r="V9" s="38" cm="1">
        <f t="array" aca="1" ref="V9" ca="1">TREND($K9:$P9,$K$1:$P$1,V$1)</f>
        <v>3.2818439548479739E-2</v>
      </c>
      <c r="W9" s="38" cm="1">
        <f t="array" aca="1" ref="W9" ca="1">TREND($K9:$P9,$K$1:$P$1,W$1)</f>
        <v>3.3179081741320116E-2</v>
      </c>
      <c r="X9" s="38" cm="1">
        <f t="array" aca="1" ref="X9" ca="1">TREND($K9:$P9,$K$1:$P$1,X$1)</f>
        <v>3.3539723934160603E-2</v>
      </c>
      <c r="Y9" s="38" cm="1">
        <f t="array" aca="1" ref="Y9" ca="1">TREND($K9:$P9,$K$1:$P$1,Y$1)</f>
        <v>3.390036612700098E-2</v>
      </c>
      <c r="Z9" s="38" cm="1">
        <f t="array" aca="1" ref="Z9" ca="1">TREND($K9:$P9,$K$1:$P$1,Z$1)</f>
        <v>3.4261008319841468E-2</v>
      </c>
      <c r="AA9" s="38" cm="1">
        <f t="array" aca="1" ref="AA9" ca="1">TREND($K9:$P9,$K$1:$P$1,AA$1)</f>
        <v>3.4621650512681845E-2</v>
      </c>
      <c r="AB9" s="38" cm="1">
        <f t="array" aca="1" ref="AB9" ca="1">TREND($K9:$P9,$K$1:$P$1,AB$1)</f>
        <v>3.4982292705522333E-2</v>
      </c>
      <c r="AC9" s="38" cm="1">
        <f t="array" aca="1" ref="AC9" ca="1">TREND($K9:$P9,$K$1:$P$1,AC$1)</f>
        <v>3.534293489836271E-2</v>
      </c>
      <c r="AD9" s="38" cm="1">
        <f t="array" aca="1" ref="AD9" ca="1">TREND($K9:$P9,$K$1:$P$1,AD$1)</f>
        <v>3.5703577091203198E-2</v>
      </c>
      <c r="AE9" s="38" cm="1">
        <f t="array" aca="1" ref="AE9" ca="1">TREND($K9:$P9,$K$1:$P$1,AE$1)</f>
        <v>3.6064219284043575E-2</v>
      </c>
      <c r="AF9" s="38" cm="1">
        <f t="array" aca="1" ref="AF9" ca="1">TREND($K9:$P9,$K$1:$P$1,AF$1)</f>
        <v>3.6424861476884063E-2</v>
      </c>
      <c r="AG9" s="38" cm="1">
        <f t="array" aca="1" ref="AG9" ca="1">TREND($K9:$P9,$K$1:$P$1,AG$1)</f>
        <v>3.678550366972444E-2</v>
      </c>
      <c r="AH9" s="38" cm="1">
        <f t="array" aca="1" ref="AH9" ca="1">TREND($K9:$P9,$K$1:$P$1,AH$1)</f>
        <v>3.7146145862564928E-2</v>
      </c>
      <c r="AI9" s="38" cm="1">
        <f t="array" aca="1" ref="AI9" ca="1">TREND($K9:$P9,$K$1:$P$1,AI$1)</f>
        <v>3.7506788055405416E-2</v>
      </c>
      <c r="AJ9" s="38" cm="1">
        <f t="array" aca="1" ref="AJ9" ca="1">TREND($K9:$P9,$K$1:$P$1,AJ$1)</f>
        <v>3.7867430248245793E-2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2.2239601891826908E-4</v>
      </c>
      <c r="C10" s="38">
        <f t="shared" ca="1" si="3"/>
        <v>2.2690404632877452E-4</v>
      </c>
      <c r="D10" s="38">
        <f t="shared" ca="1" si="0"/>
        <v>2.3141207373927999E-4</v>
      </c>
      <c r="E10" s="38">
        <f t="shared" ca="1" si="0"/>
        <v>2.3592010114978544E-4</v>
      </c>
      <c r="F10" s="39" cm="1">
        <f t="array" aca="1" ref="F10" ca="1">INDIRECT(CONCATENATE("'",HLOOKUP(F$1,$B$21:$E$23,3,FALSE),"'!",$B$25,ROW($A10)+5))*About!$A$27</f>
        <v>2.4042812856029088E-4</v>
      </c>
      <c r="G10" s="38">
        <f t="shared" ca="1" si="4"/>
        <v>2.4523669113149673E-4</v>
      </c>
      <c r="H10" s="38">
        <f t="shared" ca="1" si="1"/>
        <v>2.5004525370270252E-4</v>
      </c>
      <c r="I10" s="38">
        <f t="shared" ca="1" si="1"/>
        <v>2.5485381627390836E-4</v>
      </c>
      <c r="J10" s="38">
        <f t="shared" ca="1" si="1"/>
        <v>2.5966237884511416E-4</v>
      </c>
      <c r="K10" s="39" cm="1">
        <f t="array" aca="1" ref="K10" ca="1">INDIRECT(CONCATENATE("'",HLOOKUP(K$1,$B$21:$E$23,3,FALSE),"'!",$B$25,ROW($A10)+5))*About!$A$27</f>
        <v>2.6447094141632E-4</v>
      </c>
      <c r="L10" s="38">
        <f t="shared" ca="1" si="5"/>
        <v>2.6927950398752579E-4</v>
      </c>
      <c r="M10" s="38">
        <f t="shared" ca="1" si="2"/>
        <v>2.7408806655873158E-4</v>
      </c>
      <c r="N10" s="38">
        <f t="shared" ca="1" si="2"/>
        <v>2.7889662912993743E-4</v>
      </c>
      <c r="O10" s="38">
        <f t="shared" ca="1" si="2"/>
        <v>2.8370519170114322E-4</v>
      </c>
      <c r="P10" s="39" cm="1">
        <f t="array" aca="1" ref="P10" ca="1">INDIRECT(CONCATENATE("'",HLOOKUP(P$1,$B$21:$E$23,3,FALSE),"'!",$B$25,ROW($A10)+5))*About!$A$27</f>
        <v>2.8851375427234901E-4</v>
      </c>
      <c r="Q10" s="38" cm="1">
        <f t="array" aca="1" ref="Q10" ca="1">TREND($K10:$P10,$K$1:$P$1,Q$1)</f>
        <v>2.933223168435535E-4</v>
      </c>
      <c r="R10" s="38" cm="1">
        <f t="array" aca="1" ref="R10" ca="1">TREND($K10:$P10,$K$1:$P$1,R$1)</f>
        <v>2.9813087941476038E-4</v>
      </c>
      <c r="S10" s="38" cm="1">
        <f t="array" aca="1" ref="S10" ca="1">TREND($K10:$P10,$K$1:$P$1,S$1)</f>
        <v>3.0293944198596552E-4</v>
      </c>
      <c r="T10" s="38" cm="1">
        <f t="array" aca="1" ref="T10" ca="1">TREND($K10:$P10,$K$1:$P$1,T$1)</f>
        <v>3.077480045571724E-4</v>
      </c>
      <c r="U10" s="38" cm="1">
        <f t="array" aca="1" ref="U10" ca="1">TREND($K10:$P10,$K$1:$P$1,U$1)</f>
        <v>3.1255656712837754E-4</v>
      </c>
      <c r="V10" s="38" cm="1">
        <f t="array" aca="1" ref="V10" ca="1">TREND($K10:$P10,$K$1:$P$1,V$1)</f>
        <v>3.1736512969958268E-4</v>
      </c>
      <c r="W10" s="38" cm="1">
        <f t="array" aca="1" ref="W10" ca="1">TREND($K10:$P10,$K$1:$P$1,W$1)</f>
        <v>3.2217369227078956E-4</v>
      </c>
      <c r="X10" s="38" cm="1">
        <f t="array" aca="1" ref="X10" ca="1">TREND($K10:$P10,$K$1:$P$1,X$1)</f>
        <v>3.269822548419947E-4</v>
      </c>
      <c r="Y10" s="38" cm="1">
        <f t="array" aca="1" ref="Y10" ca="1">TREND($K10:$P10,$K$1:$P$1,Y$1)</f>
        <v>3.3179081741320157E-4</v>
      </c>
      <c r="Z10" s="38" cm="1">
        <f t="array" aca="1" ref="Z10" ca="1">TREND($K10:$P10,$K$1:$P$1,Z$1)</f>
        <v>3.3659937998440671E-4</v>
      </c>
      <c r="AA10" s="38" cm="1">
        <f t="array" aca="1" ref="AA10" ca="1">TREND($K10:$P10,$K$1:$P$1,AA$1)</f>
        <v>3.4140794255561185E-4</v>
      </c>
      <c r="AB10" s="38" cm="1">
        <f t="array" aca="1" ref="AB10" ca="1">TREND($K10:$P10,$K$1:$P$1,AB$1)</f>
        <v>3.4621650512681873E-4</v>
      </c>
      <c r="AC10" s="38" cm="1">
        <f t="array" aca="1" ref="AC10" ca="1">TREND($K10:$P10,$K$1:$P$1,AC$1)</f>
        <v>3.5102506769802387E-4</v>
      </c>
      <c r="AD10" s="38" cm="1">
        <f t="array" aca="1" ref="AD10" ca="1">TREND($K10:$P10,$K$1:$P$1,AD$1)</f>
        <v>3.5583363026922901E-4</v>
      </c>
      <c r="AE10" s="38" cm="1">
        <f t="array" aca="1" ref="AE10" ca="1">TREND($K10:$P10,$K$1:$P$1,AE$1)</f>
        <v>3.6064219284043589E-4</v>
      </c>
      <c r="AF10" s="38" cm="1">
        <f t="array" aca="1" ref="AF10" ca="1">TREND($K10:$P10,$K$1:$P$1,AF$1)</f>
        <v>3.6545075541164103E-4</v>
      </c>
      <c r="AG10" s="38" cm="1">
        <f t="array" aca="1" ref="AG10" ca="1">TREND($K10:$P10,$K$1:$P$1,AG$1)</f>
        <v>3.702593179828479E-4</v>
      </c>
      <c r="AH10" s="38" cm="1">
        <f t="array" aca="1" ref="AH10" ca="1">TREND($K10:$P10,$K$1:$P$1,AH$1)</f>
        <v>3.7506788055405305E-4</v>
      </c>
      <c r="AI10" s="38" cm="1">
        <f t="array" aca="1" ref="AI10" ca="1">TREND($K10:$P10,$K$1:$P$1,AI$1)</f>
        <v>3.7987644312525819E-4</v>
      </c>
      <c r="AJ10" s="38" cm="1">
        <f t="array" aca="1" ref="AJ10" ca="1">TREND($K10:$P10,$K$1:$P$1,AJ$1)</f>
        <v>3.8468500569646506E-4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2.1037461249025452E-4</v>
      </c>
      <c r="C11" s="38">
        <f t="shared" ca="1" si="3"/>
        <v>2.1488263990075999E-4</v>
      </c>
      <c r="D11" s="38">
        <f t="shared" ca="1" si="0"/>
        <v>2.1939066731126543E-4</v>
      </c>
      <c r="E11" s="38">
        <f t="shared" ca="1" si="0"/>
        <v>2.2389869472177088E-4</v>
      </c>
      <c r="F11" s="39" cm="1">
        <f t="array" aca="1" ref="F11" ca="1">INDIRECT(CONCATENATE("'",HLOOKUP(F$1,$B$21:$E$23,3,FALSE),"'!",$B$25,ROW($A11)+5))*About!$A$27</f>
        <v>2.2840672213227635E-4</v>
      </c>
      <c r="G11" s="38">
        <f t="shared" ca="1" si="4"/>
        <v>2.3441742534628361E-4</v>
      </c>
      <c r="H11" s="38">
        <f t="shared" ca="1" si="1"/>
        <v>2.4042812856029088E-4</v>
      </c>
      <c r="I11" s="38">
        <f t="shared" ca="1" si="1"/>
        <v>2.4643883177429817E-4</v>
      </c>
      <c r="J11" s="38">
        <f t="shared" ca="1" si="1"/>
        <v>2.5244953498830541E-4</v>
      </c>
      <c r="K11" s="39" cm="1">
        <f t="array" aca="1" ref="K11" ca="1">INDIRECT(CONCATENATE("'",HLOOKUP(K$1,$B$21:$E$23,3,FALSE),"'!",$B$25,ROW($A11)+5))*About!$A$27</f>
        <v>2.5846023820231271E-4</v>
      </c>
      <c r="L11" s="38">
        <f t="shared" ca="1" si="5"/>
        <v>2.6326880077351855E-4</v>
      </c>
      <c r="M11" s="38">
        <f t="shared" ca="1" si="2"/>
        <v>2.6807736334472435E-4</v>
      </c>
      <c r="N11" s="38">
        <f t="shared" ca="1" si="2"/>
        <v>2.7288592591593019E-4</v>
      </c>
      <c r="O11" s="38">
        <f t="shared" ca="1" si="2"/>
        <v>2.7769448848713598E-4</v>
      </c>
      <c r="P11" s="39" cm="1">
        <f t="array" aca="1" ref="P11" ca="1">INDIRECT(CONCATENATE("'",HLOOKUP(P$1,$B$21:$E$23,3,FALSE),"'!",$B$25,ROW($A11)+5))*About!$A$27</f>
        <v>2.8250305105834183E-4</v>
      </c>
      <c r="Q11" s="38" cm="1">
        <f t="array" aca="1" ref="Q11" ca="1">TREND($K11:$P11,$K$1:$P$1,Q$1)</f>
        <v>2.8731161362954838E-4</v>
      </c>
      <c r="R11" s="38" cm="1">
        <f t="array" aca="1" ref="R11" ca="1">TREND($K11:$P11,$K$1:$P$1,R$1)</f>
        <v>2.9212017620075525E-4</v>
      </c>
      <c r="S11" s="38" cm="1">
        <f t="array" aca="1" ref="S11" ca="1">TREND($K11:$P11,$K$1:$P$1,S$1)</f>
        <v>2.969287387719604E-4</v>
      </c>
      <c r="T11" s="38" cm="1">
        <f t="array" aca="1" ref="T11" ca="1">TREND($K11:$P11,$K$1:$P$1,T$1)</f>
        <v>3.0173730134316727E-4</v>
      </c>
      <c r="U11" s="38" cm="1">
        <f t="array" aca="1" ref="U11" ca="1">TREND($K11:$P11,$K$1:$P$1,U$1)</f>
        <v>3.0654586391437241E-4</v>
      </c>
      <c r="V11" s="38" cm="1">
        <f t="array" aca="1" ref="V11" ca="1">TREND($K11:$P11,$K$1:$P$1,V$1)</f>
        <v>3.1135442648557755E-4</v>
      </c>
      <c r="W11" s="38" cm="1">
        <f t="array" aca="1" ref="W11" ca="1">TREND($K11:$P11,$K$1:$P$1,W$1)</f>
        <v>3.1616298905678443E-4</v>
      </c>
      <c r="X11" s="38" cm="1">
        <f t="array" aca="1" ref="X11" ca="1">TREND($K11:$P11,$K$1:$P$1,X$1)</f>
        <v>3.2097155162798957E-4</v>
      </c>
      <c r="Y11" s="38" cm="1">
        <f t="array" aca="1" ref="Y11" ca="1">TREND($K11:$P11,$K$1:$P$1,Y$1)</f>
        <v>3.2578011419919471E-4</v>
      </c>
      <c r="Z11" s="38" cm="1">
        <f t="array" aca="1" ref="Z11" ca="1">TREND($K11:$P11,$K$1:$P$1,Z$1)</f>
        <v>3.3058867677040159E-4</v>
      </c>
      <c r="AA11" s="38" cm="1">
        <f t="array" aca="1" ref="AA11" ca="1">TREND($K11:$P11,$K$1:$P$1,AA$1)</f>
        <v>3.3539723934160673E-4</v>
      </c>
      <c r="AB11" s="38" cm="1">
        <f t="array" aca="1" ref="AB11" ca="1">TREND($K11:$P11,$K$1:$P$1,AB$1)</f>
        <v>3.402058019128136E-4</v>
      </c>
      <c r="AC11" s="38" cm="1">
        <f t="array" aca="1" ref="AC11" ca="1">TREND($K11:$P11,$K$1:$P$1,AC$1)</f>
        <v>3.4501436448401875E-4</v>
      </c>
      <c r="AD11" s="38" cm="1">
        <f t="array" aca="1" ref="AD11" ca="1">TREND($K11:$P11,$K$1:$P$1,AD$1)</f>
        <v>3.4982292705522389E-4</v>
      </c>
      <c r="AE11" s="38" cm="1">
        <f t="array" aca="1" ref="AE11" ca="1">TREND($K11:$P11,$K$1:$P$1,AE$1)</f>
        <v>3.5463148962643076E-4</v>
      </c>
      <c r="AF11" s="38" cm="1">
        <f t="array" aca="1" ref="AF11" ca="1">TREND($K11:$P11,$K$1:$P$1,AF$1)</f>
        <v>3.594400521976359E-4</v>
      </c>
      <c r="AG11" s="38" cm="1">
        <f t="array" aca="1" ref="AG11" ca="1">TREND($K11:$P11,$K$1:$P$1,AG$1)</f>
        <v>3.6424861476884278E-4</v>
      </c>
      <c r="AH11" s="38" cm="1">
        <f t="array" aca="1" ref="AH11" ca="1">TREND($K11:$P11,$K$1:$P$1,AH$1)</f>
        <v>3.6905717734004792E-4</v>
      </c>
      <c r="AI11" s="38" cm="1">
        <f t="array" aca="1" ref="AI11" ca="1">TREND($K11:$P11,$K$1:$P$1,AI$1)</f>
        <v>3.7386573991125306E-4</v>
      </c>
      <c r="AJ11" s="38" cm="1">
        <f t="array" aca="1" ref="AJ11" ca="1">TREND($K11:$P11,$K$1:$P$1,AJ$1)</f>
        <v>3.7867430248245994E-4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9.9777673352520729E-4</v>
      </c>
      <c r="C12" s="38">
        <f t="shared" ca="1" si="3"/>
        <v>1.0143061673637272E-3</v>
      </c>
      <c r="D12" s="38">
        <f t="shared" ca="1" si="0"/>
        <v>1.0308356012022472E-3</v>
      </c>
      <c r="E12" s="38">
        <f t="shared" ca="1" si="0"/>
        <v>1.0473650350407674E-3</v>
      </c>
      <c r="F12" s="40">
        <f ca="1">SUM(INDIRECT(CONCATENATE("'",HLOOKUP(F$1,$B$21:$E$23,3,FALSE),"'!",$B$25,ROW($A12)+5,":",$B$25,ROW($A12)+6)))*About!$A$27</f>
        <v>1.0638944688792873E-3</v>
      </c>
      <c r="G12" s="38">
        <f t="shared" ca="1" si="4"/>
        <v>1.0903415630209193E-3</v>
      </c>
      <c r="H12" s="38">
        <f t="shared" ca="1" si="1"/>
        <v>1.1167886571625512E-3</v>
      </c>
      <c r="I12" s="38">
        <f t="shared" ca="1" si="1"/>
        <v>1.1432357513041832E-3</v>
      </c>
      <c r="J12" s="38">
        <f t="shared" ca="1" si="1"/>
        <v>1.1696828454458151E-3</v>
      </c>
      <c r="K12" s="40">
        <f ca="1">SUM(INDIRECT(CONCATENATE("'",HLOOKUP(K$1,$B$21:$E$23,3,FALSE),"'!",$B$25,ROW($A12)+5,":",$B$25,ROW($A12)+6)))*About!$A$27</f>
        <v>1.1961299395874471E-3</v>
      </c>
      <c r="L12" s="38">
        <f t="shared" ca="1" si="5"/>
        <v>1.2105556273010645E-3</v>
      </c>
      <c r="M12" s="38">
        <f t="shared" ca="1" si="2"/>
        <v>1.2249813150146821E-3</v>
      </c>
      <c r="N12" s="38">
        <f t="shared" ca="1" si="2"/>
        <v>1.2394070027282995E-3</v>
      </c>
      <c r="O12" s="38">
        <f t="shared" ca="1" si="2"/>
        <v>1.253832690441917E-3</v>
      </c>
      <c r="P12" s="40">
        <f ca="1">SUM(INDIRECT(CONCATENATE("'",HLOOKUP(P$1,$B$21:$E$23,3,FALSE),"'!",$B$25,ROW($A12)+5,":",$B$25,ROW($A12)+6)))*About!$A$27</f>
        <v>1.2682583781555344E-3</v>
      </c>
      <c r="Q12" s="38" cm="1">
        <f t="array" aca="1" ref="Q12" ca="1">TREND($K12:$P12,$K$1:$P$1,Q$1)</f>
        <v>1.2826840658691496E-3</v>
      </c>
      <c r="R12" s="38" cm="1">
        <f t="array" aca="1" ref="R12" ca="1">TREND($K12:$P12,$K$1:$P$1,R$1)</f>
        <v>1.2971097535827703E-3</v>
      </c>
      <c r="S12" s="38" cm="1">
        <f t="array" aca="1" ref="S12" ca="1">TREND($K12:$P12,$K$1:$P$1,S$1)</f>
        <v>1.3115354412963874E-3</v>
      </c>
      <c r="T12" s="38" cm="1">
        <f t="array" aca="1" ref="T12" ca="1">TREND($K12:$P12,$K$1:$P$1,T$1)</f>
        <v>1.3259611290100046E-3</v>
      </c>
      <c r="U12" s="38" cm="1">
        <f t="array" aca="1" ref="U12" ca="1">TREND($K12:$P12,$K$1:$P$1,U$1)</f>
        <v>1.3403868167236217E-3</v>
      </c>
      <c r="V12" s="38" cm="1">
        <f t="array" aca="1" ref="V12" ca="1">TREND($K12:$P12,$K$1:$P$1,V$1)</f>
        <v>1.3548125044372389E-3</v>
      </c>
      <c r="W12" s="38" cm="1">
        <f t="array" aca="1" ref="W12" ca="1">TREND($K12:$P12,$K$1:$P$1,W$1)</f>
        <v>1.369238192150856E-3</v>
      </c>
      <c r="X12" s="38" cm="1">
        <f t="array" aca="1" ref="X12" ca="1">TREND($K12:$P12,$K$1:$P$1,X$1)</f>
        <v>1.3836638798644732E-3</v>
      </c>
      <c r="Y12" s="38" cm="1">
        <f t="array" aca="1" ref="Y12" ca="1">TREND($K12:$P12,$K$1:$P$1,Y$1)</f>
        <v>1.3980895675780904E-3</v>
      </c>
      <c r="Z12" s="38" cm="1">
        <f t="array" aca="1" ref="Z12" ca="1">TREND($K12:$P12,$K$1:$P$1,Z$1)</f>
        <v>1.4125152552917075E-3</v>
      </c>
      <c r="AA12" s="38" cm="1">
        <f t="array" aca="1" ref="AA12" ca="1">TREND($K12:$P12,$K$1:$P$1,AA$1)</f>
        <v>1.4269409430053247E-3</v>
      </c>
      <c r="AB12" s="38" cm="1">
        <f t="array" aca="1" ref="AB12" ca="1">TREND($K12:$P12,$K$1:$P$1,AB$1)</f>
        <v>1.4413666307189418E-3</v>
      </c>
      <c r="AC12" s="38" cm="1">
        <f t="array" aca="1" ref="AC12" ca="1">TREND($K12:$P12,$K$1:$P$1,AC$1)</f>
        <v>1.4557923184325625E-3</v>
      </c>
      <c r="AD12" s="38" cm="1">
        <f t="array" aca="1" ref="AD12" ca="1">TREND($K12:$P12,$K$1:$P$1,AD$1)</f>
        <v>1.4702180061461796E-3</v>
      </c>
      <c r="AE12" s="38" cm="1">
        <f t="array" aca="1" ref="AE12" ca="1">TREND($K12:$P12,$K$1:$P$1,AE$1)</f>
        <v>1.4846436938597968E-3</v>
      </c>
      <c r="AF12" s="38" cm="1">
        <f t="array" aca="1" ref="AF12" ca="1">TREND($K12:$P12,$K$1:$P$1,AF$1)</f>
        <v>1.4990693815734139E-3</v>
      </c>
      <c r="AG12" s="38" cm="1">
        <f t="array" aca="1" ref="AG12" ca="1">TREND($K12:$P12,$K$1:$P$1,AG$1)</f>
        <v>1.5134950692870311E-3</v>
      </c>
      <c r="AH12" s="38" cm="1">
        <f t="array" aca="1" ref="AH12" ca="1">TREND($K12:$P12,$K$1:$P$1,AH$1)</f>
        <v>1.5279207570006482E-3</v>
      </c>
      <c r="AI12" s="38" cm="1">
        <f t="array" aca="1" ref="AI12" ca="1">TREND($K12:$P12,$K$1:$P$1,AI$1)</f>
        <v>1.5423464447142654E-3</v>
      </c>
      <c r="AJ12" s="38" cm="1">
        <f t="array" aca="1" ref="AJ12" ca="1">TREND($K12:$P12,$K$1:$P$1,AJ$1)</f>
        <v>1.5567721324278826E-3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HOIpTP-electricity-PM25</v>
      </c>
    </row>
    <row r="18" spans="1:5">
      <c r="A18" t="s">
        <v>113</v>
      </c>
      <c r="B18" t="str">
        <f ca="1">RIGHT(B17,LEN(B17)-7)</f>
        <v>electricity-PM25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2.6447094141632E-4</v>
      </c>
      <c r="C2" s="38">
        <f ca="1">$B2+($F2-$B2)*(C$1-$B$1)/($F$1-$B$1)</f>
        <v>2.6597361721982183E-4</v>
      </c>
      <c r="D2" s="38">
        <f t="shared" ref="D2:E12" ca="1" si="0">$B2+($F2-$B2)*(D$1-$B$1)/($F$1-$B$1)</f>
        <v>2.6747629302332359E-4</v>
      </c>
      <c r="E2" s="38">
        <f t="shared" ca="1" si="0"/>
        <v>2.6897896882682542E-4</v>
      </c>
      <c r="F2" s="37" cm="1">
        <f t="array" aca="1" ref="F2" ca="1">INDIRECT(CONCATENATE("'",HLOOKUP(F$1,$B$21:$E$23,3,FALSE),"'!",$B$25,ROW($A2)+3))*About!$A$27</f>
        <v>2.7048164463032724E-4</v>
      </c>
      <c r="G2" s="38">
        <f ca="1">$F2+($K2-$F2)*(G$1-$F$1)/($K$1-$F$1)</f>
        <v>2.7408806655873158E-4</v>
      </c>
      <c r="H2" s="38">
        <f t="shared" ref="H2:J12" ca="1" si="1">$F2+($K2-$F2)*(H$1-$F$1)/($K$1-$F$1)</f>
        <v>2.7769448848713593E-4</v>
      </c>
      <c r="I2" s="38">
        <f t="shared" ca="1" si="1"/>
        <v>2.8130091041554033E-4</v>
      </c>
      <c r="J2" s="38">
        <f t="shared" ca="1" si="1"/>
        <v>2.8490733234394467E-4</v>
      </c>
      <c r="K2" s="37" cm="1">
        <f t="array" aca="1" ref="K2" ca="1">INDIRECT(CONCATENATE("'",HLOOKUP(K$1,$B$21:$E$23,3,FALSE),"'!",$B$25,ROW($A2)+3))*About!$A$27</f>
        <v>2.8851375427234901E-4</v>
      </c>
      <c r="L2" s="38">
        <f ca="1">$K2+($P2-$K2)*(L$1-$K$1)/($P$1-$K$1)</f>
        <v>2.9212017620075341E-4</v>
      </c>
      <c r="M2" s="38">
        <f t="shared" ref="M2:O12" ca="1" si="2">$K2+($P2-$K2)*(M$1-$K$1)/($P$1-$K$1)</f>
        <v>2.9572659812915776E-4</v>
      </c>
      <c r="N2" s="38">
        <f t="shared" ca="1" si="2"/>
        <v>2.9933302005756215E-4</v>
      </c>
      <c r="O2" s="38">
        <f t="shared" ca="1" si="2"/>
        <v>3.029394419859665E-4</v>
      </c>
      <c r="P2" s="37" cm="1">
        <f t="array" aca="1" ref="P2" ca="1">INDIRECT(CONCATENATE("'",HLOOKUP(P$1,$B$21:$E$23,3,FALSE),"'!",$B$25,ROW($A2)+3))*About!$A$27</f>
        <v>3.065458639143709E-4</v>
      </c>
      <c r="Q2" s="38" cm="1">
        <f t="array" aca="1" ref="Q2" ca="1">TREND($K2:$P2,$K$1:$P$1,Q$1)</f>
        <v>3.101522858427741E-4</v>
      </c>
      <c r="R2" s="38" cm="1">
        <f t="array" aca="1" ref="R2" ca="1">TREND($K2:$P2,$K$1:$P$1,R$1)</f>
        <v>3.1375870777117839E-4</v>
      </c>
      <c r="S2" s="38" cm="1">
        <f t="array" aca="1" ref="S2" ca="1">TREND($K2:$P2,$K$1:$P$1,S$1)</f>
        <v>3.1736512969958355E-4</v>
      </c>
      <c r="T2" s="38" cm="1">
        <f t="array" aca="1" ref="T2" ca="1">TREND($K2:$P2,$K$1:$P$1,T$1)</f>
        <v>3.2097155162798784E-4</v>
      </c>
      <c r="U2" s="38" cm="1">
        <f t="array" aca="1" ref="U2" ca="1">TREND($K2:$P2,$K$1:$P$1,U$1)</f>
        <v>3.2457797355639213E-4</v>
      </c>
      <c r="V2" s="38" cm="1">
        <f t="array" aca="1" ref="V2" ca="1">TREND($K2:$P2,$K$1:$P$1,V$1)</f>
        <v>3.2818439548479642E-4</v>
      </c>
      <c r="W2" s="38" cm="1">
        <f t="array" aca="1" ref="W2" ca="1">TREND($K2:$P2,$K$1:$P$1,W$1)</f>
        <v>3.317908174132007E-4</v>
      </c>
      <c r="X2" s="38" cm="1">
        <f t="array" aca="1" ref="X2" ca="1">TREND($K2:$P2,$K$1:$P$1,X$1)</f>
        <v>3.3539723934160499E-4</v>
      </c>
      <c r="Y2" s="38" cm="1">
        <f t="array" aca="1" ref="Y2" ca="1">TREND($K2:$P2,$K$1:$P$1,Y$1)</f>
        <v>3.3900366127000928E-4</v>
      </c>
      <c r="Z2" s="38" cm="1">
        <f t="array" aca="1" ref="Z2" ca="1">TREND($K2:$P2,$K$1:$P$1,Z$1)</f>
        <v>3.4261008319841357E-4</v>
      </c>
      <c r="AA2" s="38" cm="1">
        <f t="array" aca="1" ref="AA2" ca="1">TREND($K2:$P2,$K$1:$P$1,AA$1)</f>
        <v>3.4621650512681786E-4</v>
      </c>
      <c r="AB2" s="38" cm="1">
        <f t="array" aca="1" ref="AB2" ca="1">TREND($K2:$P2,$K$1:$P$1,AB$1)</f>
        <v>3.4982292705522215E-4</v>
      </c>
      <c r="AC2" s="38" cm="1">
        <f t="array" aca="1" ref="AC2" ca="1">TREND($K2:$P2,$K$1:$P$1,AC$1)</f>
        <v>3.5342934898362731E-4</v>
      </c>
      <c r="AD2" s="38" cm="1">
        <f t="array" aca="1" ref="AD2" ca="1">TREND($K2:$P2,$K$1:$P$1,AD$1)</f>
        <v>3.570357709120316E-4</v>
      </c>
      <c r="AE2" s="38" cm="1">
        <f t="array" aca="1" ref="AE2" ca="1">TREND($K2:$P2,$K$1:$P$1,AE$1)</f>
        <v>3.6064219284043589E-4</v>
      </c>
      <c r="AF2" s="38" cm="1">
        <f t="array" aca="1" ref="AF2" ca="1">TREND($K2:$P2,$K$1:$P$1,AF$1)</f>
        <v>3.6424861476884018E-4</v>
      </c>
      <c r="AG2" s="38" cm="1">
        <f t="array" aca="1" ref="AG2" ca="1">TREND($K2:$P2,$K$1:$P$1,AG$1)</f>
        <v>3.6785503669724447E-4</v>
      </c>
      <c r="AH2" s="38" cm="1">
        <f t="array" aca="1" ref="AH2" ca="1">TREND($K2:$P2,$K$1:$P$1,AH$1)</f>
        <v>3.7146145862564876E-4</v>
      </c>
      <c r="AI2" s="38" cm="1">
        <f t="array" aca="1" ref="AI2" ca="1">TREND($K2:$P2,$K$1:$P$1,AI$1)</f>
        <v>3.7506788055405305E-4</v>
      </c>
      <c r="AJ2" s="38" cm="1">
        <f t="array" aca="1" ref="AJ2" ca="1">TREND($K2:$P2,$K$1:$P$1,AJ$1)</f>
        <v>3.7867430248245734E-4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1.3223547070816E-4</v>
      </c>
      <c r="C3" s="38">
        <f t="shared" ref="C3:C12" ca="1" si="3">$B3+($F3-$B3)*(C$1-$B$1)/($F$1-$B$1)</f>
        <v>1.3223547070816E-4</v>
      </c>
      <c r="D3" s="38">
        <f t="shared" ca="1" si="0"/>
        <v>1.3223547070816E-4</v>
      </c>
      <c r="E3" s="38">
        <f t="shared" ca="1" si="0"/>
        <v>1.3223547070816E-4</v>
      </c>
      <c r="F3" s="39" cm="1">
        <f t="array" aca="1" ref="F3" ca="1">INDIRECT(CONCATENATE("'",HLOOKUP(F$1,$B$21:$E$23,3,FALSE),"'!",$B$25,ROW($A3)+5))*About!$A$27</f>
        <v>1.3223547070816E-4</v>
      </c>
      <c r="G3" s="38">
        <f t="shared" ref="G3:G12" ca="1" si="4">$F3+($K3-$F3)*(G$1-$F$1)/($K$1-$F$1)</f>
        <v>1.3343761135096145E-4</v>
      </c>
      <c r="H3" s="38">
        <f t="shared" ca="1" si="1"/>
        <v>1.346397519937629E-4</v>
      </c>
      <c r="I3" s="38">
        <f t="shared" ca="1" si="1"/>
        <v>1.3584189263656437E-4</v>
      </c>
      <c r="J3" s="38">
        <f t="shared" ca="1" si="1"/>
        <v>1.3704403327936582E-4</v>
      </c>
      <c r="K3" s="39" cm="1">
        <f t="array" aca="1" ref="K3" ca="1">INDIRECT(CONCATENATE("'",HLOOKUP(K$1,$B$21:$E$23,3,FALSE),"'!",$B$25,ROW($A3)+5))*About!$A$27</f>
        <v>1.3824617392216727E-4</v>
      </c>
      <c r="L3" s="38">
        <f t="shared" ref="L3:L12" ca="1" si="5">$K3+($P3-$K3)*(L$1-$K$1)/($P$1-$K$1)</f>
        <v>1.3944831456496872E-4</v>
      </c>
      <c r="M3" s="38">
        <f t="shared" ca="1" si="2"/>
        <v>1.4065045520777016E-4</v>
      </c>
      <c r="N3" s="38">
        <f t="shared" ca="1" si="2"/>
        <v>1.4185259585057161E-4</v>
      </c>
      <c r="O3" s="38">
        <f t="shared" ca="1" si="2"/>
        <v>1.4305473649337306E-4</v>
      </c>
      <c r="P3" s="39" cm="1">
        <f t="array" aca="1" ref="P3" ca="1">INDIRECT(CONCATENATE("'",HLOOKUP(P$1,$B$21:$E$23,3,FALSE),"'!",$B$25,ROW($A3)+5))*About!$A$27</f>
        <v>1.4425687713617451E-4</v>
      </c>
      <c r="Q3" s="38" cm="1">
        <f t="array" aca="1" ref="Q3" ca="1">TREND($K3:$P3,$K$1:$P$1,Q$1)</f>
        <v>1.454590177789759E-4</v>
      </c>
      <c r="R3" s="38" cm="1">
        <f t="array" aca="1" ref="R3" ca="1">TREND($K3:$P3,$K$1:$P$1,R$1)</f>
        <v>1.4666115842177719E-4</v>
      </c>
      <c r="S3" s="38" cm="1">
        <f t="array" aca="1" ref="S3" ca="1">TREND($K3:$P3,$K$1:$P$1,S$1)</f>
        <v>1.4786329906457847E-4</v>
      </c>
      <c r="T3" s="38" cm="1">
        <f t="array" aca="1" ref="T3" ca="1">TREND($K3:$P3,$K$1:$P$1,T$1)</f>
        <v>1.4906543970738019E-4</v>
      </c>
      <c r="U3" s="38" cm="1">
        <f t="array" aca="1" ref="U3" ca="1">TREND($K3:$P3,$K$1:$P$1,U$1)</f>
        <v>1.5026758035018148E-4</v>
      </c>
      <c r="V3" s="38" cm="1">
        <f t="array" aca="1" ref="V3" ca="1">TREND($K3:$P3,$K$1:$P$1,V$1)</f>
        <v>1.5146972099298319E-4</v>
      </c>
      <c r="W3" s="38" cm="1">
        <f t="array" aca="1" ref="W3" ca="1">TREND($K3:$P3,$K$1:$P$1,W$1)</f>
        <v>1.5267186163578448E-4</v>
      </c>
      <c r="X3" s="38" cm="1">
        <f t="array" aca="1" ref="X3" ca="1">TREND($K3:$P3,$K$1:$P$1,X$1)</f>
        <v>1.5387400227858576E-4</v>
      </c>
      <c r="Y3" s="38" cm="1">
        <f t="array" aca="1" ref="Y3" ca="1">TREND($K3:$P3,$K$1:$P$1,Y$1)</f>
        <v>1.5507614292138748E-4</v>
      </c>
      <c r="Z3" s="38" cm="1">
        <f t="array" aca="1" ref="Z3" ca="1">TREND($K3:$P3,$K$1:$P$1,Z$1)</f>
        <v>1.5627828356418877E-4</v>
      </c>
      <c r="AA3" s="38" cm="1">
        <f t="array" aca="1" ref="AA3" ca="1">TREND($K3:$P3,$K$1:$P$1,AA$1)</f>
        <v>1.5748042420699005E-4</v>
      </c>
      <c r="AB3" s="38" cm="1">
        <f t="array" aca="1" ref="AB3" ca="1">TREND($K3:$P3,$K$1:$P$1,AB$1)</f>
        <v>1.5868256484979177E-4</v>
      </c>
      <c r="AC3" s="38" cm="1">
        <f t="array" aca="1" ref="AC3" ca="1">TREND($K3:$P3,$K$1:$P$1,AC$1)</f>
        <v>1.5988470549259306E-4</v>
      </c>
      <c r="AD3" s="38" cm="1">
        <f t="array" aca="1" ref="AD3" ca="1">TREND($K3:$P3,$K$1:$P$1,AD$1)</f>
        <v>1.6108684613539478E-4</v>
      </c>
      <c r="AE3" s="38" cm="1">
        <f t="array" aca="1" ref="AE3" ca="1">TREND($K3:$P3,$K$1:$P$1,AE$1)</f>
        <v>1.6228898677819606E-4</v>
      </c>
      <c r="AF3" s="38" cm="1">
        <f t="array" aca="1" ref="AF3" ca="1">TREND($K3:$P3,$K$1:$P$1,AF$1)</f>
        <v>1.6349112742099735E-4</v>
      </c>
      <c r="AG3" s="38" cm="1">
        <f t="array" aca="1" ref="AG3" ca="1">TREND($K3:$P3,$K$1:$P$1,AG$1)</f>
        <v>1.6469326806379907E-4</v>
      </c>
      <c r="AH3" s="38" cm="1">
        <f t="array" aca="1" ref="AH3" ca="1">TREND($K3:$P3,$K$1:$P$1,AH$1)</f>
        <v>1.6589540870660035E-4</v>
      </c>
      <c r="AI3" s="38" cm="1">
        <f t="array" aca="1" ref="AI3" ca="1">TREND($K3:$P3,$K$1:$P$1,AI$1)</f>
        <v>1.6709754934940164E-4</v>
      </c>
      <c r="AJ3" s="38" cm="1">
        <f t="array" aca="1" ref="AJ3" ca="1">TREND($K3:$P3,$K$1:$P$1,AJ$1)</f>
        <v>1.6829968999220336E-4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3.2457797355639272E-4</v>
      </c>
      <c r="C4" s="38">
        <f t="shared" ca="1" si="3"/>
        <v>3.2608064935989455E-4</v>
      </c>
      <c r="D4" s="38">
        <f t="shared" ca="1" si="0"/>
        <v>3.2758332516339631E-4</v>
      </c>
      <c r="E4" s="38">
        <f t="shared" ca="1" si="0"/>
        <v>3.2908600096689814E-4</v>
      </c>
      <c r="F4" s="39" cm="1">
        <f t="array" aca="1" ref="F4" ca="1">INDIRECT(CONCATENATE("'",HLOOKUP(F$1,$B$21:$E$23,3,FALSE),"'!",$B$25,ROW($A4)+5))*About!$A$27</f>
        <v>3.3058867677039996E-4</v>
      </c>
      <c r="G4" s="38">
        <f t="shared" ca="1" si="4"/>
        <v>3.3299295805600286E-4</v>
      </c>
      <c r="H4" s="38">
        <f t="shared" ca="1" si="1"/>
        <v>3.3539723934160581E-4</v>
      </c>
      <c r="I4" s="38">
        <f t="shared" ca="1" si="1"/>
        <v>3.378015206272087E-4</v>
      </c>
      <c r="J4" s="38">
        <f t="shared" ca="1" si="1"/>
        <v>3.4020580191281165E-4</v>
      </c>
      <c r="K4" s="39" cm="1">
        <f t="array" aca="1" ref="K4" ca="1">INDIRECT(CONCATENATE("'",HLOOKUP(K$1,$B$21:$E$23,3,FALSE),"'!",$B$25,ROW($A4)+5))*About!$A$27</f>
        <v>3.4261008319841455E-4</v>
      </c>
      <c r="L4" s="38">
        <f t="shared" ca="1" si="5"/>
        <v>3.4862078641242179E-4</v>
      </c>
      <c r="M4" s="38">
        <f t="shared" ca="1" si="2"/>
        <v>3.5463148962642908E-4</v>
      </c>
      <c r="N4" s="38">
        <f t="shared" ca="1" si="2"/>
        <v>3.6064219284043632E-4</v>
      </c>
      <c r="O4" s="38">
        <f t="shared" ca="1" si="2"/>
        <v>3.6665289605444362E-4</v>
      </c>
      <c r="P4" s="39" cm="1">
        <f t="array" aca="1" ref="P4" ca="1">INDIRECT(CONCATENATE("'",HLOOKUP(P$1,$B$21:$E$23,3,FALSE),"'!",$B$25,ROW($A4)+5))*About!$A$27</f>
        <v>3.7266359926845085E-4</v>
      </c>
      <c r="Q4" s="38" cm="1">
        <f t="array" aca="1" ref="Q4" ca="1">TREND($K4:$P4,$K$1:$P$1,Q$1)</f>
        <v>3.786743024824582E-4</v>
      </c>
      <c r="R4" s="38" cm="1">
        <f t="array" aca="1" ref="R4" ca="1">TREND($K4:$P4,$K$1:$P$1,R$1)</f>
        <v>3.8468500569646506E-4</v>
      </c>
      <c r="S4" s="38" cm="1">
        <f t="array" aca="1" ref="S4" ca="1">TREND($K4:$P4,$K$1:$P$1,S$1)</f>
        <v>3.9069570891047366E-4</v>
      </c>
      <c r="T4" s="38" cm="1">
        <f t="array" aca="1" ref="T4" ca="1">TREND($K4:$P4,$K$1:$P$1,T$1)</f>
        <v>3.9670641212448052E-4</v>
      </c>
      <c r="U4" s="38" cm="1">
        <f t="array" aca="1" ref="U4" ca="1">TREND($K4:$P4,$K$1:$P$1,U$1)</f>
        <v>4.0271711533848738E-4</v>
      </c>
      <c r="V4" s="38" cm="1">
        <f t="array" aca="1" ref="V4" ca="1">TREND($K4:$P4,$K$1:$P$1,V$1)</f>
        <v>4.0872781855249424E-4</v>
      </c>
      <c r="W4" s="38" cm="1">
        <f t="array" aca="1" ref="W4" ca="1">TREND($K4:$P4,$K$1:$P$1,W$1)</f>
        <v>4.147385217665011E-4</v>
      </c>
      <c r="X4" s="38" cm="1">
        <f t="array" aca="1" ref="X4" ca="1">TREND($K4:$P4,$K$1:$P$1,X$1)</f>
        <v>4.2074922498050969E-4</v>
      </c>
      <c r="Y4" s="38" cm="1">
        <f t="array" aca="1" ref="Y4" ca="1">TREND($K4:$P4,$K$1:$P$1,Y$1)</f>
        <v>4.2675992819451655E-4</v>
      </c>
      <c r="Z4" s="38" cm="1">
        <f t="array" aca="1" ref="Z4" ca="1">TREND($K4:$P4,$K$1:$P$1,Z$1)</f>
        <v>4.3277063140852341E-4</v>
      </c>
      <c r="AA4" s="38" cm="1">
        <f t="array" aca="1" ref="AA4" ca="1">TREND($K4:$P4,$K$1:$P$1,AA$1)</f>
        <v>4.3878133462253027E-4</v>
      </c>
      <c r="AB4" s="38" cm="1">
        <f t="array" aca="1" ref="AB4" ca="1">TREND($K4:$P4,$K$1:$P$1,AB$1)</f>
        <v>4.4479203783653887E-4</v>
      </c>
      <c r="AC4" s="38" cm="1">
        <f t="array" aca="1" ref="AC4" ca="1">TREND($K4:$P4,$K$1:$P$1,AC$1)</f>
        <v>4.5080274105054573E-4</v>
      </c>
      <c r="AD4" s="38" cm="1">
        <f t="array" aca="1" ref="AD4" ca="1">TREND($K4:$P4,$K$1:$P$1,AD$1)</f>
        <v>4.5681344426455259E-4</v>
      </c>
      <c r="AE4" s="38" cm="1">
        <f t="array" aca="1" ref="AE4" ca="1">TREND($K4:$P4,$K$1:$P$1,AE$1)</f>
        <v>4.6282414747855945E-4</v>
      </c>
      <c r="AF4" s="38" cm="1">
        <f t="array" aca="1" ref="AF4" ca="1">TREND($K4:$P4,$K$1:$P$1,AF$1)</f>
        <v>4.6883485069256804E-4</v>
      </c>
      <c r="AG4" s="38" cm="1">
        <f t="array" aca="1" ref="AG4" ca="1">TREND($K4:$P4,$K$1:$P$1,AG$1)</f>
        <v>4.748455539065749E-4</v>
      </c>
      <c r="AH4" s="38" cm="1">
        <f t="array" aca="1" ref="AH4" ca="1">TREND($K4:$P4,$K$1:$P$1,AH$1)</f>
        <v>4.8085625712058176E-4</v>
      </c>
      <c r="AI4" s="38" cm="1">
        <f t="array" aca="1" ref="AI4" ca="1">TREND($K4:$P4,$K$1:$P$1,AI$1)</f>
        <v>4.8686696033458862E-4</v>
      </c>
      <c r="AJ4" s="38" cm="1">
        <f t="array" aca="1" ref="AJ4" ca="1">TREND($K4:$P4,$K$1:$P$1,AJ$1)</f>
        <v>4.9287766354859548E-4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4.2074922498050909E-3</v>
      </c>
      <c r="C5" s="38">
        <f t="shared" ca="1" si="3"/>
        <v>4.2074922498050909E-3</v>
      </c>
      <c r="D5" s="38">
        <f t="shared" ca="1" si="0"/>
        <v>4.2074922498050909E-3</v>
      </c>
      <c r="E5" s="38">
        <f t="shared" ca="1" si="0"/>
        <v>4.2074922498050909E-3</v>
      </c>
      <c r="F5" s="39" cm="1">
        <f t="array" aca="1" ref="F5" ca="1">INDIRECT(CONCATENATE("'",HLOOKUP(F$1,$B$21:$E$23,3,FALSE),"'!",$B$25,ROW($A5)+5))*About!$A$27</f>
        <v>4.2074922498050909E-3</v>
      </c>
      <c r="G5" s="38">
        <f t="shared" ca="1" si="4"/>
        <v>4.2435564690891346E-3</v>
      </c>
      <c r="H5" s="38">
        <f t="shared" ca="1" si="1"/>
        <v>4.2796206883731784E-3</v>
      </c>
      <c r="I5" s="38">
        <f t="shared" ca="1" si="1"/>
        <v>4.3156849076572213E-3</v>
      </c>
      <c r="J5" s="38">
        <f t="shared" ca="1" si="1"/>
        <v>4.351749126941265E-3</v>
      </c>
      <c r="K5" s="39" cm="1">
        <f t="array" aca="1" ref="K5" ca="1">INDIRECT(CONCATENATE("'",HLOOKUP(K$1,$B$21:$E$23,3,FALSE),"'!",$B$25,ROW($A5)+5))*About!$A$27</f>
        <v>4.3878133462253088E-3</v>
      </c>
      <c r="L5" s="38">
        <f t="shared" ca="1" si="5"/>
        <v>4.4599417847933963E-3</v>
      </c>
      <c r="M5" s="38">
        <f t="shared" ca="1" si="2"/>
        <v>4.532070223361483E-3</v>
      </c>
      <c r="N5" s="38">
        <f t="shared" ca="1" si="2"/>
        <v>4.6041986619295705E-3</v>
      </c>
      <c r="O5" s="38">
        <f t="shared" ca="1" si="2"/>
        <v>4.6763271004976572E-3</v>
      </c>
      <c r="P5" s="39" cm="1">
        <f t="array" aca="1" ref="P5" ca="1">INDIRECT(CONCATENATE("'",HLOOKUP(P$1,$B$21:$E$23,3,FALSE),"'!",$B$25,ROW($A5)+5))*About!$A$27</f>
        <v>4.7484555390657447E-3</v>
      </c>
      <c r="Q5" s="38" cm="1">
        <f t="array" aca="1" ref="Q5" ca="1">TREND($K5:$P5,$K$1:$P$1,Q$1)</f>
        <v>4.8205839776338522E-3</v>
      </c>
      <c r="R5" s="38" cm="1">
        <f t="array" aca="1" ref="R5" ca="1">TREND($K5:$P5,$K$1:$P$1,R$1)</f>
        <v>4.8927124162019275E-3</v>
      </c>
      <c r="S5" s="38" cm="1">
        <f t="array" aca="1" ref="S5" ca="1">TREND($K5:$P5,$K$1:$P$1,S$1)</f>
        <v>4.9648408547700307E-3</v>
      </c>
      <c r="T5" s="38" cm="1">
        <f t="array" aca="1" ref="T5" ca="1">TREND($K5:$P5,$K$1:$P$1,T$1)</f>
        <v>5.0369692933381061E-3</v>
      </c>
      <c r="U5" s="38" cm="1">
        <f t="array" aca="1" ref="U5" ca="1">TREND($K5:$P5,$K$1:$P$1,U$1)</f>
        <v>5.1090977319061814E-3</v>
      </c>
      <c r="V5" s="38" cm="1">
        <f t="array" aca="1" ref="V5" ca="1">TREND($K5:$P5,$K$1:$P$1,V$1)</f>
        <v>5.1812261704742846E-3</v>
      </c>
      <c r="W5" s="38" cm="1">
        <f t="array" aca="1" ref="W5" ca="1">TREND($K5:$P5,$K$1:$P$1,W$1)</f>
        <v>5.25335460904236E-3</v>
      </c>
      <c r="X5" s="38" cm="1">
        <f t="array" aca="1" ref="X5" ca="1">TREND($K5:$P5,$K$1:$P$1,X$1)</f>
        <v>5.3254830476104631E-3</v>
      </c>
      <c r="Y5" s="38" cm="1">
        <f t="array" aca="1" ref="Y5" ca="1">TREND($K5:$P5,$K$1:$P$1,Y$1)</f>
        <v>5.3976114861785385E-3</v>
      </c>
      <c r="Z5" s="38" cm="1">
        <f t="array" aca="1" ref="Z5" ca="1">TREND($K5:$P5,$K$1:$P$1,Z$1)</f>
        <v>5.4697399247466416E-3</v>
      </c>
      <c r="AA5" s="38" cm="1">
        <f t="array" aca="1" ref="AA5" ca="1">TREND($K5:$P5,$K$1:$P$1,AA$1)</f>
        <v>5.541868363314717E-3</v>
      </c>
      <c r="AB5" s="38" cm="1">
        <f t="array" aca="1" ref="AB5" ca="1">TREND($K5:$P5,$K$1:$P$1,AB$1)</f>
        <v>5.6139968018827924E-3</v>
      </c>
      <c r="AC5" s="38" cm="1">
        <f t="array" aca="1" ref="AC5" ca="1">TREND($K5:$P5,$K$1:$P$1,AC$1)</f>
        <v>5.6861252404508955E-3</v>
      </c>
      <c r="AD5" s="38" cm="1">
        <f t="array" aca="1" ref="AD5" ca="1">TREND($K5:$P5,$K$1:$P$1,AD$1)</f>
        <v>5.7582536790189709E-3</v>
      </c>
      <c r="AE5" s="38" cm="1">
        <f t="array" aca="1" ref="AE5" ca="1">TREND($K5:$P5,$K$1:$P$1,AE$1)</f>
        <v>5.830382117587074E-3</v>
      </c>
      <c r="AF5" s="38" cm="1">
        <f t="array" aca="1" ref="AF5" ca="1">TREND($K5:$P5,$K$1:$P$1,AF$1)</f>
        <v>5.9025105561551494E-3</v>
      </c>
      <c r="AG5" s="38" cm="1">
        <f t="array" aca="1" ref="AG5" ca="1">TREND($K5:$P5,$K$1:$P$1,AG$1)</f>
        <v>5.9746389947232525E-3</v>
      </c>
      <c r="AH5" s="38" cm="1">
        <f t="array" aca="1" ref="AH5" ca="1">TREND($K5:$P5,$K$1:$P$1,AH$1)</f>
        <v>6.0467674332913279E-3</v>
      </c>
      <c r="AI5" s="38" cm="1">
        <f t="array" aca="1" ref="AI5" ca="1">TREND($K5:$P5,$K$1:$P$1,AI$1)</f>
        <v>6.1188958718594033E-3</v>
      </c>
      <c r="AJ5" s="38" cm="1">
        <f t="array" aca="1" ref="AJ5" ca="1">TREND($K5:$P5,$K$1:$P$1,AJ$1)</f>
        <v>6.1910243104275064E-3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6.0107032140072729E-3</v>
      </c>
      <c r="C6" s="38">
        <f t="shared" ca="1" si="3"/>
        <v>6.0107032140072729E-3</v>
      </c>
      <c r="D6" s="38">
        <f t="shared" ca="1" si="0"/>
        <v>6.0107032140072729E-3</v>
      </c>
      <c r="E6" s="38">
        <f t="shared" ca="1" si="0"/>
        <v>6.0107032140072729E-3</v>
      </c>
      <c r="F6" s="39" cm="1">
        <f t="array" aca="1" ref="F6" ca="1">INDIRECT(CONCATENATE("'",HLOOKUP(F$1,$B$21:$E$23,3,FALSE),"'!",$B$25,ROW($A6)+5))*About!$A$27</f>
        <v>6.0107032140072729E-3</v>
      </c>
      <c r="G6" s="38">
        <f t="shared" ca="1" si="4"/>
        <v>6.0107032140072729E-3</v>
      </c>
      <c r="H6" s="38">
        <f t="shared" ca="1" si="1"/>
        <v>6.0107032140072729E-3</v>
      </c>
      <c r="I6" s="38">
        <f t="shared" ca="1" si="1"/>
        <v>6.0107032140072729E-3</v>
      </c>
      <c r="J6" s="38">
        <f t="shared" ca="1" si="1"/>
        <v>6.0107032140072729E-3</v>
      </c>
      <c r="K6" s="39" cm="1">
        <f t="array" aca="1" ref="K6" ca="1">INDIRECT(CONCATENATE("'",HLOOKUP(K$1,$B$21:$E$23,3,FALSE),"'!",$B$25,ROW($A6)+5))*About!$A$27</f>
        <v>6.0107032140072729E-3</v>
      </c>
      <c r="L6" s="38">
        <f t="shared" ca="1" si="5"/>
        <v>6.1309172782874179E-3</v>
      </c>
      <c r="M6" s="38">
        <f t="shared" ca="1" si="2"/>
        <v>6.2511313425675638E-3</v>
      </c>
      <c r="N6" s="38">
        <f t="shared" ca="1" si="2"/>
        <v>6.3713454068477088E-3</v>
      </c>
      <c r="O6" s="38">
        <f t="shared" ca="1" si="2"/>
        <v>6.4915594711278547E-3</v>
      </c>
      <c r="P6" s="39" cm="1">
        <f t="array" aca="1" ref="P6" ca="1">INDIRECT(CONCATENATE("'",HLOOKUP(P$1,$B$21:$E$23,3,FALSE),"'!",$B$25,ROW($A6)+5))*About!$A$27</f>
        <v>6.6117735354079997E-3</v>
      </c>
      <c r="Q6" s="38" cm="1">
        <f t="array" aca="1" ref="Q6" ca="1">TREND($K6:$P6,$K$1:$P$1,Q$1)</f>
        <v>6.7319875996881273E-3</v>
      </c>
      <c r="R6" s="38" cm="1">
        <f t="array" aca="1" ref="R6" ca="1">TREND($K6:$P6,$K$1:$P$1,R$1)</f>
        <v>6.8522016639682715E-3</v>
      </c>
      <c r="S6" s="38" cm="1">
        <f t="array" aca="1" ref="S6" ca="1">TREND($K6:$P6,$K$1:$P$1,S$1)</f>
        <v>6.9724157282484156E-3</v>
      </c>
      <c r="T6" s="38" cm="1">
        <f t="array" aca="1" ref="T6" ca="1">TREND($K6:$P6,$K$1:$P$1,T$1)</f>
        <v>7.0926297925285597E-3</v>
      </c>
      <c r="U6" s="38" cm="1">
        <f t="array" aca="1" ref="U6" ca="1">TREND($K6:$P6,$K$1:$P$1,U$1)</f>
        <v>7.2128438568087039E-3</v>
      </c>
      <c r="V6" s="38" cm="1">
        <f t="array" aca="1" ref="V6" ca="1">TREND($K6:$P6,$K$1:$P$1,V$1)</f>
        <v>7.333057921088848E-3</v>
      </c>
      <c r="W6" s="38" cm="1">
        <f t="array" aca="1" ref="W6" ca="1">TREND($K6:$P6,$K$1:$P$1,W$1)</f>
        <v>7.4532719853690199E-3</v>
      </c>
      <c r="X6" s="38" cm="1">
        <f t="array" aca="1" ref="X6" ca="1">TREND($K6:$P6,$K$1:$P$1,X$1)</f>
        <v>7.5734860496491641E-3</v>
      </c>
      <c r="Y6" s="38" cm="1">
        <f t="array" aca="1" ref="Y6" ca="1">TREND($K6:$P6,$K$1:$P$1,Y$1)</f>
        <v>7.6937001139293082E-3</v>
      </c>
      <c r="Z6" s="38" cm="1">
        <f t="array" aca="1" ref="Z6" ca="1">TREND($K6:$P6,$K$1:$P$1,Z$1)</f>
        <v>7.8139141782094523E-3</v>
      </c>
      <c r="AA6" s="38" cm="1">
        <f t="array" aca="1" ref="AA6" ca="1">TREND($K6:$P6,$K$1:$P$1,AA$1)</f>
        <v>7.9341282424895965E-3</v>
      </c>
      <c r="AB6" s="38" cm="1">
        <f t="array" aca="1" ref="AB6" ca="1">TREND($K6:$P6,$K$1:$P$1,AB$1)</f>
        <v>8.0543423067697406E-3</v>
      </c>
      <c r="AC6" s="38" cm="1">
        <f t="array" aca="1" ref="AC6" ca="1">TREND($K6:$P6,$K$1:$P$1,AC$1)</f>
        <v>8.1745563710498848E-3</v>
      </c>
      <c r="AD6" s="38" cm="1">
        <f t="array" aca="1" ref="AD6" ca="1">TREND($K6:$P6,$K$1:$P$1,AD$1)</f>
        <v>8.2947704353300289E-3</v>
      </c>
      <c r="AE6" s="38" cm="1">
        <f t="array" aca="1" ref="AE6" ca="1">TREND($K6:$P6,$K$1:$P$1,AE$1)</f>
        <v>8.414984499610173E-3</v>
      </c>
      <c r="AF6" s="38" cm="1">
        <f t="array" aca="1" ref="AF6" ca="1">TREND($K6:$P6,$K$1:$P$1,AF$1)</f>
        <v>8.5351985638903172E-3</v>
      </c>
      <c r="AG6" s="38" cm="1">
        <f t="array" aca="1" ref="AG6" ca="1">TREND($K6:$P6,$K$1:$P$1,AG$1)</f>
        <v>8.6554126281704613E-3</v>
      </c>
      <c r="AH6" s="38" cm="1">
        <f t="array" aca="1" ref="AH6" ca="1">TREND($K6:$P6,$K$1:$P$1,AH$1)</f>
        <v>8.7756266924506054E-3</v>
      </c>
      <c r="AI6" s="38" cm="1">
        <f t="array" aca="1" ref="AI6" ca="1">TREND($K6:$P6,$K$1:$P$1,AI$1)</f>
        <v>8.8958407567307496E-3</v>
      </c>
      <c r="AJ6" s="38" cm="1">
        <f t="array" aca="1" ref="AJ6" ca="1">TREND($K6:$P6,$K$1:$P$1,AJ$1)</f>
        <v>9.0160548210108937E-3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0.18032109642021815</v>
      </c>
      <c r="C7" s="38">
        <f t="shared" ca="1" si="3"/>
        <v>0.18032109642021815</v>
      </c>
      <c r="D7" s="38">
        <f t="shared" ca="1" si="0"/>
        <v>0.18032109642021815</v>
      </c>
      <c r="E7" s="38">
        <f t="shared" ca="1" si="0"/>
        <v>0.18032109642021815</v>
      </c>
      <c r="F7" s="39" cm="1">
        <f t="array" aca="1" ref="F7" ca="1">INDIRECT(CONCATENATE("'",HLOOKUP(F$1,$B$21:$E$23,3,FALSE),"'!",$B$25,ROW($A7)+5))*About!$A$27</f>
        <v>0.18032109642021815</v>
      </c>
      <c r="G7" s="38">
        <f t="shared" ca="1" si="4"/>
        <v>0.18032109642021815</v>
      </c>
      <c r="H7" s="38">
        <f t="shared" ca="1" si="1"/>
        <v>0.18032109642021815</v>
      </c>
      <c r="I7" s="38">
        <f t="shared" ca="1" si="1"/>
        <v>0.18032109642021815</v>
      </c>
      <c r="J7" s="38">
        <f t="shared" ca="1" si="1"/>
        <v>0.18032109642021815</v>
      </c>
      <c r="K7" s="39" cm="1">
        <f t="array" aca="1" ref="K7" ca="1">INDIRECT(CONCATENATE("'",HLOOKUP(K$1,$B$21:$E$23,3,FALSE),"'!",$B$25,ROW($A7)+5))*About!$A$27</f>
        <v>0.18032109642021815</v>
      </c>
      <c r="L7" s="38">
        <f t="shared" ca="1" si="5"/>
        <v>0.18152323706301962</v>
      </c>
      <c r="M7" s="38">
        <f t="shared" ca="1" si="2"/>
        <v>0.18272537770582106</v>
      </c>
      <c r="N7" s="38">
        <f t="shared" ca="1" si="2"/>
        <v>0.18392751834862253</v>
      </c>
      <c r="O7" s="38">
        <f t="shared" ca="1" si="2"/>
        <v>0.18512965899142397</v>
      </c>
      <c r="P7" s="39" cm="1">
        <f t="array" aca="1" ref="P7" ca="1">INDIRECT(CONCATENATE("'",HLOOKUP(P$1,$B$21:$E$23,3,FALSE),"'!",$B$25,ROW($A7)+5))*About!$A$27</f>
        <v>0.18633179963422544</v>
      </c>
      <c r="Q7" s="38" cm="1">
        <f t="array" aca="1" ref="Q7" ca="1">TREND($K7:$P7,$K$1:$P$1,Q$1)</f>
        <v>0.18753394027702708</v>
      </c>
      <c r="R7" s="38" cm="1">
        <f t="array" aca="1" ref="R7" ca="1">TREND($K7:$P7,$K$1:$P$1,R$1)</f>
        <v>0.18873608091982819</v>
      </c>
      <c r="S7" s="38" cm="1">
        <f t="array" aca="1" ref="S7" ca="1">TREND($K7:$P7,$K$1:$P$1,S$1)</f>
        <v>0.18993822156262974</v>
      </c>
      <c r="T7" s="38" cm="1">
        <f t="array" aca="1" ref="T7" ca="1">TREND($K7:$P7,$K$1:$P$1,T$1)</f>
        <v>0.19114036220543129</v>
      </c>
      <c r="U7" s="38" cm="1">
        <f t="array" aca="1" ref="U7" ca="1">TREND($K7:$P7,$K$1:$P$1,U$1)</f>
        <v>0.19234250284823284</v>
      </c>
      <c r="V7" s="38" cm="1">
        <f t="array" aca="1" ref="V7" ca="1">TREND($K7:$P7,$K$1:$P$1,V$1)</f>
        <v>0.1935446434910344</v>
      </c>
      <c r="W7" s="38" cm="1">
        <f t="array" aca="1" ref="W7" ca="1">TREND($K7:$P7,$K$1:$P$1,W$1)</f>
        <v>0.1947467841338355</v>
      </c>
      <c r="X7" s="38" cm="1">
        <f t="array" aca="1" ref="X7" ca="1">TREND($K7:$P7,$K$1:$P$1,X$1)</f>
        <v>0.19594892477663706</v>
      </c>
      <c r="Y7" s="38" cm="1">
        <f t="array" aca="1" ref="Y7" ca="1">TREND($K7:$P7,$K$1:$P$1,Y$1)</f>
        <v>0.19715106541943861</v>
      </c>
      <c r="Z7" s="38" cm="1">
        <f t="array" aca="1" ref="Z7" ca="1">TREND($K7:$P7,$K$1:$P$1,Z$1)</f>
        <v>0.19835320606224016</v>
      </c>
      <c r="AA7" s="38" cm="1">
        <f t="array" aca="1" ref="AA7" ca="1">TREND($K7:$P7,$K$1:$P$1,AA$1)</f>
        <v>0.19955534670504171</v>
      </c>
      <c r="AB7" s="38" cm="1">
        <f t="array" aca="1" ref="AB7" ca="1">TREND($K7:$P7,$K$1:$P$1,AB$1)</f>
        <v>0.20075748734784282</v>
      </c>
      <c r="AC7" s="38" cm="1">
        <f t="array" aca="1" ref="AC7" ca="1">TREND($K7:$P7,$K$1:$P$1,AC$1)</f>
        <v>0.20195962799064437</v>
      </c>
      <c r="AD7" s="38" cm="1">
        <f t="array" aca="1" ref="AD7" ca="1">TREND($K7:$P7,$K$1:$P$1,AD$1)</f>
        <v>0.20316176863344593</v>
      </c>
      <c r="AE7" s="38" cm="1">
        <f t="array" aca="1" ref="AE7" ca="1">TREND($K7:$P7,$K$1:$P$1,AE$1)</f>
        <v>0.20436390927624748</v>
      </c>
      <c r="AF7" s="38" cm="1">
        <f t="array" aca="1" ref="AF7" ca="1">TREND($K7:$P7,$K$1:$P$1,AF$1)</f>
        <v>0.20556604991904859</v>
      </c>
      <c r="AG7" s="38" cm="1">
        <f t="array" aca="1" ref="AG7" ca="1">TREND($K7:$P7,$K$1:$P$1,AG$1)</f>
        <v>0.20676819056185014</v>
      </c>
      <c r="AH7" s="38" cm="1">
        <f t="array" aca="1" ref="AH7" ca="1">TREND($K7:$P7,$K$1:$P$1,AH$1)</f>
        <v>0.20797033120465169</v>
      </c>
      <c r="AI7" s="38" cm="1">
        <f t="array" aca="1" ref="AI7" ca="1">TREND($K7:$P7,$K$1:$P$1,AI$1)</f>
        <v>0.20917247184745325</v>
      </c>
      <c r="AJ7" s="38" cm="1">
        <f t="array" aca="1" ref="AJ7" ca="1">TREND($K7:$P7,$K$1:$P$1,AJ$1)</f>
        <v>0.2103746124902548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3.0053516070036361E-2</v>
      </c>
      <c r="C8" s="38">
        <f t="shared" ca="1" si="3"/>
        <v>3.0203783650386541E-2</v>
      </c>
      <c r="D8" s="38">
        <f t="shared" ca="1" si="0"/>
        <v>3.0354051230736725E-2</v>
      </c>
      <c r="E8" s="38">
        <f t="shared" ca="1" si="0"/>
        <v>3.0504318811086908E-2</v>
      </c>
      <c r="F8" s="39" cm="1">
        <f t="array" aca="1" ref="F8" ca="1">INDIRECT(CONCATENATE("'",HLOOKUP(F$1,$B$21:$E$23,3,FALSE),"'!",$B$25,ROW($A8)+5))*About!$A$27</f>
        <v>3.0654586391437089E-2</v>
      </c>
      <c r="G8" s="38">
        <f t="shared" ca="1" si="4"/>
        <v>3.0774800455717233E-2</v>
      </c>
      <c r="H8" s="38">
        <f t="shared" ca="1" si="1"/>
        <v>3.089501451999738E-2</v>
      </c>
      <c r="I8" s="38">
        <f t="shared" ca="1" si="1"/>
        <v>3.1015228584277525E-2</v>
      </c>
      <c r="J8" s="38">
        <f t="shared" ca="1" si="1"/>
        <v>3.1135442648557672E-2</v>
      </c>
      <c r="K8" s="39" cm="1">
        <f t="array" aca="1" ref="K8" ca="1">INDIRECT(CONCATENATE("'",HLOOKUP(K$1,$B$21:$E$23,3,FALSE),"'!",$B$25,ROW($A8)+5))*About!$A$27</f>
        <v>3.1255656712837816E-2</v>
      </c>
      <c r="L8" s="38">
        <f t="shared" ca="1" si="5"/>
        <v>3.137587077711796E-2</v>
      </c>
      <c r="M8" s="38">
        <f t="shared" ca="1" si="2"/>
        <v>3.1496084841398105E-2</v>
      </c>
      <c r="N8" s="38">
        <f t="shared" ca="1" si="2"/>
        <v>3.1616298905678256E-2</v>
      </c>
      <c r="O8" s="38">
        <f t="shared" ca="1" si="2"/>
        <v>3.17365129699584E-2</v>
      </c>
      <c r="P8" s="39" cm="1">
        <f t="array" aca="1" ref="P8" ca="1">INDIRECT(CONCATENATE("'",HLOOKUP(P$1,$B$21:$E$23,3,FALSE),"'!",$B$25,ROW($A8)+5))*About!$A$27</f>
        <v>3.1856727034238544E-2</v>
      </c>
      <c r="Q8" s="38" cm="1">
        <f t="array" aca="1" ref="Q8" ca="1">TREND($K8:$P8,$K$1:$P$1,Q$1)</f>
        <v>3.1976941098518674E-2</v>
      </c>
      <c r="R8" s="38" cm="1">
        <f t="array" aca="1" ref="R8" ca="1">TREND($K8:$P8,$K$1:$P$1,R$1)</f>
        <v>3.2097155162798818E-2</v>
      </c>
      <c r="S8" s="38" cm="1">
        <f t="array" aca="1" ref="S8" ca="1">TREND($K8:$P8,$K$1:$P$1,S$1)</f>
        <v>3.2217369227078962E-2</v>
      </c>
      <c r="T8" s="38" cm="1">
        <f t="array" aca="1" ref="T8" ca="1">TREND($K8:$P8,$K$1:$P$1,T$1)</f>
        <v>3.2337583291359107E-2</v>
      </c>
      <c r="U8" s="38" cm="1">
        <f t="array" aca="1" ref="U8" ca="1">TREND($K8:$P8,$K$1:$P$1,U$1)</f>
        <v>3.2457797355639251E-2</v>
      </c>
      <c r="V8" s="38" cm="1">
        <f t="array" aca="1" ref="V8" ca="1">TREND($K8:$P8,$K$1:$P$1,V$1)</f>
        <v>3.2578011419919395E-2</v>
      </c>
      <c r="W8" s="38" cm="1">
        <f t="array" aca="1" ref="W8" ca="1">TREND($K8:$P8,$K$1:$P$1,W$1)</f>
        <v>3.2698225484199539E-2</v>
      </c>
      <c r="X8" s="38" cm="1">
        <f t="array" aca="1" ref="X8" ca="1">TREND($K8:$P8,$K$1:$P$1,X$1)</f>
        <v>3.2818439548479683E-2</v>
      </c>
      <c r="Y8" s="38" cm="1">
        <f t="array" aca="1" ref="Y8" ca="1">TREND($K8:$P8,$K$1:$P$1,Y$1)</f>
        <v>3.2938653612759827E-2</v>
      </c>
      <c r="Z8" s="38" cm="1">
        <f t="array" aca="1" ref="Z8" ca="1">TREND($K8:$P8,$K$1:$P$1,Z$1)</f>
        <v>3.3058867677039971E-2</v>
      </c>
      <c r="AA8" s="38" cm="1">
        <f t="array" aca="1" ref="AA8" ca="1">TREND($K8:$P8,$K$1:$P$1,AA$1)</f>
        <v>3.3179081741320143E-2</v>
      </c>
      <c r="AB8" s="38" cm="1">
        <f t="array" aca="1" ref="AB8" ca="1">TREND($K8:$P8,$K$1:$P$1,AB$1)</f>
        <v>3.3299295805600287E-2</v>
      </c>
      <c r="AC8" s="38" cm="1">
        <f t="array" aca="1" ref="AC8" ca="1">TREND($K8:$P8,$K$1:$P$1,AC$1)</f>
        <v>3.3419509869880432E-2</v>
      </c>
      <c r="AD8" s="38" cm="1">
        <f t="array" aca="1" ref="AD8" ca="1">TREND($K8:$P8,$K$1:$P$1,AD$1)</f>
        <v>3.3539723934160576E-2</v>
      </c>
      <c r="AE8" s="38" cm="1">
        <f t="array" aca="1" ref="AE8" ca="1">TREND($K8:$P8,$K$1:$P$1,AE$1)</f>
        <v>3.365993799844072E-2</v>
      </c>
      <c r="AF8" s="38" cm="1">
        <f t="array" aca="1" ref="AF8" ca="1">TREND($K8:$P8,$K$1:$P$1,AF$1)</f>
        <v>3.3780152062720864E-2</v>
      </c>
      <c r="AG8" s="38" cm="1">
        <f t="array" aca="1" ref="AG8" ca="1">TREND($K8:$P8,$K$1:$P$1,AG$1)</f>
        <v>3.3900366127001008E-2</v>
      </c>
      <c r="AH8" s="38" cm="1">
        <f t="array" aca="1" ref="AH8" ca="1">TREND($K8:$P8,$K$1:$P$1,AH$1)</f>
        <v>3.4020580191281152E-2</v>
      </c>
      <c r="AI8" s="38" cm="1">
        <f t="array" aca="1" ref="AI8" ca="1">TREND($K8:$P8,$K$1:$P$1,AI$1)</f>
        <v>3.4140794255561296E-2</v>
      </c>
      <c r="AJ8" s="38" cm="1">
        <f t="array" aca="1" ref="AJ8" ca="1">TREND($K8:$P8,$K$1:$P$1,AJ$1)</f>
        <v>3.4261008319841441E-2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7.2128438568087264E-3</v>
      </c>
      <c r="C9" s="38">
        <f t="shared" ca="1" si="3"/>
        <v>7.2128438568087264E-3</v>
      </c>
      <c r="D9" s="38">
        <f t="shared" ca="1" si="0"/>
        <v>7.2128438568087264E-3</v>
      </c>
      <c r="E9" s="38">
        <f t="shared" ca="1" si="0"/>
        <v>7.2128438568087264E-3</v>
      </c>
      <c r="F9" s="39" cm="1">
        <f t="array" aca="1" ref="F9" ca="1">INDIRECT(CONCATENATE("'",HLOOKUP(F$1,$B$21:$E$23,3,FALSE),"'!",$B$25,ROW($A9)+5))*About!$A$27</f>
        <v>7.2128438568087264E-3</v>
      </c>
      <c r="G9" s="38">
        <f t="shared" ca="1" si="4"/>
        <v>7.2128438568087264E-3</v>
      </c>
      <c r="H9" s="38">
        <f t="shared" ca="1" si="1"/>
        <v>7.2128438568087264E-3</v>
      </c>
      <c r="I9" s="38">
        <f t="shared" ca="1" si="1"/>
        <v>7.2128438568087264E-3</v>
      </c>
      <c r="J9" s="38">
        <f t="shared" ca="1" si="1"/>
        <v>7.2128438568087264E-3</v>
      </c>
      <c r="K9" s="39" cm="1">
        <f t="array" aca="1" ref="K9" ca="1">INDIRECT(CONCATENATE("'",HLOOKUP(K$1,$B$21:$E$23,3,FALSE),"'!",$B$25,ROW($A9)+5))*About!$A$27</f>
        <v>7.2128438568087264E-3</v>
      </c>
      <c r="L9" s="38">
        <f t="shared" ca="1" si="5"/>
        <v>7.3330579210888723E-3</v>
      </c>
      <c r="M9" s="38">
        <f t="shared" ca="1" si="2"/>
        <v>7.4532719853690173E-3</v>
      </c>
      <c r="N9" s="38">
        <f t="shared" ca="1" si="2"/>
        <v>7.5734860496491632E-3</v>
      </c>
      <c r="O9" s="38">
        <f t="shared" ca="1" si="2"/>
        <v>7.6937001139293082E-3</v>
      </c>
      <c r="P9" s="39" cm="1">
        <f t="array" aca="1" ref="P9" ca="1">INDIRECT(CONCATENATE("'",HLOOKUP(P$1,$B$21:$E$23,3,FALSE),"'!",$B$25,ROW($A9)+5))*About!$A$27</f>
        <v>7.8139141782094541E-3</v>
      </c>
      <c r="Q9" s="38" cm="1">
        <f t="array" aca="1" ref="Q9" ca="1">TREND($K9:$P9,$K$1:$P$1,Q$1)</f>
        <v>7.9341282424895965E-3</v>
      </c>
      <c r="R9" s="38" cm="1">
        <f t="array" aca="1" ref="R9" ca="1">TREND($K9:$P9,$K$1:$P$1,R$1)</f>
        <v>8.0543423067697406E-3</v>
      </c>
      <c r="S9" s="38" cm="1">
        <f t="array" aca="1" ref="S9" ca="1">TREND($K9:$P9,$K$1:$P$1,S$1)</f>
        <v>8.1745563710498848E-3</v>
      </c>
      <c r="T9" s="38" cm="1">
        <f t="array" aca="1" ref="T9" ca="1">TREND($K9:$P9,$K$1:$P$1,T$1)</f>
        <v>8.2947704353300289E-3</v>
      </c>
      <c r="U9" s="38" cm="1">
        <f t="array" aca="1" ref="U9" ca="1">TREND($K9:$P9,$K$1:$P$1,U$1)</f>
        <v>8.414984499610173E-3</v>
      </c>
      <c r="V9" s="38" cm="1">
        <f t="array" aca="1" ref="V9" ca="1">TREND($K9:$P9,$K$1:$P$1,V$1)</f>
        <v>8.5351985638903172E-3</v>
      </c>
      <c r="W9" s="38" cm="1">
        <f t="array" aca="1" ref="W9" ca="1">TREND($K9:$P9,$K$1:$P$1,W$1)</f>
        <v>8.6554126281704613E-3</v>
      </c>
      <c r="X9" s="38" cm="1">
        <f t="array" aca="1" ref="X9" ca="1">TREND($K9:$P9,$K$1:$P$1,X$1)</f>
        <v>8.7756266924506332E-3</v>
      </c>
      <c r="Y9" s="38" cm="1">
        <f t="array" aca="1" ref="Y9" ca="1">TREND($K9:$P9,$K$1:$P$1,Y$1)</f>
        <v>8.8958407567307773E-3</v>
      </c>
      <c r="Z9" s="38" cm="1">
        <f t="array" aca="1" ref="Z9" ca="1">TREND($K9:$P9,$K$1:$P$1,Z$1)</f>
        <v>9.0160548210109215E-3</v>
      </c>
      <c r="AA9" s="38" cm="1">
        <f t="array" aca="1" ref="AA9" ca="1">TREND($K9:$P9,$K$1:$P$1,AA$1)</f>
        <v>9.1362688852910656E-3</v>
      </c>
      <c r="AB9" s="38" cm="1">
        <f t="array" aca="1" ref="AB9" ca="1">TREND($K9:$P9,$K$1:$P$1,AB$1)</f>
        <v>9.2564829495712098E-3</v>
      </c>
      <c r="AC9" s="38" cm="1">
        <f t="array" aca="1" ref="AC9" ca="1">TREND($K9:$P9,$K$1:$P$1,AC$1)</f>
        <v>9.3766970138513539E-3</v>
      </c>
      <c r="AD9" s="38" cm="1">
        <f t="array" aca="1" ref="AD9" ca="1">TREND($K9:$P9,$K$1:$P$1,AD$1)</f>
        <v>9.496911078131498E-3</v>
      </c>
      <c r="AE9" s="38" cm="1">
        <f t="array" aca="1" ref="AE9" ca="1">TREND($K9:$P9,$K$1:$P$1,AE$1)</f>
        <v>9.6171251424116422E-3</v>
      </c>
      <c r="AF9" s="38" cm="1">
        <f t="array" aca="1" ref="AF9" ca="1">TREND($K9:$P9,$K$1:$P$1,AF$1)</f>
        <v>9.7373392066917863E-3</v>
      </c>
      <c r="AG9" s="38" cm="1">
        <f t="array" aca="1" ref="AG9" ca="1">TREND($K9:$P9,$K$1:$P$1,AG$1)</f>
        <v>9.8575532709719305E-3</v>
      </c>
      <c r="AH9" s="38" cm="1">
        <f t="array" aca="1" ref="AH9" ca="1">TREND($K9:$P9,$K$1:$P$1,AH$1)</f>
        <v>9.9777673352520746E-3</v>
      </c>
      <c r="AI9" s="38" cm="1">
        <f t="array" aca="1" ref="AI9" ca="1">TREND($K9:$P9,$K$1:$P$1,AI$1)</f>
        <v>1.0097981399532219E-2</v>
      </c>
      <c r="AJ9" s="38" cm="1">
        <f t="array" aca="1" ref="AJ9" ca="1">TREND($K9:$P9,$K$1:$P$1,AJ$1)</f>
        <v>1.0218195463812363E-2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6.010703214007272E-5</v>
      </c>
      <c r="C10" s="38">
        <f t="shared" ca="1" si="3"/>
        <v>6.1609707943574544E-5</v>
      </c>
      <c r="D10" s="38">
        <f t="shared" ca="1" si="0"/>
        <v>6.3112383747076367E-5</v>
      </c>
      <c r="E10" s="38">
        <f t="shared" ca="1" si="0"/>
        <v>6.4615059550578177E-5</v>
      </c>
      <c r="F10" s="39" cm="1">
        <f t="array" aca="1" ref="F10" ca="1">INDIRECT(CONCATENATE("'",HLOOKUP(F$1,$B$21:$E$23,3,FALSE),"'!",$B$25,ROW($A10)+5))*About!$A$27</f>
        <v>6.611773535408E-5</v>
      </c>
      <c r="G10" s="38">
        <f t="shared" ca="1" si="4"/>
        <v>6.7319875996881448E-5</v>
      </c>
      <c r="H10" s="38">
        <f t="shared" ca="1" si="1"/>
        <v>6.8522016639682896E-5</v>
      </c>
      <c r="I10" s="38">
        <f t="shared" ca="1" si="1"/>
        <v>6.9724157282484358E-5</v>
      </c>
      <c r="J10" s="38">
        <f t="shared" ca="1" si="1"/>
        <v>7.0926297925285806E-5</v>
      </c>
      <c r="K10" s="39" cm="1">
        <f t="array" aca="1" ref="K10" ca="1">INDIRECT(CONCATENATE("'",HLOOKUP(K$1,$B$21:$E$23,3,FALSE),"'!",$B$25,ROW($A10)+5))*About!$A$27</f>
        <v>7.2128438568087253E-5</v>
      </c>
      <c r="L10" s="38">
        <f t="shared" ca="1" si="5"/>
        <v>7.4532719853690163E-5</v>
      </c>
      <c r="M10" s="38">
        <f t="shared" ca="1" si="2"/>
        <v>7.6937001139293072E-5</v>
      </c>
      <c r="N10" s="38">
        <f t="shared" ca="1" si="2"/>
        <v>7.9341282424895995E-5</v>
      </c>
      <c r="O10" s="38">
        <f t="shared" ca="1" si="2"/>
        <v>8.1745563710498904E-5</v>
      </c>
      <c r="P10" s="39" cm="1">
        <f t="array" aca="1" ref="P10" ca="1">INDIRECT(CONCATENATE("'",HLOOKUP(P$1,$B$21:$E$23,3,FALSE),"'!",$B$25,ROW($A10)+5))*About!$A$27</f>
        <v>8.4149844996101814E-5</v>
      </c>
      <c r="Q10" s="38" cm="1">
        <f t="array" aca="1" ref="Q10" ca="1">TREND($K10:$P10,$K$1:$P$1,Q$1)</f>
        <v>8.6554126281704682E-5</v>
      </c>
      <c r="R10" s="38" cm="1">
        <f t="array" aca="1" ref="R10" ca="1">TREND($K10:$P10,$K$1:$P$1,R$1)</f>
        <v>8.895840756730812E-5</v>
      </c>
      <c r="S10" s="38" cm="1">
        <f t="array" aca="1" ref="S10" ca="1">TREND($K10:$P10,$K$1:$P$1,S$1)</f>
        <v>9.1362688852910691E-5</v>
      </c>
      <c r="T10" s="38" cm="1">
        <f t="array" aca="1" ref="T10" ca="1">TREND($K10:$P10,$K$1:$P$1,T$1)</f>
        <v>9.3766970138513261E-5</v>
      </c>
      <c r="U10" s="38" cm="1">
        <f t="array" aca="1" ref="U10" ca="1">TREND($K10:$P10,$K$1:$P$1,U$1)</f>
        <v>9.6171251424116699E-5</v>
      </c>
      <c r="V10" s="38" cm="1">
        <f t="array" aca="1" ref="V10" ca="1">TREND($K10:$P10,$K$1:$P$1,V$1)</f>
        <v>9.857553270971927E-5</v>
      </c>
      <c r="W10" s="38" cm="1">
        <f t="array" aca="1" ref="W10" ca="1">TREND($K10:$P10,$K$1:$P$1,W$1)</f>
        <v>1.0097981399532271E-4</v>
      </c>
      <c r="X10" s="38" cm="1">
        <f t="array" aca="1" ref="X10" ca="1">TREND($K10:$P10,$K$1:$P$1,X$1)</f>
        <v>1.0338409528092528E-4</v>
      </c>
      <c r="Y10" s="38" cm="1">
        <f t="array" aca="1" ref="Y10" ca="1">TREND($K10:$P10,$K$1:$P$1,Y$1)</f>
        <v>1.0578837656652785E-4</v>
      </c>
      <c r="Z10" s="38" cm="1">
        <f t="array" aca="1" ref="Z10" ca="1">TREND($K10:$P10,$K$1:$P$1,Z$1)</f>
        <v>1.0819265785213129E-4</v>
      </c>
      <c r="AA10" s="38" cm="1">
        <f t="array" aca="1" ref="AA10" ca="1">TREND($K10:$P10,$K$1:$P$1,AA$1)</f>
        <v>1.1059693913773386E-4</v>
      </c>
      <c r="AB10" s="38" cm="1">
        <f t="array" aca="1" ref="AB10" ca="1">TREND($K10:$P10,$K$1:$P$1,AB$1)</f>
        <v>1.130012204233373E-4</v>
      </c>
      <c r="AC10" s="38" cm="1">
        <f t="array" aca="1" ref="AC10" ca="1">TREND($K10:$P10,$K$1:$P$1,AC$1)</f>
        <v>1.1540550170893987E-4</v>
      </c>
      <c r="AD10" s="38" cm="1">
        <f t="array" aca="1" ref="AD10" ca="1">TREND($K10:$P10,$K$1:$P$1,AD$1)</f>
        <v>1.1780978299454244E-4</v>
      </c>
      <c r="AE10" s="38" cm="1">
        <f t="array" aca="1" ref="AE10" ca="1">TREND($K10:$P10,$K$1:$P$1,AE$1)</f>
        <v>1.2021406428014587E-4</v>
      </c>
      <c r="AF10" s="38" cm="1">
        <f t="array" aca="1" ref="AF10" ca="1">TREND($K10:$P10,$K$1:$P$1,AF$1)</f>
        <v>1.2261834556574844E-4</v>
      </c>
      <c r="AG10" s="38" cm="1">
        <f t="array" aca="1" ref="AG10" ca="1">TREND($K10:$P10,$K$1:$P$1,AG$1)</f>
        <v>1.2502262685135188E-4</v>
      </c>
      <c r="AH10" s="38" cm="1">
        <f t="array" aca="1" ref="AH10" ca="1">TREND($K10:$P10,$K$1:$P$1,AH$1)</f>
        <v>1.2742690813695445E-4</v>
      </c>
      <c r="AI10" s="38" cm="1">
        <f t="array" aca="1" ref="AI10" ca="1">TREND($K10:$P10,$K$1:$P$1,AI$1)</f>
        <v>1.2983118942255702E-4</v>
      </c>
      <c r="AJ10" s="38" cm="1">
        <f t="array" aca="1" ref="AJ10" ca="1">TREND($K10:$P10,$K$1:$P$1,AJ$1)</f>
        <v>1.3223547070816046E-4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6.010703214007272E-5</v>
      </c>
      <c r="C11" s="38">
        <f t="shared" ca="1" si="3"/>
        <v>6.1609707943574544E-5</v>
      </c>
      <c r="D11" s="38">
        <f t="shared" ca="1" si="0"/>
        <v>6.3112383747076367E-5</v>
      </c>
      <c r="E11" s="38">
        <f t="shared" ca="1" si="0"/>
        <v>6.4615059550578177E-5</v>
      </c>
      <c r="F11" s="39" cm="1">
        <f t="array" aca="1" ref="F11" ca="1">INDIRECT(CONCATENATE("'",HLOOKUP(F$1,$B$21:$E$23,3,FALSE),"'!",$B$25,ROW($A11)+5))*About!$A$27</f>
        <v>6.611773535408E-5</v>
      </c>
      <c r="G11" s="38">
        <f t="shared" ca="1" si="4"/>
        <v>6.7319875996881448E-5</v>
      </c>
      <c r="H11" s="38">
        <f t="shared" ca="1" si="1"/>
        <v>6.8522016639682896E-5</v>
      </c>
      <c r="I11" s="38">
        <f t="shared" ca="1" si="1"/>
        <v>6.9724157282484358E-5</v>
      </c>
      <c r="J11" s="38">
        <f t="shared" ca="1" si="1"/>
        <v>7.0926297925285806E-5</v>
      </c>
      <c r="K11" s="39" cm="1">
        <f t="array" aca="1" ref="K11" ca="1">INDIRECT(CONCATENATE("'",HLOOKUP(K$1,$B$21:$E$23,3,FALSE),"'!",$B$25,ROW($A11)+5))*About!$A$27</f>
        <v>7.2128438568087253E-5</v>
      </c>
      <c r="L11" s="38">
        <f t="shared" ca="1" si="5"/>
        <v>7.3330579210888715E-5</v>
      </c>
      <c r="M11" s="38">
        <f t="shared" ca="1" si="2"/>
        <v>7.4532719853690163E-5</v>
      </c>
      <c r="N11" s="38">
        <f t="shared" ca="1" si="2"/>
        <v>7.5734860496491624E-5</v>
      </c>
      <c r="O11" s="38">
        <f t="shared" ca="1" si="2"/>
        <v>7.6937001139293072E-5</v>
      </c>
      <c r="P11" s="39" cm="1">
        <f t="array" aca="1" ref="P11" ca="1">INDIRECT(CONCATENATE("'",HLOOKUP(P$1,$B$21:$E$23,3,FALSE),"'!",$B$25,ROW($A11)+5))*About!$A$27</f>
        <v>7.8139141782094534E-5</v>
      </c>
      <c r="Q11" s="38" cm="1">
        <f t="array" aca="1" ref="Q11" ca="1">TREND($K11:$P11,$K$1:$P$1,Q$1)</f>
        <v>7.9341282424896103E-5</v>
      </c>
      <c r="R11" s="38" cm="1">
        <f t="array" aca="1" ref="R11" ca="1">TREND($K11:$P11,$K$1:$P$1,R$1)</f>
        <v>8.0543423067697822E-5</v>
      </c>
      <c r="S11" s="38" cm="1">
        <f t="array" aca="1" ref="S11" ca="1">TREND($K11:$P11,$K$1:$P$1,S$1)</f>
        <v>8.1745563710499108E-5</v>
      </c>
      <c r="T11" s="38" cm="1">
        <f t="array" aca="1" ref="T11" ca="1">TREND($K11:$P11,$K$1:$P$1,T$1)</f>
        <v>8.2947704353300827E-5</v>
      </c>
      <c r="U11" s="38" cm="1">
        <f t="array" aca="1" ref="U11" ca="1">TREND($K11:$P11,$K$1:$P$1,U$1)</f>
        <v>8.4149844996102112E-5</v>
      </c>
      <c r="V11" s="38" cm="1">
        <f t="array" aca="1" ref="V11" ca="1">TREND($K11:$P11,$K$1:$P$1,V$1)</f>
        <v>8.5351985638903397E-5</v>
      </c>
      <c r="W11" s="38" cm="1">
        <f t="array" aca="1" ref="W11" ca="1">TREND($K11:$P11,$K$1:$P$1,W$1)</f>
        <v>8.6554126281705116E-5</v>
      </c>
      <c r="X11" s="38" cm="1">
        <f t="array" aca="1" ref="X11" ca="1">TREND($K11:$P11,$K$1:$P$1,X$1)</f>
        <v>8.7756266924506401E-5</v>
      </c>
      <c r="Y11" s="38" cm="1">
        <f t="array" aca="1" ref="Y11" ca="1">TREND($K11:$P11,$K$1:$P$1,Y$1)</f>
        <v>8.8958407567307687E-5</v>
      </c>
      <c r="Z11" s="38" cm="1">
        <f t="array" aca="1" ref="Z11" ca="1">TREND($K11:$P11,$K$1:$P$1,Z$1)</f>
        <v>9.0160548210109406E-5</v>
      </c>
      <c r="AA11" s="38" cm="1">
        <f t="array" aca="1" ref="AA11" ca="1">TREND($K11:$P11,$K$1:$P$1,AA$1)</f>
        <v>9.1362688852910691E-5</v>
      </c>
      <c r="AB11" s="38" cm="1">
        <f t="array" aca="1" ref="AB11" ca="1">TREND($K11:$P11,$K$1:$P$1,AB$1)</f>
        <v>9.256482949571241E-5</v>
      </c>
      <c r="AC11" s="38" cm="1">
        <f t="array" aca="1" ref="AC11" ca="1">TREND($K11:$P11,$K$1:$P$1,AC$1)</f>
        <v>9.3766970138513695E-5</v>
      </c>
      <c r="AD11" s="38" cm="1">
        <f t="array" aca="1" ref="AD11" ca="1">TREND($K11:$P11,$K$1:$P$1,AD$1)</f>
        <v>9.496911078131498E-5</v>
      </c>
      <c r="AE11" s="38" cm="1">
        <f t="array" aca="1" ref="AE11" ca="1">TREND($K11:$P11,$K$1:$P$1,AE$1)</f>
        <v>9.6171251424116699E-5</v>
      </c>
      <c r="AF11" s="38" cm="1">
        <f t="array" aca="1" ref="AF11" ca="1">TREND($K11:$P11,$K$1:$P$1,AF$1)</f>
        <v>9.7373392066917985E-5</v>
      </c>
      <c r="AG11" s="38" cm="1">
        <f t="array" aca="1" ref="AG11" ca="1">TREND($K11:$P11,$K$1:$P$1,AG$1)</f>
        <v>9.8575532709719704E-5</v>
      </c>
      <c r="AH11" s="38" cm="1">
        <f t="array" aca="1" ref="AH11" ca="1">TREND($K11:$P11,$K$1:$P$1,AH$1)</f>
        <v>9.9777673352520989E-5</v>
      </c>
      <c r="AI11" s="38" cm="1">
        <f t="array" aca="1" ref="AI11" ca="1">TREND($K11:$P11,$K$1:$P$1,AI$1)</f>
        <v>1.0097981399532227E-4</v>
      </c>
      <c r="AJ11" s="38" cm="1">
        <f t="array" aca="1" ref="AJ11" ca="1">TREND($K11:$P11,$K$1:$P$1,AJ$1)</f>
        <v>1.0218195463812399E-4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2.8009876977273888E-4</v>
      </c>
      <c r="C12" s="38">
        <f t="shared" ca="1" si="3"/>
        <v>2.8505759992429489E-4</v>
      </c>
      <c r="D12" s="38">
        <f t="shared" ca="1" si="0"/>
        <v>2.9001643007585084E-4</v>
      </c>
      <c r="E12" s="38">
        <f t="shared" ca="1" si="0"/>
        <v>2.9497526022740684E-4</v>
      </c>
      <c r="F12" s="40">
        <f ca="1">SUM(INDIRECT(CONCATENATE("'",HLOOKUP(F$1,$B$21:$E$23,3,FALSE),"'!",$B$25,ROW($A12)+5,":",$B$25,ROW($A12)+6)))*About!$A$27</f>
        <v>2.9993409037896285E-4</v>
      </c>
      <c r="G12" s="38">
        <f t="shared" ca="1" si="4"/>
        <v>3.0534372327156939E-4</v>
      </c>
      <c r="H12" s="38">
        <f t="shared" ca="1" si="1"/>
        <v>3.1075335616417594E-4</v>
      </c>
      <c r="I12" s="38">
        <f t="shared" ca="1" si="1"/>
        <v>3.1616298905678248E-4</v>
      </c>
      <c r="J12" s="38">
        <f t="shared" ca="1" si="1"/>
        <v>3.2157262194938902E-4</v>
      </c>
      <c r="K12" s="40">
        <f ca="1">SUM(INDIRECT(CONCATENATE("'",HLOOKUP(K$1,$B$21:$E$23,3,FALSE),"'!",$B$25,ROW($A12)+5,":",$B$25,ROW($A12)+6)))*About!$A$27</f>
        <v>3.2698225484199556E-4</v>
      </c>
      <c r="L12" s="38">
        <f t="shared" ca="1" si="5"/>
        <v>3.3227167367032198E-4</v>
      </c>
      <c r="M12" s="38">
        <f t="shared" ca="1" si="2"/>
        <v>3.3756109249864839E-4</v>
      </c>
      <c r="N12" s="38">
        <f t="shared" ca="1" si="2"/>
        <v>3.4285051132697475E-4</v>
      </c>
      <c r="O12" s="38">
        <f t="shared" ca="1" si="2"/>
        <v>3.4813993015530117E-4</v>
      </c>
      <c r="P12" s="40">
        <f ca="1">SUM(INDIRECT(CONCATENATE("'",HLOOKUP(P$1,$B$21:$E$23,3,FALSE),"'!",$B$25,ROW($A12)+5,":",$B$25,ROW($A12)+6)))*About!$A$27</f>
        <v>3.5342934898362758E-4</v>
      </c>
      <c r="Q12" s="38" cm="1">
        <f t="array" aca="1" ref="Q12" ca="1">TREND($K12:$P12,$K$1:$P$1,Q$1)</f>
        <v>3.5871876781195383E-4</v>
      </c>
      <c r="R12" s="38" cm="1">
        <f t="array" aca="1" ref="R12" ca="1">TREND($K12:$P12,$K$1:$P$1,R$1)</f>
        <v>3.6400818664028035E-4</v>
      </c>
      <c r="S12" s="38" cm="1">
        <f t="array" aca="1" ref="S12" ca="1">TREND($K12:$P12,$K$1:$P$1,S$1)</f>
        <v>3.6929760546860688E-4</v>
      </c>
      <c r="T12" s="38" cm="1">
        <f t="array" aca="1" ref="T12" ca="1">TREND($K12:$P12,$K$1:$P$1,T$1)</f>
        <v>3.745870242969334E-4</v>
      </c>
      <c r="U12" s="38" cm="1">
        <f t="array" aca="1" ref="U12" ca="1">TREND($K12:$P12,$K$1:$P$1,U$1)</f>
        <v>3.7987644312525992E-4</v>
      </c>
      <c r="V12" s="38" cm="1">
        <f t="array" aca="1" ref="V12" ca="1">TREND($K12:$P12,$K$1:$P$1,V$1)</f>
        <v>3.8516586195358644E-4</v>
      </c>
      <c r="W12" s="38" cm="1">
        <f t="array" aca="1" ref="W12" ca="1">TREND($K12:$P12,$K$1:$P$1,W$1)</f>
        <v>3.9045528078191297E-4</v>
      </c>
      <c r="X12" s="38" cm="1">
        <f t="array" aca="1" ref="X12" ca="1">TREND($K12:$P12,$K$1:$P$1,X$1)</f>
        <v>3.9574469961023949E-4</v>
      </c>
      <c r="Y12" s="38" cm="1">
        <f t="array" aca="1" ref="Y12" ca="1">TREND($K12:$P12,$K$1:$P$1,Y$1)</f>
        <v>4.0103411843856601E-4</v>
      </c>
      <c r="Z12" s="38" cm="1">
        <f t="array" aca="1" ref="Z12" ca="1">TREND($K12:$P12,$K$1:$P$1,Z$1)</f>
        <v>4.0632353726689253E-4</v>
      </c>
      <c r="AA12" s="38" cm="1">
        <f t="array" aca="1" ref="AA12" ca="1">TREND($K12:$P12,$K$1:$P$1,AA$1)</f>
        <v>4.1161295609521732E-4</v>
      </c>
      <c r="AB12" s="38" cm="1">
        <f t="array" aca="1" ref="AB12" ca="1">TREND($K12:$P12,$K$1:$P$1,AB$1)</f>
        <v>4.1690237492354384E-4</v>
      </c>
      <c r="AC12" s="38" cm="1">
        <f t="array" aca="1" ref="AC12" ca="1">TREND($K12:$P12,$K$1:$P$1,AC$1)</f>
        <v>4.2219179375187037E-4</v>
      </c>
      <c r="AD12" s="38" cm="1">
        <f t="array" aca="1" ref="AD12" ca="1">TREND($K12:$P12,$K$1:$P$1,AD$1)</f>
        <v>4.2748121258019689E-4</v>
      </c>
      <c r="AE12" s="38" cm="1">
        <f t="array" aca="1" ref="AE12" ca="1">TREND($K12:$P12,$K$1:$P$1,AE$1)</f>
        <v>4.3277063140852341E-4</v>
      </c>
      <c r="AF12" s="38" cm="1">
        <f t="array" aca="1" ref="AF12" ca="1">TREND($K12:$P12,$K$1:$P$1,AF$1)</f>
        <v>4.3806005023684993E-4</v>
      </c>
      <c r="AG12" s="38" cm="1">
        <f t="array" aca="1" ref="AG12" ca="1">TREND($K12:$P12,$K$1:$P$1,AG$1)</f>
        <v>4.4334946906517646E-4</v>
      </c>
      <c r="AH12" s="38" cm="1">
        <f t="array" aca="1" ref="AH12" ca="1">TREND($K12:$P12,$K$1:$P$1,AH$1)</f>
        <v>4.4863888789350298E-4</v>
      </c>
      <c r="AI12" s="38" cm="1">
        <f t="array" aca="1" ref="AI12" ca="1">TREND($K12:$P12,$K$1:$P$1,AI$1)</f>
        <v>4.539283067218295E-4</v>
      </c>
      <c r="AJ12" s="38" cm="1">
        <f t="array" aca="1" ref="AJ12" ca="1">TREND($K12:$P12,$K$1:$P$1,AJ$1)</f>
        <v>4.5921772555015603E-4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HOIpTP-electricity-SO2</v>
      </c>
    </row>
    <row r="18" spans="1:5">
      <c r="A18" t="s">
        <v>113</v>
      </c>
      <c r="B18" t="str">
        <f ca="1">RIGHT(B17,LEN(B17)-7)</f>
        <v>electricity-SO2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5.5899539890267632E-5</v>
      </c>
      <c r="C2" s="38">
        <f ca="1">$B2+($F2-$B2)*(C$1-$B$1)/($F$1-$B$1)</f>
        <v>5.6200075050967994E-5</v>
      </c>
      <c r="D2" s="38">
        <f t="shared" ref="D2:E12" ca="1" si="0">$B2+($F2-$B2)*(D$1-$B$1)/($F$1-$B$1)</f>
        <v>5.6500610211668363E-5</v>
      </c>
      <c r="E2" s="38">
        <f t="shared" ca="1" si="0"/>
        <v>5.6801145372368725E-5</v>
      </c>
      <c r="F2" s="37" cm="1">
        <f t="array" aca="1" ref="F2" ca="1">INDIRECT(CONCATENATE("'",HLOOKUP(F$1,$B$21:$E$23,3,FALSE),"'!",$B$25,ROW($A2)+3))*About!$A$27</f>
        <v>5.7101680533069087E-5</v>
      </c>
      <c r="G2" s="38">
        <f ca="1">$F2+($K2-$F2)*(G$1-$F$1)/($K$1-$F$1)</f>
        <v>5.7702750854469811E-5</v>
      </c>
      <c r="H2" s="38">
        <f t="shared" ref="H2:J12" ca="1" si="1">$F2+($K2-$F2)*(H$1-$F$1)/($K$1-$F$1)</f>
        <v>5.8303821175870542E-5</v>
      </c>
      <c r="I2" s="38">
        <f t="shared" ca="1" si="1"/>
        <v>5.8904891497271266E-5</v>
      </c>
      <c r="J2" s="38">
        <f t="shared" ca="1" si="1"/>
        <v>5.9505961818671996E-5</v>
      </c>
      <c r="K2" s="37" cm="1">
        <f t="array" aca="1" ref="K2" ca="1">INDIRECT(CONCATENATE("'",HLOOKUP(K$1,$B$21:$E$23,3,FALSE),"'!",$B$25,ROW($A2)+3))*About!$A$27</f>
        <v>6.010703214007272E-5</v>
      </c>
      <c r="L2" s="38">
        <f ca="1">$K2+($P2-$K2)*(L$1-$K$1)/($P$1-$K$1)</f>
        <v>6.1309172782874182E-5</v>
      </c>
      <c r="M2" s="38">
        <f t="shared" ref="M2:O12" ca="1" si="2">$K2+($P2-$K2)*(M$1-$K$1)/($P$1-$K$1)</f>
        <v>6.251131342567563E-5</v>
      </c>
      <c r="N2" s="38">
        <f t="shared" ca="1" si="2"/>
        <v>6.3713454068477091E-5</v>
      </c>
      <c r="O2" s="38">
        <f t="shared" ca="1" si="2"/>
        <v>6.4915594711278539E-5</v>
      </c>
      <c r="P2" s="37" cm="1">
        <f t="array" aca="1" ref="P2" ca="1">INDIRECT(CONCATENATE("'",HLOOKUP(P$1,$B$21:$E$23,3,FALSE),"'!",$B$25,ROW($A2)+3))*About!$A$27</f>
        <v>6.611773535408E-5</v>
      </c>
      <c r="Q2" s="38" cm="1">
        <f t="array" aca="1" ref="Q2" ca="1">TREND($K2:$P2,$K$1:$P$1,Q$1)</f>
        <v>6.7319875996881516E-5</v>
      </c>
      <c r="R2" s="38" cm="1">
        <f t="array" aca="1" ref="R2" ca="1">TREND($K2:$P2,$K$1:$P$1,R$1)</f>
        <v>6.8522016639683235E-5</v>
      </c>
      <c r="S2" s="38" cm="1">
        <f t="array" aca="1" ref="S2" ca="1">TREND($K2:$P2,$K$1:$P$1,S$1)</f>
        <v>6.972415728248452E-5</v>
      </c>
      <c r="T2" s="38" cm="1">
        <f t="array" aca="1" ref="T2" ca="1">TREND($K2:$P2,$K$1:$P$1,T$1)</f>
        <v>7.0926297925286239E-5</v>
      </c>
      <c r="U2" s="38" cm="1">
        <f t="array" aca="1" ref="U2" ca="1">TREND($K2:$P2,$K$1:$P$1,U$1)</f>
        <v>7.2128438568087525E-5</v>
      </c>
      <c r="V2" s="38" cm="1">
        <f t="array" aca="1" ref="V2" ca="1">TREND($K2:$P2,$K$1:$P$1,V$1)</f>
        <v>7.333057921088881E-5</v>
      </c>
      <c r="W2" s="38" cm="1">
        <f t="array" aca="1" ref="W2" ca="1">TREND($K2:$P2,$K$1:$P$1,W$1)</f>
        <v>7.4532719853690529E-5</v>
      </c>
      <c r="X2" s="38" cm="1">
        <f t="array" aca="1" ref="X2" ca="1">TREND($K2:$P2,$K$1:$P$1,X$1)</f>
        <v>7.5734860496491814E-5</v>
      </c>
      <c r="Y2" s="38" cm="1">
        <f t="array" aca="1" ref="Y2" ca="1">TREND($K2:$P2,$K$1:$P$1,Y$1)</f>
        <v>7.6937001139293099E-5</v>
      </c>
      <c r="Z2" s="38" cm="1">
        <f t="array" aca="1" ref="Z2" ca="1">TREND($K2:$P2,$K$1:$P$1,Z$1)</f>
        <v>7.8139141782094818E-5</v>
      </c>
      <c r="AA2" s="38" cm="1">
        <f t="array" aca="1" ref="AA2" ca="1">TREND($K2:$P2,$K$1:$P$1,AA$1)</f>
        <v>7.9341282424896103E-5</v>
      </c>
      <c r="AB2" s="38" cm="1">
        <f t="array" aca="1" ref="AB2" ca="1">TREND($K2:$P2,$K$1:$P$1,AB$1)</f>
        <v>8.0543423067697822E-5</v>
      </c>
      <c r="AC2" s="38" cm="1">
        <f t="array" aca="1" ref="AC2" ca="1">TREND($K2:$P2,$K$1:$P$1,AC$1)</f>
        <v>8.1745563710499108E-5</v>
      </c>
      <c r="AD2" s="38" cm="1">
        <f t="array" aca="1" ref="AD2" ca="1">TREND($K2:$P2,$K$1:$P$1,AD$1)</f>
        <v>8.2947704353300393E-5</v>
      </c>
      <c r="AE2" s="38" cm="1">
        <f t="array" aca="1" ref="AE2" ca="1">TREND($K2:$P2,$K$1:$P$1,AE$1)</f>
        <v>8.4149844996102112E-5</v>
      </c>
      <c r="AF2" s="38" cm="1">
        <f t="array" aca="1" ref="AF2" ca="1">TREND($K2:$P2,$K$1:$P$1,AF$1)</f>
        <v>8.5351985638903397E-5</v>
      </c>
      <c r="AG2" s="38" cm="1">
        <f t="array" aca="1" ref="AG2" ca="1">TREND($K2:$P2,$K$1:$P$1,AG$1)</f>
        <v>8.6554126281705116E-5</v>
      </c>
      <c r="AH2" s="38" cm="1">
        <f t="array" aca="1" ref="AH2" ca="1">TREND($K2:$P2,$K$1:$P$1,AH$1)</f>
        <v>8.7756266924506401E-5</v>
      </c>
      <c r="AI2" s="38" cm="1">
        <f t="array" aca="1" ref="AI2" ca="1">TREND($K2:$P2,$K$1:$P$1,AI$1)</f>
        <v>8.8958407567307687E-5</v>
      </c>
      <c r="AJ2" s="38" cm="1">
        <f t="array" aca="1" ref="AJ2" ca="1">TREND($K2:$P2,$K$1:$P$1,AJ$1)</f>
        <v>9.0160548210109406E-5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3.1255656712837815E-5</v>
      </c>
      <c r="C3" s="38">
        <f t="shared" ref="C3:C12" ca="1" si="3">$B3+($F3-$B3)*(C$1-$B$1)/($F$1-$B$1)</f>
        <v>3.1405924293187996E-5</v>
      </c>
      <c r="D3" s="38">
        <f t="shared" ca="1" si="0"/>
        <v>3.1556191873538177E-5</v>
      </c>
      <c r="E3" s="38">
        <f t="shared" ca="1" si="0"/>
        <v>3.1706459453888358E-5</v>
      </c>
      <c r="F3" s="39" cm="1">
        <f t="array" aca="1" ref="F3" ca="1">INDIRECT(CONCATENATE("'",HLOOKUP(F$1,$B$21:$E$23,3,FALSE),"'!",$B$25,ROW($A3)+5))*About!$A$27</f>
        <v>3.1856727034238539E-5</v>
      </c>
      <c r="G3" s="38">
        <f t="shared" ref="G3:G12" ca="1" si="4">$F3+($K3-$F3)*(G$1-$F$1)/($K$1-$F$1)</f>
        <v>3.209715516279883E-5</v>
      </c>
      <c r="H3" s="38">
        <f t="shared" ca="1" si="1"/>
        <v>3.2337583291359121E-5</v>
      </c>
      <c r="I3" s="38">
        <f t="shared" ca="1" si="1"/>
        <v>3.2578011419919418E-5</v>
      </c>
      <c r="J3" s="38">
        <f t="shared" ca="1" si="1"/>
        <v>3.2818439548479709E-5</v>
      </c>
      <c r="K3" s="39" cm="1">
        <f t="array" aca="1" ref="K3" ca="1">INDIRECT(CONCATENATE("'",HLOOKUP(K$1,$B$21:$E$23,3,FALSE),"'!",$B$25,ROW($A3)+5))*About!$A$27</f>
        <v>3.305886767704E-5</v>
      </c>
      <c r="L3" s="38">
        <f t="shared" ref="L3:L12" ca="1" si="5">$K3+($P3-$K3)*(L$1-$K$1)/($P$1-$K$1)</f>
        <v>3.3299295805600291E-5</v>
      </c>
      <c r="M3" s="38">
        <f t="shared" ca="1" si="2"/>
        <v>3.3539723934160582E-5</v>
      </c>
      <c r="N3" s="38">
        <f t="shared" ca="1" si="2"/>
        <v>3.3780152062720866E-5</v>
      </c>
      <c r="O3" s="38">
        <f t="shared" ca="1" si="2"/>
        <v>3.4020580191281157E-5</v>
      </c>
      <c r="P3" s="39" cm="1">
        <f t="array" aca="1" ref="P3" ca="1">INDIRECT(CONCATENATE("'",HLOOKUP(P$1,$B$21:$E$23,3,FALSE),"'!",$B$25,ROW($A3)+5))*About!$A$27</f>
        <v>3.4261008319841448E-5</v>
      </c>
      <c r="Q3" s="38" cm="1">
        <f t="array" aca="1" ref="Q3" ca="1">TREND($K3:$P3,$K$1:$P$1,Q$1)</f>
        <v>3.4501436448401712E-5</v>
      </c>
      <c r="R3" s="38" cm="1">
        <f t="array" aca="1" ref="R3" ca="1">TREND($K3:$P3,$K$1:$P$1,R$1)</f>
        <v>3.4741864576961969E-5</v>
      </c>
      <c r="S3" s="38" cm="1">
        <f t="array" aca="1" ref="S3" ca="1">TREND($K3:$P3,$K$1:$P$1,S$1)</f>
        <v>3.4982292705522334E-5</v>
      </c>
      <c r="T3" s="38" cm="1">
        <f t="array" aca="1" ref="T3" ca="1">TREND($K3:$P3,$K$1:$P$1,T$1)</f>
        <v>3.5222720834082592E-5</v>
      </c>
      <c r="U3" s="38" cm="1">
        <f t="array" aca="1" ref="U3" ca="1">TREND($K3:$P3,$K$1:$P$1,U$1)</f>
        <v>3.5463148962642849E-5</v>
      </c>
      <c r="V3" s="38" cm="1">
        <f t="array" aca="1" ref="V3" ca="1">TREND($K3:$P3,$K$1:$P$1,V$1)</f>
        <v>3.5703577091203106E-5</v>
      </c>
      <c r="W3" s="38" cm="1">
        <f t="array" aca="1" ref="W3" ca="1">TREND($K3:$P3,$K$1:$P$1,W$1)</f>
        <v>3.5944005219763471E-5</v>
      </c>
      <c r="X3" s="38" cm="1">
        <f t="array" aca="1" ref="X3" ca="1">TREND($K3:$P3,$K$1:$P$1,X$1)</f>
        <v>3.6184433348323728E-5</v>
      </c>
      <c r="Y3" s="38" cm="1">
        <f t="array" aca="1" ref="Y3" ca="1">TREND($K3:$P3,$K$1:$P$1,Y$1)</f>
        <v>3.6424861476883985E-5</v>
      </c>
      <c r="Z3" s="38" cm="1">
        <f t="array" aca="1" ref="Z3" ca="1">TREND($K3:$P3,$K$1:$P$1,Z$1)</f>
        <v>3.6665289605444351E-5</v>
      </c>
      <c r="AA3" s="38" cm="1">
        <f t="array" aca="1" ref="AA3" ca="1">TREND($K3:$P3,$K$1:$P$1,AA$1)</f>
        <v>3.6905717734004608E-5</v>
      </c>
      <c r="AB3" s="38" cm="1">
        <f t="array" aca="1" ref="AB3" ca="1">TREND($K3:$P3,$K$1:$P$1,AB$1)</f>
        <v>3.7146145862564865E-5</v>
      </c>
      <c r="AC3" s="38" cm="1">
        <f t="array" aca="1" ref="AC3" ca="1">TREND($K3:$P3,$K$1:$P$1,AC$1)</f>
        <v>3.738657399112523E-5</v>
      </c>
      <c r="AD3" s="38" cm="1">
        <f t="array" aca="1" ref="AD3" ca="1">TREND($K3:$P3,$K$1:$P$1,AD$1)</f>
        <v>3.7627002119685487E-5</v>
      </c>
      <c r="AE3" s="38" cm="1">
        <f t="array" aca="1" ref="AE3" ca="1">TREND($K3:$P3,$K$1:$P$1,AE$1)</f>
        <v>3.7867430248245744E-5</v>
      </c>
      <c r="AF3" s="38" cm="1">
        <f t="array" aca="1" ref="AF3" ca="1">TREND($K3:$P3,$K$1:$P$1,AF$1)</f>
        <v>3.8107858376806001E-5</v>
      </c>
      <c r="AG3" s="38" cm="1">
        <f t="array" aca="1" ref="AG3" ca="1">TREND($K3:$P3,$K$1:$P$1,AG$1)</f>
        <v>3.8348286505366367E-5</v>
      </c>
      <c r="AH3" s="38" cm="1">
        <f t="array" aca="1" ref="AH3" ca="1">TREND($K3:$P3,$K$1:$P$1,AH$1)</f>
        <v>3.8588714633926624E-5</v>
      </c>
      <c r="AI3" s="38" cm="1">
        <f t="array" aca="1" ref="AI3" ca="1">TREND($K3:$P3,$K$1:$P$1,AI$1)</f>
        <v>3.8829142762486881E-5</v>
      </c>
      <c r="AJ3" s="38" cm="1">
        <f t="array" aca="1" ref="AJ3" ca="1">TREND($K3:$P3,$K$1:$P$1,AJ$1)</f>
        <v>3.9069570891047246E-5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8.4149844996101814E-5</v>
      </c>
      <c r="C4" s="38">
        <f t="shared" ca="1" si="3"/>
        <v>8.4149844996101814E-5</v>
      </c>
      <c r="D4" s="38">
        <f t="shared" ca="1" si="0"/>
        <v>8.4149844996101814E-5</v>
      </c>
      <c r="E4" s="38">
        <f t="shared" ca="1" si="0"/>
        <v>8.4149844996101814E-5</v>
      </c>
      <c r="F4" s="39" cm="1">
        <f t="array" aca="1" ref="F4" ca="1">INDIRECT(CONCATENATE("'",HLOOKUP(F$1,$B$21:$E$23,3,FALSE),"'!",$B$25,ROW($A4)+5))*About!$A$27</f>
        <v>8.4149844996101814E-5</v>
      </c>
      <c r="G4" s="38">
        <f t="shared" ca="1" si="4"/>
        <v>8.4149844996101814E-5</v>
      </c>
      <c r="H4" s="38">
        <f t="shared" ca="1" si="1"/>
        <v>8.4149844996101814E-5</v>
      </c>
      <c r="I4" s="38">
        <f t="shared" ca="1" si="1"/>
        <v>8.4149844996101814E-5</v>
      </c>
      <c r="J4" s="38">
        <f t="shared" ca="1" si="1"/>
        <v>8.4149844996101814E-5</v>
      </c>
      <c r="K4" s="39" cm="1">
        <f t="array" aca="1" ref="K4" ca="1">INDIRECT(CONCATENATE("'",HLOOKUP(K$1,$B$21:$E$23,3,FALSE),"'!",$B$25,ROW($A4)+5))*About!$A$27</f>
        <v>8.4149844996101814E-5</v>
      </c>
      <c r="L4" s="38">
        <f t="shared" ca="1" si="5"/>
        <v>8.5351985638903262E-5</v>
      </c>
      <c r="M4" s="38">
        <f t="shared" ca="1" si="2"/>
        <v>8.6554126281704723E-5</v>
      </c>
      <c r="N4" s="38">
        <f t="shared" ca="1" si="2"/>
        <v>8.7756266924506171E-5</v>
      </c>
      <c r="O4" s="38">
        <f t="shared" ca="1" si="2"/>
        <v>8.8958407567307632E-5</v>
      </c>
      <c r="P4" s="39" cm="1">
        <f t="array" aca="1" ref="P4" ca="1">INDIRECT(CONCATENATE("'",HLOOKUP(P$1,$B$21:$E$23,3,FALSE),"'!",$B$25,ROW($A4)+5))*About!$A$27</f>
        <v>9.016054821010908E-5</v>
      </c>
      <c r="Q4" s="38" cm="1">
        <f t="array" aca="1" ref="Q4" ca="1">TREND($K4:$P4,$K$1:$P$1,Q$1)</f>
        <v>9.1362688852910257E-5</v>
      </c>
      <c r="R4" s="38" cm="1">
        <f t="array" aca="1" ref="R4" ca="1">TREND($K4:$P4,$K$1:$P$1,R$1)</f>
        <v>9.2564829495711976E-5</v>
      </c>
      <c r="S4" s="38" cm="1">
        <f t="array" aca="1" ref="S4" ca="1">TREND($K4:$P4,$K$1:$P$1,S$1)</f>
        <v>9.3766970138513261E-5</v>
      </c>
      <c r="T4" s="38" cm="1">
        <f t="array" aca="1" ref="T4" ca="1">TREND($K4:$P4,$K$1:$P$1,T$1)</f>
        <v>9.496911078131498E-5</v>
      </c>
      <c r="U4" s="38" cm="1">
        <f t="array" aca="1" ref="U4" ca="1">TREND($K4:$P4,$K$1:$P$1,U$1)</f>
        <v>9.6171251424116266E-5</v>
      </c>
      <c r="V4" s="38" cm="1">
        <f t="array" aca="1" ref="V4" ca="1">TREND($K4:$P4,$K$1:$P$1,V$1)</f>
        <v>9.7373392066917551E-5</v>
      </c>
      <c r="W4" s="38" cm="1">
        <f t="array" aca="1" ref="W4" ca="1">TREND($K4:$P4,$K$1:$P$1,W$1)</f>
        <v>9.857553270971927E-5</v>
      </c>
      <c r="X4" s="38" cm="1">
        <f t="array" aca="1" ref="X4" ca="1">TREND($K4:$P4,$K$1:$P$1,X$1)</f>
        <v>9.9777673352520555E-5</v>
      </c>
      <c r="Y4" s="38" cm="1">
        <f t="array" aca="1" ref="Y4" ca="1">TREND($K4:$P4,$K$1:$P$1,Y$1)</f>
        <v>1.0097981399532184E-4</v>
      </c>
      <c r="Z4" s="38" cm="1">
        <f t="array" aca="1" ref="Z4" ca="1">TREND($K4:$P4,$K$1:$P$1,Z$1)</f>
        <v>1.0218195463812356E-4</v>
      </c>
      <c r="AA4" s="38" cm="1">
        <f t="array" aca="1" ref="AA4" ca="1">TREND($K4:$P4,$K$1:$P$1,AA$1)</f>
        <v>1.0338409528092484E-4</v>
      </c>
      <c r="AB4" s="38" cm="1">
        <f t="array" aca="1" ref="AB4" ca="1">TREND($K4:$P4,$K$1:$P$1,AB$1)</f>
        <v>1.0458623592372656E-4</v>
      </c>
      <c r="AC4" s="38" cm="1">
        <f t="array" aca="1" ref="AC4" ca="1">TREND($K4:$P4,$K$1:$P$1,AC$1)</f>
        <v>1.0578837656652785E-4</v>
      </c>
      <c r="AD4" s="38" cm="1">
        <f t="array" aca="1" ref="AD4" ca="1">TREND($K4:$P4,$K$1:$P$1,AD$1)</f>
        <v>1.0699051720932913E-4</v>
      </c>
      <c r="AE4" s="38" cm="1">
        <f t="array" aca="1" ref="AE4" ca="1">TREND($K4:$P4,$K$1:$P$1,AE$1)</f>
        <v>1.0819265785213085E-4</v>
      </c>
      <c r="AF4" s="38" cm="1">
        <f t="array" aca="1" ref="AF4" ca="1">TREND($K4:$P4,$K$1:$P$1,AF$1)</f>
        <v>1.0939479849493214E-4</v>
      </c>
      <c r="AG4" s="38" cm="1">
        <f t="array" aca="1" ref="AG4" ca="1">TREND($K4:$P4,$K$1:$P$1,AG$1)</f>
        <v>1.1059693913773386E-4</v>
      </c>
      <c r="AH4" s="38" cm="1">
        <f t="array" aca="1" ref="AH4" ca="1">TREND($K4:$P4,$K$1:$P$1,AH$1)</f>
        <v>1.1179907978053514E-4</v>
      </c>
      <c r="AI4" s="38" cm="1">
        <f t="array" aca="1" ref="AI4" ca="1">TREND($K4:$P4,$K$1:$P$1,AI$1)</f>
        <v>1.1300122042333643E-4</v>
      </c>
      <c r="AJ4" s="38" cm="1">
        <f t="array" aca="1" ref="AJ4" ca="1">TREND($K4:$P4,$K$1:$P$1,AJ$1)</f>
        <v>1.1420336106613815E-4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1.0218195463812362E-3</v>
      </c>
      <c r="C5" s="38">
        <f t="shared" ca="1" si="3"/>
        <v>1.0218195463812362E-3</v>
      </c>
      <c r="D5" s="38">
        <f t="shared" ca="1" si="0"/>
        <v>1.0218195463812362E-3</v>
      </c>
      <c r="E5" s="38">
        <f t="shared" ca="1" si="0"/>
        <v>1.0218195463812362E-3</v>
      </c>
      <c r="F5" s="39" cm="1">
        <f t="array" aca="1" ref="F5" ca="1">INDIRECT(CONCATENATE("'",HLOOKUP(F$1,$B$21:$E$23,3,FALSE),"'!",$B$25,ROW($A5)+5))*About!$A$27</f>
        <v>1.0218195463812362E-3</v>
      </c>
      <c r="G5" s="38">
        <f t="shared" ca="1" si="4"/>
        <v>1.0338409528092508E-3</v>
      </c>
      <c r="H5" s="38">
        <f t="shared" ca="1" si="1"/>
        <v>1.0458623592372654E-3</v>
      </c>
      <c r="I5" s="38">
        <f t="shared" ca="1" si="1"/>
        <v>1.0578837656652798E-3</v>
      </c>
      <c r="J5" s="38">
        <f t="shared" ca="1" si="1"/>
        <v>1.0699051720932944E-3</v>
      </c>
      <c r="K5" s="39" cm="1">
        <f t="array" aca="1" ref="K5" ca="1">INDIRECT(CONCATENATE("'",HLOOKUP(K$1,$B$21:$E$23,3,FALSE),"'!",$B$25,ROW($A5)+5))*About!$A$27</f>
        <v>1.081926578521309E-3</v>
      </c>
      <c r="L5" s="38">
        <f t="shared" ca="1" si="5"/>
        <v>1.1059693913773381E-3</v>
      </c>
      <c r="M5" s="38">
        <f t="shared" ca="1" si="2"/>
        <v>1.1300122042333671E-3</v>
      </c>
      <c r="N5" s="38">
        <f t="shared" ca="1" si="2"/>
        <v>1.1540550170893963E-3</v>
      </c>
      <c r="O5" s="38">
        <f t="shared" ca="1" si="2"/>
        <v>1.1780978299454252E-3</v>
      </c>
      <c r="P5" s="39" cm="1">
        <f t="array" aca="1" ref="P5" ca="1">INDIRECT(CONCATENATE("'",HLOOKUP(P$1,$B$21:$E$23,3,FALSE),"'!",$B$25,ROW($A5)+5))*About!$A$27</f>
        <v>1.2021406428014544E-3</v>
      </c>
      <c r="Q5" s="38" cm="1">
        <f t="array" aca="1" ref="Q5" ca="1">TREND($K5:$P5,$K$1:$P$1,Q$1)</f>
        <v>1.2261834556574827E-3</v>
      </c>
      <c r="R5" s="38" cm="1">
        <f t="array" aca="1" ref="R5" ca="1">TREND($K5:$P5,$K$1:$P$1,R$1)</f>
        <v>1.2502262685135102E-3</v>
      </c>
      <c r="S5" s="38" cm="1">
        <f t="array" aca="1" ref="S5" ca="1">TREND($K5:$P5,$K$1:$P$1,S$1)</f>
        <v>1.2742690813695376E-3</v>
      </c>
      <c r="T5" s="38" cm="1">
        <f t="array" aca="1" ref="T5" ca="1">TREND($K5:$P5,$K$1:$P$1,T$1)</f>
        <v>1.298311894225572E-3</v>
      </c>
      <c r="U5" s="38" cm="1">
        <f t="array" aca="1" ref="U5" ca="1">TREND($K5:$P5,$K$1:$P$1,U$1)</f>
        <v>1.3223547070815994E-3</v>
      </c>
      <c r="V5" s="38" cm="1">
        <f t="array" aca="1" ref="V5" ca="1">TREND($K5:$P5,$K$1:$P$1,V$1)</f>
        <v>1.3463975199376269E-3</v>
      </c>
      <c r="W5" s="38" cm="1">
        <f t="array" aca="1" ref="W5" ca="1">TREND($K5:$P5,$K$1:$P$1,W$1)</f>
        <v>1.3704403327936543E-3</v>
      </c>
      <c r="X5" s="38" cm="1">
        <f t="array" aca="1" ref="X5" ca="1">TREND($K5:$P5,$K$1:$P$1,X$1)</f>
        <v>1.3944831456496887E-3</v>
      </c>
      <c r="Y5" s="38" cm="1">
        <f t="array" aca="1" ref="Y5" ca="1">TREND($K5:$P5,$K$1:$P$1,Y$1)</f>
        <v>1.4185259585057161E-3</v>
      </c>
      <c r="Z5" s="38" cm="1">
        <f t="array" aca="1" ref="Z5" ca="1">TREND($K5:$P5,$K$1:$P$1,Z$1)</f>
        <v>1.4425687713617436E-3</v>
      </c>
      <c r="AA5" s="38" cm="1">
        <f t="array" aca="1" ref="AA5" ca="1">TREND($K5:$P5,$K$1:$P$1,AA$1)</f>
        <v>1.466611584217771E-3</v>
      </c>
      <c r="AB5" s="38" cm="1">
        <f t="array" aca="1" ref="AB5" ca="1">TREND($K5:$P5,$K$1:$P$1,AB$1)</f>
        <v>1.4906543970738054E-3</v>
      </c>
      <c r="AC5" s="38" cm="1">
        <f t="array" aca="1" ref="AC5" ca="1">TREND($K5:$P5,$K$1:$P$1,AC$1)</f>
        <v>1.5146972099298328E-3</v>
      </c>
      <c r="AD5" s="38" cm="1">
        <f t="array" aca="1" ref="AD5" ca="1">TREND($K5:$P5,$K$1:$P$1,AD$1)</f>
        <v>1.5387400227858603E-3</v>
      </c>
      <c r="AE5" s="38" cm="1">
        <f t="array" aca="1" ref="AE5" ca="1">TREND($K5:$P5,$K$1:$P$1,AE$1)</f>
        <v>1.5627828356418877E-3</v>
      </c>
      <c r="AF5" s="38" cm="1">
        <f t="array" aca="1" ref="AF5" ca="1">TREND($K5:$P5,$K$1:$P$1,AF$1)</f>
        <v>1.5868256484979221E-3</v>
      </c>
      <c r="AG5" s="38" cm="1">
        <f t="array" aca="1" ref="AG5" ca="1">TREND($K5:$P5,$K$1:$P$1,AG$1)</f>
        <v>1.6108684613539495E-3</v>
      </c>
      <c r="AH5" s="38" cm="1">
        <f t="array" aca="1" ref="AH5" ca="1">TREND($K5:$P5,$K$1:$P$1,AH$1)</f>
        <v>1.634911274209977E-3</v>
      </c>
      <c r="AI5" s="38" cm="1">
        <f t="array" aca="1" ref="AI5" ca="1">TREND($K5:$P5,$K$1:$P$1,AI$1)</f>
        <v>1.6589540870660044E-3</v>
      </c>
      <c r="AJ5" s="38" cm="1">
        <f t="array" aca="1" ref="AJ5" ca="1">TREND($K5:$P5,$K$1:$P$1,AJ$1)</f>
        <v>1.6829968999220318E-3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1.5026758035018182E-3</v>
      </c>
      <c r="C6" s="38">
        <f t="shared" ca="1" si="3"/>
        <v>1.5026758035018182E-3</v>
      </c>
      <c r="D6" s="38">
        <f t="shared" ca="1" si="0"/>
        <v>1.5026758035018182E-3</v>
      </c>
      <c r="E6" s="38">
        <f t="shared" ca="1" si="0"/>
        <v>1.5026758035018182E-3</v>
      </c>
      <c r="F6" s="39" cm="1">
        <f t="array" aca="1" ref="F6" ca="1">INDIRECT(CONCATENATE("'",HLOOKUP(F$1,$B$21:$E$23,3,FALSE),"'!",$B$25,ROW($A6)+5))*About!$A$27</f>
        <v>1.5026758035018182E-3</v>
      </c>
      <c r="G6" s="38">
        <f t="shared" ca="1" si="4"/>
        <v>1.5146972099298328E-3</v>
      </c>
      <c r="H6" s="38">
        <f t="shared" ca="1" si="1"/>
        <v>1.5267186163578472E-3</v>
      </c>
      <c r="I6" s="38">
        <f t="shared" ca="1" si="1"/>
        <v>1.5387400227858618E-3</v>
      </c>
      <c r="J6" s="38">
        <f t="shared" ca="1" si="1"/>
        <v>1.5507614292138761E-3</v>
      </c>
      <c r="K6" s="39" cm="1">
        <f t="array" aca="1" ref="K6" ca="1">INDIRECT(CONCATENATE("'",HLOOKUP(K$1,$B$21:$E$23,3,FALSE),"'!",$B$25,ROW($A6)+5))*About!$A$27</f>
        <v>1.5627828356418907E-3</v>
      </c>
      <c r="L6" s="38">
        <f t="shared" ca="1" si="5"/>
        <v>1.5868256484979199E-3</v>
      </c>
      <c r="M6" s="38">
        <f t="shared" ca="1" si="2"/>
        <v>1.6108684613539489E-3</v>
      </c>
      <c r="N6" s="38">
        <f t="shared" ca="1" si="2"/>
        <v>1.634911274209978E-3</v>
      </c>
      <c r="O6" s="38">
        <f t="shared" ca="1" si="2"/>
        <v>1.658954087066007E-3</v>
      </c>
      <c r="P6" s="39" cm="1">
        <f t="array" aca="1" ref="P6" ca="1">INDIRECT(CONCATENATE("'",HLOOKUP(P$1,$B$21:$E$23,3,FALSE),"'!",$B$25,ROW($A6)+5))*About!$A$27</f>
        <v>1.6829968999220362E-3</v>
      </c>
      <c r="Q6" s="38" cm="1">
        <f t="array" aca="1" ref="Q6" ca="1">TREND($K6:$P6,$K$1:$P$1,Q$1)</f>
        <v>1.7070397127780593E-3</v>
      </c>
      <c r="R6" s="38" cm="1">
        <f t="array" aca="1" ref="R6" ca="1">TREND($K6:$P6,$K$1:$P$1,R$1)</f>
        <v>1.7310825256340867E-3</v>
      </c>
      <c r="S6" s="38" cm="1">
        <f t="array" aca="1" ref="S6" ca="1">TREND($K6:$P6,$K$1:$P$1,S$1)</f>
        <v>1.7551253384901142E-3</v>
      </c>
      <c r="T6" s="38" cm="1">
        <f t="array" aca="1" ref="T6" ca="1">TREND($K6:$P6,$K$1:$P$1,T$1)</f>
        <v>1.7791681513461485E-3</v>
      </c>
      <c r="U6" s="38" cm="1">
        <f t="array" aca="1" ref="U6" ca="1">TREND($K6:$P6,$K$1:$P$1,U$1)</f>
        <v>1.803210964202176E-3</v>
      </c>
      <c r="V6" s="38" cm="1">
        <f t="array" aca="1" ref="V6" ca="1">TREND($K6:$P6,$K$1:$P$1,V$1)</f>
        <v>1.8272537770582034E-3</v>
      </c>
      <c r="W6" s="38" cm="1">
        <f t="array" aca="1" ref="W6" ca="1">TREND($K6:$P6,$K$1:$P$1,W$1)</f>
        <v>1.8512965899142309E-3</v>
      </c>
      <c r="X6" s="38" cm="1">
        <f t="array" aca="1" ref="X6" ca="1">TREND($K6:$P6,$K$1:$P$1,X$1)</f>
        <v>1.8753394027702652E-3</v>
      </c>
      <c r="Y6" s="38" cm="1">
        <f t="array" aca="1" ref="Y6" ca="1">TREND($K6:$P6,$K$1:$P$1,Y$1)</f>
        <v>1.8993822156262927E-3</v>
      </c>
      <c r="Z6" s="38" cm="1">
        <f t="array" aca="1" ref="Z6" ca="1">TREND($K6:$P6,$K$1:$P$1,Z$1)</f>
        <v>1.9234250284823201E-3</v>
      </c>
      <c r="AA6" s="38" cm="1">
        <f t="array" aca="1" ref="AA6" ca="1">TREND($K6:$P6,$K$1:$P$1,AA$1)</f>
        <v>1.9474678413383475E-3</v>
      </c>
      <c r="AB6" s="38" cm="1">
        <f t="array" aca="1" ref="AB6" ca="1">TREND($K6:$P6,$K$1:$P$1,AB$1)</f>
        <v>1.9715106541943819E-3</v>
      </c>
      <c r="AC6" s="38" cm="1">
        <f t="array" aca="1" ref="AC6" ca="1">TREND($K6:$P6,$K$1:$P$1,AC$1)</f>
        <v>1.9955534670504094E-3</v>
      </c>
      <c r="AD6" s="38" cm="1">
        <f t="array" aca="1" ref="AD6" ca="1">TREND($K6:$P6,$K$1:$P$1,AD$1)</f>
        <v>2.0195962799064368E-3</v>
      </c>
      <c r="AE6" s="38" cm="1">
        <f t="array" aca="1" ref="AE6" ca="1">TREND($K6:$P6,$K$1:$P$1,AE$1)</f>
        <v>2.0436390927624642E-3</v>
      </c>
      <c r="AF6" s="38" cm="1">
        <f t="array" aca="1" ref="AF6" ca="1">TREND($K6:$P6,$K$1:$P$1,AF$1)</f>
        <v>2.0676819056184986E-3</v>
      </c>
      <c r="AG6" s="38" cm="1">
        <f t="array" aca="1" ref="AG6" ca="1">TREND($K6:$P6,$K$1:$P$1,AG$1)</f>
        <v>2.0917247184745261E-3</v>
      </c>
      <c r="AH6" s="38" cm="1">
        <f t="array" aca="1" ref="AH6" ca="1">TREND($K6:$P6,$K$1:$P$1,AH$1)</f>
        <v>2.1157675313305535E-3</v>
      </c>
      <c r="AI6" s="38" cm="1">
        <f t="array" aca="1" ref="AI6" ca="1">TREND($K6:$P6,$K$1:$P$1,AI$1)</f>
        <v>2.1398103441865809E-3</v>
      </c>
      <c r="AJ6" s="38" cm="1">
        <f t="array" aca="1" ref="AJ6" ca="1">TREND($K6:$P6,$K$1:$P$1,AJ$1)</f>
        <v>2.1638531570426084E-3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4.3277063140852355E-2</v>
      </c>
      <c r="C7" s="38">
        <f t="shared" ca="1" si="3"/>
        <v>4.3427330721202535E-2</v>
      </c>
      <c r="D7" s="38">
        <f t="shared" ca="1" si="0"/>
        <v>4.3577598301552722E-2</v>
      </c>
      <c r="E7" s="38">
        <f t="shared" ca="1" si="0"/>
        <v>4.3727865881902903E-2</v>
      </c>
      <c r="F7" s="39" cm="1">
        <f t="array" aca="1" ref="F7" ca="1">INDIRECT(CONCATENATE("'",HLOOKUP(F$1,$B$21:$E$23,3,FALSE),"'!",$B$25,ROW($A7)+5))*About!$A$27</f>
        <v>4.3878133462253083E-2</v>
      </c>
      <c r="G7" s="38">
        <f t="shared" ca="1" si="4"/>
        <v>4.3878133462253083E-2</v>
      </c>
      <c r="H7" s="38">
        <f t="shared" ca="1" si="1"/>
        <v>4.3878133462253083E-2</v>
      </c>
      <c r="I7" s="38">
        <f t="shared" ca="1" si="1"/>
        <v>4.3878133462253083E-2</v>
      </c>
      <c r="J7" s="38">
        <f t="shared" ca="1" si="1"/>
        <v>4.3878133462253083E-2</v>
      </c>
      <c r="K7" s="39" cm="1">
        <f t="array" aca="1" ref="K7" ca="1">INDIRECT(CONCATENATE("'",HLOOKUP(K$1,$B$21:$E$23,3,FALSE),"'!",$B$25,ROW($A7)+5))*About!$A$27</f>
        <v>4.3878133462253083E-2</v>
      </c>
      <c r="L7" s="38">
        <f t="shared" ca="1" si="5"/>
        <v>4.3998347526533227E-2</v>
      </c>
      <c r="M7" s="38">
        <f t="shared" ca="1" si="2"/>
        <v>4.4118561590813371E-2</v>
      </c>
      <c r="N7" s="38">
        <f t="shared" ca="1" si="2"/>
        <v>4.4238775655093522E-2</v>
      </c>
      <c r="O7" s="38">
        <f t="shared" ca="1" si="2"/>
        <v>4.4358989719373666E-2</v>
      </c>
      <c r="P7" s="39" cm="1">
        <f t="array" aca="1" ref="P7" ca="1">INDIRECT(CONCATENATE("'",HLOOKUP(P$1,$B$21:$E$23,3,FALSE),"'!",$B$25,ROW($A7)+5))*About!$A$27</f>
        <v>4.447920378365381E-2</v>
      </c>
      <c r="Q7" s="38" cm="1">
        <f t="array" aca="1" ref="Q7" ca="1">TREND($K7:$P7,$K$1:$P$1,Q$1)</f>
        <v>4.4599417847933948E-2</v>
      </c>
      <c r="R7" s="38" cm="1">
        <f t="array" aca="1" ref="R7" ca="1">TREND($K7:$P7,$K$1:$P$1,R$1)</f>
        <v>4.4719631912214092E-2</v>
      </c>
      <c r="S7" s="38" cm="1">
        <f t="array" aca="1" ref="S7" ca="1">TREND($K7:$P7,$K$1:$P$1,S$1)</f>
        <v>4.4839845976494236E-2</v>
      </c>
      <c r="T7" s="38" cm="1">
        <f t="array" aca="1" ref="T7" ca="1">TREND($K7:$P7,$K$1:$P$1,T$1)</f>
        <v>4.496006004077438E-2</v>
      </c>
      <c r="U7" s="38" cm="1">
        <f t="array" aca="1" ref="U7" ca="1">TREND($K7:$P7,$K$1:$P$1,U$1)</f>
        <v>4.5080274105054524E-2</v>
      </c>
      <c r="V7" s="38" cm="1">
        <f t="array" aca="1" ref="V7" ca="1">TREND($K7:$P7,$K$1:$P$1,V$1)</f>
        <v>4.5200488169334668E-2</v>
      </c>
      <c r="W7" s="38" cm="1">
        <f t="array" aca="1" ref="W7" ca="1">TREND($K7:$P7,$K$1:$P$1,W$1)</f>
        <v>4.5320702233614812E-2</v>
      </c>
      <c r="X7" s="38" cm="1">
        <f t="array" aca="1" ref="X7" ca="1">TREND($K7:$P7,$K$1:$P$1,X$1)</f>
        <v>4.5440916297894957E-2</v>
      </c>
      <c r="Y7" s="38" cm="1">
        <f t="array" aca="1" ref="Y7" ca="1">TREND($K7:$P7,$K$1:$P$1,Y$1)</f>
        <v>4.5561130362175101E-2</v>
      </c>
      <c r="Z7" s="38" cm="1">
        <f t="array" aca="1" ref="Z7" ca="1">TREND($K7:$P7,$K$1:$P$1,Z$1)</f>
        <v>4.5681344426455245E-2</v>
      </c>
      <c r="AA7" s="38" cm="1">
        <f t="array" aca="1" ref="AA7" ca="1">TREND($K7:$P7,$K$1:$P$1,AA$1)</f>
        <v>4.5801558490735417E-2</v>
      </c>
      <c r="AB7" s="38" cm="1">
        <f t="array" aca="1" ref="AB7" ca="1">TREND($K7:$P7,$K$1:$P$1,AB$1)</f>
        <v>4.5921772555015561E-2</v>
      </c>
      <c r="AC7" s="38" cm="1">
        <f t="array" aca="1" ref="AC7" ca="1">TREND($K7:$P7,$K$1:$P$1,AC$1)</f>
        <v>4.6041986619295705E-2</v>
      </c>
      <c r="AD7" s="38" cm="1">
        <f t="array" aca="1" ref="AD7" ca="1">TREND($K7:$P7,$K$1:$P$1,AD$1)</f>
        <v>4.6162200683575849E-2</v>
      </c>
      <c r="AE7" s="38" cm="1">
        <f t="array" aca="1" ref="AE7" ca="1">TREND($K7:$P7,$K$1:$P$1,AE$1)</f>
        <v>4.6282414747855993E-2</v>
      </c>
      <c r="AF7" s="38" cm="1">
        <f t="array" aca="1" ref="AF7" ca="1">TREND($K7:$P7,$K$1:$P$1,AF$1)</f>
        <v>4.6402628812136137E-2</v>
      </c>
      <c r="AG7" s="38" cm="1">
        <f t="array" aca="1" ref="AG7" ca="1">TREND($K7:$P7,$K$1:$P$1,AG$1)</f>
        <v>4.6522842876416282E-2</v>
      </c>
      <c r="AH7" s="38" cm="1">
        <f t="array" aca="1" ref="AH7" ca="1">TREND($K7:$P7,$K$1:$P$1,AH$1)</f>
        <v>4.6643056940696426E-2</v>
      </c>
      <c r="AI7" s="38" cm="1">
        <f t="array" aca="1" ref="AI7" ca="1">TREND($K7:$P7,$K$1:$P$1,AI$1)</f>
        <v>4.676327100497657E-2</v>
      </c>
      <c r="AJ7" s="38" cm="1">
        <f t="array" aca="1" ref="AJ7" ca="1">TREND($K7:$P7,$K$1:$P$1,AJ$1)</f>
        <v>4.6883485069256714E-2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7.2128438568087264E-3</v>
      </c>
      <c r="C8" s="38">
        <f t="shared" ca="1" si="3"/>
        <v>7.2128438568087264E-3</v>
      </c>
      <c r="D8" s="38">
        <f t="shared" ca="1" si="0"/>
        <v>7.2128438568087264E-3</v>
      </c>
      <c r="E8" s="38">
        <f t="shared" ca="1" si="0"/>
        <v>7.2128438568087264E-3</v>
      </c>
      <c r="F8" s="39" cm="1">
        <f t="array" aca="1" ref="F8" ca="1">INDIRECT(CONCATENATE("'",HLOOKUP(F$1,$B$21:$E$23,3,FALSE),"'!",$B$25,ROW($A8)+5))*About!$A$27</f>
        <v>7.2128438568087264E-3</v>
      </c>
      <c r="G8" s="38">
        <f t="shared" ca="1" si="4"/>
        <v>7.2128438568087264E-3</v>
      </c>
      <c r="H8" s="38">
        <f t="shared" ca="1" si="1"/>
        <v>7.2128438568087264E-3</v>
      </c>
      <c r="I8" s="38">
        <f t="shared" ca="1" si="1"/>
        <v>7.2128438568087264E-3</v>
      </c>
      <c r="J8" s="38">
        <f t="shared" ca="1" si="1"/>
        <v>7.2128438568087264E-3</v>
      </c>
      <c r="K8" s="39" cm="1">
        <f t="array" aca="1" ref="K8" ca="1">INDIRECT(CONCATENATE("'",HLOOKUP(K$1,$B$21:$E$23,3,FALSE),"'!",$B$25,ROW($A8)+5))*About!$A$27</f>
        <v>7.2128438568087264E-3</v>
      </c>
      <c r="L8" s="38">
        <f t="shared" ca="1" si="5"/>
        <v>7.3330579210888723E-3</v>
      </c>
      <c r="M8" s="38">
        <f t="shared" ca="1" si="2"/>
        <v>7.4532719853690173E-3</v>
      </c>
      <c r="N8" s="38">
        <f t="shared" ca="1" si="2"/>
        <v>7.5734860496491632E-3</v>
      </c>
      <c r="O8" s="38">
        <f t="shared" ca="1" si="2"/>
        <v>7.6937001139293082E-3</v>
      </c>
      <c r="P8" s="39" cm="1">
        <f t="array" aca="1" ref="P8" ca="1">INDIRECT(CONCATENATE("'",HLOOKUP(P$1,$B$21:$E$23,3,FALSE),"'!",$B$25,ROW($A8)+5))*About!$A$27</f>
        <v>7.8139141782094541E-3</v>
      </c>
      <c r="Q8" s="38" cm="1">
        <f t="array" aca="1" ref="Q8" ca="1">TREND($K8:$P8,$K$1:$P$1,Q$1)</f>
        <v>7.9341282424895965E-3</v>
      </c>
      <c r="R8" s="38" cm="1">
        <f t="array" aca="1" ref="R8" ca="1">TREND($K8:$P8,$K$1:$P$1,R$1)</f>
        <v>8.0543423067697406E-3</v>
      </c>
      <c r="S8" s="38" cm="1">
        <f t="array" aca="1" ref="S8" ca="1">TREND($K8:$P8,$K$1:$P$1,S$1)</f>
        <v>8.1745563710498848E-3</v>
      </c>
      <c r="T8" s="38" cm="1">
        <f t="array" aca="1" ref="T8" ca="1">TREND($K8:$P8,$K$1:$P$1,T$1)</f>
        <v>8.2947704353300289E-3</v>
      </c>
      <c r="U8" s="38" cm="1">
        <f t="array" aca="1" ref="U8" ca="1">TREND($K8:$P8,$K$1:$P$1,U$1)</f>
        <v>8.414984499610173E-3</v>
      </c>
      <c r="V8" s="38" cm="1">
        <f t="array" aca="1" ref="V8" ca="1">TREND($K8:$P8,$K$1:$P$1,V$1)</f>
        <v>8.5351985638903172E-3</v>
      </c>
      <c r="W8" s="38" cm="1">
        <f t="array" aca="1" ref="W8" ca="1">TREND($K8:$P8,$K$1:$P$1,W$1)</f>
        <v>8.6554126281704613E-3</v>
      </c>
      <c r="X8" s="38" cm="1">
        <f t="array" aca="1" ref="X8" ca="1">TREND($K8:$P8,$K$1:$P$1,X$1)</f>
        <v>8.7756266924506332E-3</v>
      </c>
      <c r="Y8" s="38" cm="1">
        <f t="array" aca="1" ref="Y8" ca="1">TREND($K8:$P8,$K$1:$P$1,Y$1)</f>
        <v>8.8958407567307773E-3</v>
      </c>
      <c r="Z8" s="38" cm="1">
        <f t="array" aca="1" ref="Z8" ca="1">TREND($K8:$P8,$K$1:$P$1,Z$1)</f>
        <v>9.0160548210109215E-3</v>
      </c>
      <c r="AA8" s="38" cm="1">
        <f t="array" aca="1" ref="AA8" ca="1">TREND($K8:$P8,$K$1:$P$1,AA$1)</f>
        <v>9.1362688852910656E-3</v>
      </c>
      <c r="AB8" s="38" cm="1">
        <f t="array" aca="1" ref="AB8" ca="1">TREND($K8:$P8,$K$1:$P$1,AB$1)</f>
        <v>9.2564829495712098E-3</v>
      </c>
      <c r="AC8" s="38" cm="1">
        <f t="array" aca="1" ref="AC8" ca="1">TREND($K8:$P8,$K$1:$P$1,AC$1)</f>
        <v>9.3766970138513539E-3</v>
      </c>
      <c r="AD8" s="38" cm="1">
        <f t="array" aca="1" ref="AD8" ca="1">TREND($K8:$P8,$K$1:$P$1,AD$1)</f>
        <v>9.496911078131498E-3</v>
      </c>
      <c r="AE8" s="38" cm="1">
        <f t="array" aca="1" ref="AE8" ca="1">TREND($K8:$P8,$K$1:$P$1,AE$1)</f>
        <v>9.6171251424116422E-3</v>
      </c>
      <c r="AF8" s="38" cm="1">
        <f t="array" aca="1" ref="AF8" ca="1">TREND($K8:$P8,$K$1:$P$1,AF$1)</f>
        <v>9.7373392066917863E-3</v>
      </c>
      <c r="AG8" s="38" cm="1">
        <f t="array" aca="1" ref="AG8" ca="1">TREND($K8:$P8,$K$1:$P$1,AG$1)</f>
        <v>9.8575532709719305E-3</v>
      </c>
      <c r="AH8" s="38" cm="1">
        <f t="array" aca="1" ref="AH8" ca="1">TREND($K8:$P8,$K$1:$P$1,AH$1)</f>
        <v>9.9777673352520746E-3</v>
      </c>
      <c r="AI8" s="38" cm="1">
        <f t="array" aca="1" ref="AI8" ca="1">TREND($K8:$P8,$K$1:$P$1,AI$1)</f>
        <v>1.0097981399532219E-2</v>
      </c>
      <c r="AJ8" s="38" cm="1">
        <f t="array" aca="1" ref="AJ8" ca="1">TREND($K8:$P8,$K$1:$P$1,AJ$1)</f>
        <v>1.0218195463812363E-2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1.7431039320621091E-3</v>
      </c>
      <c r="C9" s="38">
        <f t="shared" ca="1" si="3"/>
        <v>1.7431039320621091E-3</v>
      </c>
      <c r="D9" s="38">
        <f t="shared" ca="1" si="0"/>
        <v>1.7431039320621091E-3</v>
      </c>
      <c r="E9" s="38">
        <f t="shared" ca="1" si="0"/>
        <v>1.7431039320621091E-3</v>
      </c>
      <c r="F9" s="39" cm="1">
        <f t="array" aca="1" ref="F9" ca="1">INDIRECT(CONCATENATE("'",HLOOKUP(F$1,$B$21:$E$23,3,FALSE),"'!",$B$25,ROW($A9)+5))*About!$A$27</f>
        <v>1.7431039320621091E-3</v>
      </c>
      <c r="G9" s="38">
        <f t="shared" ca="1" si="4"/>
        <v>1.7551253384901237E-3</v>
      </c>
      <c r="H9" s="38">
        <f t="shared" ca="1" si="1"/>
        <v>1.7671467449181381E-3</v>
      </c>
      <c r="I9" s="38">
        <f t="shared" ca="1" si="1"/>
        <v>1.7791681513461526E-3</v>
      </c>
      <c r="J9" s="38">
        <f t="shared" ca="1" si="1"/>
        <v>1.791189557774167E-3</v>
      </c>
      <c r="K9" s="39" cm="1">
        <f t="array" aca="1" ref="K9" ca="1">INDIRECT(CONCATENATE("'",HLOOKUP(K$1,$B$21:$E$23,3,FALSE),"'!",$B$25,ROW($A9)+5))*About!$A$27</f>
        <v>1.8032109642021816E-3</v>
      </c>
      <c r="L9" s="38">
        <f t="shared" ca="1" si="5"/>
        <v>1.8272537770582108E-3</v>
      </c>
      <c r="M9" s="38">
        <f t="shared" ca="1" si="2"/>
        <v>1.8512965899142397E-3</v>
      </c>
      <c r="N9" s="38">
        <f t="shared" ca="1" si="2"/>
        <v>1.8753394027702689E-3</v>
      </c>
      <c r="O9" s="38">
        <f t="shared" ca="1" si="2"/>
        <v>1.8993822156262979E-3</v>
      </c>
      <c r="P9" s="39" cm="1">
        <f t="array" aca="1" ref="P9" ca="1">INDIRECT(CONCATENATE("'",HLOOKUP(P$1,$B$21:$E$23,3,FALSE),"'!",$B$25,ROW($A9)+5))*About!$A$27</f>
        <v>1.923425028482327E-3</v>
      </c>
      <c r="Q9" s="38" cm="1">
        <f t="array" aca="1" ref="Q9" ca="1">TREND($K9:$P9,$K$1:$P$1,Q$1)</f>
        <v>1.9474678413383545E-3</v>
      </c>
      <c r="R9" s="38" cm="1">
        <f t="array" aca="1" ref="R9" ca="1">TREND($K9:$P9,$K$1:$P$1,R$1)</f>
        <v>1.9715106541943819E-3</v>
      </c>
      <c r="S9" s="38" cm="1">
        <f t="array" aca="1" ref="S9" ca="1">TREND($K9:$P9,$K$1:$P$1,S$1)</f>
        <v>1.9955534670504094E-3</v>
      </c>
      <c r="T9" s="38" cm="1">
        <f t="array" aca="1" ref="T9" ca="1">TREND($K9:$P9,$K$1:$P$1,T$1)</f>
        <v>2.0195962799064437E-3</v>
      </c>
      <c r="U9" s="38" cm="1">
        <f t="array" aca="1" ref="U9" ca="1">TREND($K9:$P9,$K$1:$P$1,U$1)</f>
        <v>2.0436390927624712E-3</v>
      </c>
      <c r="V9" s="38" cm="1">
        <f t="array" aca="1" ref="V9" ca="1">TREND($K9:$P9,$K$1:$P$1,V$1)</f>
        <v>2.0676819056184986E-3</v>
      </c>
      <c r="W9" s="38" cm="1">
        <f t="array" aca="1" ref="W9" ca="1">TREND($K9:$P9,$K$1:$P$1,W$1)</f>
        <v>2.0917247184745261E-3</v>
      </c>
      <c r="X9" s="38" cm="1">
        <f t="array" aca="1" ref="X9" ca="1">TREND($K9:$P9,$K$1:$P$1,X$1)</f>
        <v>2.1157675313305604E-3</v>
      </c>
      <c r="Y9" s="38" cm="1">
        <f t="array" aca="1" ref="Y9" ca="1">TREND($K9:$P9,$K$1:$P$1,Y$1)</f>
        <v>2.1398103441865879E-3</v>
      </c>
      <c r="Z9" s="38" cm="1">
        <f t="array" aca="1" ref="Z9" ca="1">TREND($K9:$P9,$K$1:$P$1,Z$1)</f>
        <v>2.1638531570426153E-3</v>
      </c>
      <c r="AA9" s="38" cm="1">
        <f t="array" aca="1" ref="AA9" ca="1">TREND($K9:$P9,$K$1:$P$1,AA$1)</f>
        <v>2.1878959698986428E-3</v>
      </c>
      <c r="AB9" s="38" cm="1">
        <f t="array" aca="1" ref="AB9" ca="1">TREND($K9:$P9,$K$1:$P$1,AB$1)</f>
        <v>2.2119387827546771E-3</v>
      </c>
      <c r="AC9" s="38" cm="1">
        <f t="array" aca="1" ref="AC9" ca="1">TREND($K9:$P9,$K$1:$P$1,AC$1)</f>
        <v>2.2359815956107046E-3</v>
      </c>
      <c r="AD9" s="38" cm="1">
        <f t="array" aca="1" ref="AD9" ca="1">TREND($K9:$P9,$K$1:$P$1,AD$1)</f>
        <v>2.260024408466732E-3</v>
      </c>
      <c r="AE9" s="38" cm="1">
        <f t="array" aca="1" ref="AE9" ca="1">TREND($K9:$P9,$K$1:$P$1,AE$1)</f>
        <v>2.2840672213227595E-3</v>
      </c>
      <c r="AF9" s="38" cm="1">
        <f t="array" aca="1" ref="AF9" ca="1">TREND($K9:$P9,$K$1:$P$1,AF$1)</f>
        <v>2.3081100341787938E-3</v>
      </c>
      <c r="AG9" s="38" cm="1">
        <f t="array" aca="1" ref="AG9" ca="1">TREND($K9:$P9,$K$1:$P$1,AG$1)</f>
        <v>2.3321528470348213E-3</v>
      </c>
      <c r="AH9" s="38" cm="1">
        <f t="array" aca="1" ref="AH9" ca="1">TREND($K9:$P9,$K$1:$P$1,AH$1)</f>
        <v>2.3561956598908487E-3</v>
      </c>
      <c r="AI9" s="38" cm="1">
        <f t="array" aca="1" ref="AI9" ca="1">TREND($K9:$P9,$K$1:$P$1,AI$1)</f>
        <v>2.3802384727468762E-3</v>
      </c>
      <c r="AJ9" s="38" cm="1">
        <f t="array" aca="1" ref="AJ9" ca="1">TREND($K9:$P9,$K$1:$P$1,AJ$1)</f>
        <v>2.4042812856029036E-3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1.2622476749415272E-5</v>
      </c>
      <c r="C10" s="38">
        <f t="shared" ca="1" si="3"/>
        <v>1.2923011910115636E-5</v>
      </c>
      <c r="D10" s="38">
        <f t="shared" ca="1" si="0"/>
        <v>1.3223547070816E-5</v>
      </c>
      <c r="E10" s="38">
        <f t="shared" ca="1" si="0"/>
        <v>1.3524082231516363E-5</v>
      </c>
      <c r="F10" s="39" cm="1">
        <f t="array" aca="1" ref="F10" ca="1">INDIRECT(CONCATENATE("'",HLOOKUP(F$1,$B$21:$E$23,3,FALSE),"'!",$B$25,ROW($A10)+5))*About!$A$27</f>
        <v>1.3824617392216727E-5</v>
      </c>
      <c r="G10" s="38">
        <f t="shared" ca="1" si="4"/>
        <v>1.4065045520777018E-5</v>
      </c>
      <c r="H10" s="38">
        <f t="shared" ca="1" si="1"/>
        <v>1.4305473649337309E-5</v>
      </c>
      <c r="I10" s="38">
        <f t="shared" ca="1" si="1"/>
        <v>1.4545901777897598E-5</v>
      </c>
      <c r="J10" s="38">
        <f t="shared" ca="1" si="1"/>
        <v>1.4786329906457889E-5</v>
      </c>
      <c r="K10" s="39" cm="1">
        <f t="array" aca="1" ref="K10" ca="1">INDIRECT(CONCATENATE("'",HLOOKUP(K$1,$B$21:$E$23,3,FALSE),"'!",$B$25,ROW($A10)+5))*About!$A$27</f>
        <v>1.502675803501818E-5</v>
      </c>
      <c r="L10" s="38">
        <f t="shared" ca="1" si="5"/>
        <v>1.5267186163578471E-5</v>
      </c>
      <c r="M10" s="38">
        <f t="shared" ca="1" si="2"/>
        <v>1.5507614292138762E-5</v>
      </c>
      <c r="N10" s="38">
        <f t="shared" ca="1" si="2"/>
        <v>1.5748042420699053E-5</v>
      </c>
      <c r="O10" s="38">
        <f t="shared" ca="1" si="2"/>
        <v>1.5988470549259344E-5</v>
      </c>
      <c r="P10" s="39" cm="1">
        <f t="array" aca="1" ref="P10" ca="1">INDIRECT(CONCATENATE("'",HLOOKUP(P$1,$B$21:$E$23,3,FALSE),"'!",$B$25,ROW($A10)+5))*About!$A$27</f>
        <v>1.6228898677819635E-5</v>
      </c>
      <c r="Q10" s="38" cm="1">
        <f t="array" aca="1" ref="Q10" ca="1">TREND($K10:$P10,$K$1:$P$1,Q$1)</f>
        <v>1.6469326806379993E-5</v>
      </c>
      <c r="R10" s="38" cm="1">
        <f t="array" aca="1" ref="R10" ca="1">TREND($K10:$P10,$K$1:$P$1,R$1)</f>
        <v>1.670975493494025E-5</v>
      </c>
      <c r="S10" s="38" cm="1">
        <f t="array" aca="1" ref="S10" ca="1">TREND($K10:$P10,$K$1:$P$1,S$1)</f>
        <v>1.6950183063500508E-5</v>
      </c>
      <c r="T10" s="38" cm="1">
        <f t="array" aca="1" ref="T10" ca="1">TREND($K10:$P10,$K$1:$P$1,T$1)</f>
        <v>1.7190611192060873E-5</v>
      </c>
      <c r="U10" s="38" cm="1">
        <f t="array" aca="1" ref="U10" ca="1">TREND($K10:$P10,$K$1:$P$1,U$1)</f>
        <v>1.743103932062113E-5</v>
      </c>
      <c r="V10" s="38" cm="1">
        <f t="array" aca="1" ref="V10" ca="1">TREND($K10:$P10,$K$1:$P$1,V$1)</f>
        <v>1.7671467449181387E-5</v>
      </c>
      <c r="W10" s="38" cm="1">
        <f t="array" aca="1" ref="W10" ca="1">TREND($K10:$P10,$K$1:$P$1,W$1)</f>
        <v>1.7911895577741753E-5</v>
      </c>
      <c r="X10" s="38" cm="1">
        <f t="array" aca="1" ref="X10" ca="1">TREND($K10:$P10,$K$1:$P$1,X$1)</f>
        <v>1.815232370630201E-5</v>
      </c>
      <c r="Y10" s="38" cm="1">
        <f t="array" aca="1" ref="Y10" ca="1">TREND($K10:$P10,$K$1:$P$1,Y$1)</f>
        <v>1.8392751834862267E-5</v>
      </c>
      <c r="Z10" s="38" cm="1">
        <f t="array" aca="1" ref="Z10" ca="1">TREND($K10:$P10,$K$1:$P$1,Z$1)</f>
        <v>1.8633179963422524E-5</v>
      </c>
      <c r="AA10" s="38" cm="1">
        <f t="array" aca="1" ref="AA10" ca="1">TREND($K10:$P10,$K$1:$P$1,AA$1)</f>
        <v>1.8873608091982889E-5</v>
      </c>
      <c r="AB10" s="38" cm="1">
        <f t="array" aca="1" ref="AB10" ca="1">TREND($K10:$P10,$K$1:$P$1,AB$1)</f>
        <v>1.9114036220543146E-5</v>
      </c>
      <c r="AC10" s="38" cm="1">
        <f t="array" aca="1" ref="AC10" ca="1">TREND($K10:$P10,$K$1:$P$1,AC$1)</f>
        <v>1.9354464349103403E-5</v>
      </c>
      <c r="AD10" s="38" cm="1">
        <f t="array" aca="1" ref="AD10" ca="1">TREND($K10:$P10,$K$1:$P$1,AD$1)</f>
        <v>1.9594892477663769E-5</v>
      </c>
      <c r="AE10" s="38" cm="1">
        <f t="array" aca="1" ref="AE10" ca="1">TREND($K10:$P10,$K$1:$P$1,AE$1)</f>
        <v>1.9835320606224026E-5</v>
      </c>
      <c r="AF10" s="38" cm="1">
        <f t="array" aca="1" ref="AF10" ca="1">TREND($K10:$P10,$K$1:$P$1,AF$1)</f>
        <v>2.0075748734784283E-5</v>
      </c>
      <c r="AG10" s="38" cm="1">
        <f t="array" aca="1" ref="AG10" ca="1">TREND($K10:$P10,$K$1:$P$1,AG$1)</f>
        <v>2.0316176863344648E-5</v>
      </c>
      <c r="AH10" s="38" cm="1">
        <f t="array" aca="1" ref="AH10" ca="1">TREND($K10:$P10,$K$1:$P$1,AH$1)</f>
        <v>2.0556604991904905E-5</v>
      </c>
      <c r="AI10" s="38" cm="1">
        <f t="array" aca="1" ref="AI10" ca="1">TREND($K10:$P10,$K$1:$P$1,AI$1)</f>
        <v>2.0797033120465163E-5</v>
      </c>
      <c r="AJ10" s="38" cm="1">
        <f t="array" aca="1" ref="AJ10" ca="1">TREND($K10:$P10,$K$1:$P$1,AJ$1)</f>
        <v>2.1037461249025528E-5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1.2021406428014545E-5</v>
      </c>
      <c r="C11" s="38">
        <f t="shared" ca="1" si="3"/>
        <v>1.2321941588714909E-5</v>
      </c>
      <c r="D11" s="38">
        <f t="shared" ca="1" si="0"/>
        <v>1.2622476749415272E-5</v>
      </c>
      <c r="E11" s="38">
        <f t="shared" ca="1" si="0"/>
        <v>1.2923011910115636E-5</v>
      </c>
      <c r="F11" s="39" cm="1">
        <f t="array" aca="1" ref="F11" ca="1">INDIRECT(CONCATENATE("'",HLOOKUP(F$1,$B$21:$E$23,3,FALSE),"'!",$B$25,ROW($A11)+5))*About!$A$27</f>
        <v>1.3223547070816E-5</v>
      </c>
      <c r="G11" s="38">
        <f t="shared" ca="1" si="4"/>
        <v>1.3463975199376291E-5</v>
      </c>
      <c r="H11" s="38">
        <f t="shared" ca="1" si="1"/>
        <v>1.3704403327936582E-5</v>
      </c>
      <c r="I11" s="38">
        <f t="shared" ca="1" si="1"/>
        <v>1.3944831456496873E-5</v>
      </c>
      <c r="J11" s="38">
        <f t="shared" ca="1" si="1"/>
        <v>1.4185259585057163E-5</v>
      </c>
      <c r="K11" s="39" cm="1">
        <f t="array" aca="1" ref="K11" ca="1">INDIRECT(CONCATENATE("'",HLOOKUP(K$1,$B$21:$E$23,3,FALSE),"'!",$B$25,ROW($A11)+5))*About!$A$27</f>
        <v>1.4425687713617454E-5</v>
      </c>
      <c r="L11" s="38">
        <f t="shared" ca="1" si="5"/>
        <v>1.4786329906457891E-5</v>
      </c>
      <c r="M11" s="38">
        <f t="shared" ca="1" si="2"/>
        <v>1.5146972099298327E-5</v>
      </c>
      <c r="N11" s="38">
        <f t="shared" ca="1" si="2"/>
        <v>1.5507614292138762E-5</v>
      </c>
      <c r="O11" s="38">
        <f t="shared" ca="1" si="2"/>
        <v>1.5868256484979198E-5</v>
      </c>
      <c r="P11" s="39" cm="1">
        <f t="array" aca="1" ref="P11" ca="1">INDIRECT(CONCATENATE("'",HLOOKUP(P$1,$B$21:$E$23,3,FALSE),"'!",$B$25,ROW($A11)+5))*About!$A$27</f>
        <v>1.6228898677819635E-5</v>
      </c>
      <c r="Q11" s="38" cm="1">
        <f t="array" aca="1" ref="Q11" ca="1">TREND($K11:$P11,$K$1:$P$1,Q$1)</f>
        <v>1.6589540870660122E-5</v>
      </c>
      <c r="R11" s="38" cm="1">
        <f t="array" aca="1" ref="R11" ca="1">TREND($K11:$P11,$K$1:$P$1,R$1)</f>
        <v>1.6950183063500616E-5</v>
      </c>
      <c r="S11" s="38" cm="1">
        <f t="array" aca="1" ref="S11" ca="1">TREND($K11:$P11,$K$1:$P$1,S$1)</f>
        <v>1.7310825256341002E-5</v>
      </c>
      <c r="T11" s="38" cm="1">
        <f t="array" aca="1" ref="T11" ca="1">TREND($K11:$P11,$K$1:$P$1,T$1)</f>
        <v>1.7671467449181387E-5</v>
      </c>
      <c r="U11" s="38" cm="1">
        <f t="array" aca="1" ref="U11" ca="1">TREND($K11:$P11,$K$1:$P$1,U$1)</f>
        <v>1.8032109642021881E-5</v>
      </c>
      <c r="V11" s="38" cm="1">
        <f t="array" aca="1" ref="V11" ca="1">TREND($K11:$P11,$K$1:$P$1,V$1)</f>
        <v>1.8392751834862267E-5</v>
      </c>
      <c r="W11" s="38" cm="1">
        <f t="array" aca="1" ref="W11" ca="1">TREND($K11:$P11,$K$1:$P$1,W$1)</f>
        <v>1.8753394027702761E-5</v>
      </c>
      <c r="X11" s="38" cm="1">
        <f t="array" aca="1" ref="X11" ca="1">TREND($K11:$P11,$K$1:$P$1,X$1)</f>
        <v>1.9114036220543146E-5</v>
      </c>
      <c r="Y11" s="38" cm="1">
        <f t="array" aca="1" ref="Y11" ca="1">TREND($K11:$P11,$K$1:$P$1,Y$1)</f>
        <v>1.947467841338364E-5</v>
      </c>
      <c r="Z11" s="38" cm="1">
        <f t="array" aca="1" ref="Z11" ca="1">TREND($K11:$P11,$K$1:$P$1,Z$1)</f>
        <v>1.9835320606224026E-5</v>
      </c>
      <c r="AA11" s="38" cm="1">
        <f t="array" aca="1" ref="AA11" ca="1">TREND($K11:$P11,$K$1:$P$1,AA$1)</f>
        <v>2.019596279906452E-5</v>
      </c>
      <c r="AB11" s="38" cm="1">
        <f t="array" aca="1" ref="AB11" ca="1">TREND($K11:$P11,$K$1:$P$1,AB$1)</f>
        <v>2.0556604991904905E-5</v>
      </c>
      <c r="AC11" s="38" cm="1">
        <f t="array" aca="1" ref="AC11" ca="1">TREND($K11:$P11,$K$1:$P$1,AC$1)</f>
        <v>2.0917247184745399E-5</v>
      </c>
      <c r="AD11" s="38" cm="1">
        <f t="array" aca="1" ref="AD11" ca="1">TREND($K11:$P11,$K$1:$P$1,AD$1)</f>
        <v>2.1277889377585785E-5</v>
      </c>
      <c r="AE11" s="38" cm="1">
        <f t="array" aca="1" ref="AE11" ca="1">TREND($K11:$P11,$K$1:$P$1,AE$1)</f>
        <v>2.1638531570426279E-5</v>
      </c>
      <c r="AF11" s="38" cm="1">
        <f t="array" aca="1" ref="AF11" ca="1">TREND($K11:$P11,$K$1:$P$1,AF$1)</f>
        <v>2.1999173763266665E-5</v>
      </c>
      <c r="AG11" s="38" cm="1">
        <f t="array" aca="1" ref="AG11" ca="1">TREND($K11:$P11,$K$1:$P$1,AG$1)</f>
        <v>2.2359815956107159E-5</v>
      </c>
      <c r="AH11" s="38" cm="1">
        <f t="array" aca="1" ref="AH11" ca="1">TREND($K11:$P11,$K$1:$P$1,AH$1)</f>
        <v>2.2720458148947544E-5</v>
      </c>
      <c r="AI11" s="38" cm="1">
        <f t="array" aca="1" ref="AI11" ca="1">TREND($K11:$P11,$K$1:$P$1,AI$1)</f>
        <v>2.308110034178793E-5</v>
      </c>
      <c r="AJ11" s="38" cm="1">
        <f t="array" aca="1" ref="AJ11" ca="1">TREND($K11:$P11,$K$1:$P$1,AJ$1)</f>
        <v>2.3441742534628424E-5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5.7221894597349229E-5</v>
      </c>
      <c r="C12" s="38">
        <f t="shared" ca="1" si="3"/>
        <v>5.8228687385695448E-5</v>
      </c>
      <c r="D12" s="38">
        <f t="shared" ca="1" si="0"/>
        <v>5.9235480174041666E-5</v>
      </c>
      <c r="E12" s="38">
        <f t="shared" ca="1" si="0"/>
        <v>6.0242272962387885E-5</v>
      </c>
      <c r="F12" s="40">
        <f ca="1">SUM(INDIRECT(CONCATENATE("'",HLOOKUP(F$1,$B$21:$E$23,3,FALSE),"'!",$B$25,ROW($A12)+5,":",$B$25,ROW($A12)+6)))*About!$A$27</f>
        <v>6.1249065750734104E-5</v>
      </c>
      <c r="G12" s="38">
        <f t="shared" ca="1" si="4"/>
        <v>6.2343013735683431E-5</v>
      </c>
      <c r="H12" s="38">
        <f t="shared" ca="1" si="1"/>
        <v>6.3436961720632758E-5</v>
      </c>
      <c r="I12" s="38">
        <f t="shared" ca="1" si="1"/>
        <v>6.4530909705582071E-5</v>
      </c>
      <c r="J12" s="38">
        <f t="shared" ca="1" si="1"/>
        <v>6.5624857690531398E-5</v>
      </c>
      <c r="K12" s="40">
        <f ca="1">SUM(INDIRECT(CONCATENATE("'",HLOOKUP(K$1,$B$21:$E$23,3,FALSE),"'!",$B$25,ROW($A12)+5,":",$B$25,ROW($A12)+6)))*About!$A$27</f>
        <v>6.6718805675480724E-5</v>
      </c>
      <c r="L12" s="38">
        <f t="shared" ca="1" si="5"/>
        <v>6.8041160382562328E-5</v>
      </c>
      <c r="M12" s="38">
        <f t="shared" ca="1" si="2"/>
        <v>6.9363515089643931E-5</v>
      </c>
      <c r="N12" s="38">
        <f t="shared" ca="1" si="2"/>
        <v>7.0685869796725521E-5</v>
      </c>
      <c r="O12" s="38">
        <f t="shared" ca="1" si="2"/>
        <v>7.2008224503807125E-5</v>
      </c>
      <c r="P12" s="40">
        <f ca="1">SUM(INDIRECT(CONCATENATE("'",HLOOKUP(P$1,$B$21:$E$23,3,FALSE),"'!",$B$25,ROW($A12)+5,":",$B$25,ROW($A12)+6)))*About!$A$27</f>
        <v>7.3330579210888728E-5</v>
      </c>
      <c r="Q12" s="38" cm="1">
        <f t="array" aca="1" ref="Q12" ca="1">TREND($K12:$P12,$K$1:$P$1,Q$1)</f>
        <v>7.465293391797044E-5</v>
      </c>
      <c r="R12" s="38" cm="1">
        <f t="array" aca="1" ref="R12" ca="1">TREND($K12:$P12,$K$1:$P$1,R$1)</f>
        <v>7.5975288625052071E-5</v>
      </c>
      <c r="S12" s="38" cm="1">
        <f t="array" aca="1" ref="S12" ca="1">TREND($K12:$P12,$K$1:$P$1,S$1)</f>
        <v>7.7297643332133702E-5</v>
      </c>
      <c r="T12" s="38" cm="1">
        <f t="array" aca="1" ref="T12" ca="1">TREND($K12:$P12,$K$1:$P$1,T$1)</f>
        <v>7.8619998039215332E-5</v>
      </c>
      <c r="U12" s="38" cm="1">
        <f t="array" aca="1" ref="U12" ca="1">TREND($K12:$P12,$K$1:$P$1,U$1)</f>
        <v>7.9942352746296963E-5</v>
      </c>
      <c r="V12" s="38" cm="1">
        <f t="array" aca="1" ref="V12" ca="1">TREND($K12:$P12,$K$1:$P$1,V$1)</f>
        <v>8.1264707453378594E-5</v>
      </c>
      <c r="W12" s="38" cm="1">
        <f t="array" aca="1" ref="W12" ca="1">TREND($K12:$P12,$K$1:$P$1,W$1)</f>
        <v>8.2587062160460224E-5</v>
      </c>
      <c r="X12" s="38" cm="1">
        <f t="array" aca="1" ref="X12" ca="1">TREND($K12:$P12,$K$1:$P$1,X$1)</f>
        <v>8.3909416867541855E-5</v>
      </c>
      <c r="Y12" s="38" cm="1">
        <f t="array" aca="1" ref="Y12" ca="1">TREND($K12:$P12,$K$1:$P$1,Y$1)</f>
        <v>8.5231771574623486E-5</v>
      </c>
      <c r="Z12" s="38" cm="1">
        <f t="array" aca="1" ref="Z12" ca="1">TREND($K12:$P12,$K$1:$P$1,Z$1)</f>
        <v>8.6554126281705116E-5</v>
      </c>
      <c r="AA12" s="38" cm="1">
        <f t="array" aca="1" ref="AA12" ca="1">TREND($K12:$P12,$K$1:$P$1,AA$1)</f>
        <v>8.7876480988786313E-5</v>
      </c>
      <c r="AB12" s="38" cm="1">
        <f t="array" aca="1" ref="AB12" ca="1">TREND($K12:$P12,$K$1:$P$1,AB$1)</f>
        <v>8.9198835695867944E-5</v>
      </c>
      <c r="AC12" s="38" cm="1">
        <f t="array" aca="1" ref="AC12" ca="1">TREND($K12:$P12,$K$1:$P$1,AC$1)</f>
        <v>9.0521190402949574E-5</v>
      </c>
      <c r="AD12" s="38" cm="1">
        <f t="array" aca="1" ref="AD12" ca="1">TREND($K12:$P12,$K$1:$P$1,AD$1)</f>
        <v>9.1843545110031205E-5</v>
      </c>
      <c r="AE12" s="38" cm="1">
        <f t="array" aca="1" ref="AE12" ca="1">TREND($K12:$P12,$K$1:$P$1,AE$1)</f>
        <v>9.3165899817112836E-5</v>
      </c>
      <c r="AF12" s="38" cm="1">
        <f t="array" aca="1" ref="AF12" ca="1">TREND($K12:$P12,$K$1:$P$1,AF$1)</f>
        <v>9.4488254524194466E-5</v>
      </c>
      <c r="AG12" s="38" cm="1">
        <f t="array" aca="1" ref="AG12" ca="1">TREND($K12:$P12,$K$1:$P$1,AG$1)</f>
        <v>9.5810609231276097E-5</v>
      </c>
      <c r="AH12" s="38" cm="1">
        <f t="array" aca="1" ref="AH12" ca="1">TREND($K12:$P12,$K$1:$P$1,AH$1)</f>
        <v>9.7132963938357728E-5</v>
      </c>
      <c r="AI12" s="38" cm="1">
        <f t="array" aca="1" ref="AI12" ca="1">TREND($K12:$P12,$K$1:$P$1,AI$1)</f>
        <v>9.8455318645439358E-5</v>
      </c>
      <c r="AJ12" s="38" cm="1">
        <f t="array" aca="1" ref="AJ12" ca="1">TREND($K12:$P12,$K$1:$P$1,AJ$1)</f>
        <v>9.9777673352520989E-5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HOIpTP-buildings-NOx</v>
      </c>
    </row>
    <row r="18" spans="1:5">
      <c r="A18" t="s">
        <v>113</v>
      </c>
      <c r="B18" t="str">
        <f ca="1">RIGHT(B17,LEN(B17)-7)</f>
        <v>buildings-NOx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2.2840672213227634E-3</v>
      </c>
      <c r="C2" s="38">
        <f ca="1">$B2+($F2-$B2)*(C$1-$B$1)/($F$1-$B$1)</f>
        <v>2.3141207373927998E-3</v>
      </c>
      <c r="D2" s="38">
        <f t="shared" ref="D2:E12" ca="1" si="0">$B2+($F2-$B2)*(D$1-$B$1)/($F$1-$B$1)</f>
        <v>2.3441742534628359E-3</v>
      </c>
      <c r="E2" s="38">
        <f t="shared" ca="1" si="0"/>
        <v>2.3742277695328723E-3</v>
      </c>
      <c r="F2" s="37" cm="1">
        <f t="array" aca="1" ref="F2" ca="1">INDIRECT(CONCATENATE("'",HLOOKUP(F$1,$B$21:$E$23,3,FALSE),"'!",$B$25,ROW($A2)+3))*About!$A$27</f>
        <v>2.4042812856029088E-3</v>
      </c>
      <c r="G2" s="38">
        <f ca="1">$F2+($K2-$F2)*(G$1-$F$1)/($K$1-$F$1)</f>
        <v>2.4403455048869526E-3</v>
      </c>
      <c r="H2" s="38">
        <f t="shared" ref="H2:J12" ca="1" si="1">$F2+($K2-$F2)*(H$1-$F$1)/($K$1-$F$1)</f>
        <v>2.4764097241709959E-3</v>
      </c>
      <c r="I2" s="38">
        <f t="shared" ca="1" si="1"/>
        <v>2.5124739434550397E-3</v>
      </c>
      <c r="J2" s="38">
        <f t="shared" ca="1" si="1"/>
        <v>2.548538162739083E-3</v>
      </c>
      <c r="K2" s="37" cm="1">
        <f t="array" aca="1" ref="K2" ca="1">INDIRECT(CONCATENATE("'",HLOOKUP(K$1,$B$21:$E$23,3,FALSE),"'!",$B$25,ROW($A2)+3))*About!$A$27</f>
        <v>2.5846023820231268E-3</v>
      </c>
      <c r="L2" s="38">
        <f ca="1">$K2+($P2-$K2)*(L$1-$K$1)/($P$1-$K$1)</f>
        <v>2.6206666013071705E-3</v>
      </c>
      <c r="M2" s="38">
        <f t="shared" ref="M2:O12" ca="1" si="2">$K2+($P2-$K2)*(M$1-$K$1)/($P$1-$K$1)</f>
        <v>2.6567308205912143E-3</v>
      </c>
      <c r="N2" s="38">
        <f t="shared" ca="1" si="2"/>
        <v>2.6927950398752576E-3</v>
      </c>
      <c r="O2" s="38">
        <f t="shared" ca="1" si="2"/>
        <v>2.7288592591593014E-3</v>
      </c>
      <c r="P2" s="37" cm="1">
        <f t="array" aca="1" ref="P2" ca="1">INDIRECT(CONCATENATE("'",HLOOKUP(P$1,$B$21:$E$23,3,FALSE),"'!",$B$25,ROW($A2)+3))*About!$A$27</f>
        <v>2.7649234784433451E-3</v>
      </c>
      <c r="Q2" s="38" cm="1">
        <f t="array" aca="1" ref="Q2" ca="1">TREND($K2:$P2,$K$1:$P$1,Q$1)</f>
        <v>2.8009876977273945E-3</v>
      </c>
      <c r="R2" s="38" cm="1">
        <f t="array" aca="1" ref="R2" ca="1">TREND($K2:$P2,$K$1:$P$1,R$1)</f>
        <v>2.8370519170114322E-3</v>
      </c>
      <c r="S2" s="38" cm="1">
        <f t="array" aca="1" ref="S2" ca="1">TREND($K2:$P2,$K$1:$P$1,S$1)</f>
        <v>2.8731161362954838E-3</v>
      </c>
      <c r="T2" s="38" cm="1">
        <f t="array" aca="1" ref="T2" ca="1">TREND($K2:$P2,$K$1:$P$1,T$1)</f>
        <v>2.9091803555795215E-3</v>
      </c>
      <c r="U2" s="38" cm="1">
        <f t="array" aca="1" ref="U2" ca="1">TREND($K2:$P2,$K$1:$P$1,U$1)</f>
        <v>2.9452445748635592E-3</v>
      </c>
      <c r="V2" s="38" cm="1">
        <f t="array" aca="1" ref="V2" ca="1">TREND($K2:$P2,$K$1:$P$1,V$1)</f>
        <v>2.9813087941476107E-3</v>
      </c>
      <c r="W2" s="38" cm="1">
        <f t="array" aca="1" ref="W2" ca="1">TREND($K2:$P2,$K$1:$P$1,W$1)</f>
        <v>3.0173730134316484E-3</v>
      </c>
      <c r="X2" s="38" cm="1">
        <f t="array" aca="1" ref="X2" ca="1">TREND($K2:$P2,$K$1:$P$1,X$1)</f>
        <v>3.0534372327157E-3</v>
      </c>
      <c r="Y2" s="38" cm="1">
        <f t="array" aca="1" ref="Y2" ca="1">TREND($K2:$P2,$K$1:$P$1,Y$1)</f>
        <v>3.0895014519997377E-3</v>
      </c>
      <c r="Z2" s="38" cm="1">
        <f t="array" aca="1" ref="Z2" ca="1">TREND($K2:$P2,$K$1:$P$1,Z$1)</f>
        <v>3.1255656712837893E-3</v>
      </c>
      <c r="AA2" s="38" cm="1">
        <f t="array" aca="1" ref="AA2" ca="1">TREND($K2:$P2,$K$1:$P$1,AA$1)</f>
        <v>3.161629890567827E-3</v>
      </c>
      <c r="AB2" s="38" cm="1">
        <f t="array" aca="1" ref="AB2" ca="1">TREND($K2:$P2,$K$1:$P$1,AB$1)</f>
        <v>3.1976941098518646E-3</v>
      </c>
      <c r="AC2" s="38" cm="1">
        <f t="array" aca="1" ref="AC2" ca="1">TREND($K2:$P2,$K$1:$P$1,AC$1)</f>
        <v>3.2337583291359162E-3</v>
      </c>
      <c r="AD2" s="38" cm="1">
        <f t="array" aca="1" ref="AD2" ca="1">TREND($K2:$P2,$K$1:$P$1,AD$1)</f>
        <v>3.2698225484199539E-3</v>
      </c>
      <c r="AE2" s="38" cm="1">
        <f t="array" aca="1" ref="AE2" ca="1">TREND($K2:$P2,$K$1:$P$1,AE$1)</f>
        <v>3.3058867677040055E-3</v>
      </c>
      <c r="AF2" s="38" cm="1">
        <f t="array" aca="1" ref="AF2" ca="1">TREND($K2:$P2,$K$1:$P$1,AF$1)</f>
        <v>3.3419509869880432E-3</v>
      </c>
      <c r="AG2" s="38" cm="1">
        <f t="array" aca="1" ref="AG2" ca="1">TREND($K2:$P2,$K$1:$P$1,AG$1)</f>
        <v>3.3780152062720947E-3</v>
      </c>
      <c r="AH2" s="38" cm="1">
        <f t="array" aca="1" ref="AH2" ca="1">TREND($K2:$P2,$K$1:$P$1,AH$1)</f>
        <v>3.4140794255561324E-3</v>
      </c>
      <c r="AI2" s="38" cm="1">
        <f t="array" aca="1" ref="AI2" ca="1">TREND($K2:$P2,$K$1:$P$1,AI$1)</f>
        <v>3.4501436448401701E-3</v>
      </c>
      <c r="AJ2" s="38" cm="1">
        <f t="array" aca="1" ref="AJ2" ca="1">TREND($K2:$P2,$K$1:$P$1,AJ$1)</f>
        <v>3.4862078641242217E-3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1.3223547070815998E-3</v>
      </c>
      <c r="C3" s="38">
        <f t="shared" ref="C3:C12" ca="1" si="3">$B3+($F3-$B3)*(C$1-$B$1)/($F$1-$B$1)</f>
        <v>1.3373814651166181E-3</v>
      </c>
      <c r="D3" s="38">
        <f t="shared" ca="1" si="0"/>
        <v>1.3524082231516363E-3</v>
      </c>
      <c r="E3" s="38">
        <f t="shared" ca="1" si="0"/>
        <v>1.3674349811866543E-3</v>
      </c>
      <c r="F3" s="39" cm="1">
        <f t="array" aca="1" ref="F3" ca="1">INDIRECT(CONCATENATE("'",HLOOKUP(F$1,$B$21:$E$23,3,FALSE),"'!",$B$25,ROW($A3)+5))*About!$A$27</f>
        <v>1.3824617392216726E-3</v>
      </c>
      <c r="G3" s="38">
        <f t="shared" ref="G3:G12" ca="1" si="4">$F3+($K3-$F3)*(G$1-$F$1)/($K$1-$F$1)</f>
        <v>1.3944831456496872E-3</v>
      </c>
      <c r="H3" s="38">
        <f t="shared" ca="1" si="1"/>
        <v>1.4065045520777017E-3</v>
      </c>
      <c r="I3" s="38">
        <f t="shared" ca="1" si="1"/>
        <v>1.4185259585057161E-3</v>
      </c>
      <c r="J3" s="38">
        <f t="shared" ca="1" si="1"/>
        <v>1.4305473649337307E-3</v>
      </c>
      <c r="K3" s="39" cm="1">
        <f t="array" aca="1" ref="K3" ca="1">INDIRECT(CONCATENATE("'",HLOOKUP(K$1,$B$21:$E$23,3,FALSE),"'!",$B$25,ROW($A3)+5))*About!$A$27</f>
        <v>1.4425687713617453E-3</v>
      </c>
      <c r="L3" s="38">
        <f t="shared" ref="L3:L12" ca="1" si="5">$K3+($P3-$K3)*(L$1-$K$1)/($P$1-$K$1)</f>
        <v>1.4545901777897599E-3</v>
      </c>
      <c r="M3" s="38">
        <f t="shared" ca="1" si="2"/>
        <v>1.4666115842177745E-3</v>
      </c>
      <c r="N3" s="38">
        <f t="shared" ca="1" si="2"/>
        <v>1.478632990645789E-3</v>
      </c>
      <c r="O3" s="38">
        <f t="shared" ca="1" si="2"/>
        <v>1.4906543970738036E-3</v>
      </c>
      <c r="P3" s="39" cm="1">
        <f t="array" aca="1" ref="P3" ca="1">INDIRECT(CONCATENATE("'",HLOOKUP(P$1,$B$21:$E$23,3,FALSE),"'!",$B$25,ROW($A3)+5))*About!$A$27</f>
        <v>1.5026758035018182E-3</v>
      </c>
      <c r="Q3" s="38" cm="1">
        <f t="array" aca="1" ref="Q3" ca="1">TREND($K3:$P3,$K$1:$P$1,Q$1)</f>
        <v>1.5146972099298363E-3</v>
      </c>
      <c r="R3" s="38" cm="1">
        <f t="array" aca="1" ref="R3" ca="1">TREND($K3:$P3,$K$1:$P$1,R$1)</f>
        <v>1.52671861635785E-3</v>
      </c>
      <c r="S3" s="38" cm="1">
        <f t="array" aca="1" ref="S3" ca="1">TREND($K3:$P3,$K$1:$P$1,S$1)</f>
        <v>1.5387400227858637E-3</v>
      </c>
      <c r="T3" s="38" cm="1">
        <f t="array" aca="1" ref="T3" ca="1">TREND($K3:$P3,$K$1:$P$1,T$1)</f>
        <v>1.5507614292138809E-3</v>
      </c>
      <c r="U3" s="38" cm="1">
        <f t="array" aca="1" ref="U3" ca="1">TREND($K3:$P3,$K$1:$P$1,U$1)</f>
        <v>1.5627828356418946E-3</v>
      </c>
      <c r="V3" s="38" cm="1">
        <f t="array" aca="1" ref="V3" ca="1">TREND($K3:$P3,$K$1:$P$1,V$1)</f>
        <v>1.5748042420699083E-3</v>
      </c>
      <c r="W3" s="38" cm="1">
        <f t="array" aca="1" ref="W3" ca="1">TREND($K3:$P3,$K$1:$P$1,W$1)</f>
        <v>1.5868256484979221E-3</v>
      </c>
      <c r="X3" s="38" cm="1">
        <f t="array" aca="1" ref="X3" ca="1">TREND($K3:$P3,$K$1:$P$1,X$1)</f>
        <v>1.5988470549259393E-3</v>
      </c>
      <c r="Y3" s="38" cm="1">
        <f t="array" aca="1" ref="Y3" ca="1">TREND($K3:$P3,$K$1:$P$1,Y$1)</f>
        <v>1.610868461353953E-3</v>
      </c>
      <c r="Z3" s="38" cm="1">
        <f t="array" aca="1" ref="Z3" ca="1">TREND($K3:$P3,$K$1:$P$1,Z$1)</f>
        <v>1.6228898677819667E-3</v>
      </c>
      <c r="AA3" s="38" cm="1">
        <f t="array" aca="1" ref="AA3" ca="1">TREND($K3:$P3,$K$1:$P$1,AA$1)</f>
        <v>1.6349112742099804E-3</v>
      </c>
      <c r="AB3" s="38" cm="1">
        <f t="array" aca="1" ref="AB3" ca="1">TREND($K3:$P3,$K$1:$P$1,AB$1)</f>
        <v>1.6469326806379976E-3</v>
      </c>
      <c r="AC3" s="38" cm="1">
        <f t="array" aca="1" ref="AC3" ca="1">TREND($K3:$P3,$K$1:$P$1,AC$1)</f>
        <v>1.6589540870660113E-3</v>
      </c>
      <c r="AD3" s="38" cm="1">
        <f t="array" aca="1" ref="AD3" ca="1">TREND($K3:$P3,$K$1:$P$1,AD$1)</f>
        <v>1.670975493494025E-3</v>
      </c>
      <c r="AE3" s="38" cm="1">
        <f t="array" aca="1" ref="AE3" ca="1">TREND($K3:$P3,$K$1:$P$1,AE$1)</f>
        <v>1.6829968999220388E-3</v>
      </c>
      <c r="AF3" s="38" cm="1">
        <f t="array" aca="1" ref="AF3" ca="1">TREND($K3:$P3,$K$1:$P$1,AF$1)</f>
        <v>1.695018306350056E-3</v>
      </c>
      <c r="AG3" s="38" cm="1">
        <f t="array" aca="1" ref="AG3" ca="1">TREND($K3:$P3,$K$1:$P$1,AG$1)</f>
        <v>1.7070397127780697E-3</v>
      </c>
      <c r="AH3" s="38" cm="1">
        <f t="array" aca="1" ref="AH3" ca="1">TREND($K3:$P3,$K$1:$P$1,AH$1)</f>
        <v>1.7190611192060834E-3</v>
      </c>
      <c r="AI3" s="38" cm="1">
        <f t="array" aca="1" ref="AI3" ca="1">TREND($K3:$P3,$K$1:$P$1,AI$1)</f>
        <v>1.7310825256340971E-3</v>
      </c>
      <c r="AJ3" s="38" cm="1">
        <f t="array" aca="1" ref="AJ3" ca="1">TREND($K3:$P3,$K$1:$P$1,AJ$1)</f>
        <v>1.7431039320621108E-3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3.2457797355639269E-3</v>
      </c>
      <c r="C4" s="38">
        <f t="shared" ca="1" si="3"/>
        <v>3.2457797355639269E-3</v>
      </c>
      <c r="D4" s="38">
        <f t="shared" ca="1" si="0"/>
        <v>3.2457797355639269E-3</v>
      </c>
      <c r="E4" s="38">
        <f t="shared" ca="1" si="0"/>
        <v>3.2457797355639269E-3</v>
      </c>
      <c r="F4" s="39" cm="1">
        <f t="array" aca="1" ref="F4" ca="1">INDIRECT(CONCATENATE("'",HLOOKUP(F$1,$B$21:$E$23,3,FALSE),"'!",$B$25,ROW($A4)+5))*About!$A$27</f>
        <v>3.2457797355639269E-3</v>
      </c>
      <c r="G4" s="38">
        <f t="shared" ca="1" si="4"/>
        <v>3.2818439548479707E-3</v>
      </c>
      <c r="H4" s="38">
        <f t="shared" ca="1" si="1"/>
        <v>3.3179081741320144E-3</v>
      </c>
      <c r="I4" s="38">
        <f t="shared" ca="1" si="1"/>
        <v>3.3539723934160577E-3</v>
      </c>
      <c r="J4" s="38">
        <f t="shared" ca="1" si="1"/>
        <v>3.3900366127001015E-3</v>
      </c>
      <c r="K4" s="39" cm="1">
        <f t="array" aca="1" ref="K4" ca="1">INDIRECT(CONCATENATE("'",HLOOKUP(K$1,$B$21:$E$23,3,FALSE),"'!",$B$25,ROW($A4)+5))*About!$A$27</f>
        <v>3.4261008319841453E-3</v>
      </c>
      <c r="L4" s="38">
        <f t="shared" ca="1" si="5"/>
        <v>3.4862078641242178E-3</v>
      </c>
      <c r="M4" s="38">
        <f t="shared" ca="1" si="2"/>
        <v>3.5463148962642907E-3</v>
      </c>
      <c r="N4" s="38">
        <f t="shared" ca="1" si="2"/>
        <v>3.6064219284043632E-3</v>
      </c>
      <c r="O4" s="38">
        <f t="shared" ca="1" si="2"/>
        <v>3.6665289605444362E-3</v>
      </c>
      <c r="P4" s="39" cm="1">
        <f t="array" aca="1" ref="P4" ca="1">INDIRECT(CONCATENATE("'",HLOOKUP(P$1,$B$21:$E$23,3,FALSE),"'!",$B$25,ROW($A4)+5))*About!$A$27</f>
        <v>3.7266359926845087E-3</v>
      </c>
      <c r="Q4" s="38" cm="1">
        <f t="array" aca="1" ref="Q4" ca="1">TREND($K4:$P4,$K$1:$P$1,Q$1)</f>
        <v>3.786743024824582E-3</v>
      </c>
      <c r="R4" s="38" cm="1">
        <f t="array" aca="1" ref="R4" ca="1">TREND($K4:$P4,$K$1:$P$1,R$1)</f>
        <v>3.8468500569646541E-3</v>
      </c>
      <c r="S4" s="38" cm="1">
        <f t="array" aca="1" ref="S4" ca="1">TREND($K4:$P4,$K$1:$P$1,S$1)</f>
        <v>3.9069570891047262E-3</v>
      </c>
      <c r="T4" s="38" cm="1">
        <f t="array" aca="1" ref="T4" ca="1">TREND($K4:$P4,$K$1:$P$1,T$1)</f>
        <v>3.9670641212447982E-3</v>
      </c>
      <c r="U4" s="38" cm="1">
        <f t="array" aca="1" ref="U4" ca="1">TREND($K4:$P4,$K$1:$P$1,U$1)</f>
        <v>4.0271711533848703E-3</v>
      </c>
      <c r="V4" s="38" cm="1">
        <f t="array" aca="1" ref="V4" ca="1">TREND($K4:$P4,$K$1:$P$1,V$1)</f>
        <v>4.0872781855249424E-3</v>
      </c>
      <c r="W4" s="38" cm="1">
        <f t="array" aca="1" ref="W4" ca="1">TREND($K4:$P4,$K$1:$P$1,W$1)</f>
        <v>4.1473852176650283E-3</v>
      </c>
      <c r="X4" s="38" cm="1">
        <f t="array" aca="1" ref="X4" ca="1">TREND($K4:$P4,$K$1:$P$1,X$1)</f>
        <v>4.2074922498051004E-3</v>
      </c>
      <c r="Y4" s="38" cm="1">
        <f t="array" aca="1" ref="Y4" ca="1">TREND($K4:$P4,$K$1:$P$1,Y$1)</f>
        <v>4.2675992819451725E-3</v>
      </c>
      <c r="Z4" s="38" cm="1">
        <f t="array" aca="1" ref="Z4" ca="1">TREND($K4:$P4,$K$1:$P$1,Z$1)</f>
        <v>4.3277063140852445E-3</v>
      </c>
      <c r="AA4" s="38" cm="1">
        <f t="array" aca="1" ref="AA4" ca="1">TREND($K4:$P4,$K$1:$P$1,AA$1)</f>
        <v>4.3878133462253166E-3</v>
      </c>
      <c r="AB4" s="38" cm="1">
        <f t="array" aca="1" ref="AB4" ca="1">TREND($K4:$P4,$K$1:$P$1,AB$1)</f>
        <v>4.4479203783653887E-3</v>
      </c>
      <c r="AC4" s="38" cm="1">
        <f t="array" aca="1" ref="AC4" ca="1">TREND($K4:$P4,$K$1:$P$1,AC$1)</f>
        <v>4.5080274105054607E-3</v>
      </c>
      <c r="AD4" s="38" cm="1">
        <f t="array" aca="1" ref="AD4" ca="1">TREND($K4:$P4,$K$1:$P$1,AD$1)</f>
        <v>4.5681344426455328E-3</v>
      </c>
      <c r="AE4" s="38" cm="1">
        <f t="array" aca="1" ref="AE4" ca="1">TREND($K4:$P4,$K$1:$P$1,AE$1)</f>
        <v>4.6282414747856049E-3</v>
      </c>
      <c r="AF4" s="38" cm="1">
        <f t="array" aca="1" ref="AF4" ca="1">TREND($K4:$P4,$K$1:$P$1,AF$1)</f>
        <v>4.688348506925677E-3</v>
      </c>
      <c r="AG4" s="38" cm="1">
        <f t="array" aca="1" ref="AG4" ca="1">TREND($K4:$P4,$K$1:$P$1,AG$1)</f>
        <v>4.748455539065749E-3</v>
      </c>
      <c r="AH4" s="38" cm="1">
        <f t="array" aca="1" ref="AH4" ca="1">TREND($K4:$P4,$K$1:$P$1,AH$1)</f>
        <v>4.8085625712058211E-3</v>
      </c>
      <c r="AI4" s="38" cm="1">
        <f t="array" aca="1" ref="AI4" ca="1">TREND($K4:$P4,$K$1:$P$1,AI$1)</f>
        <v>4.8686696033458932E-3</v>
      </c>
      <c r="AJ4" s="38" cm="1">
        <f t="array" aca="1" ref="AJ4" ca="1">TREND($K4:$P4,$K$1:$P$1,AJ$1)</f>
        <v>4.9287766354859652E-3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4.1473852176650172E-2</v>
      </c>
      <c r="C5" s="38">
        <f t="shared" ca="1" si="3"/>
        <v>4.1624119757000352E-2</v>
      </c>
      <c r="D5" s="38">
        <f t="shared" ca="1" si="0"/>
        <v>4.1774387337350533E-2</v>
      </c>
      <c r="E5" s="38">
        <f t="shared" ca="1" si="0"/>
        <v>4.192465491770072E-2</v>
      </c>
      <c r="F5" s="39" cm="1">
        <f t="array" aca="1" ref="F5" ca="1">INDIRECT(CONCATENATE("'",HLOOKUP(F$1,$B$21:$E$23,3,FALSE),"'!",$B$25,ROW($A5)+5))*About!$A$27</f>
        <v>4.20749224980509E-2</v>
      </c>
      <c r="G5" s="38">
        <f t="shared" ca="1" si="4"/>
        <v>4.2435564690891339E-2</v>
      </c>
      <c r="H5" s="38">
        <f t="shared" ca="1" si="1"/>
        <v>4.2796206883731772E-2</v>
      </c>
      <c r="I5" s="38">
        <f t="shared" ca="1" si="1"/>
        <v>4.3156849076572211E-2</v>
      </c>
      <c r="J5" s="38">
        <f t="shared" ca="1" si="1"/>
        <v>4.3517491269412643E-2</v>
      </c>
      <c r="K5" s="39" cm="1">
        <f t="array" aca="1" ref="K5" ca="1">INDIRECT(CONCATENATE("'",HLOOKUP(K$1,$B$21:$E$23,3,FALSE),"'!",$B$25,ROW($A5)+5))*About!$A$27</f>
        <v>4.3878133462253083E-2</v>
      </c>
      <c r="L5" s="38">
        <f t="shared" ca="1" si="5"/>
        <v>4.4599417847933955E-2</v>
      </c>
      <c r="M5" s="38">
        <f t="shared" ca="1" si="2"/>
        <v>4.5320702233614833E-2</v>
      </c>
      <c r="N5" s="38">
        <f t="shared" ca="1" si="2"/>
        <v>4.6041986619295705E-2</v>
      </c>
      <c r="O5" s="38">
        <f t="shared" ca="1" si="2"/>
        <v>4.6763271004976584E-2</v>
      </c>
      <c r="P5" s="39" cm="1">
        <f t="array" aca="1" ref="P5" ca="1">INDIRECT(CONCATENATE("'",HLOOKUP(P$1,$B$21:$E$23,3,FALSE),"'!",$B$25,ROW($A5)+5))*About!$A$27</f>
        <v>4.7484555390657456E-2</v>
      </c>
      <c r="Q5" s="38" cm="1">
        <f t="array" aca="1" ref="Q5" ca="1">TREND($K5:$P5,$K$1:$P$1,Q$1)</f>
        <v>4.82058397763383E-2</v>
      </c>
      <c r="R5" s="38" cm="1">
        <f t="array" aca="1" ref="R5" ca="1">TREND($K5:$P5,$K$1:$P$1,R$1)</f>
        <v>4.8927124162019053E-2</v>
      </c>
      <c r="S5" s="38" cm="1">
        <f t="array" aca="1" ref="S5" ca="1">TREND($K5:$P5,$K$1:$P$1,S$1)</f>
        <v>4.9648408547700029E-2</v>
      </c>
      <c r="T5" s="38" cm="1">
        <f t="array" aca="1" ref="T5" ca="1">TREND($K5:$P5,$K$1:$P$1,T$1)</f>
        <v>5.0369692933380783E-2</v>
      </c>
      <c r="U5" s="38" cm="1">
        <f t="array" aca="1" ref="U5" ca="1">TREND($K5:$P5,$K$1:$P$1,U$1)</f>
        <v>5.1090977319061759E-2</v>
      </c>
      <c r="V5" s="38" cm="1">
        <f t="array" aca="1" ref="V5" ca="1">TREND($K5:$P5,$K$1:$P$1,V$1)</f>
        <v>5.1812261704742513E-2</v>
      </c>
      <c r="W5" s="38" cm="1">
        <f t="array" aca="1" ref="W5" ca="1">TREND($K5:$P5,$K$1:$P$1,W$1)</f>
        <v>5.2533546090423489E-2</v>
      </c>
      <c r="X5" s="38" cm="1">
        <f t="array" aca="1" ref="X5" ca="1">TREND($K5:$P5,$K$1:$P$1,X$1)</f>
        <v>5.3254830476104464E-2</v>
      </c>
      <c r="Y5" s="38" cm="1">
        <f t="array" aca="1" ref="Y5" ca="1">TREND($K5:$P5,$K$1:$P$1,Y$1)</f>
        <v>5.3976114861785218E-2</v>
      </c>
      <c r="Z5" s="38" cm="1">
        <f t="array" aca="1" ref="Z5" ca="1">TREND($K5:$P5,$K$1:$P$1,Z$1)</f>
        <v>5.4697399247466194E-2</v>
      </c>
      <c r="AA5" s="38" cm="1">
        <f t="array" aca="1" ref="AA5" ca="1">TREND($K5:$P5,$K$1:$P$1,AA$1)</f>
        <v>5.5418683633146948E-2</v>
      </c>
      <c r="AB5" s="38" cm="1">
        <f t="array" aca="1" ref="AB5" ca="1">TREND($K5:$P5,$K$1:$P$1,AB$1)</f>
        <v>5.6139968018827924E-2</v>
      </c>
      <c r="AC5" s="38" cm="1">
        <f t="array" aca="1" ref="AC5" ca="1">TREND($K5:$P5,$K$1:$P$1,AC$1)</f>
        <v>5.6861252404508678E-2</v>
      </c>
      <c r="AD5" s="38" cm="1">
        <f t="array" aca="1" ref="AD5" ca="1">TREND($K5:$P5,$K$1:$P$1,AD$1)</f>
        <v>5.7582536790189653E-2</v>
      </c>
      <c r="AE5" s="38" cm="1">
        <f t="array" aca="1" ref="AE5" ca="1">TREND($K5:$P5,$K$1:$P$1,AE$1)</f>
        <v>5.8303821175870407E-2</v>
      </c>
      <c r="AF5" s="38" cm="1">
        <f t="array" aca="1" ref="AF5" ca="1">TREND($K5:$P5,$K$1:$P$1,AF$1)</f>
        <v>5.9025105561551383E-2</v>
      </c>
      <c r="AG5" s="38" cm="1">
        <f t="array" aca="1" ref="AG5" ca="1">TREND($K5:$P5,$K$1:$P$1,AG$1)</f>
        <v>5.9746389947232137E-2</v>
      </c>
      <c r="AH5" s="38" cm="1">
        <f t="array" aca="1" ref="AH5" ca="1">TREND($K5:$P5,$K$1:$P$1,AH$1)</f>
        <v>6.0467674332913113E-2</v>
      </c>
      <c r="AI5" s="38" cm="1">
        <f t="array" aca="1" ref="AI5" ca="1">TREND($K5:$P5,$K$1:$P$1,AI$1)</f>
        <v>6.1188958718594089E-2</v>
      </c>
      <c r="AJ5" s="38" cm="1">
        <f t="array" aca="1" ref="AJ5" ca="1">TREND($K5:$P5,$K$1:$P$1,AJ$1)</f>
        <v>6.1910243104274842E-2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5.9505961818671994E-2</v>
      </c>
      <c r="C6" s="38">
        <f t="shared" ca="1" si="3"/>
        <v>5.9656229399022175E-2</v>
      </c>
      <c r="D6" s="38">
        <f t="shared" ca="1" si="0"/>
        <v>5.9806496979372362E-2</v>
      </c>
      <c r="E6" s="38">
        <f t="shared" ca="1" si="0"/>
        <v>5.9956764559722542E-2</v>
      </c>
      <c r="F6" s="39" cm="1">
        <f t="array" aca="1" ref="F6" ca="1">INDIRECT(CONCATENATE("'",HLOOKUP(F$1,$B$21:$E$23,3,FALSE),"'!",$B$25,ROW($A6)+5))*About!$A$27</f>
        <v>6.0107032140072722E-2</v>
      </c>
      <c r="G6" s="38">
        <f t="shared" ca="1" si="4"/>
        <v>6.0107032140072722E-2</v>
      </c>
      <c r="H6" s="38">
        <f t="shared" ca="1" si="1"/>
        <v>6.0107032140072722E-2</v>
      </c>
      <c r="I6" s="38">
        <f t="shared" ca="1" si="1"/>
        <v>6.0107032140072722E-2</v>
      </c>
      <c r="J6" s="38">
        <f t="shared" ca="1" si="1"/>
        <v>6.0107032140072722E-2</v>
      </c>
      <c r="K6" s="39" cm="1">
        <f t="array" aca="1" ref="K6" ca="1">INDIRECT(CONCATENATE("'",HLOOKUP(K$1,$B$21:$E$23,3,FALSE),"'!",$B$25,ROW($A6)+5))*About!$A$27</f>
        <v>6.0107032140072722E-2</v>
      </c>
      <c r="L6" s="38">
        <f t="shared" ca="1" si="5"/>
        <v>6.1309172782874177E-2</v>
      </c>
      <c r="M6" s="38">
        <f t="shared" ca="1" si="2"/>
        <v>6.2511313425675633E-2</v>
      </c>
      <c r="N6" s="38">
        <f t="shared" ca="1" si="2"/>
        <v>6.3713454068477088E-2</v>
      </c>
      <c r="O6" s="38">
        <f t="shared" ca="1" si="2"/>
        <v>6.4915594711278543E-2</v>
      </c>
      <c r="P6" s="39" cm="1">
        <f t="array" aca="1" ref="P6" ca="1">INDIRECT(CONCATENATE("'",HLOOKUP(P$1,$B$21:$E$23,3,FALSE),"'!",$B$25,ROW($A6)+5))*About!$A$27</f>
        <v>6.6117735354079998E-2</v>
      </c>
      <c r="Q6" s="38" cm="1">
        <f t="array" aca="1" ref="Q6" ca="1">TREND($K6:$P6,$K$1:$P$1,Q$1)</f>
        <v>6.7319875996881606E-2</v>
      </c>
      <c r="R6" s="38" cm="1">
        <f t="array" aca="1" ref="R6" ca="1">TREND($K6:$P6,$K$1:$P$1,R$1)</f>
        <v>6.8522016639683159E-2</v>
      </c>
      <c r="S6" s="38" cm="1">
        <f t="array" aca="1" ref="S6" ca="1">TREND($K6:$P6,$K$1:$P$1,S$1)</f>
        <v>6.9724157282484267E-2</v>
      </c>
      <c r="T6" s="38" cm="1">
        <f t="array" aca="1" ref="T6" ca="1">TREND($K6:$P6,$K$1:$P$1,T$1)</f>
        <v>7.0926297925285819E-2</v>
      </c>
      <c r="U6" s="38" cm="1">
        <f t="array" aca="1" ref="U6" ca="1">TREND($K6:$P6,$K$1:$P$1,U$1)</f>
        <v>7.2128438568087372E-2</v>
      </c>
      <c r="V6" s="38" cm="1">
        <f t="array" aca="1" ref="V6" ca="1">TREND($K6:$P6,$K$1:$P$1,V$1)</f>
        <v>7.3330579210888924E-2</v>
      </c>
      <c r="W6" s="38" cm="1">
        <f t="array" aca="1" ref="W6" ca="1">TREND($K6:$P6,$K$1:$P$1,W$1)</f>
        <v>7.4532719853690033E-2</v>
      </c>
      <c r="X6" s="38" cm="1">
        <f t="array" aca="1" ref="X6" ca="1">TREND($K6:$P6,$K$1:$P$1,X$1)</f>
        <v>7.5734860496491585E-2</v>
      </c>
      <c r="Y6" s="38" cm="1">
        <f t="array" aca="1" ref="Y6" ca="1">TREND($K6:$P6,$K$1:$P$1,Y$1)</f>
        <v>7.6937001139293137E-2</v>
      </c>
      <c r="Z6" s="38" cm="1">
        <f t="array" aca="1" ref="Z6" ca="1">TREND($K6:$P6,$K$1:$P$1,Z$1)</f>
        <v>7.813914178209469E-2</v>
      </c>
      <c r="AA6" s="38" cm="1">
        <f t="array" aca="1" ref="AA6" ca="1">TREND($K6:$P6,$K$1:$P$1,AA$1)</f>
        <v>7.9341282424896242E-2</v>
      </c>
      <c r="AB6" s="38" cm="1">
        <f t="array" aca="1" ref="AB6" ca="1">TREND($K6:$P6,$K$1:$P$1,AB$1)</f>
        <v>8.0543423067697351E-2</v>
      </c>
      <c r="AC6" s="38" cm="1">
        <f t="array" aca="1" ref="AC6" ca="1">TREND($K6:$P6,$K$1:$P$1,AC$1)</f>
        <v>8.1745563710498903E-2</v>
      </c>
      <c r="AD6" s="38" cm="1">
        <f t="array" aca="1" ref="AD6" ca="1">TREND($K6:$P6,$K$1:$P$1,AD$1)</f>
        <v>8.2947704353300455E-2</v>
      </c>
      <c r="AE6" s="38" cm="1">
        <f t="array" aca="1" ref="AE6" ca="1">TREND($K6:$P6,$K$1:$P$1,AE$1)</f>
        <v>8.4149844996102008E-2</v>
      </c>
      <c r="AF6" s="38" cm="1">
        <f t="array" aca="1" ref="AF6" ca="1">TREND($K6:$P6,$K$1:$P$1,AF$1)</f>
        <v>8.5351985638903116E-2</v>
      </c>
      <c r="AG6" s="38" cm="1">
        <f t="array" aca="1" ref="AG6" ca="1">TREND($K6:$P6,$K$1:$P$1,AG$1)</f>
        <v>8.6554126281704669E-2</v>
      </c>
      <c r="AH6" s="38" cm="1">
        <f t="array" aca="1" ref="AH6" ca="1">TREND($K6:$P6,$K$1:$P$1,AH$1)</f>
        <v>8.7756266924506221E-2</v>
      </c>
      <c r="AI6" s="38" cm="1">
        <f t="array" aca="1" ref="AI6" ca="1">TREND($K6:$P6,$K$1:$P$1,AI$1)</f>
        <v>8.8958407567307773E-2</v>
      </c>
      <c r="AJ6" s="38" cm="1">
        <f t="array" aca="1" ref="AJ6" ca="1">TREND($K6:$P6,$K$1:$P$1,AJ$1)</f>
        <v>9.0160548210109326E-2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1.8032109642021816</v>
      </c>
      <c r="C7" s="38">
        <f t="shared" ca="1" si="3"/>
        <v>1.8032109642021816</v>
      </c>
      <c r="D7" s="38">
        <f t="shared" ca="1" si="0"/>
        <v>1.8032109642021816</v>
      </c>
      <c r="E7" s="38">
        <f t="shared" ca="1" si="0"/>
        <v>1.8032109642021816</v>
      </c>
      <c r="F7" s="39" cm="1">
        <f t="array" aca="1" ref="F7" ca="1">INDIRECT(CONCATENATE("'",HLOOKUP(F$1,$B$21:$E$23,3,FALSE),"'!",$B$25,ROW($A7)+5))*About!$A$27</f>
        <v>1.8032109642021816</v>
      </c>
      <c r="G7" s="38">
        <f t="shared" ca="1" si="4"/>
        <v>1.8152323706301963</v>
      </c>
      <c r="H7" s="38">
        <f t="shared" ca="1" si="1"/>
        <v>1.8272537770582107</v>
      </c>
      <c r="I7" s="38">
        <f t="shared" ca="1" si="1"/>
        <v>1.8392751834862253</v>
      </c>
      <c r="J7" s="38">
        <f t="shared" ca="1" si="1"/>
        <v>1.8512965899142397</v>
      </c>
      <c r="K7" s="39" cm="1">
        <f t="array" aca="1" ref="K7" ca="1">INDIRECT(CONCATENATE("'",HLOOKUP(K$1,$B$21:$E$23,3,FALSE),"'!",$B$25,ROW($A7)+5))*About!$A$27</f>
        <v>1.8633179963422544</v>
      </c>
      <c r="L7" s="38">
        <f t="shared" ca="1" si="5"/>
        <v>1.875339402770269</v>
      </c>
      <c r="M7" s="38">
        <f t="shared" ca="1" si="2"/>
        <v>1.8873608091982834</v>
      </c>
      <c r="N7" s="38">
        <f t="shared" ca="1" si="2"/>
        <v>1.8993822156262981</v>
      </c>
      <c r="O7" s="38">
        <f t="shared" ca="1" si="2"/>
        <v>1.9114036220543125</v>
      </c>
      <c r="P7" s="39" cm="1">
        <f t="array" aca="1" ref="P7" ca="1">INDIRECT(CONCATENATE("'",HLOOKUP(P$1,$B$21:$E$23,3,FALSE),"'!",$B$25,ROW($A7)+5))*About!$A$27</f>
        <v>1.9234250284823271</v>
      </c>
      <c r="Q7" s="38" cm="1">
        <f t="array" aca="1" ref="Q7" ca="1">TREND($K7:$P7,$K$1:$P$1,Q$1)</f>
        <v>1.9354464349103431</v>
      </c>
      <c r="R7" s="38" cm="1">
        <f t="array" aca="1" ref="R7" ca="1">TREND($K7:$P7,$K$1:$P$1,R$1)</f>
        <v>1.947467841338355</v>
      </c>
      <c r="S7" s="38" cm="1">
        <f t="array" aca="1" ref="S7" ca="1">TREND($K7:$P7,$K$1:$P$1,S$1)</f>
        <v>1.9594892477663706</v>
      </c>
      <c r="T7" s="38" cm="1">
        <f t="array" aca="1" ref="T7" ca="1">TREND($K7:$P7,$K$1:$P$1,T$1)</f>
        <v>1.9715106541943861</v>
      </c>
      <c r="U7" s="38" cm="1">
        <f t="array" aca="1" ref="U7" ca="1">TREND($K7:$P7,$K$1:$P$1,U$1)</f>
        <v>1.9835320606224016</v>
      </c>
      <c r="V7" s="38" cm="1">
        <f t="array" aca="1" ref="V7" ca="1">TREND($K7:$P7,$K$1:$P$1,V$1)</f>
        <v>1.9955534670504136</v>
      </c>
      <c r="W7" s="38" cm="1">
        <f t="array" aca="1" ref="W7" ca="1">TREND($K7:$P7,$K$1:$P$1,W$1)</f>
        <v>2.0075748734784291</v>
      </c>
      <c r="X7" s="38" cm="1">
        <f t="array" aca="1" ref="X7" ca="1">TREND($K7:$P7,$K$1:$P$1,X$1)</f>
        <v>2.0195962799064446</v>
      </c>
      <c r="Y7" s="38" cm="1">
        <f t="array" aca="1" ref="Y7" ca="1">TREND($K7:$P7,$K$1:$P$1,Y$1)</f>
        <v>2.0316176863344602</v>
      </c>
      <c r="Z7" s="38" cm="1">
        <f t="array" aca="1" ref="Z7" ca="1">TREND($K7:$P7,$K$1:$P$1,Z$1)</f>
        <v>2.0436390927624721</v>
      </c>
      <c r="AA7" s="38" cm="1">
        <f t="array" aca="1" ref="AA7" ca="1">TREND($K7:$P7,$K$1:$P$1,AA$1)</f>
        <v>2.0556604991904877</v>
      </c>
      <c r="AB7" s="38" cm="1">
        <f t="array" aca="1" ref="AB7" ca="1">TREND($K7:$P7,$K$1:$P$1,AB$1)</f>
        <v>2.0676819056185032</v>
      </c>
      <c r="AC7" s="38" cm="1">
        <f t="array" aca="1" ref="AC7" ca="1">TREND($K7:$P7,$K$1:$P$1,AC$1)</f>
        <v>2.0797033120465152</v>
      </c>
      <c r="AD7" s="38" cm="1">
        <f t="array" aca="1" ref="AD7" ca="1">TREND($K7:$P7,$K$1:$P$1,AD$1)</f>
        <v>2.0917247184745307</v>
      </c>
      <c r="AE7" s="38" cm="1">
        <f t="array" aca="1" ref="AE7" ca="1">TREND($K7:$P7,$K$1:$P$1,AE$1)</f>
        <v>2.1037461249025462</v>
      </c>
      <c r="AF7" s="38" cm="1">
        <f t="array" aca="1" ref="AF7" ca="1">TREND($K7:$P7,$K$1:$P$1,AF$1)</f>
        <v>2.1157675313305617</v>
      </c>
      <c r="AG7" s="38" cm="1">
        <f t="array" aca="1" ref="AG7" ca="1">TREND($K7:$P7,$K$1:$P$1,AG$1)</f>
        <v>2.1277889377585737</v>
      </c>
      <c r="AH7" s="38" cm="1">
        <f t="array" aca="1" ref="AH7" ca="1">TREND($K7:$P7,$K$1:$P$1,AH$1)</f>
        <v>2.1398103441865892</v>
      </c>
      <c r="AI7" s="38" cm="1">
        <f t="array" aca="1" ref="AI7" ca="1">TREND($K7:$P7,$K$1:$P$1,AI$1)</f>
        <v>2.1518317506146047</v>
      </c>
      <c r="AJ7" s="38" cm="1">
        <f t="array" aca="1" ref="AJ7" ca="1">TREND($K7:$P7,$K$1:$P$1,AJ$1)</f>
        <v>2.1638531570426167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0.30654586391437089</v>
      </c>
      <c r="C8" s="38">
        <f t="shared" ca="1" si="3"/>
        <v>0.30804853971787272</v>
      </c>
      <c r="D8" s="38">
        <f t="shared" ca="1" si="0"/>
        <v>0.30955121552137455</v>
      </c>
      <c r="E8" s="38">
        <f t="shared" ca="1" si="0"/>
        <v>0.31105389132487632</v>
      </c>
      <c r="F8" s="39" cm="1">
        <f t="array" aca="1" ref="F8" ca="1">INDIRECT(CONCATENATE("'",HLOOKUP(F$1,$B$21:$E$23,3,FALSE),"'!",$B$25,ROW($A8)+5))*About!$A$27</f>
        <v>0.31255656712837815</v>
      </c>
      <c r="G8" s="38">
        <f t="shared" ca="1" si="4"/>
        <v>0.31375870777117959</v>
      </c>
      <c r="H8" s="38">
        <f t="shared" ca="1" si="1"/>
        <v>0.31496084841398103</v>
      </c>
      <c r="I8" s="38">
        <f t="shared" ca="1" si="1"/>
        <v>0.31616298905678253</v>
      </c>
      <c r="J8" s="38">
        <f t="shared" ca="1" si="1"/>
        <v>0.31736512969958397</v>
      </c>
      <c r="K8" s="39" cm="1">
        <f t="array" aca="1" ref="K8" ca="1">INDIRECT(CONCATENATE("'",HLOOKUP(K$1,$B$21:$E$23,3,FALSE),"'!",$B$25,ROW($A8)+5))*About!$A$27</f>
        <v>0.31856727034238541</v>
      </c>
      <c r="L8" s="38">
        <f t="shared" ca="1" si="5"/>
        <v>0.31976941098518685</v>
      </c>
      <c r="M8" s="38">
        <f t="shared" ca="1" si="2"/>
        <v>0.32097155162798835</v>
      </c>
      <c r="N8" s="38">
        <f t="shared" ca="1" si="2"/>
        <v>0.32217369227078979</v>
      </c>
      <c r="O8" s="38">
        <f t="shared" ca="1" si="2"/>
        <v>0.32337583291359129</v>
      </c>
      <c r="P8" s="39" cm="1">
        <f t="array" aca="1" ref="P8" ca="1">INDIRECT(CONCATENATE("'",HLOOKUP(P$1,$B$21:$E$23,3,FALSE),"'!",$B$25,ROW($A8)+5))*About!$A$27</f>
        <v>0.32457797355639273</v>
      </c>
      <c r="Q8" s="38" cm="1">
        <f t="array" aca="1" ref="Q8" ca="1">TREND($K8:$P8,$K$1:$P$1,Q$1)</f>
        <v>0.32578011419919406</v>
      </c>
      <c r="R8" s="38" cm="1">
        <f t="array" aca="1" ref="R8" ca="1">TREND($K8:$P8,$K$1:$P$1,R$1)</f>
        <v>0.32698225484199561</v>
      </c>
      <c r="S8" s="38" cm="1">
        <f t="array" aca="1" ref="S8" ca="1">TREND($K8:$P8,$K$1:$P$1,S$1)</f>
        <v>0.32818439548479716</v>
      </c>
      <c r="T8" s="38" cm="1">
        <f t="array" aca="1" ref="T8" ca="1">TREND($K8:$P8,$K$1:$P$1,T$1)</f>
        <v>0.32938653612759872</v>
      </c>
      <c r="U8" s="38" cm="1">
        <f t="array" aca="1" ref="U8" ca="1">TREND($K8:$P8,$K$1:$P$1,U$1)</f>
        <v>0.33058867677040027</v>
      </c>
      <c r="V8" s="38" cm="1">
        <f t="array" aca="1" ref="V8" ca="1">TREND($K8:$P8,$K$1:$P$1,V$1)</f>
        <v>0.33179081741320138</v>
      </c>
      <c r="W8" s="38" cm="1">
        <f t="array" aca="1" ref="W8" ca="1">TREND($K8:$P8,$K$1:$P$1,W$1)</f>
        <v>0.33299295805600293</v>
      </c>
      <c r="X8" s="38" cm="1">
        <f t="array" aca="1" ref="X8" ca="1">TREND($K8:$P8,$K$1:$P$1,X$1)</f>
        <v>0.33419509869880448</v>
      </c>
      <c r="Y8" s="38" cm="1">
        <f t="array" aca="1" ref="Y8" ca="1">TREND($K8:$P8,$K$1:$P$1,Y$1)</f>
        <v>0.33539723934160603</v>
      </c>
      <c r="Z8" s="38" cm="1">
        <f t="array" aca="1" ref="Z8" ca="1">TREND($K8:$P8,$K$1:$P$1,Z$1)</f>
        <v>0.33659937998440759</v>
      </c>
      <c r="AA8" s="38" cm="1">
        <f t="array" aca="1" ref="AA8" ca="1">TREND($K8:$P8,$K$1:$P$1,AA$1)</f>
        <v>0.3378015206272087</v>
      </c>
      <c r="AB8" s="38" cm="1">
        <f t="array" aca="1" ref="AB8" ca="1">TREND($K8:$P8,$K$1:$P$1,AB$1)</f>
        <v>0.33900366127001025</v>
      </c>
      <c r="AC8" s="38" cm="1">
        <f t="array" aca="1" ref="AC8" ca="1">TREND($K8:$P8,$K$1:$P$1,AC$1)</f>
        <v>0.3402058019128118</v>
      </c>
      <c r="AD8" s="38" cm="1">
        <f t="array" aca="1" ref="AD8" ca="1">TREND($K8:$P8,$K$1:$P$1,AD$1)</f>
        <v>0.34140794255561335</v>
      </c>
      <c r="AE8" s="38" cm="1">
        <f t="array" aca="1" ref="AE8" ca="1">TREND($K8:$P8,$K$1:$P$1,AE$1)</f>
        <v>0.34261008319841491</v>
      </c>
      <c r="AF8" s="38" cm="1">
        <f t="array" aca="1" ref="AF8" ca="1">TREND($K8:$P8,$K$1:$P$1,AF$1)</f>
        <v>0.34381222384121601</v>
      </c>
      <c r="AG8" s="38" cm="1">
        <f t="array" aca="1" ref="AG8" ca="1">TREND($K8:$P8,$K$1:$P$1,AG$1)</f>
        <v>0.34501436448401757</v>
      </c>
      <c r="AH8" s="38" cm="1">
        <f t="array" aca="1" ref="AH8" ca="1">TREND($K8:$P8,$K$1:$P$1,AH$1)</f>
        <v>0.34621650512681912</v>
      </c>
      <c r="AI8" s="38" cm="1">
        <f t="array" aca="1" ref="AI8" ca="1">TREND($K8:$P8,$K$1:$P$1,AI$1)</f>
        <v>0.34741864576962067</v>
      </c>
      <c r="AJ8" s="38" cm="1">
        <f t="array" aca="1" ref="AJ8" ca="1">TREND($K8:$P8,$K$1:$P$1,AJ$1)</f>
        <v>0.34862078641242222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7.2128438568087261E-2</v>
      </c>
      <c r="C9" s="38">
        <f t="shared" ca="1" si="3"/>
        <v>7.2128438568087261E-2</v>
      </c>
      <c r="D9" s="38">
        <f t="shared" ca="1" si="0"/>
        <v>7.2128438568087261E-2</v>
      </c>
      <c r="E9" s="38">
        <f t="shared" ca="1" si="0"/>
        <v>7.2128438568087261E-2</v>
      </c>
      <c r="F9" s="39" cm="1">
        <f t="array" aca="1" ref="F9" ca="1">INDIRECT(CONCATENATE("'",HLOOKUP(F$1,$B$21:$E$23,3,FALSE),"'!",$B$25,ROW($A9)+5))*About!$A$27</f>
        <v>7.2128438568087261E-2</v>
      </c>
      <c r="G9" s="38">
        <f t="shared" ca="1" si="4"/>
        <v>7.2128438568087261E-2</v>
      </c>
      <c r="H9" s="38">
        <f t="shared" ca="1" si="1"/>
        <v>7.2128438568087261E-2</v>
      </c>
      <c r="I9" s="38">
        <f t="shared" ca="1" si="1"/>
        <v>7.2128438568087261E-2</v>
      </c>
      <c r="J9" s="38">
        <f t="shared" ca="1" si="1"/>
        <v>7.2128438568087261E-2</v>
      </c>
      <c r="K9" s="39" cm="1">
        <f t="array" aca="1" ref="K9" ca="1">INDIRECT(CONCATENATE("'",HLOOKUP(K$1,$B$21:$E$23,3,FALSE),"'!",$B$25,ROW($A9)+5))*About!$A$27</f>
        <v>7.2128438568087261E-2</v>
      </c>
      <c r="L9" s="38">
        <f t="shared" ca="1" si="5"/>
        <v>7.3330579210888716E-2</v>
      </c>
      <c r="M9" s="38">
        <f t="shared" ca="1" si="2"/>
        <v>7.4532719853690171E-2</v>
      </c>
      <c r="N9" s="38">
        <f t="shared" ca="1" si="2"/>
        <v>7.5734860496491627E-2</v>
      </c>
      <c r="O9" s="38">
        <f t="shared" ca="1" si="2"/>
        <v>7.6937001139293082E-2</v>
      </c>
      <c r="P9" s="39" cm="1">
        <f t="array" aca="1" ref="P9" ca="1">INDIRECT(CONCATENATE("'",HLOOKUP(P$1,$B$21:$E$23,3,FALSE),"'!",$B$25,ROW($A9)+5))*About!$A$27</f>
        <v>7.8139141782094537E-2</v>
      </c>
      <c r="Q9" s="38" cm="1">
        <f t="array" aca="1" ref="Q9" ca="1">TREND($K9:$P9,$K$1:$P$1,Q$1)</f>
        <v>7.9341282424896242E-2</v>
      </c>
      <c r="R9" s="38" cm="1">
        <f t="array" aca="1" ref="R9" ca="1">TREND($K9:$P9,$K$1:$P$1,R$1)</f>
        <v>8.0543423067697795E-2</v>
      </c>
      <c r="S9" s="38" cm="1">
        <f t="array" aca="1" ref="S9" ca="1">TREND($K9:$P9,$K$1:$P$1,S$1)</f>
        <v>8.1745563710498903E-2</v>
      </c>
      <c r="T9" s="38" cm="1">
        <f t="array" aca="1" ref="T9" ca="1">TREND($K9:$P9,$K$1:$P$1,T$1)</f>
        <v>8.2947704353300455E-2</v>
      </c>
      <c r="U9" s="38" cm="1">
        <f t="array" aca="1" ref="U9" ca="1">TREND($K9:$P9,$K$1:$P$1,U$1)</f>
        <v>8.4149844996102008E-2</v>
      </c>
      <c r="V9" s="38" cm="1">
        <f t="array" aca="1" ref="V9" ca="1">TREND($K9:$P9,$K$1:$P$1,V$1)</f>
        <v>8.535198563890356E-2</v>
      </c>
      <c r="W9" s="38" cm="1">
        <f t="array" aca="1" ref="W9" ca="1">TREND($K9:$P9,$K$1:$P$1,W$1)</f>
        <v>8.6554126281704669E-2</v>
      </c>
      <c r="X9" s="38" cm="1">
        <f t="array" aca="1" ref="X9" ca="1">TREND($K9:$P9,$K$1:$P$1,X$1)</f>
        <v>8.7756266924506221E-2</v>
      </c>
      <c r="Y9" s="38" cm="1">
        <f t="array" aca="1" ref="Y9" ca="1">TREND($K9:$P9,$K$1:$P$1,Y$1)</f>
        <v>8.8958407567307773E-2</v>
      </c>
      <c r="Z9" s="38" cm="1">
        <f t="array" aca="1" ref="Z9" ca="1">TREND($K9:$P9,$K$1:$P$1,Z$1)</f>
        <v>9.0160548210109326E-2</v>
      </c>
      <c r="AA9" s="38" cm="1">
        <f t="array" aca="1" ref="AA9" ca="1">TREND($K9:$P9,$K$1:$P$1,AA$1)</f>
        <v>9.1362688852910878E-2</v>
      </c>
      <c r="AB9" s="38" cm="1">
        <f t="array" aca="1" ref="AB9" ca="1">TREND($K9:$P9,$K$1:$P$1,AB$1)</f>
        <v>9.2564829495711987E-2</v>
      </c>
      <c r="AC9" s="38" cm="1">
        <f t="array" aca="1" ref="AC9" ca="1">TREND($K9:$P9,$K$1:$P$1,AC$1)</f>
        <v>9.3766970138513539E-2</v>
      </c>
      <c r="AD9" s="38" cm="1">
        <f t="array" aca="1" ref="AD9" ca="1">TREND($K9:$P9,$K$1:$P$1,AD$1)</f>
        <v>9.4969110781315091E-2</v>
      </c>
      <c r="AE9" s="38" cm="1">
        <f t="array" aca="1" ref="AE9" ca="1">TREND($K9:$P9,$K$1:$P$1,AE$1)</f>
        <v>9.6171251424116644E-2</v>
      </c>
      <c r="AF9" s="38" cm="1">
        <f t="array" aca="1" ref="AF9" ca="1">TREND($K9:$P9,$K$1:$P$1,AF$1)</f>
        <v>9.7373392066917752E-2</v>
      </c>
      <c r="AG9" s="38" cm="1">
        <f t="array" aca="1" ref="AG9" ca="1">TREND($K9:$P9,$K$1:$P$1,AG$1)</f>
        <v>9.8575532709719305E-2</v>
      </c>
      <c r="AH9" s="38" cm="1">
        <f t="array" aca="1" ref="AH9" ca="1">TREND($K9:$P9,$K$1:$P$1,AH$1)</f>
        <v>9.9777673352520857E-2</v>
      </c>
      <c r="AI9" s="38" cm="1">
        <f t="array" aca="1" ref="AI9" ca="1">TREND($K9:$P9,$K$1:$P$1,AI$1)</f>
        <v>0.10097981399532241</v>
      </c>
      <c r="AJ9" s="38" cm="1">
        <f t="array" aca="1" ref="AJ9" ca="1">TREND($K9:$P9,$K$1:$P$1,AJ$1)</f>
        <v>0.10218195463812396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5.4697399247466178E-4</v>
      </c>
      <c r="C10" s="38">
        <f t="shared" ca="1" si="3"/>
        <v>5.5749272309917443E-4</v>
      </c>
      <c r="D10" s="38">
        <f t="shared" ca="1" si="0"/>
        <v>5.680114537236872E-4</v>
      </c>
      <c r="E10" s="38">
        <f t="shared" ca="1" si="0"/>
        <v>5.7853018434819996E-4</v>
      </c>
      <c r="F10" s="39" cm="1">
        <f t="array" aca="1" ref="F10" ca="1">INDIRECT(CONCATENATE("'",HLOOKUP(F$1,$B$21:$E$23,3,FALSE),"'!",$B$25,ROW($A10)+5))*About!$A$27</f>
        <v>5.8904891497271262E-4</v>
      </c>
      <c r="G10" s="38">
        <f t="shared" ca="1" si="4"/>
        <v>6.034746026863301E-4</v>
      </c>
      <c r="H10" s="38">
        <f t="shared" ca="1" si="1"/>
        <v>6.1790029039994758E-4</v>
      </c>
      <c r="I10" s="38">
        <f t="shared" ca="1" si="1"/>
        <v>6.3232597811356496E-4</v>
      </c>
      <c r="J10" s="38">
        <f t="shared" ca="1" si="1"/>
        <v>6.4675166582718244E-4</v>
      </c>
      <c r="K10" s="39" cm="1">
        <f t="array" aca="1" ref="K10" ca="1">INDIRECT(CONCATENATE("'",HLOOKUP(K$1,$B$21:$E$23,3,FALSE),"'!",$B$25,ROW($A10)+5))*About!$A$27</f>
        <v>6.6117735354079992E-4</v>
      </c>
      <c r="L10" s="38">
        <f t="shared" ca="1" si="5"/>
        <v>6.7319875996881451E-4</v>
      </c>
      <c r="M10" s="38">
        <f t="shared" ca="1" si="2"/>
        <v>6.8522016639682899E-4</v>
      </c>
      <c r="N10" s="38">
        <f t="shared" ca="1" si="2"/>
        <v>6.9724157282484358E-4</v>
      </c>
      <c r="O10" s="38">
        <f t="shared" ca="1" si="2"/>
        <v>7.0926297925285806E-4</v>
      </c>
      <c r="P10" s="39" cm="1">
        <f t="array" aca="1" ref="P10" ca="1">INDIRECT(CONCATENATE("'",HLOOKUP(P$1,$B$21:$E$23,3,FALSE),"'!",$B$25,ROW($A10)+5))*About!$A$27</f>
        <v>7.2128438568087264E-4</v>
      </c>
      <c r="Q10" s="38" cm="1">
        <f t="array" aca="1" ref="Q10" ca="1">TREND($K10:$P10,$K$1:$P$1,Q$1)</f>
        <v>7.333057921088855E-4</v>
      </c>
      <c r="R10" s="38" cm="1">
        <f t="array" aca="1" ref="R10" ca="1">TREND($K10:$P10,$K$1:$P$1,R$1)</f>
        <v>7.4532719853689922E-4</v>
      </c>
      <c r="S10" s="38" cm="1">
        <f t="array" aca="1" ref="S10" ca="1">TREND($K10:$P10,$K$1:$P$1,S$1)</f>
        <v>7.5734860496491294E-4</v>
      </c>
      <c r="T10" s="38" cm="1">
        <f t="array" aca="1" ref="T10" ca="1">TREND($K10:$P10,$K$1:$P$1,T$1)</f>
        <v>7.6937001139293013E-4</v>
      </c>
      <c r="U10" s="38" cm="1">
        <f t="array" aca="1" ref="U10" ca="1">TREND($K10:$P10,$K$1:$P$1,U$1)</f>
        <v>7.8139141782094385E-4</v>
      </c>
      <c r="V10" s="38" cm="1">
        <f t="array" aca="1" ref="V10" ca="1">TREND($K10:$P10,$K$1:$P$1,V$1)</f>
        <v>7.9341282424895757E-4</v>
      </c>
      <c r="W10" s="38" cm="1">
        <f t="array" aca="1" ref="W10" ca="1">TREND($K10:$P10,$K$1:$P$1,W$1)</f>
        <v>8.0543423067697129E-4</v>
      </c>
      <c r="X10" s="38" cm="1">
        <f t="array" aca="1" ref="X10" ca="1">TREND($K10:$P10,$K$1:$P$1,X$1)</f>
        <v>8.1745563710498848E-4</v>
      </c>
      <c r="Y10" s="38" cm="1">
        <f t="array" aca="1" ref="Y10" ca="1">TREND($K10:$P10,$K$1:$P$1,Y$1)</f>
        <v>8.294770435330022E-4</v>
      </c>
      <c r="Z10" s="38" cm="1">
        <f t="array" aca="1" ref="Z10" ca="1">TREND($K10:$P10,$K$1:$P$1,Z$1)</f>
        <v>8.4149844996101592E-4</v>
      </c>
      <c r="AA10" s="38" cm="1">
        <f t="array" aca="1" ref="AA10" ca="1">TREND($K10:$P10,$K$1:$P$1,AA$1)</f>
        <v>8.5351985638902964E-4</v>
      </c>
      <c r="AB10" s="38" cm="1">
        <f t="array" aca="1" ref="AB10" ca="1">TREND($K10:$P10,$K$1:$P$1,AB$1)</f>
        <v>8.6554126281704682E-4</v>
      </c>
      <c r="AC10" s="38" cm="1">
        <f t="array" aca="1" ref="AC10" ca="1">TREND($K10:$P10,$K$1:$P$1,AC$1)</f>
        <v>8.7756266924506054E-4</v>
      </c>
      <c r="AD10" s="38" cm="1">
        <f t="array" aca="1" ref="AD10" ca="1">TREND($K10:$P10,$K$1:$P$1,AD$1)</f>
        <v>8.8958407567307426E-4</v>
      </c>
      <c r="AE10" s="38" cm="1">
        <f t="array" aca="1" ref="AE10" ca="1">TREND($K10:$P10,$K$1:$P$1,AE$1)</f>
        <v>9.0160548210108798E-4</v>
      </c>
      <c r="AF10" s="38" cm="1">
        <f t="array" aca="1" ref="AF10" ca="1">TREND($K10:$P10,$K$1:$P$1,AF$1)</f>
        <v>9.1362688852910517E-4</v>
      </c>
      <c r="AG10" s="38" cm="1">
        <f t="array" aca="1" ref="AG10" ca="1">TREND($K10:$P10,$K$1:$P$1,AG$1)</f>
        <v>9.2564829495711889E-4</v>
      </c>
      <c r="AH10" s="38" cm="1">
        <f t="array" aca="1" ref="AH10" ca="1">TREND($K10:$P10,$K$1:$P$1,AH$1)</f>
        <v>9.3766970138513261E-4</v>
      </c>
      <c r="AI10" s="38" cm="1">
        <f t="array" aca="1" ref="AI10" ca="1">TREND($K10:$P10,$K$1:$P$1,AI$1)</f>
        <v>9.4969110781314633E-4</v>
      </c>
      <c r="AJ10" s="38" cm="1">
        <f t="array" aca="1" ref="AJ10" ca="1">TREND($K10:$P10,$K$1:$P$1,AJ$1)</f>
        <v>9.6171251424116005E-4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5.1692047640462542E-4</v>
      </c>
      <c r="C11" s="38">
        <f t="shared" ca="1" si="3"/>
        <v>5.2894188283264E-4</v>
      </c>
      <c r="D11" s="38">
        <f t="shared" ca="1" si="0"/>
        <v>5.4096328926065448E-4</v>
      </c>
      <c r="E11" s="38">
        <f t="shared" ca="1" si="0"/>
        <v>5.5298469568866907E-4</v>
      </c>
      <c r="F11" s="39" cm="1">
        <f t="array" aca="1" ref="F11" ca="1">INDIRECT(CONCATENATE("'",HLOOKUP(F$1,$B$21:$E$23,3,FALSE),"'!",$B$25,ROW($A11)+5))*About!$A$27</f>
        <v>5.6500610211668366E-4</v>
      </c>
      <c r="G11" s="38">
        <f t="shared" ca="1" si="4"/>
        <v>5.8424035240150693E-4</v>
      </c>
      <c r="H11" s="38">
        <f t="shared" ca="1" si="1"/>
        <v>6.0347460268633021E-4</v>
      </c>
      <c r="I11" s="38">
        <f t="shared" ca="1" si="1"/>
        <v>6.2270885297115337E-4</v>
      </c>
      <c r="J11" s="38">
        <f t="shared" ca="1" si="1"/>
        <v>6.4194310325597665E-4</v>
      </c>
      <c r="K11" s="39" cm="1">
        <f t="array" aca="1" ref="K11" ca="1">INDIRECT(CONCATENATE("'",HLOOKUP(K$1,$B$21:$E$23,3,FALSE),"'!",$B$25,ROW($A11)+5))*About!$A$27</f>
        <v>6.6117735354079992E-4</v>
      </c>
      <c r="L11" s="38">
        <f t="shared" ca="1" si="5"/>
        <v>6.7319875996881451E-4</v>
      </c>
      <c r="M11" s="38">
        <f t="shared" ca="1" si="2"/>
        <v>6.8522016639682899E-4</v>
      </c>
      <c r="N11" s="38">
        <f t="shared" ca="1" si="2"/>
        <v>6.9724157282484358E-4</v>
      </c>
      <c r="O11" s="38">
        <f t="shared" ca="1" si="2"/>
        <v>7.0926297925285806E-4</v>
      </c>
      <c r="P11" s="39" cm="1">
        <f t="array" aca="1" ref="P11" ca="1">INDIRECT(CONCATENATE("'",HLOOKUP(P$1,$B$21:$E$23,3,FALSE),"'!",$B$25,ROW($A11)+5))*About!$A$27</f>
        <v>7.2128438568087264E-4</v>
      </c>
      <c r="Q11" s="38" cm="1">
        <f t="array" aca="1" ref="Q11" ca="1">TREND($K11:$P11,$K$1:$P$1,Q$1)</f>
        <v>7.333057921088855E-4</v>
      </c>
      <c r="R11" s="38" cm="1">
        <f t="array" aca="1" ref="R11" ca="1">TREND($K11:$P11,$K$1:$P$1,R$1)</f>
        <v>7.4532719853689922E-4</v>
      </c>
      <c r="S11" s="38" cm="1">
        <f t="array" aca="1" ref="S11" ca="1">TREND($K11:$P11,$K$1:$P$1,S$1)</f>
        <v>7.5734860496491294E-4</v>
      </c>
      <c r="T11" s="38" cm="1">
        <f t="array" aca="1" ref="T11" ca="1">TREND($K11:$P11,$K$1:$P$1,T$1)</f>
        <v>7.6937001139293013E-4</v>
      </c>
      <c r="U11" s="38" cm="1">
        <f t="array" aca="1" ref="U11" ca="1">TREND($K11:$P11,$K$1:$P$1,U$1)</f>
        <v>7.8139141782094385E-4</v>
      </c>
      <c r="V11" s="38" cm="1">
        <f t="array" aca="1" ref="V11" ca="1">TREND($K11:$P11,$K$1:$P$1,V$1)</f>
        <v>7.9341282424895757E-4</v>
      </c>
      <c r="W11" s="38" cm="1">
        <f t="array" aca="1" ref="W11" ca="1">TREND($K11:$P11,$K$1:$P$1,W$1)</f>
        <v>8.0543423067697129E-4</v>
      </c>
      <c r="X11" s="38" cm="1">
        <f t="array" aca="1" ref="X11" ca="1">TREND($K11:$P11,$K$1:$P$1,X$1)</f>
        <v>8.1745563710498848E-4</v>
      </c>
      <c r="Y11" s="38" cm="1">
        <f t="array" aca="1" ref="Y11" ca="1">TREND($K11:$P11,$K$1:$P$1,Y$1)</f>
        <v>8.294770435330022E-4</v>
      </c>
      <c r="Z11" s="38" cm="1">
        <f t="array" aca="1" ref="Z11" ca="1">TREND($K11:$P11,$K$1:$P$1,Z$1)</f>
        <v>8.4149844996101592E-4</v>
      </c>
      <c r="AA11" s="38" cm="1">
        <f t="array" aca="1" ref="AA11" ca="1">TREND($K11:$P11,$K$1:$P$1,AA$1)</f>
        <v>8.5351985638902964E-4</v>
      </c>
      <c r="AB11" s="38" cm="1">
        <f t="array" aca="1" ref="AB11" ca="1">TREND($K11:$P11,$K$1:$P$1,AB$1)</f>
        <v>8.6554126281704682E-4</v>
      </c>
      <c r="AC11" s="38" cm="1">
        <f t="array" aca="1" ref="AC11" ca="1">TREND($K11:$P11,$K$1:$P$1,AC$1)</f>
        <v>8.7756266924506054E-4</v>
      </c>
      <c r="AD11" s="38" cm="1">
        <f t="array" aca="1" ref="AD11" ca="1">TREND($K11:$P11,$K$1:$P$1,AD$1)</f>
        <v>8.8958407567307426E-4</v>
      </c>
      <c r="AE11" s="38" cm="1">
        <f t="array" aca="1" ref="AE11" ca="1">TREND($K11:$P11,$K$1:$P$1,AE$1)</f>
        <v>9.0160548210108798E-4</v>
      </c>
      <c r="AF11" s="38" cm="1">
        <f t="array" aca="1" ref="AF11" ca="1">TREND($K11:$P11,$K$1:$P$1,AF$1)</f>
        <v>9.1362688852910517E-4</v>
      </c>
      <c r="AG11" s="38" cm="1">
        <f t="array" aca="1" ref="AG11" ca="1">TREND($K11:$P11,$K$1:$P$1,AG$1)</f>
        <v>9.2564829495711889E-4</v>
      </c>
      <c r="AH11" s="38" cm="1">
        <f t="array" aca="1" ref="AH11" ca="1">TREND($K11:$P11,$K$1:$P$1,AH$1)</f>
        <v>9.3766970138513261E-4</v>
      </c>
      <c r="AI11" s="38" cm="1">
        <f t="array" aca="1" ref="AI11" ca="1">TREND($K11:$P11,$K$1:$P$1,AI$1)</f>
        <v>9.4969110781314633E-4</v>
      </c>
      <c r="AJ11" s="38" cm="1">
        <f t="array" aca="1" ref="AJ11" ca="1">TREND($K11:$P11,$K$1:$P$1,AJ$1)</f>
        <v>9.6171251424116005E-4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2.3982705823889015E-3</v>
      </c>
      <c r="C12" s="38">
        <f t="shared" ca="1" si="3"/>
        <v>2.4478588839044616E-3</v>
      </c>
      <c r="D12" s="38">
        <f t="shared" ca="1" si="0"/>
        <v>2.4974471854200216E-3</v>
      </c>
      <c r="E12" s="38">
        <f t="shared" ca="1" si="0"/>
        <v>2.5470354869355817E-3</v>
      </c>
      <c r="F12" s="40">
        <f ca="1">SUM(INDIRECT(CONCATENATE("'",HLOOKUP(F$1,$B$21:$E$23,3,FALSE),"'!",$B$25,ROW($A12)+5,":",$B$25,ROW($A12)+6)))*About!$A$27</f>
        <v>2.5966237884511418E-3</v>
      </c>
      <c r="G12" s="38">
        <f t="shared" ca="1" si="4"/>
        <v>2.650720117377207E-3</v>
      </c>
      <c r="H12" s="38">
        <f t="shared" ca="1" si="1"/>
        <v>2.7048164463032726E-3</v>
      </c>
      <c r="I12" s="38">
        <f t="shared" ca="1" si="1"/>
        <v>2.7589127752293378E-3</v>
      </c>
      <c r="J12" s="38">
        <f t="shared" ca="1" si="1"/>
        <v>2.8130091041554035E-3</v>
      </c>
      <c r="K12" s="40">
        <f ca="1">SUM(INDIRECT(CONCATENATE("'",HLOOKUP(K$1,$B$21:$E$23,3,FALSE),"'!",$B$25,ROW($A12)+5,":",$B$25,ROW($A12)+6)))*About!$A$27</f>
        <v>2.8671054330814687E-3</v>
      </c>
      <c r="L12" s="38">
        <f t="shared" ca="1" si="5"/>
        <v>2.9199996213647326E-3</v>
      </c>
      <c r="M12" s="38">
        <f t="shared" ca="1" si="2"/>
        <v>2.9728938096479965E-3</v>
      </c>
      <c r="N12" s="38">
        <f t="shared" ca="1" si="2"/>
        <v>3.0257879979312609E-3</v>
      </c>
      <c r="O12" s="38">
        <f t="shared" ca="1" si="2"/>
        <v>3.0786821862145248E-3</v>
      </c>
      <c r="P12" s="40">
        <f ca="1">SUM(INDIRECT(CONCATENATE("'",HLOOKUP(P$1,$B$21:$E$23,3,FALSE),"'!",$B$25,ROW($A12)+5,":",$B$25,ROW($A12)+6)))*About!$A$27</f>
        <v>3.1315763744977887E-3</v>
      </c>
      <c r="Q12" s="38" cm="1">
        <f t="array" aca="1" ref="Q12" ca="1">TREND($K12:$P12,$K$1:$P$1,Q$1)</f>
        <v>3.1844705627810527E-3</v>
      </c>
      <c r="R12" s="38" cm="1">
        <f t="array" aca="1" ref="R12" ca="1">TREND($K12:$P12,$K$1:$P$1,R$1)</f>
        <v>3.2373647510643144E-3</v>
      </c>
      <c r="S12" s="38" cm="1">
        <f t="array" aca="1" ref="S12" ca="1">TREND($K12:$P12,$K$1:$P$1,S$1)</f>
        <v>3.2902589393475901E-3</v>
      </c>
      <c r="T12" s="38" cm="1">
        <f t="array" aca="1" ref="T12" ca="1">TREND($K12:$P12,$K$1:$P$1,T$1)</f>
        <v>3.3431531276308518E-3</v>
      </c>
      <c r="U12" s="38" cm="1">
        <f t="array" aca="1" ref="U12" ca="1">TREND($K12:$P12,$K$1:$P$1,U$1)</f>
        <v>3.3960473159141136E-3</v>
      </c>
      <c r="V12" s="38" cm="1">
        <f t="array" aca="1" ref="V12" ca="1">TREND($K12:$P12,$K$1:$P$1,V$1)</f>
        <v>3.4489415041973753E-3</v>
      </c>
      <c r="W12" s="38" cm="1">
        <f t="array" aca="1" ref="W12" ca="1">TREND($K12:$P12,$K$1:$P$1,W$1)</f>
        <v>3.5018356924806371E-3</v>
      </c>
      <c r="X12" s="38" cm="1">
        <f t="array" aca="1" ref="X12" ca="1">TREND($K12:$P12,$K$1:$P$1,X$1)</f>
        <v>3.5547298807638988E-3</v>
      </c>
      <c r="Y12" s="38" cm="1">
        <f t="array" aca="1" ref="Y12" ca="1">TREND($K12:$P12,$K$1:$P$1,Y$1)</f>
        <v>3.6076240690471745E-3</v>
      </c>
      <c r="Z12" s="38" cm="1">
        <f t="array" aca="1" ref="Z12" ca="1">TREND($K12:$P12,$K$1:$P$1,Z$1)</f>
        <v>3.6605182573304362E-3</v>
      </c>
      <c r="AA12" s="38" cm="1">
        <f t="array" aca="1" ref="AA12" ca="1">TREND($K12:$P12,$K$1:$P$1,AA$1)</f>
        <v>3.713412445613698E-3</v>
      </c>
      <c r="AB12" s="38" cm="1">
        <f t="array" aca="1" ref="AB12" ca="1">TREND($K12:$P12,$K$1:$P$1,AB$1)</f>
        <v>3.7663066338969597E-3</v>
      </c>
      <c r="AC12" s="38" cm="1">
        <f t="array" aca="1" ref="AC12" ca="1">TREND($K12:$P12,$K$1:$P$1,AC$1)</f>
        <v>3.8192008221802215E-3</v>
      </c>
      <c r="AD12" s="38" cm="1">
        <f t="array" aca="1" ref="AD12" ca="1">TREND($K12:$P12,$K$1:$P$1,AD$1)</f>
        <v>3.8720950104634833E-3</v>
      </c>
      <c r="AE12" s="38" cm="1">
        <f t="array" aca="1" ref="AE12" ca="1">TREND($K12:$P12,$K$1:$P$1,AE$1)</f>
        <v>3.9249891987467589E-3</v>
      </c>
      <c r="AF12" s="38" cm="1">
        <f t="array" aca="1" ref="AF12" ca="1">TREND($K12:$P12,$K$1:$P$1,AF$1)</f>
        <v>3.9778833870300206E-3</v>
      </c>
      <c r="AG12" s="38" cm="1">
        <f t="array" aca="1" ref="AG12" ca="1">TREND($K12:$P12,$K$1:$P$1,AG$1)</f>
        <v>4.0307775753132824E-3</v>
      </c>
      <c r="AH12" s="38" cm="1">
        <f t="array" aca="1" ref="AH12" ca="1">TREND($K12:$P12,$K$1:$P$1,AH$1)</f>
        <v>4.0836717635965442E-3</v>
      </c>
      <c r="AI12" s="38" cm="1">
        <f t="array" aca="1" ref="AI12" ca="1">TREND($K12:$P12,$K$1:$P$1,AI$1)</f>
        <v>4.1365659518798059E-3</v>
      </c>
      <c r="AJ12" s="38" cm="1">
        <f t="array" aca="1" ref="AJ12" ca="1">TREND($K12:$P12,$K$1:$P$1,AJ$1)</f>
        <v>4.1894601401630677E-3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HOIpTP-buildings-PM25</v>
      </c>
    </row>
    <row r="18" spans="1:5">
      <c r="A18" t="s">
        <v>113</v>
      </c>
      <c r="B18" t="str">
        <f ca="1">RIGHT(B17,LEN(B17)-7)</f>
        <v>buildings-PM25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3.4862078641242179E-4</v>
      </c>
      <c r="C2" s="38">
        <f ca="1">$B2+($F2-$B2)*(C$1-$B$1)/($F$1-$B$1)</f>
        <v>3.5162613801942544E-4</v>
      </c>
      <c r="D2" s="38">
        <f t="shared" ref="D2:E12" ca="1" si="0">$B2+($F2-$B2)*(D$1-$B$1)/($F$1-$B$1)</f>
        <v>3.5463148962642903E-4</v>
      </c>
      <c r="E2" s="38">
        <f t="shared" ca="1" si="0"/>
        <v>3.5763684123343267E-4</v>
      </c>
      <c r="F2" s="37" cm="1">
        <f t="array" aca="1" ref="F2" ca="1">INDIRECT(CONCATENATE("'",HLOOKUP(F$1,$B$21:$E$23,3,FALSE),"'!",$B$25,ROW($A2)+3))*About!$A$27</f>
        <v>3.6064219284043632E-4</v>
      </c>
      <c r="G2" s="38">
        <f ca="1">$F2+($K2-$F2)*(G$1-$F$1)/($K$1-$F$1)</f>
        <v>3.6545075541164217E-4</v>
      </c>
      <c r="H2" s="38">
        <f t="shared" ref="H2:J12" ca="1" si="1">$F2+($K2-$F2)*(H$1-$F$1)/($K$1-$F$1)</f>
        <v>3.7025931798284796E-4</v>
      </c>
      <c r="I2" s="38">
        <f t="shared" ca="1" si="1"/>
        <v>3.750678805540538E-4</v>
      </c>
      <c r="J2" s="38">
        <f t="shared" ca="1" si="1"/>
        <v>3.798764431252596E-4</v>
      </c>
      <c r="K2" s="37" cm="1">
        <f t="array" aca="1" ref="K2" ca="1">INDIRECT(CONCATENATE("'",HLOOKUP(K$1,$B$21:$E$23,3,FALSE),"'!",$B$25,ROW($A2)+3))*About!$A$27</f>
        <v>3.8468500569646544E-4</v>
      </c>
      <c r="L2" s="38">
        <f ca="1">$K2+($P2-$K2)*(L$1-$K$1)/($P$1-$K$1)</f>
        <v>3.8949356826767123E-4</v>
      </c>
      <c r="M2" s="38">
        <f t="shared" ref="M2:O12" ca="1" si="2">$K2+($P2-$K2)*(M$1-$K$1)/($P$1-$K$1)</f>
        <v>3.9430213083887708E-4</v>
      </c>
      <c r="N2" s="38">
        <f t="shared" ca="1" si="2"/>
        <v>3.9911069341008287E-4</v>
      </c>
      <c r="O2" s="38">
        <f t="shared" ca="1" si="2"/>
        <v>4.0391925598128872E-4</v>
      </c>
      <c r="P2" s="37" cm="1">
        <f t="array" aca="1" ref="P2" ca="1">INDIRECT(CONCATENATE("'",HLOOKUP(P$1,$B$21:$E$23,3,FALSE),"'!",$B$25,ROW($A2)+3))*About!$A$27</f>
        <v>4.0872781855249451E-4</v>
      </c>
      <c r="Q2" s="38" cm="1">
        <f t="array" aca="1" ref="Q2" ca="1">TREND($K2:$P2,$K$1:$P$1,Q$1)</f>
        <v>4.1353638112369938E-4</v>
      </c>
      <c r="R2" s="38" cm="1">
        <f t="array" aca="1" ref="R2" ca="1">TREND($K2:$P2,$K$1:$P$1,R$1)</f>
        <v>4.1834494369490625E-4</v>
      </c>
      <c r="S2" s="38" cm="1">
        <f t="array" aca="1" ref="S2" ca="1">TREND($K2:$P2,$K$1:$P$1,S$1)</f>
        <v>4.231535062661114E-4</v>
      </c>
      <c r="T2" s="38" cm="1">
        <f t="array" aca="1" ref="T2" ca="1">TREND($K2:$P2,$K$1:$P$1,T$1)</f>
        <v>4.2796206883731827E-4</v>
      </c>
      <c r="U2" s="38" cm="1">
        <f t="array" aca="1" ref="U2" ca="1">TREND($K2:$P2,$K$1:$P$1,U$1)</f>
        <v>4.3277063140852341E-4</v>
      </c>
      <c r="V2" s="38" cm="1">
        <f t="array" aca="1" ref="V2" ca="1">TREND($K2:$P2,$K$1:$P$1,V$1)</f>
        <v>4.3757919397972855E-4</v>
      </c>
      <c r="W2" s="38" cm="1">
        <f t="array" aca="1" ref="W2" ca="1">TREND($K2:$P2,$K$1:$P$1,W$1)</f>
        <v>4.4238775655093543E-4</v>
      </c>
      <c r="X2" s="38" cm="1">
        <f t="array" aca="1" ref="X2" ca="1">TREND($K2:$P2,$K$1:$P$1,X$1)</f>
        <v>4.4719631912214057E-4</v>
      </c>
      <c r="Y2" s="38" cm="1">
        <f t="array" aca="1" ref="Y2" ca="1">TREND($K2:$P2,$K$1:$P$1,Y$1)</f>
        <v>4.5200488169334571E-4</v>
      </c>
      <c r="Z2" s="38" cm="1">
        <f t="array" aca="1" ref="Z2" ca="1">TREND($K2:$P2,$K$1:$P$1,Z$1)</f>
        <v>4.5681344426455259E-4</v>
      </c>
      <c r="AA2" s="38" cm="1">
        <f t="array" aca="1" ref="AA2" ca="1">TREND($K2:$P2,$K$1:$P$1,AA$1)</f>
        <v>4.6162200683575773E-4</v>
      </c>
      <c r="AB2" s="38" cm="1">
        <f t="array" aca="1" ref="AB2" ca="1">TREND($K2:$P2,$K$1:$P$1,AB$1)</f>
        <v>4.664305694069646E-4</v>
      </c>
      <c r="AC2" s="38" cm="1">
        <f t="array" aca="1" ref="AC2" ca="1">TREND($K2:$P2,$K$1:$P$1,AC$1)</f>
        <v>4.7123913197816975E-4</v>
      </c>
      <c r="AD2" s="38" cm="1">
        <f t="array" aca="1" ref="AD2" ca="1">TREND($K2:$P2,$K$1:$P$1,AD$1)</f>
        <v>4.7604769454937489E-4</v>
      </c>
      <c r="AE2" s="38" cm="1">
        <f t="array" aca="1" ref="AE2" ca="1">TREND($K2:$P2,$K$1:$P$1,AE$1)</f>
        <v>4.8085625712058176E-4</v>
      </c>
      <c r="AF2" s="38" cm="1">
        <f t="array" aca="1" ref="AF2" ca="1">TREND($K2:$P2,$K$1:$P$1,AF$1)</f>
        <v>4.856648196917869E-4</v>
      </c>
      <c r="AG2" s="38" cm="1">
        <f t="array" aca="1" ref="AG2" ca="1">TREND($K2:$P2,$K$1:$P$1,AG$1)</f>
        <v>4.9047338226299378E-4</v>
      </c>
      <c r="AH2" s="38" cm="1">
        <f t="array" aca="1" ref="AH2" ca="1">TREND($K2:$P2,$K$1:$P$1,AH$1)</f>
        <v>4.9528194483419892E-4</v>
      </c>
      <c r="AI2" s="38" cm="1">
        <f t="array" aca="1" ref="AI2" ca="1">TREND($K2:$P2,$K$1:$P$1,AI$1)</f>
        <v>5.0009050740540406E-4</v>
      </c>
      <c r="AJ2" s="38" cm="1">
        <f t="array" aca="1" ref="AJ2" ca="1">TREND($K2:$P2,$K$1:$P$1,AJ$1)</f>
        <v>5.0489906997661094E-4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2.0436390927624725E-4</v>
      </c>
      <c r="C3" s="38">
        <f t="shared" ref="C3:C12" ca="1" si="3">$B3+($F3-$B3)*(C$1-$B$1)/($F$1-$B$1)</f>
        <v>2.0586658507974908E-4</v>
      </c>
      <c r="D3" s="38">
        <f t="shared" ca="1" si="0"/>
        <v>2.0736926088325087E-4</v>
      </c>
      <c r="E3" s="38">
        <f t="shared" ca="1" si="0"/>
        <v>2.088719366867527E-4</v>
      </c>
      <c r="F3" s="39" cm="1">
        <f t="array" aca="1" ref="F3" ca="1">INDIRECT(CONCATENATE("'",HLOOKUP(F$1,$B$21:$E$23,3,FALSE),"'!",$B$25,ROW($A3)+5))*About!$A$27</f>
        <v>2.1037461249025452E-4</v>
      </c>
      <c r="G3" s="38">
        <f t="shared" ref="G3:G12" ca="1" si="4">$F3+($K3-$F3)*(G$1-$F$1)/($K$1-$F$1)</f>
        <v>2.1277889377585744E-4</v>
      </c>
      <c r="H3" s="38">
        <f t="shared" ca="1" si="1"/>
        <v>2.1518317506146034E-4</v>
      </c>
      <c r="I3" s="38">
        <f t="shared" ca="1" si="1"/>
        <v>2.1758745634706326E-4</v>
      </c>
      <c r="J3" s="38">
        <f t="shared" ca="1" si="1"/>
        <v>2.1999173763266616E-4</v>
      </c>
      <c r="K3" s="39" cm="1">
        <f t="array" aca="1" ref="K3" ca="1">INDIRECT(CONCATENATE("'",HLOOKUP(K$1,$B$21:$E$23,3,FALSE),"'!",$B$25,ROW($A3)+5))*About!$A$27</f>
        <v>2.2239601891826908E-4</v>
      </c>
      <c r="L3" s="38">
        <f t="shared" ref="L3:L12" ca="1" si="5">$K3+($P3-$K3)*(L$1-$K$1)/($P$1-$K$1)</f>
        <v>2.2359815956107053E-4</v>
      </c>
      <c r="M3" s="38">
        <f t="shared" ca="1" si="2"/>
        <v>2.2480030020387198E-4</v>
      </c>
      <c r="N3" s="38">
        <f t="shared" ca="1" si="2"/>
        <v>2.2600244084667345E-4</v>
      </c>
      <c r="O3" s="38">
        <f t="shared" ca="1" si="2"/>
        <v>2.272045814894749E-4</v>
      </c>
      <c r="P3" s="39" cm="1">
        <f t="array" aca="1" ref="P3" ca="1">INDIRECT(CONCATENATE("'",HLOOKUP(P$1,$B$21:$E$23,3,FALSE),"'!",$B$25,ROW($A3)+5))*About!$A$27</f>
        <v>2.2840672213227635E-4</v>
      </c>
      <c r="Q3" s="38" cm="1">
        <f t="array" aca="1" ref="Q3" ca="1">TREND($K3:$P3,$K$1:$P$1,Q$1)</f>
        <v>2.2960886277507801E-4</v>
      </c>
      <c r="R3" s="38" cm="1">
        <f t="array" aca="1" ref="R3" ca="1">TREND($K3:$P3,$K$1:$P$1,R$1)</f>
        <v>2.3081100341787973E-4</v>
      </c>
      <c r="S3" s="38" cm="1">
        <f t="array" aca="1" ref="S3" ca="1">TREND($K3:$P3,$K$1:$P$1,S$1)</f>
        <v>2.3201314406068102E-4</v>
      </c>
      <c r="T3" s="38" cm="1">
        <f t="array" aca="1" ref="T3" ca="1">TREND($K3:$P3,$K$1:$P$1,T$1)</f>
        <v>2.3321528470348274E-4</v>
      </c>
      <c r="U3" s="38" cm="1">
        <f t="array" aca="1" ref="U3" ca="1">TREND($K3:$P3,$K$1:$P$1,U$1)</f>
        <v>2.3441742534628402E-4</v>
      </c>
      <c r="V3" s="38" cm="1">
        <f t="array" aca="1" ref="V3" ca="1">TREND($K3:$P3,$K$1:$P$1,V$1)</f>
        <v>2.3561956598908531E-4</v>
      </c>
      <c r="W3" s="38" cm="1">
        <f t="array" aca="1" ref="W3" ca="1">TREND($K3:$P3,$K$1:$P$1,W$1)</f>
        <v>2.3682170663188703E-4</v>
      </c>
      <c r="X3" s="38" cm="1">
        <f t="array" aca="1" ref="X3" ca="1">TREND($K3:$P3,$K$1:$P$1,X$1)</f>
        <v>2.3802384727468831E-4</v>
      </c>
      <c r="Y3" s="38" cm="1">
        <f t="array" aca="1" ref="Y3" ca="1">TREND($K3:$P3,$K$1:$P$1,Y$1)</f>
        <v>2.392259879174896E-4</v>
      </c>
      <c r="Z3" s="38" cm="1">
        <f t="array" aca="1" ref="Z3" ca="1">TREND($K3:$P3,$K$1:$P$1,Z$1)</f>
        <v>2.4042812856029131E-4</v>
      </c>
      <c r="AA3" s="38" cm="1">
        <f t="array" aca="1" ref="AA3" ca="1">TREND($K3:$P3,$K$1:$P$1,AA$1)</f>
        <v>2.416302692030926E-4</v>
      </c>
      <c r="AB3" s="38" cm="1">
        <f t="array" aca="1" ref="AB3" ca="1">TREND($K3:$P3,$K$1:$P$1,AB$1)</f>
        <v>2.4283240984589432E-4</v>
      </c>
      <c r="AC3" s="38" cm="1">
        <f t="array" aca="1" ref="AC3" ca="1">TREND($K3:$P3,$K$1:$P$1,AC$1)</f>
        <v>2.440345504886956E-4</v>
      </c>
      <c r="AD3" s="38" cm="1">
        <f t="array" aca="1" ref="AD3" ca="1">TREND($K3:$P3,$K$1:$P$1,AD$1)</f>
        <v>2.4523669113149689E-4</v>
      </c>
      <c r="AE3" s="38" cm="1">
        <f t="array" aca="1" ref="AE3" ca="1">TREND($K3:$P3,$K$1:$P$1,AE$1)</f>
        <v>2.4643883177429861E-4</v>
      </c>
      <c r="AF3" s="38" cm="1">
        <f t="array" aca="1" ref="AF3" ca="1">TREND($K3:$P3,$K$1:$P$1,AF$1)</f>
        <v>2.4764097241709989E-4</v>
      </c>
      <c r="AG3" s="38" cm="1">
        <f t="array" aca="1" ref="AG3" ca="1">TREND($K3:$P3,$K$1:$P$1,AG$1)</f>
        <v>2.4884311305990161E-4</v>
      </c>
      <c r="AH3" s="38" cm="1">
        <f t="array" aca="1" ref="AH3" ca="1">TREND($K3:$P3,$K$1:$P$1,AH$1)</f>
        <v>2.500452537027029E-4</v>
      </c>
      <c r="AI3" s="38" cm="1">
        <f t="array" aca="1" ref="AI3" ca="1">TREND($K3:$P3,$K$1:$P$1,AI$1)</f>
        <v>2.5124739434550418E-4</v>
      </c>
      <c r="AJ3" s="38" cm="1">
        <f t="array" aca="1" ref="AJ3" ca="1">TREND($K3:$P3,$K$1:$P$1,AJ$1)</f>
        <v>2.524495349883059E-4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4.7484555390657458E-4</v>
      </c>
      <c r="C4" s="38">
        <f t="shared" ca="1" si="3"/>
        <v>4.763482297100764E-4</v>
      </c>
      <c r="D4" s="38">
        <f t="shared" ca="1" si="0"/>
        <v>4.7785090551357817E-4</v>
      </c>
      <c r="E4" s="38">
        <f t="shared" ca="1" si="0"/>
        <v>4.7935358131707994E-4</v>
      </c>
      <c r="F4" s="39" cm="1">
        <f t="array" aca="1" ref="F4" ca="1">INDIRECT(CONCATENATE("'",HLOOKUP(F$1,$B$21:$E$23,3,FALSE),"'!",$B$25,ROW($A4)+5))*About!$A$27</f>
        <v>4.8085625712058176E-4</v>
      </c>
      <c r="G4" s="38">
        <f t="shared" ca="1" si="4"/>
        <v>4.8566481969178755E-4</v>
      </c>
      <c r="H4" s="38">
        <f t="shared" ca="1" si="1"/>
        <v>4.9047338226299335E-4</v>
      </c>
      <c r="I4" s="38">
        <f t="shared" ca="1" si="1"/>
        <v>4.9528194483419925E-4</v>
      </c>
      <c r="J4" s="38">
        <f t="shared" ca="1" si="1"/>
        <v>5.0009050740540504E-4</v>
      </c>
      <c r="K4" s="39" cm="1">
        <f t="array" aca="1" ref="K4" ca="1">INDIRECT(CONCATENATE("'",HLOOKUP(K$1,$B$21:$E$23,3,FALSE),"'!",$B$25,ROW($A4)+5))*About!$A$27</f>
        <v>5.0489906997661083E-4</v>
      </c>
      <c r="L4" s="38">
        <f t="shared" ca="1" si="5"/>
        <v>5.1211191383341952E-4</v>
      </c>
      <c r="M4" s="38">
        <f t="shared" ca="1" si="2"/>
        <v>5.1932475769022831E-4</v>
      </c>
      <c r="N4" s="38">
        <f t="shared" ca="1" si="2"/>
        <v>5.26537601547037E-4</v>
      </c>
      <c r="O4" s="38">
        <f t="shared" ca="1" si="2"/>
        <v>5.3375044540384579E-4</v>
      </c>
      <c r="P4" s="39" cm="1">
        <f t="array" aca="1" ref="P4" ca="1">INDIRECT(CONCATENATE("'",HLOOKUP(P$1,$B$21:$E$23,3,FALSE),"'!",$B$25,ROW($A4)+5))*About!$A$27</f>
        <v>5.4096328926065448E-4</v>
      </c>
      <c r="Q4" s="38" cm="1">
        <f t="array" aca="1" ref="Q4" ca="1">TREND($K4:$P4,$K$1:$P$1,Q$1)</f>
        <v>5.4817613311746241E-4</v>
      </c>
      <c r="R4" s="38" cm="1">
        <f t="array" aca="1" ref="R4" ca="1">TREND($K4:$P4,$K$1:$P$1,R$1)</f>
        <v>5.5538897697427272E-4</v>
      </c>
      <c r="S4" s="38" cm="1">
        <f t="array" aca="1" ref="S4" ca="1">TREND($K4:$P4,$K$1:$P$1,S$1)</f>
        <v>5.626018208310813E-4</v>
      </c>
      <c r="T4" s="38" cm="1">
        <f t="array" aca="1" ref="T4" ca="1">TREND($K4:$P4,$K$1:$P$1,T$1)</f>
        <v>5.6981466468788988E-4</v>
      </c>
      <c r="U4" s="38" cm="1">
        <f t="array" aca="1" ref="U4" ca="1">TREND($K4:$P4,$K$1:$P$1,U$1)</f>
        <v>5.7702750854469846E-4</v>
      </c>
      <c r="V4" s="38" cm="1">
        <f t="array" aca="1" ref="V4" ca="1">TREND($K4:$P4,$K$1:$P$1,V$1)</f>
        <v>5.8424035240150704E-4</v>
      </c>
      <c r="W4" s="38" cm="1">
        <f t="array" aca="1" ref="W4" ca="1">TREND($K4:$P4,$K$1:$P$1,W$1)</f>
        <v>5.9145319625831562E-4</v>
      </c>
      <c r="X4" s="38" cm="1">
        <f t="array" aca="1" ref="X4" ca="1">TREND($K4:$P4,$K$1:$P$1,X$1)</f>
        <v>5.986660401151242E-4</v>
      </c>
      <c r="Y4" s="38" cm="1">
        <f t="array" aca="1" ref="Y4" ca="1">TREND($K4:$P4,$K$1:$P$1,Y$1)</f>
        <v>6.0587888397193278E-4</v>
      </c>
      <c r="Z4" s="38" cm="1">
        <f t="array" aca="1" ref="Z4" ca="1">TREND($K4:$P4,$K$1:$P$1,Z$1)</f>
        <v>6.1309172782874136E-4</v>
      </c>
      <c r="AA4" s="38" cm="1">
        <f t="array" aca="1" ref="AA4" ca="1">TREND($K4:$P4,$K$1:$P$1,AA$1)</f>
        <v>6.2030457168554994E-4</v>
      </c>
      <c r="AB4" s="38" cm="1">
        <f t="array" aca="1" ref="AB4" ca="1">TREND($K4:$P4,$K$1:$P$1,AB$1)</f>
        <v>6.2751741554235851E-4</v>
      </c>
      <c r="AC4" s="38" cm="1">
        <f t="array" aca="1" ref="AC4" ca="1">TREND($K4:$P4,$K$1:$P$1,AC$1)</f>
        <v>6.3473025939916883E-4</v>
      </c>
      <c r="AD4" s="38" cm="1">
        <f t="array" aca="1" ref="AD4" ca="1">TREND($K4:$P4,$K$1:$P$1,AD$1)</f>
        <v>6.4194310325597741E-4</v>
      </c>
      <c r="AE4" s="38" cm="1">
        <f t="array" aca="1" ref="AE4" ca="1">TREND($K4:$P4,$K$1:$P$1,AE$1)</f>
        <v>6.4915594711278599E-4</v>
      </c>
      <c r="AF4" s="38" cm="1">
        <f t="array" aca="1" ref="AF4" ca="1">TREND($K4:$P4,$K$1:$P$1,AF$1)</f>
        <v>6.5636879096959456E-4</v>
      </c>
      <c r="AG4" s="38" cm="1">
        <f t="array" aca="1" ref="AG4" ca="1">TREND($K4:$P4,$K$1:$P$1,AG$1)</f>
        <v>6.6358163482640314E-4</v>
      </c>
      <c r="AH4" s="38" cm="1">
        <f t="array" aca="1" ref="AH4" ca="1">TREND($K4:$P4,$K$1:$P$1,AH$1)</f>
        <v>6.7079447868321172E-4</v>
      </c>
      <c r="AI4" s="38" cm="1">
        <f t="array" aca="1" ref="AI4" ca="1">TREND($K4:$P4,$K$1:$P$1,AI$1)</f>
        <v>6.780073225400203E-4</v>
      </c>
      <c r="AJ4" s="38" cm="1">
        <f t="array" aca="1" ref="AJ4" ca="1">TREND($K4:$P4,$K$1:$P$1,AJ$1)</f>
        <v>6.8522016639682888E-4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6.0107032140072729E-3</v>
      </c>
      <c r="C5" s="38">
        <f t="shared" ca="1" si="3"/>
        <v>6.0107032140072729E-3</v>
      </c>
      <c r="D5" s="38">
        <f t="shared" ca="1" si="0"/>
        <v>6.0107032140072729E-3</v>
      </c>
      <c r="E5" s="38">
        <f t="shared" ca="1" si="0"/>
        <v>6.0107032140072729E-3</v>
      </c>
      <c r="F5" s="39" cm="1">
        <f t="array" aca="1" ref="F5" ca="1">INDIRECT(CONCATENATE("'",HLOOKUP(F$1,$B$21:$E$23,3,FALSE),"'!",$B$25,ROW($A5)+5))*About!$A$27</f>
        <v>6.0107032140072729E-3</v>
      </c>
      <c r="G5" s="38">
        <f t="shared" ca="1" si="4"/>
        <v>6.1309172782874179E-3</v>
      </c>
      <c r="H5" s="38">
        <f t="shared" ca="1" si="1"/>
        <v>6.2511313425675638E-3</v>
      </c>
      <c r="I5" s="38">
        <f t="shared" ca="1" si="1"/>
        <v>6.3713454068477088E-3</v>
      </c>
      <c r="J5" s="38">
        <f t="shared" ca="1" si="1"/>
        <v>6.4915594711278547E-3</v>
      </c>
      <c r="K5" s="39" cm="1">
        <f t="array" aca="1" ref="K5" ca="1">INDIRECT(CONCATENATE("'",HLOOKUP(K$1,$B$21:$E$23,3,FALSE),"'!",$B$25,ROW($A5)+5))*About!$A$27</f>
        <v>6.6117735354079997E-3</v>
      </c>
      <c r="L5" s="38">
        <f t="shared" ca="1" si="5"/>
        <v>6.7319875996881447E-3</v>
      </c>
      <c r="M5" s="38">
        <f t="shared" ca="1" si="2"/>
        <v>6.8522016639682905E-3</v>
      </c>
      <c r="N5" s="38">
        <f t="shared" ca="1" si="2"/>
        <v>6.9724157282484355E-3</v>
      </c>
      <c r="O5" s="38">
        <f t="shared" ca="1" si="2"/>
        <v>7.0926297925285814E-3</v>
      </c>
      <c r="P5" s="39" cm="1">
        <f t="array" aca="1" ref="P5" ca="1">INDIRECT(CONCATENATE("'",HLOOKUP(P$1,$B$21:$E$23,3,FALSE),"'!",$B$25,ROW($A5)+5))*About!$A$27</f>
        <v>7.2128438568087264E-3</v>
      </c>
      <c r="Q5" s="38" cm="1">
        <f t="array" aca="1" ref="Q5" ca="1">TREND($K5:$P5,$K$1:$P$1,Q$1)</f>
        <v>7.3330579210888758E-3</v>
      </c>
      <c r="R5" s="38" cm="1">
        <f t="array" aca="1" ref="R5" ca="1">TREND($K5:$P5,$K$1:$P$1,R$1)</f>
        <v>7.4532719853690199E-3</v>
      </c>
      <c r="S5" s="38" cm="1">
        <f t="array" aca="1" ref="S5" ca="1">TREND($K5:$P5,$K$1:$P$1,S$1)</f>
        <v>7.5734860496491641E-3</v>
      </c>
      <c r="T5" s="38" cm="1">
        <f t="array" aca="1" ref="T5" ca="1">TREND($K5:$P5,$K$1:$P$1,T$1)</f>
        <v>7.6937001139293082E-3</v>
      </c>
      <c r="U5" s="38" cm="1">
        <f t="array" aca="1" ref="U5" ca="1">TREND($K5:$P5,$K$1:$P$1,U$1)</f>
        <v>7.8139141782094523E-3</v>
      </c>
      <c r="V5" s="38" cm="1">
        <f t="array" aca="1" ref="V5" ca="1">TREND($K5:$P5,$K$1:$P$1,V$1)</f>
        <v>7.9341282424895965E-3</v>
      </c>
      <c r="W5" s="38" cm="1">
        <f t="array" aca="1" ref="W5" ca="1">TREND($K5:$P5,$K$1:$P$1,W$1)</f>
        <v>8.0543423067697684E-3</v>
      </c>
      <c r="X5" s="38" cm="1">
        <f t="array" aca="1" ref="X5" ca="1">TREND($K5:$P5,$K$1:$P$1,X$1)</f>
        <v>8.1745563710499125E-3</v>
      </c>
      <c r="Y5" s="38" cm="1">
        <f t="array" aca="1" ref="Y5" ca="1">TREND($K5:$P5,$K$1:$P$1,Y$1)</f>
        <v>8.2947704353300566E-3</v>
      </c>
      <c r="Z5" s="38" cm="1">
        <f t="array" aca="1" ref="Z5" ca="1">TREND($K5:$P5,$K$1:$P$1,Z$1)</f>
        <v>8.4149844996102008E-3</v>
      </c>
      <c r="AA5" s="38" cm="1">
        <f t="array" aca="1" ref="AA5" ca="1">TREND($K5:$P5,$K$1:$P$1,AA$1)</f>
        <v>8.5351985638903449E-3</v>
      </c>
      <c r="AB5" s="38" cm="1">
        <f t="array" aca="1" ref="AB5" ca="1">TREND($K5:$P5,$K$1:$P$1,AB$1)</f>
        <v>8.6554126281704891E-3</v>
      </c>
      <c r="AC5" s="38" cm="1">
        <f t="array" aca="1" ref="AC5" ca="1">TREND($K5:$P5,$K$1:$P$1,AC$1)</f>
        <v>8.7756266924506332E-3</v>
      </c>
      <c r="AD5" s="38" cm="1">
        <f t="array" aca="1" ref="AD5" ca="1">TREND($K5:$P5,$K$1:$P$1,AD$1)</f>
        <v>8.8958407567307773E-3</v>
      </c>
      <c r="AE5" s="38" cm="1">
        <f t="array" aca="1" ref="AE5" ca="1">TREND($K5:$P5,$K$1:$P$1,AE$1)</f>
        <v>9.0160548210109215E-3</v>
      </c>
      <c r="AF5" s="38" cm="1">
        <f t="array" aca="1" ref="AF5" ca="1">TREND($K5:$P5,$K$1:$P$1,AF$1)</f>
        <v>9.1362688852910656E-3</v>
      </c>
      <c r="AG5" s="38" cm="1">
        <f t="array" aca="1" ref="AG5" ca="1">TREND($K5:$P5,$K$1:$P$1,AG$1)</f>
        <v>9.2564829495712098E-3</v>
      </c>
      <c r="AH5" s="38" cm="1">
        <f t="array" aca="1" ref="AH5" ca="1">TREND($K5:$P5,$K$1:$P$1,AH$1)</f>
        <v>9.3766970138513539E-3</v>
      </c>
      <c r="AI5" s="38" cm="1">
        <f t="array" aca="1" ref="AI5" ca="1">TREND($K5:$P5,$K$1:$P$1,AI$1)</f>
        <v>9.496911078131498E-3</v>
      </c>
      <c r="AJ5" s="38" cm="1">
        <f t="array" aca="1" ref="AJ5" ca="1">TREND($K5:$P5,$K$1:$P$1,AJ$1)</f>
        <v>9.6171251424116422E-3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9.0160548210109076E-3</v>
      </c>
      <c r="C6" s="38">
        <f t="shared" ca="1" si="3"/>
        <v>9.0160548210109076E-3</v>
      </c>
      <c r="D6" s="38">
        <f t="shared" ca="1" si="0"/>
        <v>9.0160548210109076E-3</v>
      </c>
      <c r="E6" s="38">
        <f t="shared" ca="1" si="0"/>
        <v>9.0160548210109076E-3</v>
      </c>
      <c r="F6" s="39" cm="1">
        <f t="array" aca="1" ref="F6" ca="1">INDIRECT(CONCATENATE("'",HLOOKUP(F$1,$B$21:$E$23,3,FALSE),"'!",$B$25,ROW($A6)+5))*About!$A$27</f>
        <v>9.0160548210109076E-3</v>
      </c>
      <c r="G6" s="38">
        <f t="shared" ca="1" si="4"/>
        <v>9.0160548210109076E-3</v>
      </c>
      <c r="H6" s="38">
        <f t="shared" ca="1" si="1"/>
        <v>9.0160548210109076E-3</v>
      </c>
      <c r="I6" s="38">
        <f t="shared" ca="1" si="1"/>
        <v>9.0160548210109076E-3</v>
      </c>
      <c r="J6" s="38">
        <f t="shared" ca="1" si="1"/>
        <v>9.0160548210109076E-3</v>
      </c>
      <c r="K6" s="39" cm="1">
        <f t="array" aca="1" ref="K6" ca="1">INDIRECT(CONCATENATE("'",HLOOKUP(K$1,$B$21:$E$23,3,FALSE),"'!",$B$25,ROW($A6)+5))*About!$A$27</f>
        <v>9.0160548210109076E-3</v>
      </c>
      <c r="L6" s="38">
        <f t="shared" ca="1" si="5"/>
        <v>9.2564829495711994E-3</v>
      </c>
      <c r="M6" s="38">
        <f t="shared" ca="1" si="2"/>
        <v>9.4969110781314894E-3</v>
      </c>
      <c r="N6" s="38">
        <f t="shared" ca="1" si="2"/>
        <v>9.7373392066917811E-3</v>
      </c>
      <c r="O6" s="38">
        <f t="shared" ca="1" si="2"/>
        <v>9.9777673352520711E-3</v>
      </c>
      <c r="P6" s="39" cm="1">
        <f t="array" aca="1" ref="P6" ca="1">INDIRECT(CONCATENATE("'",HLOOKUP(P$1,$B$21:$E$23,3,FALSE),"'!",$B$25,ROW($A6)+5))*About!$A$27</f>
        <v>1.0218195463812363E-2</v>
      </c>
      <c r="Q6" s="38" cm="1">
        <f t="array" aca="1" ref="Q6" ca="1">TREND($K6:$P6,$K$1:$P$1,Q$1)</f>
        <v>1.0458623592372651E-2</v>
      </c>
      <c r="R6" s="38" cm="1">
        <f t="array" aca="1" ref="R6" ca="1">TREND($K6:$P6,$K$1:$P$1,R$1)</f>
        <v>1.0699051720932939E-2</v>
      </c>
      <c r="S6" s="38" cm="1">
        <f t="array" aca="1" ref="S6" ca="1">TREND($K6:$P6,$K$1:$P$1,S$1)</f>
        <v>1.0939479849493228E-2</v>
      </c>
      <c r="T6" s="38" cm="1">
        <f t="array" aca="1" ref="T6" ca="1">TREND($K6:$P6,$K$1:$P$1,T$1)</f>
        <v>1.1179907978053516E-2</v>
      </c>
      <c r="U6" s="38" cm="1">
        <f t="array" aca="1" ref="U6" ca="1">TREND($K6:$P6,$K$1:$P$1,U$1)</f>
        <v>1.1420336106613804E-2</v>
      </c>
      <c r="V6" s="38" cm="1">
        <f t="array" aca="1" ref="V6" ca="1">TREND($K6:$P6,$K$1:$P$1,V$1)</f>
        <v>1.1660764235174093E-2</v>
      </c>
      <c r="W6" s="38" cm="1">
        <f t="array" aca="1" ref="W6" ca="1">TREND($K6:$P6,$K$1:$P$1,W$1)</f>
        <v>1.1901192363734381E-2</v>
      </c>
      <c r="X6" s="38" cm="1">
        <f t="array" aca="1" ref="X6" ca="1">TREND($K6:$P6,$K$1:$P$1,X$1)</f>
        <v>1.2141620492294725E-2</v>
      </c>
      <c r="Y6" s="38" cm="1">
        <f t="array" aca="1" ref="Y6" ca="1">TREND($K6:$P6,$K$1:$P$1,Y$1)</f>
        <v>1.2382048620855013E-2</v>
      </c>
      <c r="Z6" s="38" cm="1">
        <f t="array" aca="1" ref="Z6" ca="1">TREND($K6:$P6,$K$1:$P$1,Z$1)</f>
        <v>1.2622476749415301E-2</v>
      </c>
      <c r="AA6" s="38" cm="1">
        <f t="array" aca="1" ref="AA6" ca="1">TREND($K6:$P6,$K$1:$P$1,AA$1)</f>
        <v>1.2862904877975589E-2</v>
      </c>
      <c r="AB6" s="38" cm="1">
        <f t="array" aca="1" ref="AB6" ca="1">TREND($K6:$P6,$K$1:$P$1,AB$1)</f>
        <v>1.3103333006535878E-2</v>
      </c>
      <c r="AC6" s="38" cm="1">
        <f t="array" aca="1" ref="AC6" ca="1">TREND($K6:$P6,$K$1:$P$1,AC$1)</f>
        <v>1.3343761135096166E-2</v>
      </c>
      <c r="AD6" s="38" cm="1">
        <f t="array" aca="1" ref="AD6" ca="1">TREND($K6:$P6,$K$1:$P$1,AD$1)</f>
        <v>1.3584189263656454E-2</v>
      </c>
      <c r="AE6" s="38" cm="1">
        <f t="array" aca="1" ref="AE6" ca="1">TREND($K6:$P6,$K$1:$P$1,AE$1)</f>
        <v>1.3824617392216743E-2</v>
      </c>
      <c r="AF6" s="38" cm="1">
        <f t="array" aca="1" ref="AF6" ca="1">TREND($K6:$P6,$K$1:$P$1,AF$1)</f>
        <v>1.4065045520777031E-2</v>
      </c>
      <c r="AG6" s="38" cm="1">
        <f t="array" aca="1" ref="AG6" ca="1">TREND($K6:$P6,$K$1:$P$1,AG$1)</f>
        <v>1.4305473649337319E-2</v>
      </c>
      <c r="AH6" s="38" cm="1">
        <f t="array" aca="1" ref="AH6" ca="1">TREND($K6:$P6,$K$1:$P$1,AH$1)</f>
        <v>1.4545901777897607E-2</v>
      </c>
      <c r="AI6" s="38" cm="1">
        <f t="array" aca="1" ref="AI6" ca="1">TREND($K6:$P6,$K$1:$P$1,AI$1)</f>
        <v>1.4786329906457896E-2</v>
      </c>
      <c r="AJ6" s="38" cm="1">
        <f t="array" aca="1" ref="AJ6" ca="1">TREND($K6:$P6,$K$1:$P$1,AJ$1)</f>
        <v>1.5026758035018184E-2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0.26447094141631999</v>
      </c>
      <c r="C7" s="38">
        <f t="shared" ca="1" si="3"/>
        <v>0.26597361721982182</v>
      </c>
      <c r="D7" s="38">
        <f t="shared" ca="1" si="0"/>
        <v>0.26747629302332365</v>
      </c>
      <c r="E7" s="38">
        <f t="shared" ca="1" si="0"/>
        <v>0.26897896882682543</v>
      </c>
      <c r="F7" s="39" cm="1">
        <f t="array" aca="1" ref="F7" ca="1">INDIRECT(CONCATENATE("'",HLOOKUP(F$1,$B$21:$E$23,3,FALSE),"'!",$B$25,ROW($A7)+5))*About!$A$27</f>
        <v>0.27048164463032726</v>
      </c>
      <c r="G7" s="38">
        <f t="shared" ca="1" si="4"/>
        <v>0.27048164463032726</v>
      </c>
      <c r="H7" s="38">
        <f t="shared" ca="1" si="1"/>
        <v>0.27048164463032726</v>
      </c>
      <c r="I7" s="38">
        <f t="shared" ca="1" si="1"/>
        <v>0.27048164463032726</v>
      </c>
      <c r="J7" s="38">
        <f t="shared" ca="1" si="1"/>
        <v>0.27048164463032726</v>
      </c>
      <c r="K7" s="39" cm="1">
        <f t="array" aca="1" ref="K7" ca="1">INDIRECT(CONCATENATE("'",HLOOKUP(K$1,$B$21:$E$23,3,FALSE),"'!",$B$25,ROW($A7)+5))*About!$A$27</f>
        <v>0.27048164463032726</v>
      </c>
      <c r="L7" s="38">
        <f t="shared" ca="1" si="5"/>
        <v>0.2716837852731287</v>
      </c>
      <c r="M7" s="38">
        <f t="shared" ca="1" si="2"/>
        <v>0.27288592591593014</v>
      </c>
      <c r="N7" s="38">
        <f t="shared" ca="1" si="2"/>
        <v>0.27408806655873164</v>
      </c>
      <c r="O7" s="38">
        <f t="shared" ca="1" si="2"/>
        <v>0.27529020720153308</v>
      </c>
      <c r="P7" s="39" cm="1">
        <f t="array" aca="1" ref="P7" ca="1">INDIRECT(CONCATENATE("'",HLOOKUP(P$1,$B$21:$E$23,3,FALSE),"'!",$B$25,ROW($A7)+5))*About!$A$27</f>
        <v>0.27649234784433452</v>
      </c>
      <c r="Q7" s="38" cm="1">
        <f t="array" aca="1" ref="Q7" ca="1">TREND($K7:$P7,$K$1:$P$1,Q$1)</f>
        <v>0.2776944884871364</v>
      </c>
      <c r="R7" s="38" cm="1">
        <f t="array" aca="1" ref="R7" ca="1">TREND($K7:$P7,$K$1:$P$1,R$1)</f>
        <v>0.27889662912993751</v>
      </c>
      <c r="S7" s="38" cm="1">
        <f t="array" aca="1" ref="S7" ca="1">TREND($K7:$P7,$K$1:$P$1,S$1)</f>
        <v>0.28009876977273906</v>
      </c>
      <c r="T7" s="38" cm="1">
        <f t="array" aca="1" ref="T7" ca="1">TREND($K7:$P7,$K$1:$P$1,T$1)</f>
        <v>0.28130091041554062</v>
      </c>
      <c r="U7" s="38" cm="1">
        <f t="array" aca="1" ref="U7" ca="1">TREND($K7:$P7,$K$1:$P$1,U$1)</f>
        <v>0.28250305105834217</v>
      </c>
      <c r="V7" s="38" cm="1">
        <f t="array" aca="1" ref="V7" ca="1">TREND($K7:$P7,$K$1:$P$1,V$1)</f>
        <v>0.28370519170114372</v>
      </c>
      <c r="W7" s="38" cm="1">
        <f t="array" aca="1" ref="W7" ca="1">TREND($K7:$P7,$K$1:$P$1,W$1)</f>
        <v>0.28490733234394483</v>
      </c>
      <c r="X7" s="38" cm="1">
        <f t="array" aca="1" ref="X7" ca="1">TREND($K7:$P7,$K$1:$P$1,X$1)</f>
        <v>0.28610947298674638</v>
      </c>
      <c r="Y7" s="38" cm="1">
        <f t="array" aca="1" ref="Y7" ca="1">TREND($K7:$P7,$K$1:$P$1,Y$1)</f>
        <v>0.28731161362954794</v>
      </c>
      <c r="Z7" s="38" cm="1">
        <f t="array" aca="1" ref="Z7" ca="1">TREND($K7:$P7,$K$1:$P$1,Z$1)</f>
        <v>0.28851375427234949</v>
      </c>
      <c r="AA7" s="38" cm="1">
        <f t="array" aca="1" ref="AA7" ca="1">TREND($K7:$P7,$K$1:$P$1,AA$1)</f>
        <v>0.28971589491515104</v>
      </c>
      <c r="AB7" s="38" cm="1">
        <f t="array" aca="1" ref="AB7" ca="1">TREND($K7:$P7,$K$1:$P$1,AB$1)</f>
        <v>0.29091803555795215</v>
      </c>
      <c r="AC7" s="38" cm="1">
        <f t="array" aca="1" ref="AC7" ca="1">TREND($K7:$P7,$K$1:$P$1,AC$1)</f>
        <v>0.2921201762007537</v>
      </c>
      <c r="AD7" s="38" cm="1">
        <f t="array" aca="1" ref="AD7" ca="1">TREND($K7:$P7,$K$1:$P$1,AD$1)</f>
        <v>0.29332231684355525</v>
      </c>
      <c r="AE7" s="38" cm="1">
        <f t="array" aca="1" ref="AE7" ca="1">TREND($K7:$P7,$K$1:$P$1,AE$1)</f>
        <v>0.29452445748635681</v>
      </c>
      <c r="AF7" s="38" cm="1">
        <f t="array" aca="1" ref="AF7" ca="1">TREND($K7:$P7,$K$1:$P$1,AF$1)</f>
        <v>0.29572659812915791</v>
      </c>
      <c r="AG7" s="38" cm="1">
        <f t="array" aca="1" ref="AG7" ca="1">TREND($K7:$P7,$K$1:$P$1,AG$1)</f>
        <v>0.29692873877195947</v>
      </c>
      <c r="AH7" s="38" cm="1">
        <f t="array" aca="1" ref="AH7" ca="1">TREND($K7:$P7,$K$1:$P$1,AH$1)</f>
        <v>0.29813087941476102</v>
      </c>
      <c r="AI7" s="38" cm="1">
        <f t="array" aca="1" ref="AI7" ca="1">TREND($K7:$P7,$K$1:$P$1,AI$1)</f>
        <v>0.29933302005756257</v>
      </c>
      <c r="AJ7" s="38" cm="1">
        <f t="array" aca="1" ref="AJ7" ca="1">TREND($K7:$P7,$K$1:$P$1,AJ$1)</f>
        <v>0.30053516070036412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4.447920378365381E-2</v>
      </c>
      <c r="C8" s="38">
        <f t="shared" ca="1" si="3"/>
        <v>4.4779738944354178E-2</v>
      </c>
      <c r="D8" s="38">
        <f t="shared" ca="1" si="0"/>
        <v>4.5080274105054538E-2</v>
      </c>
      <c r="E8" s="38">
        <f t="shared" ca="1" si="0"/>
        <v>4.5380809265754905E-2</v>
      </c>
      <c r="F8" s="39" cm="1">
        <f t="array" aca="1" ref="F8" ca="1">INDIRECT(CONCATENATE("'",HLOOKUP(F$1,$B$21:$E$23,3,FALSE),"'!",$B$25,ROW($A8)+5))*About!$A$27</f>
        <v>4.5681344426455273E-2</v>
      </c>
      <c r="G8" s="38">
        <f t="shared" ca="1" si="4"/>
        <v>4.5801558490735417E-2</v>
      </c>
      <c r="H8" s="38">
        <f t="shared" ca="1" si="1"/>
        <v>4.5921772555015561E-2</v>
      </c>
      <c r="I8" s="38">
        <f t="shared" ca="1" si="1"/>
        <v>4.6041986619295712E-2</v>
      </c>
      <c r="J8" s="38">
        <f t="shared" ca="1" si="1"/>
        <v>4.6162200683575856E-2</v>
      </c>
      <c r="K8" s="39" cm="1">
        <f t="array" aca="1" ref="K8" ca="1">INDIRECT(CONCATENATE("'",HLOOKUP(K$1,$B$21:$E$23,3,FALSE),"'!",$B$25,ROW($A8)+5))*About!$A$27</f>
        <v>4.6282414747856E-2</v>
      </c>
      <c r="L8" s="38">
        <f t="shared" ca="1" si="5"/>
        <v>4.6522842876416289E-2</v>
      </c>
      <c r="M8" s="38">
        <f t="shared" ca="1" si="2"/>
        <v>4.6763271004976584E-2</v>
      </c>
      <c r="N8" s="38">
        <f t="shared" ca="1" si="2"/>
        <v>4.7003699133536872E-2</v>
      </c>
      <c r="O8" s="38">
        <f t="shared" ca="1" si="2"/>
        <v>4.7244127262097167E-2</v>
      </c>
      <c r="P8" s="39" cm="1">
        <f t="array" aca="1" ref="P8" ca="1">INDIRECT(CONCATENATE("'",HLOOKUP(P$1,$B$21:$E$23,3,FALSE),"'!",$B$25,ROW($A8)+5))*About!$A$27</f>
        <v>4.7484555390657456E-2</v>
      </c>
      <c r="Q8" s="38" cm="1">
        <f t="array" aca="1" ref="Q8" ca="1">TREND($K8:$P8,$K$1:$P$1,Q$1)</f>
        <v>4.7724983519217723E-2</v>
      </c>
      <c r="R8" s="38" cm="1">
        <f t="array" aca="1" ref="R8" ca="1">TREND($K8:$P8,$K$1:$P$1,R$1)</f>
        <v>4.7965411647778011E-2</v>
      </c>
      <c r="S8" s="38" cm="1">
        <f t="array" aca="1" ref="S8" ca="1">TREND($K8:$P8,$K$1:$P$1,S$1)</f>
        <v>4.82058397763383E-2</v>
      </c>
      <c r="T8" s="38" cm="1">
        <f t="array" aca="1" ref="T8" ca="1">TREND($K8:$P8,$K$1:$P$1,T$1)</f>
        <v>4.8446267904898588E-2</v>
      </c>
      <c r="U8" s="38" cm="1">
        <f t="array" aca="1" ref="U8" ca="1">TREND($K8:$P8,$K$1:$P$1,U$1)</f>
        <v>4.8686696033458876E-2</v>
      </c>
      <c r="V8" s="38" cm="1">
        <f t="array" aca="1" ref="V8" ca="1">TREND($K8:$P8,$K$1:$P$1,V$1)</f>
        <v>4.8927124162019164E-2</v>
      </c>
      <c r="W8" s="38" cm="1">
        <f t="array" aca="1" ref="W8" ca="1">TREND($K8:$P8,$K$1:$P$1,W$1)</f>
        <v>4.9167552290579453E-2</v>
      </c>
      <c r="X8" s="38" cm="1">
        <f t="array" aca="1" ref="X8" ca="1">TREND($K8:$P8,$K$1:$P$1,X$1)</f>
        <v>4.9407980419139741E-2</v>
      </c>
      <c r="Y8" s="38" cm="1">
        <f t="array" aca="1" ref="Y8" ca="1">TREND($K8:$P8,$K$1:$P$1,Y$1)</f>
        <v>4.9648408547700029E-2</v>
      </c>
      <c r="Z8" s="38" cm="1">
        <f t="array" aca="1" ref="Z8" ca="1">TREND($K8:$P8,$K$1:$P$1,Z$1)</f>
        <v>4.9888836676260373E-2</v>
      </c>
      <c r="AA8" s="38" cm="1">
        <f t="array" aca="1" ref="AA8" ca="1">TREND($K8:$P8,$K$1:$P$1,AA$1)</f>
        <v>5.0129264804820661E-2</v>
      </c>
      <c r="AB8" s="38" cm="1">
        <f t="array" aca="1" ref="AB8" ca="1">TREND($K8:$P8,$K$1:$P$1,AB$1)</f>
        <v>5.036969293338095E-2</v>
      </c>
      <c r="AC8" s="38" cm="1">
        <f t="array" aca="1" ref="AC8" ca="1">TREND($K8:$P8,$K$1:$P$1,AC$1)</f>
        <v>5.0610121061941238E-2</v>
      </c>
      <c r="AD8" s="38" cm="1">
        <f t="array" aca="1" ref="AD8" ca="1">TREND($K8:$P8,$K$1:$P$1,AD$1)</f>
        <v>5.0850549190501526E-2</v>
      </c>
      <c r="AE8" s="38" cm="1">
        <f t="array" aca="1" ref="AE8" ca="1">TREND($K8:$P8,$K$1:$P$1,AE$1)</f>
        <v>5.1090977319061814E-2</v>
      </c>
      <c r="AF8" s="38" cm="1">
        <f t="array" aca="1" ref="AF8" ca="1">TREND($K8:$P8,$K$1:$P$1,AF$1)</f>
        <v>5.1331405447622103E-2</v>
      </c>
      <c r="AG8" s="38" cm="1">
        <f t="array" aca="1" ref="AG8" ca="1">TREND($K8:$P8,$K$1:$P$1,AG$1)</f>
        <v>5.1571833576182391E-2</v>
      </c>
      <c r="AH8" s="38" cm="1">
        <f t="array" aca="1" ref="AH8" ca="1">TREND($K8:$P8,$K$1:$P$1,AH$1)</f>
        <v>5.1812261704742679E-2</v>
      </c>
      <c r="AI8" s="38" cm="1">
        <f t="array" aca="1" ref="AI8" ca="1">TREND($K8:$P8,$K$1:$P$1,AI$1)</f>
        <v>5.2052689833302968E-2</v>
      </c>
      <c r="AJ8" s="38" cm="1">
        <f t="array" aca="1" ref="AJ8" ca="1">TREND($K8:$P8,$K$1:$P$1,AJ$1)</f>
        <v>5.2293117961863256E-2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1.0218195463812363E-2</v>
      </c>
      <c r="C9" s="38">
        <f t="shared" ca="1" si="3"/>
        <v>1.0218195463812363E-2</v>
      </c>
      <c r="D9" s="38">
        <f t="shared" ca="1" si="0"/>
        <v>1.0218195463812363E-2</v>
      </c>
      <c r="E9" s="38">
        <f t="shared" ca="1" si="0"/>
        <v>1.0218195463812363E-2</v>
      </c>
      <c r="F9" s="39" cm="1">
        <f t="array" aca="1" ref="F9" ca="1">INDIRECT(CONCATENATE("'",HLOOKUP(F$1,$B$21:$E$23,3,FALSE),"'!",$B$25,ROW($A9)+5))*About!$A$27</f>
        <v>1.0218195463812363E-2</v>
      </c>
      <c r="G9" s="38">
        <f t="shared" ca="1" si="4"/>
        <v>1.0338409528092509E-2</v>
      </c>
      <c r="H9" s="38">
        <f t="shared" ca="1" si="1"/>
        <v>1.0458623592372653E-2</v>
      </c>
      <c r="I9" s="38">
        <f t="shared" ca="1" si="1"/>
        <v>1.0578837656652799E-2</v>
      </c>
      <c r="J9" s="38">
        <f t="shared" ca="1" si="1"/>
        <v>1.0699051720932943E-2</v>
      </c>
      <c r="K9" s="39" cm="1">
        <f t="array" aca="1" ref="K9" ca="1">INDIRECT(CONCATENATE("'",HLOOKUP(K$1,$B$21:$E$23,3,FALSE),"'!",$B$25,ROW($A9)+5))*About!$A$27</f>
        <v>1.0819265785213089E-2</v>
      </c>
      <c r="L9" s="38">
        <f t="shared" ca="1" si="5"/>
        <v>1.0939479849493235E-2</v>
      </c>
      <c r="M9" s="38">
        <f t="shared" ca="1" si="2"/>
        <v>1.1059693913773381E-2</v>
      </c>
      <c r="N9" s="38">
        <f t="shared" ca="1" si="2"/>
        <v>1.1179907978053526E-2</v>
      </c>
      <c r="O9" s="38">
        <f t="shared" ca="1" si="2"/>
        <v>1.1300122042333672E-2</v>
      </c>
      <c r="P9" s="39" cm="1">
        <f t="array" aca="1" ref="P9" ca="1">INDIRECT(CONCATENATE("'",HLOOKUP(P$1,$B$21:$E$23,3,FALSE),"'!",$B$25,ROW($A9)+5))*About!$A$27</f>
        <v>1.1420336106613818E-2</v>
      </c>
      <c r="Q9" s="38" cm="1">
        <f t="array" aca="1" ref="Q9" ca="1">TREND($K9:$P9,$K$1:$P$1,Q$1)</f>
        <v>1.1540550170893948E-2</v>
      </c>
      <c r="R9" s="38" cm="1">
        <f t="array" aca="1" ref="R9" ca="1">TREND($K9:$P9,$K$1:$P$1,R$1)</f>
        <v>1.1660764235174093E-2</v>
      </c>
      <c r="S9" s="38" cm="1">
        <f t="array" aca="1" ref="S9" ca="1">TREND($K9:$P9,$K$1:$P$1,S$1)</f>
        <v>1.1780978299454237E-2</v>
      </c>
      <c r="T9" s="38" cm="1">
        <f t="array" aca="1" ref="T9" ca="1">TREND($K9:$P9,$K$1:$P$1,T$1)</f>
        <v>1.1901192363734381E-2</v>
      </c>
      <c r="U9" s="38" cm="1">
        <f t="array" aca="1" ref="U9" ca="1">TREND($K9:$P9,$K$1:$P$1,U$1)</f>
        <v>1.2021406428014525E-2</v>
      </c>
      <c r="V9" s="38" cm="1">
        <f t="array" aca="1" ref="V9" ca="1">TREND($K9:$P9,$K$1:$P$1,V$1)</f>
        <v>1.2141620492294669E-2</v>
      </c>
      <c r="W9" s="38" cm="1">
        <f t="array" aca="1" ref="W9" ca="1">TREND($K9:$P9,$K$1:$P$1,W$1)</f>
        <v>1.2261834556574813E-2</v>
      </c>
      <c r="X9" s="38" cm="1">
        <f t="array" aca="1" ref="X9" ca="1">TREND($K9:$P9,$K$1:$P$1,X$1)</f>
        <v>1.2382048620854957E-2</v>
      </c>
      <c r="Y9" s="38" cm="1">
        <f t="array" aca="1" ref="Y9" ca="1">TREND($K9:$P9,$K$1:$P$1,Y$1)</f>
        <v>1.2502262685135102E-2</v>
      </c>
      <c r="Z9" s="38" cm="1">
        <f t="array" aca="1" ref="Z9" ca="1">TREND($K9:$P9,$K$1:$P$1,Z$1)</f>
        <v>1.2622476749415246E-2</v>
      </c>
      <c r="AA9" s="38" cm="1">
        <f t="array" aca="1" ref="AA9" ca="1">TREND($K9:$P9,$K$1:$P$1,AA$1)</f>
        <v>1.2742690813695418E-2</v>
      </c>
      <c r="AB9" s="38" cm="1">
        <f t="array" aca="1" ref="AB9" ca="1">TREND($K9:$P9,$K$1:$P$1,AB$1)</f>
        <v>1.2862904877975562E-2</v>
      </c>
      <c r="AC9" s="38" cm="1">
        <f t="array" aca="1" ref="AC9" ca="1">TREND($K9:$P9,$K$1:$P$1,AC$1)</f>
        <v>1.2983118942255706E-2</v>
      </c>
      <c r="AD9" s="38" cm="1">
        <f t="array" aca="1" ref="AD9" ca="1">TREND($K9:$P9,$K$1:$P$1,AD$1)</f>
        <v>1.310333300653585E-2</v>
      </c>
      <c r="AE9" s="38" cm="1">
        <f t="array" aca="1" ref="AE9" ca="1">TREND($K9:$P9,$K$1:$P$1,AE$1)</f>
        <v>1.3223547070815994E-2</v>
      </c>
      <c r="AF9" s="38" cm="1">
        <f t="array" aca="1" ref="AF9" ca="1">TREND($K9:$P9,$K$1:$P$1,AF$1)</f>
        <v>1.3343761135096138E-2</v>
      </c>
      <c r="AG9" s="38" cm="1">
        <f t="array" aca="1" ref="AG9" ca="1">TREND($K9:$P9,$K$1:$P$1,AG$1)</f>
        <v>1.3463975199376282E-2</v>
      </c>
      <c r="AH9" s="38" cm="1">
        <f t="array" aca="1" ref="AH9" ca="1">TREND($K9:$P9,$K$1:$P$1,AH$1)</f>
        <v>1.3584189263656427E-2</v>
      </c>
      <c r="AI9" s="38" cm="1">
        <f t="array" aca="1" ref="AI9" ca="1">TREND($K9:$P9,$K$1:$P$1,AI$1)</f>
        <v>1.3704403327936571E-2</v>
      </c>
      <c r="AJ9" s="38" cm="1">
        <f t="array" aca="1" ref="AJ9" ca="1">TREND($K9:$P9,$K$1:$P$1,AJ$1)</f>
        <v>1.3824617392216715E-2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8.4149844996101814E-5</v>
      </c>
      <c r="C10" s="38">
        <f t="shared" ca="1" si="3"/>
        <v>8.5652520799603637E-5</v>
      </c>
      <c r="D10" s="38">
        <f t="shared" ca="1" si="0"/>
        <v>8.7155196603105447E-5</v>
      </c>
      <c r="E10" s="38">
        <f t="shared" ca="1" si="0"/>
        <v>8.8657872406607257E-5</v>
      </c>
      <c r="F10" s="39" cm="1">
        <f t="array" aca="1" ref="F10" ca="1">INDIRECT(CONCATENATE("'",HLOOKUP(F$1,$B$21:$E$23,3,FALSE),"'!",$B$25,ROW($A10)+5))*About!$A$27</f>
        <v>9.016054821010908E-5</v>
      </c>
      <c r="G10" s="38">
        <f t="shared" ca="1" si="4"/>
        <v>9.256482949571199E-5</v>
      </c>
      <c r="H10" s="38">
        <f t="shared" ca="1" si="1"/>
        <v>9.4969110781314899E-5</v>
      </c>
      <c r="I10" s="38">
        <f t="shared" ca="1" si="1"/>
        <v>9.7373392066917808E-5</v>
      </c>
      <c r="J10" s="38">
        <f t="shared" ca="1" si="1"/>
        <v>9.9777673352520718E-5</v>
      </c>
      <c r="K10" s="39" cm="1">
        <f t="array" aca="1" ref="K10" ca="1">INDIRECT(CONCATENATE("'",HLOOKUP(K$1,$B$21:$E$23,3,FALSE),"'!",$B$25,ROW($A10)+5))*About!$A$27</f>
        <v>1.0218195463812363E-4</v>
      </c>
      <c r="L10" s="38">
        <f t="shared" ca="1" si="5"/>
        <v>1.0338409528092508E-4</v>
      </c>
      <c r="M10" s="38">
        <f t="shared" ca="1" si="2"/>
        <v>1.0458623592372654E-4</v>
      </c>
      <c r="N10" s="38">
        <f t="shared" ca="1" si="2"/>
        <v>1.0578837656652798E-4</v>
      </c>
      <c r="O10" s="38">
        <f t="shared" ca="1" si="2"/>
        <v>1.0699051720932945E-4</v>
      </c>
      <c r="P10" s="39" cm="1">
        <f t="array" aca="1" ref="P10" ca="1">INDIRECT(CONCATENATE("'",HLOOKUP(P$1,$B$21:$E$23,3,FALSE),"'!",$B$25,ROW($A10)+5))*About!$A$27</f>
        <v>1.0819265785213089E-4</v>
      </c>
      <c r="Q10" s="38" cm="1">
        <f t="array" aca="1" ref="Q10" ca="1">TREND($K10:$P10,$K$1:$P$1,Q$1)</f>
        <v>1.0939479849493214E-4</v>
      </c>
      <c r="R10" s="38" cm="1">
        <f t="array" aca="1" ref="R10" ca="1">TREND($K10:$P10,$K$1:$P$1,R$1)</f>
        <v>1.1059693913773386E-4</v>
      </c>
      <c r="S10" s="38" cm="1">
        <f t="array" aca="1" ref="S10" ca="1">TREND($K10:$P10,$K$1:$P$1,S$1)</f>
        <v>1.1179907978053514E-4</v>
      </c>
      <c r="T10" s="38" cm="1">
        <f t="array" aca="1" ref="T10" ca="1">TREND($K10:$P10,$K$1:$P$1,T$1)</f>
        <v>1.1300122042333686E-4</v>
      </c>
      <c r="U10" s="38" cm="1">
        <f t="array" aca="1" ref="U10" ca="1">TREND($K10:$P10,$K$1:$P$1,U$1)</f>
        <v>1.1420336106613815E-4</v>
      </c>
      <c r="V10" s="38" cm="1">
        <f t="array" aca="1" ref="V10" ca="1">TREND($K10:$P10,$K$1:$P$1,V$1)</f>
        <v>1.1540550170893943E-4</v>
      </c>
      <c r="W10" s="38" cm="1">
        <f t="array" aca="1" ref="W10" ca="1">TREND($K10:$P10,$K$1:$P$1,W$1)</f>
        <v>1.1660764235174115E-4</v>
      </c>
      <c r="X10" s="38" cm="1">
        <f t="array" aca="1" ref="X10" ca="1">TREND($K10:$P10,$K$1:$P$1,X$1)</f>
        <v>1.1780978299454244E-4</v>
      </c>
      <c r="Y10" s="38" cm="1">
        <f t="array" aca="1" ref="Y10" ca="1">TREND($K10:$P10,$K$1:$P$1,Y$1)</f>
        <v>1.1901192363734372E-4</v>
      </c>
      <c r="Z10" s="38" cm="1">
        <f t="array" aca="1" ref="Z10" ca="1">TREND($K10:$P10,$K$1:$P$1,Z$1)</f>
        <v>1.2021406428014544E-4</v>
      </c>
      <c r="AA10" s="38" cm="1">
        <f t="array" aca="1" ref="AA10" ca="1">TREND($K10:$P10,$K$1:$P$1,AA$1)</f>
        <v>1.2141620492294673E-4</v>
      </c>
      <c r="AB10" s="38" cm="1">
        <f t="array" aca="1" ref="AB10" ca="1">TREND($K10:$P10,$K$1:$P$1,AB$1)</f>
        <v>1.2261834556574844E-4</v>
      </c>
      <c r="AC10" s="38" cm="1">
        <f t="array" aca="1" ref="AC10" ca="1">TREND($K10:$P10,$K$1:$P$1,AC$1)</f>
        <v>1.2382048620854973E-4</v>
      </c>
      <c r="AD10" s="38" cm="1">
        <f t="array" aca="1" ref="AD10" ca="1">TREND($K10:$P10,$K$1:$P$1,AD$1)</f>
        <v>1.2502262685135102E-4</v>
      </c>
      <c r="AE10" s="38" cm="1">
        <f t="array" aca="1" ref="AE10" ca="1">TREND($K10:$P10,$K$1:$P$1,AE$1)</f>
        <v>1.2622476749415273E-4</v>
      </c>
      <c r="AF10" s="38" cm="1">
        <f t="array" aca="1" ref="AF10" ca="1">TREND($K10:$P10,$K$1:$P$1,AF$1)</f>
        <v>1.2742690813695402E-4</v>
      </c>
      <c r="AG10" s="38" cm="1">
        <f t="array" aca="1" ref="AG10" ca="1">TREND($K10:$P10,$K$1:$P$1,AG$1)</f>
        <v>1.2862904877975574E-4</v>
      </c>
      <c r="AH10" s="38" cm="1">
        <f t="array" aca="1" ref="AH10" ca="1">TREND($K10:$P10,$K$1:$P$1,AH$1)</f>
        <v>1.2983118942255702E-4</v>
      </c>
      <c r="AI10" s="38" cm="1">
        <f t="array" aca="1" ref="AI10" ca="1">TREND($K10:$P10,$K$1:$P$1,AI$1)</f>
        <v>1.3103333006535831E-4</v>
      </c>
      <c r="AJ10" s="38" cm="1">
        <f t="array" aca="1" ref="AJ10" ca="1">TREND($K10:$P10,$K$1:$P$1,AJ$1)</f>
        <v>1.3223547070816003E-4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7.8139141782094534E-5</v>
      </c>
      <c r="C11" s="38">
        <f t="shared" ca="1" si="3"/>
        <v>8.1144493389098167E-5</v>
      </c>
      <c r="D11" s="38">
        <f t="shared" ca="1" si="0"/>
        <v>8.4149844996101814E-5</v>
      </c>
      <c r="E11" s="38">
        <f t="shared" ca="1" si="0"/>
        <v>8.7155196603105447E-5</v>
      </c>
      <c r="F11" s="39" cm="1">
        <f t="array" aca="1" ref="F11" ca="1">INDIRECT(CONCATENATE("'",HLOOKUP(F$1,$B$21:$E$23,3,FALSE),"'!",$B$25,ROW($A11)+5))*About!$A$27</f>
        <v>9.016054821010908E-5</v>
      </c>
      <c r="G11" s="38">
        <f t="shared" ca="1" si="4"/>
        <v>9.1362688852910542E-5</v>
      </c>
      <c r="H11" s="38">
        <f t="shared" ca="1" si="1"/>
        <v>9.256482949571199E-5</v>
      </c>
      <c r="I11" s="38">
        <f t="shared" ca="1" si="1"/>
        <v>9.3766970138513451E-5</v>
      </c>
      <c r="J11" s="38">
        <f t="shared" ca="1" si="1"/>
        <v>9.4969110781314899E-5</v>
      </c>
      <c r="K11" s="39" cm="1">
        <f t="array" aca="1" ref="K11" ca="1">INDIRECT(CONCATENATE("'",HLOOKUP(K$1,$B$21:$E$23,3,FALSE),"'!",$B$25,ROW($A11)+5))*About!$A$27</f>
        <v>9.6171251424116361E-5</v>
      </c>
      <c r="L11" s="38">
        <f t="shared" ca="1" si="5"/>
        <v>9.857553270971927E-5</v>
      </c>
      <c r="M11" s="38">
        <f t="shared" ca="1" si="2"/>
        <v>1.0097981399532218E-4</v>
      </c>
      <c r="N11" s="38">
        <f t="shared" ca="1" si="2"/>
        <v>1.0338409528092508E-4</v>
      </c>
      <c r="O11" s="38">
        <f t="shared" ca="1" si="2"/>
        <v>1.0578837656652798E-4</v>
      </c>
      <c r="P11" s="39" cm="1">
        <f t="array" aca="1" ref="P11" ca="1">INDIRECT(CONCATENATE("'",HLOOKUP(P$1,$B$21:$E$23,3,FALSE),"'!",$B$25,ROW($A11)+5))*About!$A$27</f>
        <v>1.0819265785213089E-4</v>
      </c>
      <c r="Q11" s="38" cm="1">
        <f t="array" aca="1" ref="Q11" ca="1">TREND($K11:$P11,$K$1:$P$1,Q$1)</f>
        <v>1.1059693913773299E-4</v>
      </c>
      <c r="R11" s="38" cm="1">
        <f t="array" aca="1" ref="R11" ca="1">TREND($K11:$P11,$K$1:$P$1,R$1)</f>
        <v>1.1300122042333643E-4</v>
      </c>
      <c r="S11" s="38" cm="1">
        <f t="array" aca="1" ref="S11" ca="1">TREND($K11:$P11,$K$1:$P$1,S$1)</f>
        <v>1.15405501708939E-4</v>
      </c>
      <c r="T11" s="38" cm="1">
        <f t="array" aca="1" ref="T11" ca="1">TREND($K11:$P11,$K$1:$P$1,T$1)</f>
        <v>1.1780978299454244E-4</v>
      </c>
      <c r="U11" s="38" cm="1">
        <f t="array" aca="1" ref="U11" ca="1">TREND($K11:$P11,$K$1:$P$1,U$1)</f>
        <v>1.2021406428014501E-4</v>
      </c>
      <c r="V11" s="38" cm="1">
        <f t="array" aca="1" ref="V11" ca="1">TREND($K11:$P11,$K$1:$P$1,V$1)</f>
        <v>1.2261834556574758E-4</v>
      </c>
      <c r="W11" s="38" cm="1">
        <f t="array" aca="1" ref="W11" ca="1">TREND($K11:$P11,$K$1:$P$1,W$1)</f>
        <v>1.2502262685135102E-4</v>
      </c>
      <c r="X11" s="38" cm="1">
        <f t="array" aca="1" ref="X11" ca="1">TREND($K11:$P11,$K$1:$P$1,X$1)</f>
        <v>1.2742690813695359E-4</v>
      </c>
      <c r="Y11" s="38" cm="1">
        <f t="array" aca="1" ref="Y11" ca="1">TREND($K11:$P11,$K$1:$P$1,Y$1)</f>
        <v>1.2983118942255702E-4</v>
      </c>
      <c r="Z11" s="38" cm="1">
        <f t="array" aca="1" ref="Z11" ca="1">TREND($K11:$P11,$K$1:$P$1,Z$1)</f>
        <v>1.3223547070815959E-4</v>
      </c>
      <c r="AA11" s="38" cm="1">
        <f t="array" aca="1" ref="AA11" ca="1">TREND($K11:$P11,$K$1:$P$1,AA$1)</f>
        <v>1.3463975199376216E-4</v>
      </c>
      <c r="AB11" s="38" cm="1">
        <f t="array" aca="1" ref="AB11" ca="1">TREND($K11:$P11,$K$1:$P$1,AB$1)</f>
        <v>1.370440332793656E-4</v>
      </c>
      <c r="AC11" s="38" cm="1">
        <f t="array" aca="1" ref="AC11" ca="1">TREND($K11:$P11,$K$1:$P$1,AC$1)</f>
        <v>1.3944831456496817E-4</v>
      </c>
      <c r="AD11" s="38" cm="1">
        <f t="array" aca="1" ref="AD11" ca="1">TREND($K11:$P11,$K$1:$P$1,AD$1)</f>
        <v>1.4185259585057074E-4</v>
      </c>
      <c r="AE11" s="38" cm="1">
        <f t="array" aca="1" ref="AE11" ca="1">TREND($K11:$P11,$K$1:$P$1,AE$1)</f>
        <v>1.4425687713617418E-4</v>
      </c>
      <c r="AF11" s="38" cm="1">
        <f t="array" aca="1" ref="AF11" ca="1">TREND($K11:$P11,$K$1:$P$1,AF$1)</f>
        <v>1.4666115842177675E-4</v>
      </c>
      <c r="AG11" s="38" cm="1">
        <f t="array" aca="1" ref="AG11" ca="1">TREND($K11:$P11,$K$1:$P$1,AG$1)</f>
        <v>1.4906543970738019E-4</v>
      </c>
      <c r="AH11" s="38" cm="1">
        <f t="array" aca="1" ref="AH11" ca="1">TREND($K11:$P11,$K$1:$P$1,AH$1)</f>
        <v>1.5146972099298276E-4</v>
      </c>
      <c r="AI11" s="38" cm="1">
        <f t="array" aca="1" ref="AI11" ca="1">TREND($K11:$P11,$K$1:$P$1,AI$1)</f>
        <v>1.5387400227858533E-4</v>
      </c>
      <c r="AJ11" s="38" cm="1">
        <f t="array" aca="1" ref="AJ11" ca="1">TREND($K11:$P11,$K$1:$P$1,AJ$1)</f>
        <v>1.5627828356418877E-4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3.6665289605444356E-4</v>
      </c>
      <c r="C12" s="38">
        <f t="shared" ca="1" si="3"/>
        <v>3.7491761297370359E-4</v>
      </c>
      <c r="D12" s="38">
        <f t="shared" ca="1" si="0"/>
        <v>3.8318232989296356E-4</v>
      </c>
      <c r="E12" s="38">
        <f t="shared" ca="1" si="0"/>
        <v>3.9144704681222354E-4</v>
      </c>
      <c r="F12" s="40">
        <f ca="1">SUM(INDIRECT(CONCATENATE("'",HLOOKUP(F$1,$B$21:$E$23,3,FALSE),"'!",$B$25,ROW($A12)+5,":",$B$25,ROW($A12)+6)))*About!$A$27</f>
        <v>3.9971176373148357E-4</v>
      </c>
      <c r="G12" s="38">
        <f t="shared" ca="1" si="4"/>
        <v>4.0644375133117169E-4</v>
      </c>
      <c r="H12" s="38">
        <f t="shared" ca="1" si="1"/>
        <v>4.1317573893085986E-4</v>
      </c>
      <c r="I12" s="38">
        <f t="shared" ca="1" si="1"/>
        <v>4.1990772653054798E-4</v>
      </c>
      <c r="J12" s="38">
        <f t="shared" ca="1" si="1"/>
        <v>4.2663971413023615E-4</v>
      </c>
      <c r="K12" s="40">
        <f ca="1">SUM(INDIRECT(CONCATENATE("'",HLOOKUP(K$1,$B$21:$E$23,3,FALSE),"'!",$B$25,ROW($A12)+5,":",$B$25,ROW($A12)+6)))*About!$A$27</f>
        <v>4.3337170172992427E-4</v>
      </c>
      <c r="L12" s="38">
        <f t="shared" ca="1" si="5"/>
        <v>4.4130582997241389E-4</v>
      </c>
      <c r="M12" s="38">
        <f t="shared" ca="1" si="2"/>
        <v>4.4923995821490351E-4</v>
      </c>
      <c r="N12" s="38">
        <f t="shared" ca="1" si="2"/>
        <v>4.5717408645739308E-4</v>
      </c>
      <c r="O12" s="38">
        <f t="shared" ca="1" si="2"/>
        <v>4.651082146998827E-4</v>
      </c>
      <c r="P12" s="40">
        <f ca="1">SUM(INDIRECT(CONCATENATE("'",HLOOKUP(P$1,$B$21:$E$23,3,FALSE),"'!",$B$25,ROW($A12)+5,":",$B$25,ROW($A12)+6)))*About!$A$27</f>
        <v>4.7304234294237232E-4</v>
      </c>
      <c r="Q12" s="38" cm="1">
        <f t="array" aca="1" ref="Q12" ca="1">TREND($K12:$P12,$K$1:$P$1,Q$1)</f>
        <v>4.8097647118485951E-4</v>
      </c>
      <c r="R12" s="38" cm="1">
        <f t="array" aca="1" ref="R12" ca="1">TREND($K12:$P12,$K$1:$P$1,R$1)</f>
        <v>4.8891059942735016E-4</v>
      </c>
      <c r="S12" s="38" cm="1">
        <f t="array" aca="1" ref="S12" ca="1">TREND($K12:$P12,$K$1:$P$1,S$1)</f>
        <v>4.9684472766984081E-4</v>
      </c>
      <c r="T12" s="38" cm="1">
        <f t="array" aca="1" ref="T12" ca="1">TREND($K12:$P12,$K$1:$P$1,T$1)</f>
        <v>5.0477885591232799E-4</v>
      </c>
      <c r="U12" s="38" cm="1">
        <f t="array" aca="1" ref="U12" ca="1">TREND($K12:$P12,$K$1:$P$1,U$1)</f>
        <v>5.1271298415481864E-4</v>
      </c>
      <c r="V12" s="38" cm="1">
        <f t="array" aca="1" ref="V12" ca="1">TREND($K12:$P12,$K$1:$P$1,V$1)</f>
        <v>5.2064711239730929E-4</v>
      </c>
      <c r="W12" s="38" cm="1">
        <f t="array" aca="1" ref="W12" ca="1">TREND($K12:$P12,$K$1:$P$1,W$1)</f>
        <v>5.2858124063979647E-4</v>
      </c>
      <c r="X12" s="38" cm="1">
        <f t="array" aca="1" ref="X12" ca="1">TREND($K12:$P12,$K$1:$P$1,X$1)</f>
        <v>5.3651536888228712E-4</v>
      </c>
      <c r="Y12" s="38" cm="1">
        <f t="array" aca="1" ref="Y12" ca="1">TREND($K12:$P12,$K$1:$P$1,Y$1)</f>
        <v>5.4444949712477778E-4</v>
      </c>
      <c r="Z12" s="38" cm="1">
        <f t="array" aca="1" ref="Z12" ca="1">TREND($K12:$P12,$K$1:$P$1,Z$1)</f>
        <v>5.5238362536726496E-4</v>
      </c>
      <c r="AA12" s="38" cm="1">
        <f t="array" aca="1" ref="AA12" ca="1">TREND($K12:$P12,$K$1:$P$1,AA$1)</f>
        <v>5.6031775360975561E-4</v>
      </c>
      <c r="AB12" s="38" cm="1">
        <f t="array" aca="1" ref="AB12" ca="1">TREND($K12:$P12,$K$1:$P$1,AB$1)</f>
        <v>5.6825188185224626E-4</v>
      </c>
      <c r="AC12" s="38" cm="1">
        <f t="array" aca="1" ref="AC12" ca="1">TREND($K12:$P12,$K$1:$P$1,AC$1)</f>
        <v>5.7618601009473691E-4</v>
      </c>
      <c r="AD12" s="38" cm="1">
        <f t="array" aca="1" ref="AD12" ca="1">TREND($K12:$P12,$K$1:$P$1,AD$1)</f>
        <v>5.8412013833722409E-4</v>
      </c>
      <c r="AE12" s="38" cm="1">
        <f t="array" aca="1" ref="AE12" ca="1">TREND($K12:$P12,$K$1:$P$1,AE$1)</f>
        <v>5.9205426657971474E-4</v>
      </c>
      <c r="AF12" s="38" cm="1">
        <f t="array" aca="1" ref="AF12" ca="1">TREND($K12:$P12,$K$1:$P$1,AF$1)</f>
        <v>5.999883948222054E-4</v>
      </c>
      <c r="AG12" s="38" cm="1">
        <f t="array" aca="1" ref="AG12" ca="1">TREND($K12:$P12,$K$1:$P$1,AG$1)</f>
        <v>6.0792252306469258E-4</v>
      </c>
      <c r="AH12" s="38" cm="1">
        <f t="array" aca="1" ref="AH12" ca="1">TREND($K12:$P12,$K$1:$P$1,AH$1)</f>
        <v>6.1585665130718323E-4</v>
      </c>
      <c r="AI12" s="38" cm="1">
        <f t="array" aca="1" ref="AI12" ca="1">TREND($K12:$P12,$K$1:$P$1,AI$1)</f>
        <v>6.2379077954967388E-4</v>
      </c>
      <c r="AJ12" s="38" cm="1">
        <f t="array" aca="1" ref="AJ12" ca="1">TREND($K12:$P12,$K$1:$P$1,AJ$1)</f>
        <v>6.3172490779216106E-4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HOIpTP-buildings-SO2</v>
      </c>
    </row>
    <row r="18" spans="1:5">
      <c r="A18" t="s">
        <v>113</v>
      </c>
      <c r="B18" t="str">
        <f ca="1">RIGHT(B17,LEN(B17)-7)</f>
        <v>buildings-SO2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4.5681344426455271E-5</v>
      </c>
      <c r="C2" s="38">
        <f ca="1">$B2+($F2-$B2)*(C$1-$B$1)/($F$1-$B$1)</f>
        <v>4.5981879587155633E-5</v>
      </c>
      <c r="D2" s="38">
        <f t="shared" ref="D2:E12" ca="1" si="0">$B2+($F2-$B2)*(D$1-$B$1)/($F$1-$B$1)</f>
        <v>4.6282414747856002E-5</v>
      </c>
      <c r="E2" s="38">
        <f t="shared" ca="1" si="0"/>
        <v>4.6582949908556364E-5</v>
      </c>
      <c r="F2" s="37" cm="1">
        <f t="array" aca="1" ref="F2" ca="1">INDIRECT(CONCATENATE("'",HLOOKUP(F$1,$B$21:$E$23,3,FALSE),"'!",$B$25,ROW($A2)+3))*About!$A$27</f>
        <v>4.6883485069256726E-5</v>
      </c>
      <c r="G2" s="38">
        <f ca="1">$F2+($K2-$F2)*(G$1-$F$1)/($K$1-$F$1)</f>
        <v>4.7364341326377307E-5</v>
      </c>
      <c r="H2" s="38">
        <f t="shared" ref="H2:J12" ca="1" si="1">$F2+($K2-$F2)*(H$1-$F$1)/($K$1-$F$1)</f>
        <v>4.7845197583497889E-5</v>
      </c>
      <c r="I2" s="38">
        <f t="shared" ca="1" si="1"/>
        <v>4.8326053840618464E-5</v>
      </c>
      <c r="J2" s="38">
        <f t="shared" ca="1" si="1"/>
        <v>4.8806910097739046E-5</v>
      </c>
      <c r="K2" s="37" cm="1">
        <f t="array" aca="1" ref="K2" ca="1">INDIRECT(CONCATENATE("'",HLOOKUP(K$1,$B$21:$E$23,3,FALSE),"'!",$B$25,ROW($A2)+3))*About!$A$27</f>
        <v>4.9287766354859628E-5</v>
      </c>
      <c r="L2" s="38">
        <f ca="1">$K2+($P2-$K2)*(L$1-$K$1)/($P$1-$K$1)</f>
        <v>5.0009050740540501E-5</v>
      </c>
      <c r="M2" s="38">
        <f t="shared" ref="M2:O12" ca="1" si="2">$K2+($P2-$K2)*(M$1-$K$1)/($P$1-$K$1)</f>
        <v>5.0730335126221374E-5</v>
      </c>
      <c r="N2" s="38">
        <f t="shared" ca="1" si="2"/>
        <v>5.1451619511902253E-5</v>
      </c>
      <c r="O2" s="38">
        <f t="shared" ca="1" si="2"/>
        <v>5.2172903897583126E-5</v>
      </c>
      <c r="P2" s="37" cm="1">
        <f t="array" aca="1" ref="P2" ca="1">INDIRECT(CONCATENATE("'",HLOOKUP(P$1,$B$21:$E$23,3,FALSE),"'!",$B$25,ROW($A2)+3))*About!$A$27</f>
        <v>5.2894188283263999E-5</v>
      </c>
      <c r="Q2" s="38" cm="1">
        <f t="array" aca="1" ref="Q2" ca="1">TREND($K2:$P2,$K$1:$P$1,Q$1)</f>
        <v>5.3615472668944912E-5</v>
      </c>
      <c r="R2" s="38" cm="1">
        <f t="array" aca="1" ref="R2" ca="1">TREND($K2:$P2,$K$1:$P$1,R$1)</f>
        <v>5.4336757054625684E-5</v>
      </c>
      <c r="S2" s="38" cm="1">
        <f t="array" aca="1" ref="S2" ca="1">TREND($K2:$P2,$K$1:$P$1,S$1)</f>
        <v>5.5058041440306672E-5</v>
      </c>
      <c r="T2" s="38" cm="1">
        <f t="array" aca="1" ref="T2" ca="1">TREND($K2:$P2,$K$1:$P$1,T$1)</f>
        <v>5.5779325825987443E-5</v>
      </c>
      <c r="U2" s="38" cm="1">
        <f t="array" aca="1" ref="U2" ca="1">TREND($K2:$P2,$K$1:$P$1,U$1)</f>
        <v>5.6500610211668431E-5</v>
      </c>
      <c r="V2" s="38" cm="1">
        <f t="array" aca="1" ref="V2" ca="1">TREND($K2:$P2,$K$1:$P$1,V$1)</f>
        <v>5.7221894597349202E-5</v>
      </c>
      <c r="W2" s="38" cm="1">
        <f t="array" aca="1" ref="W2" ca="1">TREND($K2:$P2,$K$1:$P$1,W$1)</f>
        <v>5.794317898303019E-5</v>
      </c>
      <c r="X2" s="38" cm="1">
        <f t="array" aca="1" ref="X2" ca="1">TREND($K2:$P2,$K$1:$P$1,X$1)</f>
        <v>5.8664463368710961E-5</v>
      </c>
      <c r="Y2" s="38" cm="1">
        <f t="array" aca="1" ref="Y2" ca="1">TREND($K2:$P2,$K$1:$P$1,Y$1)</f>
        <v>5.9385747754391949E-5</v>
      </c>
      <c r="Z2" s="38" cm="1">
        <f t="array" aca="1" ref="Z2" ca="1">TREND($K2:$P2,$K$1:$P$1,Z$1)</f>
        <v>6.010703214007272E-5</v>
      </c>
      <c r="AA2" s="38" cm="1">
        <f t="array" aca="1" ref="AA2" ca="1">TREND($K2:$P2,$K$1:$P$1,AA$1)</f>
        <v>6.0828316525753708E-5</v>
      </c>
      <c r="AB2" s="38" cm="1">
        <f t="array" aca="1" ref="AB2" ca="1">TREND($K2:$P2,$K$1:$P$1,AB$1)</f>
        <v>6.1549600911434479E-5</v>
      </c>
      <c r="AC2" s="38" cm="1">
        <f t="array" aca="1" ref="AC2" ca="1">TREND($K2:$P2,$K$1:$P$1,AC$1)</f>
        <v>6.2270885297115467E-5</v>
      </c>
      <c r="AD2" s="38" cm="1">
        <f t="array" aca="1" ref="AD2" ca="1">TREND($K2:$P2,$K$1:$P$1,AD$1)</f>
        <v>6.2992169682796239E-5</v>
      </c>
      <c r="AE2" s="38" cm="1">
        <f t="array" aca="1" ref="AE2" ca="1">TREND($K2:$P2,$K$1:$P$1,AE$1)</f>
        <v>6.3713454068477227E-5</v>
      </c>
      <c r="AF2" s="38" cm="1">
        <f t="array" aca="1" ref="AF2" ca="1">TREND($K2:$P2,$K$1:$P$1,AF$1)</f>
        <v>6.4434738454157998E-5</v>
      </c>
      <c r="AG2" s="38" cm="1">
        <f t="array" aca="1" ref="AG2" ca="1">TREND($K2:$P2,$K$1:$P$1,AG$1)</f>
        <v>6.5156022839838986E-5</v>
      </c>
      <c r="AH2" s="38" cm="1">
        <f t="array" aca="1" ref="AH2" ca="1">TREND($K2:$P2,$K$1:$P$1,AH$1)</f>
        <v>6.5877307225519757E-5</v>
      </c>
      <c r="AI2" s="38" cm="1">
        <f t="array" aca="1" ref="AI2" ca="1">TREND($K2:$P2,$K$1:$P$1,AI$1)</f>
        <v>6.6598591611200528E-5</v>
      </c>
      <c r="AJ2" s="38" cm="1">
        <f t="array" aca="1" ref="AJ2" ca="1">TREND($K2:$P2,$K$1:$P$1,AJ$1)</f>
        <v>6.7319875996881516E-5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2.404281285602909E-5</v>
      </c>
      <c r="C3" s="38">
        <f t="shared" ref="C3:C12" ca="1" si="3">$B3+($F3-$B3)*(C$1-$B$1)/($F$1-$B$1)</f>
        <v>2.4193080436379271E-5</v>
      </c>
      <c r="D3" s="38">
        <f t="shared" ca="1" si="0"/>
        <v>2.4343348016729452E-5</v>
      </c>
      <c r="E3" s="38">
        <f t="shared" ca="1" si="0"/>
        <v>2.4493615597079633E-5</v>
      </c>
      <c r="F3" s="39" cm="1">
        <f t="array" aca="1" ref="F3" ca="1">INDIRECT(CONCATENATE("'",HLOOKUP(F$1,$B$21:$E$23,3,FALSE),"'!",$B$25,ROW($A3)+5))*About!$A$27</f>
        <v>2.4643883177429814E-5</v>
      </c>
      <c r="G3" s="38">
        <f t="shared" ref="G3:G12" ca="1" si="4">$F3+($K3-$F3)*(G$1-$F$1)/($K$1-$F$1)</f>
        <v>2.476409724170996E-5</v>
      </c>
      <c r="H3" s="38">
        <f t="shared" ca="1" si="1"/>
        <v>2.4884311305990105E-5</v>
      </c>
      <c r="I3" s="38">
        <f t="shared" ca="1" si="1"/>
        <v>2.5004525370270254E-5</v>
      </c>
      <c r="J3" s="38">
        <f t="shared" ca="1" si="1"/>
        <v>2.5124739434550399E-5</v>
      </c>
      <c r="K3" s="39" cm="1">
        <f t="array" aca="1" ref="K3" ca="1">INDIRECT(CONCATENATE("'",HLOOKUP(K$1,$B$21:$E$23,3,FALSE),"'!",$B$25,ROW($A3)+5))*About!$A$27</f>
        <v>2.5244953498830545E-5</v>
      </c>
      <c r="L3" s="38">
        <f t="shared" ref="L3:L12" ca="1" si="5">$K3+($P3-$K3)*(L$1-$K$1)/($P$1-$K$1)</f>
        <v>2.536516756311069E-5</v>
      </c>
      <c r="M3" s="38">
        <f t="shared" ca="1" si="2"/>
        <v>2.5485381627390836E-5</v>
      </c>
      <c r="N3" s="38">
        <f t="shared" ca="1" si="2"/>
        <v>2.5605595691670978E-5</v>
      </c>
      <c r="O3" s="38">
        <f t="shared" ca="1" si="2"/>
        <v>2.5725809755951123E-5</v>
      </c>
      <c r="P3" s="39" cm="1">
        <f t="array" aca="1" ref="P3" ca="1">INDIRECT(CONCATENATE("'",HLOOKUP(P$1,$B$21:$E$23,3,FALSE),"'!",$B$25,ROW($A3)+5))*About!$A$27</f>
        <v>2.5846023820231269E-5</v>
      </c>
      <c r="Q3" s="38" cm="1">
        <f t="array" aca="1" ref="Q3" ca="1">TREND($K3:$P3,$K$1:$P$1,Q$1)</f>
        <v>2.5966237884511421E-5</v>
      </c>
      <c r="R3" s="38" cm="1">
        <f t="array" aca="1" ref="R3" ca="1">TREND($K3:$P3,$K$1:$P$1,R$1)</f>
        <v>2.608645194879155E-5</v>
      </c>
      <c r="S3" s="38" cm="1">
        <f t="array" aca="1" ref="S3" ca="1">TREND($K3:$P3,$K$1:$P$1,S$1)</f>
        <v>2.6206666013071732E-5</v>
      </c>
      <c r="T3" s="38" cm="1">
        <f t="array" aca="1" ref="T3" ca="1">TREND($K3:$P3,$K$1:$P$1,T$1)</f>
        <v>2.6326880077351861E-5</v>
      </c>
      <c r="U3" s="38" cm="1">
        <f t="array" aca="1" ref="U3" ca="1">TREND($K3:$P3,$K$1:$P$1,U$1)</f>
        <v>2.6447094141631989E-5</v>
      </c>
      <c r="V3" s="38" cm="1">
        <f t="array" aca="1" ref="V3" ca="1">TREND($K3:$P3,$K$1:$P$1,V$1)</f>
        <v>2.6567308205912118E-5</v>
      </c>
      <c r="W3" s="38" cm="1">
        <f t="array" aca="1" ref="W3" ca="1">TREND($K3:$P3,$K$1:$P$1,W$1)</f>
        <v>2.6687522270192301E-5</v>
      </c>
      <c r="X3" s="38" cm="1">
        <f t="array" aca="1" ref="X3" ca="1">TREND($K3:$P3,$K$1:$P$1,X$1)</f>
        <v>2.6807736334472429E-5</v>
      </c>
      <c r="Y3" s="38" cm="1">
        <f t="array" aca="1" ref="Y3" ca="1">TREND($K3:$P3,$K$1:$P$1,Y$1)</f>
        <v>2.6927950398752558E-5</v>
      </c>
      <c r="Z3" s="38" cm="1">
        <f t="array" aca="1" ref="Z3" ca="1">TREND($K3:$P3,$K$1:$P$1,Z$1)</f>
        <v>2.704816446303274E-5</v>
      </c>
      <c r="AA3" s="38" cm="1">
        <f t="array" aca="1" ref="AA3" ca="1">TREND($K3:$P3,$K$1:$P$1,AA$1)</f>
        <v>2.7168378527312869E-5</v>
      </c>
      <c r="AB3" s="38" cm="1">
        <f t="array" aca="1" ref="AB3" ca="1">TREND($K3:$P3,$K$1:$P$1,AB$1)</f>
        <v>2.7288592591592997E-5</v>
      </c>
      <c r="AC3" s="38" cm="1">
        <f t="array" aca="1" ref="AC3" ca="1">TREND($K3:$P3,$K$1:$P$1,AC$1)</f>
        <v>2.740880665587318E-5</v>
      </c>
      <c r="AD3" s="38" cm="1">
        <f t="array" aca="1" ref="AD3" ca="1">TREND($K3:$P3,$K$1:$P$1,AD$1)</f>
        <v>2.7529020720153309E-5</v>
      </c>
      <c r="AE3" s="38" cm="1">
        <f t="array" aca="1" ref="AE3" ca="1">TREND($K3:$P3,$K$1:$P$1,AE$1)</f>
        <v>2.7649234784433437E-5</v>
      </c>
      <c r="AF3" s="38" cm="1">
        <f t="array" aca="1" ref="AF3" ca="1">TREND($K3:$P3,$K$1:$P$1,AF$1)</f>
        <v>2.7769448848713566E-5</v>
      </c>
      <c r="AG3" s="38" cm="1">
        <f t="array" aca="1" ref="AG3" ca="1">TREND($K3:$P3,$K$1:$P$1,AG$1)</f>
        <v>2.7889662912993748E-5</v>
      </c>
      <c r="AH3" s="38" cm="1">
        <f t="array" aca="1" ref="AH3" ca="1">TREND($K3:$P3,$K$1:$P$1,AH$1)</f>
        <v>2.8009876977273877E-5</v>
      </c>
      <c r="AI3" s="38" cm="1">
        <f t="array" aca="1" ref="AI3" ca="1">TREND($K3:$P3,$K$1:$P$1,AI$1)</f>
        <v>2.8130091041554006E-5</v>
      </c>
      <c r="AJ3" s="38" cm="1">
        <f t="array" aca="1" ref="AJ3" ca="1">TREND($K3:$P3,$K$1:$P$1,AJ$1)</f>
        <v>2.8250305105834188E-5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6.611773535408E-5</v>
      </c>
      <c r="C4" s="38">
        <f t="shared" ca="1" si="3"/>
        <v>6.611773535408E-5</v>
      </c>
      <c r="D4" s="38">
        <f t="shared" ca="1" si="0"/>
        <v>6.611773535408E-5</v>
      </c>
      <c r="E4" s="38">
        <f t="shared" ca="1" si="0"/>
        <v>6.611773535408E-5</v>
      </c>
      <c r="F4" s="39" cm="1">
        <f t="array" aca="1" ref="F4" ca="1">INDIRECT(CONCATENATE("'",HLOOKUP(F$1,$B$21:$E$23,3,FALSE),"'!",$B$25,ROW($A4)+5))*About!$A$27</f>
        <v>6.611773535408E-5</v>
      </c>
      <c r="G4" s="38">
        <f t="shared" ca="1" si="4"/>
        <v>6.611773535408E-5</v>
      </c>
      <c r="H4" s="38">
        <f t="shared" ca="1" si="1"/>
        <v>6.611773535408E-5</v>
      </c>
      <c r="I4" s="38">
        <f t="shared" ca="1" si="1"/>
        <v>6.611773535408E-5</v>
      </c>
      <c r="J4" s="38">
        <f t="shared" ca="1" si="1"/>
        <v>6.611773535408E-5</v>
      </c>
      <c r="K4" s="39" cm="1">
        <f t="array" aca="1" ref="K4" ca="1">INDIRECT(CONCATENATE("'",HLOOKUP(K$1,$B$21:$E$23,3,FALSE),"'!",$B$25,ROW($A4)+5))*About!$A$27</f>
        <v>6.611773535408E-5</v>
      </c>
      <c r="L4" s="38">
        <f t="shared" ca="1" si="5"/>
        <v>6.7319875996881448E-5</v>
      </c>
      <c r="M4" s="38">
        <f t="shared" ca="1" si="2"/>
        <v>6.8522016639682896E-5</v>
      </c>
      <c r="N4" s="38">
        <f t="shared" ca="1" si="2"/>
        <v>6.9724157282484358E-5</v>
      </c>
      <c r="O4" s="38">
        <f t="shared" ca="1" si="2"/>
        <v>7.0926297925285806E-5</v>
      </c>
      <c r="P4" s="39" cm="1">
        <f t="array" aca="1" ref="P4" ca="1">INDIRECT(CONCATENATE("'",HLOOKUP(P$1,$B$21:$E$23,3,FALSE),"'!",$B$25,ROW($A4)+5))*About!$A$27</f>
        <v>7.2128438568087253E-5</v>
      </c>
      <c r="Q4" s="38" cm="1">
        <f t="array" aca="1" ref="Q4" ca="1">TREND($K4:$P4,$K$1:$P$1,Q$1)</f>
        <v>7.3330579210888376E-5</v>
      </c>
      <c r="R4" s="38" cm="1">
        <f t="array" aca="1" ref="R4" ca="1">TREND($K4:$P4,$K$1:$P$1,R$1)</f>
        <v>7.4532719853690095E-5</v>
      </c>
      <c r="S4" s="38" cm="1">
        <f t="array" aca="1" ref="S4" ca="1">TREND($K4:$P4,$K$1:$P$1,S$1)</f>
        <v>7.573486049649138E-5</v>
      </c>
      <c r="T4" s="38" cm="1">
        <f t="array" aca="1" ref="T4" ca="1">TREND($K4:$P4,$K$1:$P$1,T$1)</f>
        <v>7.6937001139293099E-5</v>
      </c>
      <c r="U4" s="38" cm="1">
        <f t="array" aca="1" ref="U4" ca="1">TREND($K4:$P4,$K$1:$P$1,U$1)</f>
        <v>7.8139141782094385E-5</v>
      </c>
      <c r="V4" s="38" cm="1">
        <f t="array" aca="1" ref="V4" ca="1">TREND($K4:$P4,$K$1:$P$1,V$1)</f>
        <v>7.934128242489567E-5</v>
      </c>
      <c r="W4" s="38" cm="1">
        <f t="array" aca="1" ref="W4" ca="1">TREND($K4:$P4,$K$1:$P$1,W$1)</f>
        <v>8.0543423067697389E-5</v>
      </c>
      <c r="X4" s="38" cm="1">
        <f t="array" aca="1" ref="X4" ca="1">TREND($K4:$P4,$K$1:$P$1,X$1)</f>
        <v>8.1745563710498674E-5</v>
      </c>
      <c r="Y4" s="38" cm="1">
        <f t="array" aca="1" ref="Y4" ca="1">TREND($K4:$P4,$K$1:$P$1,Y$1)</f>
        <v>8.2947704353300393E-5</v>
      </c>
      <c r="Z4" s="38" cm="1">
        <f t="array" aca="1" ref="Z4" ca="1">TREND($K4:$P4,$K$1:$P$1,Z$1)</f>
        <v>8.4149844996101678E-5</v>
      </c>
      <c r="AA4" s="38" cm="1">
        <f t="array" aca="1" ref="AA4" ca="1">TREND($K4:$P4,$K$1:$P$1,AA$1)</f>
        <v>8.5351985638902964E-5</v>
      </c>
      <c r="AB4" s="38" cm="1">
        <f t="array" aca="1" ref="AB4" ca="1">TREND($K4:$P4,$K$1:$P$1,AB$1)</f>
        <v>8.6554126281704682E-5</v>
      </c>
      <c r="AC4" s="38" cm="1">
        <f t="array" aca="1" ref="AC4" ca="1">TREND($K4:$P4,$K$1:$P$1,AC$1)</f>
        <v>8.7756266924505968E-5</v>
      </c>
      <c r="AD4" s="38" cm="1">
        <f t="array" aca="1" ref="AD4" ca="1">TREND($K4:$P4,$K$1:$P$1,AD$1)</f>
        <v>8.8958407567307253E-5</v>
      </c>
      <c r="AE4" s="38" cm="1">
        <f t="array" aca="1" ref="AE4" ca="1">TREND($K4:$P4,$K$1:$P$1,AE$1)</f>
        <v>9.0160548210108972E-5</v>
      </c>
      <c r="AF4" s="38" cm="1">
        <f t="array" aca="1" ref="AF4" ca="1">TREND($K4:$P4,$K$1:$P$1,AF$1)</f>
        <v>9.1362688852910257E-5</v>
      </c>
      <c r="AG4" s="38" cm="1">
        <f t="array" aca="1" ref="AG4" ca="1">TREND($K4:$P4,$K$1:$P$1,AG$1)</f>
        <v>9.2564829495711976E-5</v>
      </c>
      <c r="AH4" s="38" cm="1">
        <f t="array" aca="1" ref="AH4" ca="1">TREND($K4:$P4,$K$1:$P$1,AH$1)</f>
        <v>9.3766970138513261E-5</v>
      </c>
      <c r="AI4" s="38" cm="1">
        <f t="array" aca="1" ref="AI4" ca="1">TREND($K4:$P4,$K$1:$P$1,AI$1)</f>
        <v>9.4969110781314547E-5</v>
      </c>
      <c r="AJ4" s="38" cm="1">
        <f t="array" aca="1" ref="AJ4" ca="1">TREND($K4:$P4,$K$1:$P$1,AJ$1)</f>
        <v>9.6171251424116266E-5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8.4149844996101808E-4</v>
      </c>
      <c r="C5" s="38">
        <f t="shared" ca="1" si="3"/>
        <v>8.4149844996101808E-4</v>
      </c>
      <c r="D5" s="38">
        <f t="shared" ca="1" si="0"/>
        <v>8.4149844996101808E-4</v>
      </c>
      <c r="E5" s="38">
        <f t="shared" ca="1" si="0"/>
        <v>8.4149844996101808E-4</v>
      </c>
      <c r="F5" s="39" cm="1">
        <f t="array" aca="1" ref="F5" ca="1">INDIRECT(CONCATENATE("'",HLOOKUP(F$1,$B$21:$E$23,3,FALSE),"'!",$B$25,ROW($A5)+5))*About!$A$27</f>
        <v>8.4149844996101808E-4</v>
      </c>
      <c r="G5" s="38">
        <f t="shared" ca="1" si="4"/>
        <v>8.4149844996101808E-4</v>
      </c>
      <c r="H5" s="38">
        <f t="shared" ca="1" si="1"/>
        <v>8.4149844996101808E-4</v>
      </c>
      <c r="I5" s="38">
        <f t="shared" ca="1" si="1"/>
        <v>8.4149844996101808E-4</v>
      </c>
      <c r="J5" s="38">
        <f t="shared" ca="1" si="1"/>
        <v>8.4149844996101808E-4</v>
      </c>
      <c r="K5" s="39" cm="1">
        <f t="array" aca="1" ref="K5" ca="1">INDIRECT(CONCATENATE("'",HLOOKUP(K$1,$B$21:$E$23,3,FALSE),"'!",$B$25,ROW($A5)+5))*About!$A$27</f>
        <v>8.4149844996101808E-4</v>
      </c>
      <c r="L5" s="38">
        <f t="shared" ca="1" si="5"/>
        <v>8.5351985638903267E-4</v>
      </c>
      <c r="M5" s="38">
        <f t="shared" ca="1" si="2"/>
        <v>8.6554126281704715E-4</v>
      </c>
      <c r="N5" s="38">
        <f t="shared" ca="1" si="2"/>
        <v>8.7756266924506174E-4</v>
      </c>
      <c r="O5" s="38">
        <f t="shared" ca="1" si="2"/>
        <v>8.8958407567307622E-4</v>
      </c>
      <c r="P5" s="39" cm="1">
        <f t="array" aca="1" ref="P5" ca="1">INDIRECT(CONCATENATE("'",HLOOKUP(P$1,$B$21:$E$23,3,FALSE),"'!",$B$25,ROW($A5)+5))*About!$A$27</f>
        <v>9.016054821010908E-4</v>
      </c>
      <c r="Q5" s="38" cm="1">
        <f t="array" aca="1" ref="Q5" ca="1">TREND($K5:$P5,$K$1:$P$1,Q$1)</f>
        <v>9.1362688852910517E-4</v>
      </c>
      <c r="R5" s="38" cm="1">
        <f t="array" aca="1" ref="R5" ca="1">TREND($K5:$P5,$K$1:$P$1,R$1)</f>
        <v>9.2564829495711889E-4</v>
      </c>
      <c r="S5" s="38" cm="1">
        <f t="array" aca="1" ref="S5" ca="1">TREND($K5:$P5,$K$1:$P$1,S$1)</f>
        <v>9.3766970138513261E-4</v>
      </c>
      <c r="T5" s="38" cm="1">
        <f t="array" aca="1" ref="T5" ca="1">TREND($K5:$P5,$K$1:$P$1,T$1)</f>
        <v>9.496911078131498E-4</v>
      </c>
      <c r="U5" s="38" cm="1">
        <f t="array" aca="1" ref="U5" ca="1">TREND($K5:$P5,$K$1:$P$1,U$1)</f>
        <v>9.6171251424116352E-4</v>
      </c>
      <c r="V5" s="38" cm="1">
        <f t="array" aca="1" ref="V5" ca="1">TREND($K5:$P5,$K$1:$P$1,V$1)</f>
        <v>9.7373392066917724E-4</v>
      </c>
      <c r="W5" s="38" cm="1">
        <f t="array" aca="1" ref="W5" ca="1">TREND($K5:$P5,$K$1:$P$1,W$1)</f>
        <v>9.8575532709719096E-4</v>
      </c>
      <c r="X5" s="38" cm="1">
        <f t="array" aca="1" ref="X5" ca="1">TREND($K5:$P5,$K$1:$P$1,X$1)</f>
        <v>9.9777673352520815E-4</v>
      </c>
      <c r="Y5" s="38" cm="1">
        <f t="array" aca="1" ref="Y5" ca="1">TREND($K5:$P5,$K$1:$P$1,Y$1)</f>
        <v>1.0097981399532219E-3</v>
      </c>
      <c r="Z5" s="38" cm="1">
        <f t="array" aca="1" ref="Z5" ca="1">TREND($K5:$P5,$K$1:$P$1,Z$1)</f>
        <v>1.0218195463812356E-3</v>
      </c>
      <c r="AA5" s="38" cm="1">
        <f t="array" aca="1" ref="AA5" ca="1">TREND($K5:$P5,$K$1:$P$1,AA$1)</f>
        <v>1.0338409528092493E-3</v>
      </c>
      <c r="AB5" s="38" cm="1">
        <f t="array" aca="1" ref="AB5" ca="1">TREND($K5:$P5,$K$1:$P$1,AB$1)</f>
        <v>1.0458623592372665E-3</v>
      </c>
      <c r="AC5" s="38" cm="1">
        <f t="array" aca="1" ref="AC5" ca="1">TREND($K5:$P5,$K$1:$P$1,AC$1)</f>
        <v>1.0578837656652802E-3</v>
      </c>
      <c r="AD5" s="38" cm="1">
        <f t="array" aca="1" ref="AD5" ca="1">TREND($K5:$P5,$K$1:$P$1,AD$1)</f>
        <v>1.0699051720932939E-3</v>
      </c>
      <c r="AE5" s="38" cm="1">
        <f t="array" aca="1" ref="AE5" ca="1">TREND($K5:$P5,$K$1:$P$1,AE$1)</f>
        <v>1.0819265785213077E-3</v>
      </c>
      <c r="AF5" s="38" cm="1">
        <f t="array" aca="1" ref="AF5" ca="1">TREND($K5:$P5,$K$1:$P$1,AF$1)</f>
        <v>1.0939479849493249E-3</v>
      </c>
      <c r="AG5" s="38" cm="1">
        <f t="array" aca="1" ref="AG5" ca="1">TREND($K5:$P5,$K$1:$P$1,AG$1)</f>
        <v>1.1059693913773386E-3</v>
      </c>
      <c r="AH5" s="38" cm="1">
        <f t="array" aca="1" ref="AH5" ca="1">TREND($K5:$P5,$K$1:$P$1,AH$1)</f>
        <v>1.1179907978053523E-3</v>
      </c>
      <c r="AI5" s="38" cm="1">
        <f t="array" aca="1" ref="AI5" ca="1">TREND($K5:$P5,$K$1:$P$1,AI$1)</f>
        <v>1.130012204233366E-3</v>
      </c>
      <c r="AJ5" s="38" cm="1">
        <f t="array" aca="1" ref="AJ5" ca="1">TREND($K5:$P5,$K$1:$P$1,AJ$1)</f>
        <v>1.1420336106613797E-3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1.2021406428014544E-3</v>
      </c>
      <c r="C6" s="38">
        <f t="shared" ca="1" si="3"/>
        <v>1.2021406428014544E-3</v>
      </c>
      <c r="D6" s="38">
        <f t="shared" ca="1" si="0"/>
        <v>1.2021406428014544E-3</v>
      </c>
      <c r="E6" s="38">
        <f t="shared" ca="1" si="0"/>
        <v>1.2021406428014544E-3</v>
      </c>
      <c r="F6" s="39" cm="1">
        <f t="array" aca="1" ref="F6" ca="1">INDIRECT(CONCATENATE("'",HLOOKUP(F$1,$B$21:$E$23,3,FALSE),"'!",$B$25,ROW($A6)+5))*About!$A$27</f>
        <v>1.2021406428014544E-3</v>
      </c>
      <c r="G6" s="38">
        <f t="shared" ca="1" si="4"/>
        <v>1.2021406428014544E-3</v>
      </c>
      <c r="H6" s="38">
        <f t="shared" ca="1" si="1"/>
        <v>1.2021406428014544E-3</v>
      </c>
      <c r="I6" s="38">
        <f t="shared" ca="1" si="1"/>
        <v>1.2021406428014544E-3</v>
      </c>
      <c r="J6" s="38">
        <f t="shared" ca="1" si="1"/>
        <v>1.2021406428014544E-3</v>
      </c>
      <c r="K6" s="39" cm="1">
        <f t="array" aca="1" ref="K6" ca="1">INDIRECT(CONCATENATE("'",HLOOKUP(K$1,$B$21:$E$23,3,FALSE),"'!",$B$25,ROW($A6)+5))*About!$A$27</f>
        <v>1.2021406428014544E-3</v>
      </c>
      <c r="L6" s="38">
        <f t="shared" ca="1" si="5"/>
        <v>1.2261834556574836E-3</v>
      </c>
      <c r="M6" s="38">
        <f t="shared" ca="1" si="2"/>
        <v>1.2502262685135125E-3</v>
      </c>
      <c r="N6" s="38">
        <f t="shared" ca="1" si="2"/>
        <v>1.2742690813695417E-3</v>
      </c>
      <c r="O6" s="38">
        <f t="shared" ca="1" si="2"/>
        <v>1.2983118942255707E-3</v>
      </c>
      <c r="P6" s="39" cm="1">
        <f t="array" aca="1" ref="P6" ca="1">INDIRECT(CONCATENATE("'",HLOOKUP(P$1,$B$21:$E$23,3,FALSE),"'!",$B$25,ROW($A6)+5))*About!$A$27</f>
        <v>1.3223547070815998E-3</v>
      </c>
      <c r="Q6" s="38" cm="1">
        <f t="array" aca="1" ref="Q6" ca="1">TREND($K6:$P6,$K$1:$P$1,Q$1)</f>
        <v>1.3463975199376269E-3</v>
      </c>
      <c r="R6" s="38" cm="1">
        <f t="array" aca="1" ref="R6" ca="1">TREND($K6:$P6,$K$1:$P$1,R$1)</f>
        <v>1.3704403327936543E-3</v>
      </c>
      <c r="S6" s="38" cm="1">
        <f t="array" aca="1" ref="S6" ca="1">TREND($K6:$P6,$K$1:$P$1,S$1)</f>
        <v>1.3944831456496817E-3</v>
      </c>
      <c r="T6" s="38" cm="1">
        <f t="array" aca="1" ref="T6" ca="1">TREND($K6:$P6,$K$1:$P$1,T$1)</f>
        <v>1.4185259585057161E-3</v>
      </c>
      <c r="U6" s="38" cm="1">
        <f t="array" aca="1" ref="U6" ca="1">TREND($K6:$P6,$K$1:$P$1,U$1)</f>
        <v>1.4425687713617436E-3</v>
      </c>
      <c r="V6" s="38" cm="1">
        <f t="array" aca="1" ref="V6" ca="1">TREND($K6:$P6,$K$1:$P$1,V$1)</f>
        <v>1.466611584217771E-3</v>
      </c>
      <c r="W6" s="38" cm="1">
        <f t="array" aca="1" ref="W6" ca="1">TREND($K6:$P6,$K$1:$P$1,W$1)</f>
        <v>1.4906543970737984E-3</v>
      </c>
      <c r="X6" s="38" cm="1">
        <f t="array" aca="1" ref="X6" ca="1">TREND($K6:$P6,$K$1:$P$1,X$1)</f>
        <v>1.5146972099298328E-3</v>
      </c>
      <c r="Y6" s="38" cm="1">
        <f t="array" aca="1" ref="Y6" ca="1">TREND($K6:$P6,$K$1:$P$1,Y$1)</f>
        <v>1.5387400227858603E-3</v>
      </c>
      <c r="Z6" s="38" cm="1">
        <f t="array" aca="1" ref="Z6" ca="1">TREND($K6:$P6,$K$1:$P$1,Z$1)</f>
        <v>1.5627828356418877E-3</v>
      </c>
      <c r="AA6" s="38" cm="1">
        <f t="array" aca="1" ref="AA6" ca="1">TREND($K6:$P6,$K$1:$P$1,AA$1)</f>
        <v>1.5868256484979151E-3</v>
      </c>
      <c r="AB6" s="38" cm="1">
        <f t="array" aca="1" ref="AB6" ca="1">TREND($K6:$P6,$K$1:$P$1,AB$1)</f>
        <v>1.6108684613539495E-3</v>
      </c>
      <c r="AC6" s="38" cm="1">
        <f t="array" aca="1" ref="AC6" ca="1">TREND($K6:$P6,$K$1:$P$1,AC$1)</f>
        <v>1.634911274209977E-3</v>
      </c>
      <c r="AD6" s="38" cm="1">
        <f t="array" aca="1" ref="AD6" ca="1">TREND($K6:$P6,$K$1:$P$1,AD$1)</f>
        <v>1.6589540870660044E-3</v>
      </c>
      <c r="AE6" s="38" cm="1">
        <f t="array" aca="1" ref="AE6" ca="1">TREND($K6:$P6,$K$1:$P$1,AE$1)</f>
        <v>1.6829968999220318E-3</v>
      </c>
      <c r="AF6" s="38" cm="1">
        <f t="array" aca="1" ref="AF6" ca="1">TREND($K6:$P6,$K$1:$P$1,AF$1)</f>
        <v>1.7070397127780662E-3</v>
      </c>
      <c r="AG6" s="38" cm="1">
        <f t="array" aca="1" ref="AG6" ca="1">TREND($K6:$P6,$K$1:$P$1,AG$1)</f>
        <v>1.7310825256340936E-3</v>
      </c>
      <c r="AH6" s="38" cm="1">
        <f t="array" aca="1" ref="AH6" ca="1">TREND($K6:$P6,$K$1:$P$1,AH$1)</f>
        <v>1.7551253384901211E-3</v>
      </c>
      <c r="AI6" s="38" cm="1">
        <f t="array" aca="1" ref="AI6" ca="1">TREND($K6:$P6,$K$1:$P$1,AI$1)</f>
        <v>1.7791681513461485E-3</v>
      </c>
      <c r="AJ6" s="38" cm="1">
        <f t="array" aca="1" ref="AJ6" ca="1">TREND($K6:$P6,$K$1:$P$1,AJ$1)</f>
        <v>1.803210964202176E-3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3.4261008319841448E-2</v>
      </c>
      <c r="C7" s="38">
        <f t="shared" ca="1" si="3"/>
        <v>3.4261008319841448E-2</v>
      </c>
      <c r="D7" s="38">
        <f t="shared" ca="1" si="0"/>
        <v>3.4261008319841448E-2</v>
      </c>
      <c r="E7" s="38">
        <f t="shared" ca="1" si="0"/>
        <v>3.4261008319841448E-2</v>
      </c>
      <c r="F7" s="39" cm="1">
        <f t="array" aca="1" ref="F7" ca="1">INDIRECT(CONCATENATE("'",HLOOKUP(F$1,$B$21:$E$23,3,FALSE),"'!",$B$25,ROW($A7)+5))*About!$A$27</f>
        <v>3.4261008319841448E-2</v>
      </c>
      <c r="G7" s="38">
        <f t="shared" ca="1" si="4"/>
        <v>3.4381222384121592E-2</v>
      </c>
      <c r="H7" s="38">
        <f t="shared" ca="1" si="1"/>
        <v>3.4501436448401736E-2</v>
      </c>
      <c r="I7" s="38">
        <f t="shared" ca="1" si="1"/>
        <v>3.4621650512681887E-2</v>
      </c>
      <c r="J7" s="38">
        <f t="shared" ca="1" si="1"/>
        <v>3.4741864576962031E-2</v>
      </c>
      <c r="K7" s="39" cm="1">
        <f t="array" aca="1" ref="K7" ca="1">INDIRECT(CONCATENATE("'",HLOOKUP(K$1,$B$21:$E$23,3,FALSE),"'!",$B$25,ROW($A7)+5))*About!$A$27</f>
        <v>3.4862078641242175E-2</v>
      </c>
      <c r="L7" s="38">
        <f t="shared" ca="1" si="5"/>
        <v>3.4862078641242175E-2</v>
      </c>
      <c r="M7" s="38">
        <f t="shared" ca="1" si="2"/>
        <v>3.4862078641242175E-2</v>
      </c>
      <c r="N7" s="38">
        <f t="shared" ca="1" si="2"/>
        <v>3.4862078641242175E-2</v>
      </c>
      <c r="O7" s="38">
        <f t="shared" ca="1" si="2"/>
        <v>3.4862078641242175E-2</v>
      </c>
      <c r="P7" s="39" cm="1">
        <f t="array" aca="1" ref="P7" ca="1">INDIRECT(CONCATENATE("'",HLOOKUP(P$1,$B$21:$E$23,3,FALSE),"'!",$B$25,ROW($A7)+5))*About!$A$27</f>
        <v>3.4862078641242175E-2</v>
      </c>
      <c r="Q7" s="38" cm="1">
        <f t="array" aca="1" ref="Q7" ca="1">TREND($K7:$P7,$K$1:$P$1,Q$1)</f>
        <v>3.4862078641242182E-2</v>
      </c>
      <c r="R7" s="38" cm="1">
        <f t="array" aca="1" ref="R7" ca="1">TREND($K7:$P7,$K$1:$P$1,R$1)</f>
        <v>3.4862078641242182E-2</v>
      </c>
      <c r="S7" s="38" cm="1">
        <f t="array" aca="1" ref="S7" ca="1">TREND($K7:$P7,$K$1:$P$1,S$1)</f>
        <v>3.4862078641242182E-2</v>
      </c>
      <c r="T7" s="38" cm="1">
        <f t="array" aca="1" ref="T7" ca="1">TREND($K7:$P7,$K$1:$P$1,T$1)</f>
        <v>3.4862078641242182E-2</v>
      </c>
      <c r="U7" s="38" cm="1">
        <f t="array" aca="1" ref="U7" ca="1">TREND($K7:$P7,$K$1:$P$1,U$1)</f>
        <v>3.4862078641242182E-2</v>
      </c>
      <c r="V7" s="38" cm="1">
        <f t="array" aca="1" ref="V7" ca="1">TREND($K7:$P7,$K$1:$P$1,V$1)</f>
        <v>3.4862078641242182E-2</v>
      </c>
      <c r="W7" s="38" cm="1">
        <f t="array" aca="1" ref="W7" ca="1">TREND($K7:$P7,$K$1:$P$1,W$1)</f>
        <v>3.4862078641242182E-2</v>
      </c>
      <c r="X7" s="38" cm="1">
        <f t="array" aca="1" ref="X7" ca="1">TREND($K7:$P7,$K$1:$P$1,X$1)</f>
        <v>3.4862078641242182E-2</v>
      </c>
      <c r="Y7" s="38" cm="1">
        <f t="array" aca="1" ref="Y7" ca="1">TREND($K7:$P7,$K$1:$P$1,Y$1)</f>
        <v>3.4862078641242182E-2</v>
      </c>
      <c r="Z7" s="38" cm="1">
        <f t="array" aca="1" ref="Z7" ca="1">TREND($K7:$P7,$K$1:$P$1,Z$1)</f>
        <v>3.4862078641242182E-2</v>
      </c>
      <c r="AA7" s="38" cm="1">
        <f t="array" aca="1" ref="AA7" ca="1">TREND($K7:$P7,$K$1:$P$1,AA$1)</f>
        <v>3.4862078641242182E-2</v>
      </c>
      <c r="AB7" s="38" cm="1">
        <f t="array" aca="1" ref="AB7" ca="1">TREND($K7:$P7,$K$1:$P$1,AB$1)</f>
        <v>3.4862078641242182E-2</v>
      </c>
      <c r="AC7" s="38" cm="1">
        <f t="array" aca="1" ref="AC7" ca="1">TREND($K7:$P7,$K$1:$P$1,AC$1)</f>
        <v>3.4862078641242182E-2</v>
      </c>
      <c r="AD7" s="38" cm="1">
        <f t="array" aca="1" ref="AD7" ca="1">TREND($K7:$P7,$K$1:$P$1,AD$1)</f>
        <v>3.4862078641242182E-2</v>
      </c>
      <c r="AE7" s="38" cm="1">
        <f t="array" aca="1" ref="AE7" ca="1">TREND($K7:$P7,$K$1:$P$1,AE$1)</f>
        <v>3.4862078641242182E-2</v>
      </c>
      <c r="AF7" s="38" cm="1">
        <f t="array" aca="1" ref="AF7" ca="1">TREND($K7:$P7,$K$1:$P$1,AF$1)</f>
        <v>3.4862078641242182E-2</v>
      </c>
      <c r="AG7" s="38" cm="1">
        <f t="array" aca="1" ref="AG7" ca="1">TREND($K7:$P7,$K$1:$P$1,AG$1)</f>
        <v>3.4862078641242182E-2</v>
      </c>
      <c r="AH7" s="38" cm="1">
        <f t="array" aca="1" ref="AH7" ca="1">TREND($K7:$P7,$K$1:$P$1,AH$1)</f>
        <v>3.4862078641242182E-2</v>
      </c>
      <c r="AI7" s="38" cm="1">
        <f t="array" aca="1" ref="AI7" ca="1">TREND($K7:$P7,$K$1:$P$1,AI$1)</f>
        <v>3.4862078641242182E-2</v>
      </c>
      <c r="AJ7" s="38" cm="1">
        <f t="array" aca="1" ref="AJ7" ca="1">TREND($K7:$P7,$K$1:$P$1,AJ$1)</f>
        <v>3.4862078641242182E-2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5.7702750854469811E-3</v>
      </c>
      <c r="C8" s="38">
        <f t="shared" ca="1" si="3"/>
        <v>5.7853018434819992E-3</v>
      </c>
      <c r="D8" s="38">
        <f t="shared" ca="1" si="0"/>
        <v>5.8003286015170172E-3</v>
      </c>
      <c r="E8" s="38">
        <f t="shared" ca="1" si="0"/>
        <v>5.8153553595520361E-3</v>
      </c>
      <c r="F8" s="39" cm="1">
        <f t="array" aca="1" ref="F8" ca="1">INDIRECT(CONCATENATE("'",HLOOKUP(F$1,$B$21:$E$23,3,FALSE),"'!",$B$25,ROW($A8)+5))*About!$A$27</f>
        <v>5.8303821175870541E-3</v>
      </c>
      <c r="G8" s="38">
        <f t="shared" ca="1" si="4"/>
        <v>5.8424035240150687E-3</v>
      </c>
      <c r="H8" s="38">
        <f t="shared" ca="1" si="1"/>
        <v>5.8544249304430833E-3</v>
      </c>
      <c r="I8" s="38">
        <f t="shared" ca="1" si="1"/>
        <v>5.8664463368710978E-3</v>
      </c>
      <c r="J8" s="38">
        <f t="shared" ca="1" si="1"/>
        <v>5.8784677432991124E-3</v>
      </c>
      <c r="K8" s="39" cm="1">
        <f t="array" aca="1" ref="K8" ca="1">INDIRECT(CONCATENATE("'",HLOOKUP(K$1,$B$21:$E$23,3,FALSE),"'!",$B$25,ROW($A8)+5))*About!$A$27</f>
        <v>5.890489149727127E-3</v>
      </c>
      <c r="L8" s="38">
        <f t="shared" ca="1" si="5"/>
        <v>5.9025105561551416E-3</v>
      </c>
      <c r="M8" s="38">
        <f t="shared" ca="1" si="2"/>
        <v>5.9145319625831562E-3</v>
      </c>
      <c r="N8" s="38">
        <f t="shared" ca="1" si="2"/>
        <v>5.9265533690111708E-3</v>
      </c>
      <c r="O8" s="38">
        <f t="shared" ca="1" si="2"/>
        <v>5.9385747754391854E-3</v>
      </c>
      <c r="P8" s="39" cm="1">
        <f t="array" aca="1" ref="P8" ca="1">INDIRECT(CONCATENATE("'",HLOOKUP(P$1,$B$21:$E$23,3,FALSE),"'!",$B$25,ROW($A8)+5))*About!$A$27</f>
        <v>5.9505961818672E-3</v>
      </c>
      <c r="Q8" s="38" cm="1">
        <f t="array" aca="1" ref="Q8" ca="1">TREND($K8:$P8,$K$1:$P$1,Q$1)</f>
        <v>5.9626175882952145E-3</v>
      </c>
      <c r="R8" s="38" cm="1">
        <f t="array" aca="1" ref="R8" ca="1">TREND($K8:$P8,$K$1:$P$1,R$1)</f>
        <v>5.9746389947232283E-3</v>
      </c>
      <c r="S8" s="38" cm="1">
        <f t="array" aca="1" ref="S8" ca="1">TREND($K8:$P8,$K$1:$P$1,S$1)</f>
        <v>5.986660401151242E-3</v>
      </c>
      <c r="T8" s="38" cm="1">
        <f t="array" aca="1" ref="T8" ca="1">TREND($K8:$P8,$K$1:$P$1,T$1)</f>
        <v>5.9986818075792557E-3</v>
      </c>
      <c r="U8" s="38" cm="1">
        <f t="array" aca="1" ref="U8" ca="1">TREND($K8:$P8,$K$1:$P$1,U$1)</f>
        <v>6.0107032140072729E-3</v>
      </c>
      <c r="V8" s="38" cm="1">
        <f t="array" aca="1" ref="V8" ca="1">TREND($K8:$P8,$K$1:$P$1,V$1)</f>
        <v>6.0227246204352866E-3</v>
      </c>
      <c r="W8" s="38" cm="1">
        <f t="array" aca="1" ref="W8" ca="1">TREND($K8:$P8,$K$1:$P$1,W$1)</f>
        <v>6.0347460268633003E-3</v>
      </c>
      <c r="X8" s="38" cm="1">
        <f t="array" aca="1" ref="X8" ca="1">TREND($K8:$P8,$K$1:$P$1,X$1)</f>
        <v>6.0467674332913175E-3</v>
      </c>
      <c r="Y8" s="38" cm="1">
        <f t="array" aca="1" ref="Y8" ca="1">TREND($K8:$P8,$K$1:$P$1,Y$1)</f>
        <v>6.0587888397193312E-3</v>
      </c>
      <c r="Z8" s="38" cm="1">
        <f t="array" aca="1" ref="Z8" ca="1">TREND($K8:$P8,$K$1:$P$1,Z$1)</f>
        <v>6.070810246147345E-3</v>
      </c>
      <c r="AA8" s="38" cm="1">
        <f t="array" aca="1" ref="AA8" ca="1">TREND($K8:$P8,$K$1:$P$1,AA$1)</f>
        <v>6.0828316525753587E-3</v>
      </c>
      <c r="AB8" s="38" cm="1">
        <f t="array" aca="1" ref="AB8" ca="1">TREND($K8:$P8,$K$1:$P$1,AB$1)</f>
        <v>6.0948530590033724E-3</v>
      </c>
      <c r="AC8" s="38" cm="1">
        <f t="array" aca="1" ref="AC8" ca="1">TREND($K8:$P8,$K$1:$P$1,AC$1)</f>
        <v>6.1068744654313896E-3</v>
      </c>
      <c r="AD8" s="38" cm="1">
        <f t="array" aca="1" ref="AD8" ca="1">TREND($K8:$P8,$K$1:$P$1,AD$1)</f>
        <v>6.1188958718594033E-3</v>
      </c>
      <c r="AE8" s="38" cm="1">
        <f t="array" aca="1" ref="AE8" ca="1">TREND($K8:$P8,$K$1:$P$1,AE$1)</f>
        <v>6.130917278287417E-3</v>
      </c>
      <c r="AF8" s="38" cm="1">
        <f t="array" aca="1" ref="AF8" ca="1">TREND($K8:$P8,$K$1:$P$1,AF$1)</f>
        <v>6.1429386847154342E-3</v>
      </c>
      <c r="AG8" s="38" cm="1">
        <f t="array" aca="1" ref="AG8" ca="1">TREND($K8:$P8,$K$1:$P$1,AG$1)</f>
        <v>6.1549600911434479E-3</v>
      </c>
      <c r="AH8" s="38" cm="1">
        <f t="array" aca="1" ref="AH8" ca="1">TREND($K8:$P8,$K$1:$P$1,AH$1)</f>
        <v>6.1669814975714617E-3</v>
      </c>
      <c r="AI8" s="38" cm="1">
        <f t="array" aca="1" ref="AI8" ca="1">TREND($K8:$P8,$K$1:$P$1,AI$1)</f>
        <v>6.1790029039994754E-3</v>
      </c>
      <c r="AJ8" s="38" cm="1">
        <f t="array" aca="1" ref="AJ8" ca="1">TREND($K8:$P8,$K$1:$P$1,AJ$1)</f>
        <v>6.1910243104274891E-3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1.3824617392216726E-3</v>
      </c>
      <c r="C9" s="38">
        <f t="shared" ca="1" si="3"/>
        <v>1.3824617392216726E-3</v>
      </c>
      <c r="D9" s="38">
        <f t="shared" ca="1" si="0"/>
        <v>1.3824617392216726E-3</v>
      </c>
      <c r="E9" s="38">
        <f t="shared" ca="1" si="0"/>
        <v>1.3824617392216726E-3</v>
      </c>
      <c r="F9" s="39" cm="1">
        <f t="array" aca="1" ref="F9" ca="1">INDIRECT(CONCATENATE("'",HLOOKUP(F$1,$B$21:$E$23,3,FALSE),"'!",$B$25,ROW($A9)+5))*About!$A$27</f>
        <v>1.3824617392216726E-3</v>
      </c>
      <c r="G9" s="38">
        <f t="shared" ca="1" si="4"/>
        <v>1.3944831456496872E-3</v>
      </c>
      <c r="H9" s="38">
        <f t="shared" ca="1" si="1"/>
        <v>1.4065045520777017E-3</v>
      </c>
      <c r="I9" s="38">
        <f t="shared" ca="1" si="1"/>
        <v>1.4185259585057161E-3</v>
      </c>
      <c r="J9" s="38">
        <f t="shared" ca="1" si="1"/>
        <v>1.4305473649337307E-3</v>
      </c>
      <c r="K9" s="39" cm="1">
        <f t="array" aca="1" ref="K9" ca="1">INDIRECT(CONCATENATE("'",HLOOKUP(K$1,$B$21:$E$23,3,FALSE),"'!",$B$25,ROW($A9)+5))*About!$A$27</f>
        <v>1.4425687713617453E-3</v>
      </c>
      <c r="L9" s="38">
        <f t="shared" ca="1" si="5"/>
        <v>1.4545901777897599E-3</v>
      </c>
      <c r="M9" s="38">
        <f t="shared" ca="1" si="2"/>
        <v>1.4666115842177745E-3</v>
      </c>
      <c r="N9" s="38">
        <f t="shared" ca="1" si="2"/>
        <v>1.478632990645789E-3</v>
      </c>
      <c r="O9" s="38">
        <f t="shared" ca="1" si="2"/>
        <v>1.4906543970738036E-3</v>
      </c>
      <c r="P9" s="39" cm="1">
        <f t="array" aca="1" ref="P9" ca="1">INDIRECT(CONCATENATE("'",HLOOKUP(P$1,$B$21:$E$23,3,FALSE),"'!",$B$25,ROW($A9)+5))*About!$A$27</f>
        <v>1.5026758035018182E-3</v>
      </c>
      <c r="Q9" s="38" cm="1">
        <f t="array" aca="1" ref="Q9" ca="1">TREND($K9:$P9,$K$1:$P$1,Q$1)</f>
        <v>1.5146972099298363E-3</v>
      </c>
      <c r="R9" s="38" cm="1">
        <f t="array" aca="1" ref="R9" ca="1">TREND($K9:$P9,$K$1:$P$1,R$1)</f>
        <v>1.52671861635785E-3</v>
      </c>
      <c r="S9" s="38" cm="1">
        <f t="array" aca="1" ref="S9" ca="1">TREND($K9:$P9,$K$1:$P$1,S$1)</f>
        <v>1.5387400227858637E-3</v>
      </c>
      <c r="T9" s="38" cm="1">
        <f t="array" aca="1" ref="T9" ca="1">TREND($K9:$P9,$K$1:$P$1,T$1)</f>
        <v>1.5507614292138809E-3</v>
      </c>
      <c r="U9" s="38" cm="1">
        <f t="array" aca="1" ref="U9" ca="1">TREND($K9:$P9,$K$1:$P$1,U$1)</f>
        <v>1.5627828356418946E-3</v>
      </c>
      <c r="V9" s="38" cm="1">
        <f t="array" aca="1" ref="V9" ca="1">TREND($K9:$P9,$K$1:$P$1,V$1)</f>
        <v>1.5748042420699083E-3</v>
      </c>
      <c r="W9" s="38" cm="1">
        <f t="array" aca="1" ref="W9" ca="1">TREND($K9:$P9,$K$1:$P$1,W$1)</f>
        <v>1.5868256484979221E-3</v>
      </c>
      <c r="X9" s="38" cm="1">
        <f t="array" aca="1" ref="X9" ca="1">TREND($K9:$P9,$K$1:$P$1,X$1)</f>
        <v>1.5988470549259393E-3</v>
      </c>
      <c r="Y9" s="38" cm="1">
        <f t="array" aca="1" ref="Y9" ca="1">TREND($K9:$P9,$K$1:$P$1,Y$1)</f>
        <v>1.610868461353953E-3</v>
      </c>
      <c r="Z9" s="38" cm="1">
        <f t="array" aca="1" ref="Z9" ca="1">TREND($K9:$P9,$K$1:$P$1,Z$1)</f>
        <v>1.6228898677819667E-3</v>
      </c>
      <c r="AA9" s="38" cm="1">
        <f t="array" aca="1" ref="AA9" ca="1">TREND($K9:$P9,$K$1:$P$1,AA$1)</f>
        <v>1.6349112742099804E-3</v>
      </c>
      <c r="AB9" s="38" cm="1">
        <f t="array" aca="1" ref="AB9" ca="1">TREND($K9:$P9,$K$1:$P$1,AB$1)</f>
        <v>1.6469326806379976E-3</v>
      </c>
      <c r="AC9" s="38" cm="1">
        <f t="array" aca="1" ref="AC9" ca="1">TREND($K9:$P9,$K$1:$P$1,AC$1)</f>
        <v>1.6589540870660113E-3</v>
      </c>
      <c r="AD9" s="38" cm="1">
        <f t="array" aca="1" ref="AD9" ca="1">TREND($K9:$P9,$K$1:$P$1,AD$1)</f>
        <v>1.670975493494025E-3</v>
      </c>
      <c r="AE9" s="38" cm="1">
        <f t="array" aca="1" ref="AE9" ca="1">TREND($K9:$P9,$K$1:$P$1,AE$1)</f>
        <v>1.6829968999220388E-3</v>
      </c>
      <c r="AF9" s="38" cm="1">
        <f t="array" aca="1" ref="AF9" ca="1">TREND($K9:$P9,$K$1:$P$1,AF$1)</f>
        <v>1.695018306350056E-3</v>
      </c>
      <c r="AG9" s="38" cm="1">
        <f t="array" aca="1" ref="AG9" ca="1">TREND($K9:$P9,$K$1:$P$1,AG$1)</f>
        <v>1.7070397127780697E-3</v>
      </c>
      <c r="AH9" s="38" cm="1">
        <f t="array" aca="1" ref="AH9" ca="1">TREND($K9:$P9,$K$1:$P$1,AH$1)</f>
        <v>1.7190611192060834E-3</v>
      </c>
      <c r="AI9" s="38" cm="1">
        <f t="array" aca="1" ref="AI9" ca="1">TREND($K9:$P9,$K$1:$P$1,AI$1)</f>
        <v>1.7310825256340971E-3</v>
      </c>
      <c r="AJ9" s="38" cm="1">
        <f t="array" aca="1" ref="AJ9" ca="1">TREND($K9:$P9,$K$1:$P$1,AJ$1)</f>
        <v>1.7431039320621108E-3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1.0218195463812363E-5</v>
      </c>
      <c r="C10" s="38">
        <f t="shared" ca="1" si="3"/>
        <v>1.0518730624512727E-5</v>
      </c>
      <c r="D10" s="38">
        <f t="shared" ca="1" si="0"/>
        <v>1.081926578521309E-5</v>
      </c>
      <c r="E10" s="38">
        <f t="shared" ca="1" si="0"/>
        <v>1.1119800945913454E-5</v>
      </c>
      <c r="F10" s="39" cm="1">
        <f t="array" aca="1" ref="F10" ca="1">INDIRECT(CONCATENATE("'",HLOOKUP(F$1,$B$21:$E$23,3,FALSE),"'!",$B$25,ROW($A10)+5))*About!$A$27</f>
        <v>1.1420336106613818E-5</v>
      </c>
      <c r="G10" s="38">
        <f t="shared" ca="1" si="4"/>
        <v>1.1540550170893963E-5</v>
      </c>
      <c r="H10" s="38">
        <f t="shared" ca="1" si="1"/>
        <v>1.1660764235174109E-5</v>
      </c>
      <c r="I10" s="38">
        <f t="shared" ca="1" si="1"/>
        <v>1.1780978299454254E-5</v>
      </c>
      <c r="J10" s="38">
        <f t="shared" ca="1" si="1"/>
        <v>1.19011923637344E-5</v>
      </c>
      <c r="K10" s="39" cm="1">
        <f t="array" aca="1" ref="K10" ca="1">INDIRECT(CONCATENATE("'",HLOOKUP(K$1,$B$21:$E$23,3,FALSE),"'!",$B$25,ROW($A10)+5))*About!$A$27</f>
        <v>1.2021406428014545E-5</v>
      </c>
      <c r="L10" s="38">
        <f t="shared" ca="1" si="5"/>
        <v>1.2261834556574836E-5</v>
      </c>
      <c r="M10" s="38">
        <f t="shared" ca="1" si="2"/>
        <v>1.2502262685135127E-5</v>
      </c>
      <c r="N10" s="38">
        <f t="shared" ca="1" si="2"/>
        <v>1.2742690813695418E-5</v>
      </c>
      <c r="O10" s="38">
        <f t="shared" ca="1" si="2"/>
        <v>1.2983118942255709E-5</v>
      </c>
      <c r="P10" s="39" cm="1">
        <f t="array" aca="1" ref="P10" ca="1">INDIRECT(CONCATENATE("'",HLOOKUP(P$1,$B$21:$E$23,3,FALSE),"'!",$B$25,ROW($A10)+5))*About!$A$27</f>
        <v>1.3223547070816E-5</v>
      </c>
      <c r="Q10" s="38" cm="1">
        <f t="array" aca="1" ref="Q10" ca="1">TREND($K10:$P10,$K$1:$P$1,Q$1)</f>
        <v>1.3463975199376347E-5</v>
      </c>
      <c r="R10" s="38" cm="1">
        <f t="array" aca="1" ref="R10" ca="1">TREND($K10:$P10,$K$1:$P$1,R$1)</f>
        <v>1.3704403327936604E-5</v>
      </c>
      <c r="S10" s="38" cm="1">
        <f t="array" aca="1" ref="S10" ca="1">TREND($K10:$P10,$K$1:$P$1,S$1)</f>
        <v>1.3944831456496861E-5</v>
      </c>
      <c r="T10" s="38" cm="1">
        <f t="array" aca="1" ref="T10" ca="1">TREND($K10:$P10,$K$1:$P$1,T$1)</f>
        <v>1.4185259585057226E-5</v>
      </c>
      <c r="U10" s="38" cm="1">
        <f t="array" aca="1" ref="U10" ca="1">TREND($K10:$P10,$K$1:$P$1,U$1)</f>
        <v>1.4425687713617483E-5</v>
      </c>
      <c r="V10" s="38" cm="1">
        <f t="array" aca="1" ref="V10" ca="1">TREND($K10:$P10,$K$1:$P$1,V$1)</f>
        <v>1.466611584217774E-5</v>
      </c>
      <c r="W10" s="38" cm="1">
        <f t="array" aca="1" ref="W10" ca="1">TREND($K10:$P10,$K$1:$P$1,W$1)</f>
        <v>1.4906543970738106E-5</v>
      </c>
      <c r="X10" s="38" cm="1">
        <f t="array" aca="1" ref="X10" ca="1">TREND($K10:$P10,$K$1:$P$1,X$1)</f>
        <v>1.5146972099298363E-5</v>
      </c>
      <c r="Y10" s="38" cm="1">
        <f t="array" aca="1" ref="Y10" ca="1">TREND($K10:$P10,$K$1:$P$1,Y$1)</f>
        <v>1.538740022785862E-5</v>
      </c>
      <c r="Z10" s="38" cm="1">
        <f t="array" aca="1" ref="Z10" ca="1">TREND($K10:$P10,$K$1:$P$1,Z$1)</f>
        <v>1.5627828356418877E-5</v>
      </c>
      <c r="AA10" s="38" cm="1">
        <f t="array" aca="1" ref="AA10" ca="1">TREND($K10:$P10,$K$1:$P$1,AA$1)</f>
        <v>1.5868256484979242E-5</v>
      </c>
      <c r="AB10" s="38" cm="1">
        <f t="array" aca="1" ref="AB10" ca="1">TREND($K10:$P10,$K$1:$P$1,AB$1)</f>
        <v>1.6108684613539499E-5</v>
      </c>
      <c r="AC10" s="38" cm="1">
        <f t="array" aca="1" ref="AC10" ca="1">TREND($K10:$P10,$K$1:$P$1,AC$1)</f>
        <v>1.6349112742099756E-5</v>
      </c>
      <c r="AD10" s="38" cm="1">
        <f t="array" aca="1" ref="AD10" ca="1">TREND($K10:$P10,$K$1:$P$1,AD$1)</f>
        <v>1.6589540870660122E-5</v>
      </c>
      <c r="AE10" s="38" cm="1">
        <f t="array" aca="1" ref="AE10" ca="1">TREND($K10:$P10,$K$1:$P$1,AE$1)</f>
        <v>1.6829968999220379E-5</v>
      </c>
      <c r="AF10" s="38" cm="1">
        <f t="array" aca="1" ref="AF10" ca="1">TREND($K10:$P10,$K$1:$P$1,AF$1)</f>
        <v>1.7070397127780636E-5</v>
      </c>
      <c r="AG10" s="38" cm="1">
        <f t="array" aca="1" ref="AG10" ca="1">TREND($K10:$P10,$K$1:$P$1,AG$1)</f>
        <v>1.7310825256341002E-5</v>
      </c>
      <c r="AH10" s="38" cm="1">
        <f t="array" aca="1" ref="AH10" ca="1">TREND($K10:$P10,$K$1:$P$1,AH$1)</f>
        <v>1.7551253384901259E-5</v>
      </c>
      <c r="AI10" s="38" cm="1">
        <f t="array" aca="1" ref="AI10" ca="1">TREND($K10:$P10,$K$1:$P$1,AI$1)</f>
        <v>1.7791681513461516E-5</v>
      </c>
      <c r="AJ10" s="38" cm="1">
        <f t="array" aca="1" ref="AJ10" ca="1">TREND($K10:$P10,$K$1:$P$1,AJ$1)</f>
        <v>1.8032109642021881E-5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1.0218195463812363E-5</v>
      </c>
      <c r="C11" s="38">
        <f t="shared" ca="1" si="3"/>
        <v>1.0368463044162546E-5</v>
      </c>
      <c r="D11" s="38">
        <f t="shared" ca="1" si="0"/>
        <v>1.0518730624512727E-5</v>
      </c>
      <c r="E11" s="38">
        <f t="shared" ca="1" si="0"/>
        <v>1.0668998204862908E-5</v>
      </c>
      <c r="F11" s="39" cm="1">
        <f t="array" aca="1" ref="F11" ca="1">INDIRECT(CONCATENATE("'",HLOOKUP(F$1,$B$21:$E$23,3,FALSE),"'!",$B$25,ROW($A11)+5))*About!$A$27</f>
        <v>1.081926578521309E-5</v>
      </c>
      <c r="G11" s="38">
        <f t="shared" ca="1" si="4"/>
        <v>1.1059693913773381E-5</v>
      </c>
      <c r="H11" s="38">
        <f t="shared" ca="1" si="1"/>
        <v>1.1300122042333672E-5</v>
      </c>
      <c r="I11" s="38">
        <f t="shared" ca="1" si="1"/>
        <v>1.1540550170893963E-5</v>
      </c>
      <c r="J11" s="38">
        <f t="shared" ca="1" si="1"/>
        <v>1.1780978299454254E-5</v>
      </c>
      <c r="K11" s="39" cm="1">
        <f t="array" aca="1" ref="K11" ca="1">INDIRECT(CONCATENATE("'",HLOOKUP(K$1,$B$21:$E$23,3,FALSE),"'!",$B$25,ROW($A11)+5))*About!$A$27</f>
        <v>1.2021406428014545E-5</v>
      </c>
      <c r="L11" s="38">
        <f t="shared" ca="1" si="5"/>
        <v>1.2261834556574836E-5</v>
      </c>
      <c r="M11" s="38">
        <f t="shared" ca="1" si="2"/>
        <v>1.2502262685135127E-5</v>
      </c>
      <c r="N11" s="38">
        <f t="shared" ca="1" si="2"/>
        <v>1.2742690813695418E-5</v>
      </c>
      <c r="O11" s="38">
        <f t="shared" ca="1" si="2"/>
        <v>1.2983118942255709E-5</v>
      </c>
      <c r="P11" s="39" cm="1">
        <f t="array" aca="1" ref="P11" ca="1">INDIRECT(CONCATENATE("'",HLOOKUP(P$1,$B$21:$E$23,3,FALSE),"'!",$B$25,ROW($A11)+5))*About!$A$27</f>
        <v>1.3223547070816E-5</v>
      </c>
      <c r="Q11" s="38" cm="1">
        <f t="array" aca="1" ref="Q11" ca="1">TREND($K11:$P11,$K$1:$P$1,Q$1)</f>
        <v>1.3463975199376347E-5</v>
      </c>
      <c r="R11" s="38" cm="1">
        <f t="array" aca="1" ref="R11" ca="1">TREND($K11:$P11,$K$1:$P$1,R$1)</f>
        <v>1.3704403327936604E-5</v>
      </c>
      <c r="S11" s="38" cm="1">
        <f t="array" aca="1" ref="S11" ca="1">TREND($K11:$P11,$K$1:$P$1,S$1)</f>
        <v>1.3944831456496861E-5</v>
      </c>
      <c r="T11" s="38" cm="1">
        <f t="array" aca="1" ref="T11" ca="1">TREND($K11:$P11,$K$1:$P$1,T$1)</f>
        <v>1.4185259585057226E-5</v>
      </c>
      <c r="U11" s="38" cm="1">
        <f t="array" aca="1" ref="U11" ca="1">TREND($K11:$P11,$K$1:$P$1,U$1)</f>
        <v>1.4425687713617483E-5</v>
      </c>
      <c r="V11" s="38" cm="1">
        <f t="array" aca="1" ref="V11" ca="1">TREND($K11:$P11,$K$1:$P$1,V$1)</f>
        <v>1.466611584217774E-5</v>
      </c>
      <c r="W11" s="38" cm="1">
        <f t="array" aca="1" ref="W11" ca="1">TREND($K11:$P11,$K$1:$P$1,W$1)</f>
        <v>1.4906543970738106E-5</v>
      </c>
      <c r="X11" s="38" cm="1">
        <f t="array" aca="1" ref="X11" ca="1">TREND($K11:$P11,$K$1:$P$1,X$1)</f>
        <v>1.5146972099298363E-5</v>
      </c>
      <c r="Y11" s="38" cm="1">
        <f t="array" aca="1" ref="Y11" ca="1">TREND($K11:$P11,$K$1:$P$1,Y$1)</f>
        <v>1.538740022785862E-5</v>
      </c>
      <c r="Z11" s="38" cm="1">
        <f t="array" aca="1" ref="Z11" ca="1">TREND($K11:$P11,$K$1:$P$1,Z$1)</f>
        <v>1.5627828356418877E-5</v>
      </c>
      <c r="AA11" s="38" cm="1">
        <f t="array" aca="1" ref="AA11" ca="1">TREND($K11:$P11,$K$1:$P$1,AA$1)</f>
        <v>1.5868256484979242E-5</v>
      </c>
      <c r="AB11" s="38" cm="1">
        <f t="array" aca="1" ref="AB11" ca="1">TREND($K11:$P11,$K$1:$P$1,AB$1)</f>
        <v>1.6108684613539499E-5</v>
      </c>
      <c r="AC11" s="38" cm="1">
        <f t="array" aca="1" ref="AC11" ca="1">TREND($K11:$P11,$K$1:$P$1,AC$1)</f>
        <v>1.6349112742099756E-5</v>
      </c>
      <c r="AD11" s="38" cm="1">
        <f t="array" aca="1" ref="AD11" ca="1">TREND($K11:$P11,$K$1:$P$1,AD$1)</f>
        <v>1.6589540870660122E-5</v>
      </c>
      <c r="AE11" s="38" cm="1">
        <f t="array" aca="1" ref="AE11" ca="1">TREND($K11:$P11,$K$1:$P$1,AE$1)</f>
        <v>1.6829968999220379E-5</v>
      </c>
      <c r="AF11" s="38" cm="1">
        <f t="array" aca="1" ref="AF11" ca="1">TREND($K11:$P11,$K$1:$P$1,AF$1)</f>
        <v>1.7070397127780636E-5</v>
      </c>
      <c r="AG11" s="38" cm="1">
        <f t="array" aca="1" ref="AG11" ca="1">TREND($K11:$P11,$K$1:$P$1,AG$1)</f>
        <v>1.7310825256341002E-5</v>
      </c>
      <c r="AH11" s="38" cm="1">
        <f t="array" aca="1" ref="AH11" ca="1">TREND($K11:$P11,$K$1:$P$1,AH$1)</f>
        <v>1.7551253384901259E-5</v>
      </c>
      <c r="AI11" s="38" cm="1">
        <f t="array" aca="1" ref="AI11" ca="1">TREND($K11:$P11,$K$1:$P$1,AI$1)</f>
        <v>1.7791681513461516E-5</v>
      </c>
      <c r="AJ11" s="38" cm="1">
        <f t="array" aca="1" ref="AJ11" ca="1">TREND($K11:$P11,$K$1:$P$1,AJ$1)</f>
        <v>1.8032109642021881E-5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4.7244127262097159E-5</v>
      </c>
      <c r="C12" s="38">
        <f t="shared" ca="1" si="3"/>
        <v>4.7920331373672976E-5</v>
      </c>
      <c r="D12" s="38">
        <f t="shared" ca="1" si="0"/>
        <v>4.8596535485248801E-5</v>
      </c>
      <c r="E12" s="38">
        <f t="shared" ca="1" si="0"/>
        <v>4.9272739596824619E-5</v>
      </c>
      <c r="F12" s="40">
        <f ca="1">SUM(INDIRECT(CONCATENATE("'",HLOOKUP(F$1,$B$21:$E$23,3,FALSE),"'!",$B$25,ROW($A12)+5,":",$B$25,ROW($A12)+6)))*About!$A$27</f>
        <v>4.9948943708400437E-5</v>
      </c>
      <c r="G12" s="38">
        <f t="shared" ca="1" si="4"/>
        <v>5.0874592003357558E-5</v>
      </c>
      <c r="H12" s="38">
        <f t="shared" ca="1" si="1"/>
        <v>5.1800240298314672E-5</v>
      </c>
      <c r="I12" s="38">
        <f t="shared" ca="1" si="1"/>
        <v>5.2725888593271793E-5</v>
      </c>
      <c r="J12" s="38">
        <f t="shared" ca="1" si="1"/>
        <v>5.3651536888228908E-5</v>
      </c>
      <c r="K12" s="40">
        <f ca="1">SUM(INDIRECT(CONCATENATE("'",HLOOKUP(K$1,$B$21:$E$23,3,FALSE),"'!",$B$25,ROW($A12)+5,":",$B$25,ROW($A12)+6)))*About!$A$27</f>
        <v>5.4577185183186029E-5</v>
      </c>
      <c r="L12" s="38">
        <f t="shared" ca="1" si="5"/>
        <v>5.5514854884571164E-5</v>
      </c>
      <c r="M12" s="38">
        <f t="shared" ca="1" si="2"/>
        <v>5.6452524585956299E-5</v>
      </c>
      <c r="N12" s="38">
        <f t="shared" ca="1" si="2"/>
        <v>5.7390194287341428E-5</v>
      </c>
      <c r="O12" s="38">
        <f t="shared" ca="1" si="2"/>
        <v>5.8327863988726563E-5</v>
      </c>
      <c r="P12" s="40">
        <f ca="1">SUM(INDIRECT(CONCATENATE("'",HLOOKUP(P$1,$B$21:$E$23,3,FALSE),"'!",$B$25,ROW($A12)+5,":",$B$25,ROW($A12)+6)))*About!$A$27</f>
        <v>5.9265533690111699E-5</v>
      </c>
      <c r="Q12" s="38" cm="1">
        <f t="array" aca="1" ref="Q12" ca="1">TREND($K12:$P12,$K$1:$P$1,Q$1)</f>
        <v>6.0203203391496563E-5</v>
      </c>
      <c r="R12" s="38" cm="1">
        <f t="array" aca="1" ref="R12" ca="1">TREND($K12:$P12,$K$1:$P$1,R$1)</f>
        <v>6.1140873092881739E-5</v>
      </c>
      <c r="S12" s="38" cm="1">
        <f t="array" aca="1" ref="S12" ca="1">TREND($K12:$P12,$K$1:$P$1,S$1)</f>
        <v>6.2078542794266915E-5</v>
      </c>
      <c r="T12" s="38" cm="1">
        <f t="array" aca="1" ref="T12" ca="1">TREND($K12:$P12,$K$1:$P$1,T$1)</f>
        <v>6.3016212495652091E-5</v>
      </c>
      <c r="U12" s="38" cm="1">
        <f t="array" aca="1" ref="U12" ca="1">TREND($K12:$P12,$K$1:$P$1,U$1)</f>
        <v>6.3953882197037267E-5</v>
      </c>
      <c r="V12" s="38" cm="1">
        <f t="array" aca="1" ref="V12" ca="1">TREND($K12:$P12,$K$1:$P$1,V$1)</f>
        <v>6.4891551898422226E-5</v>
      </c>
      <c r="W12" s="38" cm="1">
        <f t="array" aca="1" ref="W12" ca="1">TREND($K12:$P12,$K$1:$P$1,W$1)</f>
        <v>6.5829221599807402E-5</v>
      </c>
      <c r="X12" s="38" cm="1">
        <f t="array" aca="1" ref="X12" ca="1">TREND($K12:$P12,$K$1:$P$1,X$1)</f>
        <v>6.6766891301192578E-5</v>
      </c>
      <c r="Y12" s="38" cm="1">
        <f t="array" aca="1" ref="Y12" ca="1">TREND($K12:$P12,$K$1:$P$1,Y$1)</f>
        <v>6.7704561002577754E-5</v>
      </c>
      <c r="Z12" s="38" cm="1">
        <f t="array" aca="1" ref="Z12" ca="1">TREND($K12:$P12,$K$1:$P$1,Z$1)</f>
        <v>6.864223070396293E-5</v>
      </c>
      <c r="AA12" s="38" cm="1">
        <f t="array" aca="1" ref="AA12" ca="1">TREND($K12:$P12,$K$1:$P$1,AA$1)</f>
        <v>6.9579900405347889E-5</v>
      </c>
      <c r="AB12" s="38" cm="1">
        <f t="array" aca="1" ref="AB12" ca="1">TREND($K12:$P12,$K$1:$P$1,AB$1)</f>
        <v>7.0517570106733065E-5</v>
      </c>
      <c r="AC12" s="38" cm="1">
        <f t="array" aca="1" ref="AC12" ca="1">TREND($K12:$P12,$K$1:$P$1,AC$1)</f>
        <v>7.1455239808118241E-5</v>
      </c>
      <c r="AD12" s="38" cm="1">
        <f t="array" aca="1" ref="AD12" ca="1">TREND($K12:$P12,$K$1:$P$1,AD$1)</f>
        <v>7.2392909509503417E-5</v>
      </c>
      <c r="AE12" s="38" cm="1">
        <f t="array" aca="1" ref="AE12" ca="1">TREND($K12:$P12,$K$1:$P$1,AE$1)</f>
        <v>7.3330579210888593E-5</v>
      </c>
      <c r="AF12" s="38" cm="1">
        <f t="array" aca="1" ref="AF12" ca="1">TREND($K12:$P12,$K$1:$P$1,AF$1)</f>
        <v>7.4268248912273552E-5</v>
      </c>
      <c r="AG12" s="38" cm="1">
        <f t="array" aca="1" ref="AG12" ca="1">TREND($K12:$P12,$K$1:$P$1,AG$1)</f>
        <v>7.5205918613658728E-5</v>
      </c>
      <c r="AH12" s="38" cm="1">
        <f t="array" aca="1" ref="AH12" ca="1">TREND($K12:$P12,$K$1:$P$1,AH$1)</f>
        <v>7.6143588315043904E-5</v>
      </c>
      <c r="AI12" s="38" cm="1">
        <f t="array" aca="1" ref="AI12" ca="1">TREND($K12:$P12,$K$1:$P$1,AI$1)</f>
        <v>7.708125801642908E-5</v>
      </c>
      <c r="AJ12" s="38" cm="1">
        <f t="array" aca="1" ref="AJ12" ca="1">TREND($K12:$P12,$K$1:$P$1,AJ$1)</f>
        <v>7.8018927717814256E-5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HOIpTP-industry-NOx</v>
      </c>
    </row>
    <row r="18" spans="1:5">
      <c r="A18" t="s">
        <v>113</v>
      </c>
      <c r="B18" t="str">
        <f ca="1">RIGHT(B17,LEN(B17)-7)</f>
        <v>industry-NOx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1.8633179963422543E-3</v>
      </c>
      <c r="C2" s="38">
        <f ca="1">$B2+($F2-$B2)*(C$1-$B$1)/($F$1-$B$1)</f>
        <v>1.8933715124122908E-3</v>
      </c>
      <c r="D2" s="38">
        <f t="shared" ref="D2:E12" ca="1" si="0">$B2+($F2-$B2)*(D$1-$B$1)/($F$1-$B$1)</f>
        <v>1.923425028482327E-3</v>
      </c>
      <c r="E2" s="38">
        <f t="shared" ca="1" si="0"/>
        <v>1.9534785445523635E-3</v>
      </c>
      <c r="F2" s="37" cm="1">
        <f t="array" aca="1" ref="F2" ca="1">INDIRECT(CONCATENATE("'",HLOOKUP(F$1,$B$21:$E$23,3,FALSE),"'!",$B$25,ROW($A2)+3))*About!$A$27</f>
        <v>1.9835320606224E-3</v>
      </c>
      <c r="G2" s="38">
        <f ca="1">$F2+($K2-$F2)*(G$1-$F$1)/($K$1-$F$1)</f>
        <v>2.0075748734784292E-3</v>
      </c>
      <c r="H2" s="38">
        <f t="shared" ref="H2:J12" ca="1" si="1">$F2+($K2-$F2)*(H$1-$F$1)/($K$1-$F$1)</f>
        <v>2.0316176863344583E-3</v>
      </c>
      <c r="I2" s="38">
        <f t="shared" ca="1" si="1"/>
        <v>2.0556604991904871E-3</v>
      </c>
      <c r="J2" s="38">
        <f t="shared" ca="1" si="1"/>
        <v>2.0797033120465163E-3</v>
      </c>
      <c r="K2" s="37" cm="1">
        <f t="array" aca="1" ref="K2" ca="1">INDIRECT(CONCATENATE("'",HLOOKUP(K$1,$B$21:$E$23,3,FALSE),"'!",$B$25,ROW($A2)+3))*About!$A$27</f>
        <v>2.1037461249025454E-3</v>
      </c>
      <c r="L2" s="38">
        <f ca="1">$K2+($P2-$K2)*(L$1-$K$1)/($P$1-$K$1)</f>
        <v>2.1277889377585746E-3</v>
      </c>
      <c r="M2" s="38">
        <f t="shared" ref="M2:O12" ca="1" si="2">$K2+($P2-$K2)*(M$1-$K$1)/($P$1-$K$1)</f>
        <v>2.1518317506146033E-3</v>
      </c>
      <c r="N2" s="38">
        <f t="shared" ca="1" si="2"/>
        <v>2.1758745634706325E-3</v>
      </c>
      <c r="O2" s="38">
        <f t="shared" ca="1" si="2"/>
        <v>2.1999173763266613E-3</v>
      </c>
      <c r="P2" s="37" cm="1">
        <f t="array" aca="1" ref="P2" ca="1">INDIRECT(CONCATENATE("'",HLOOKUP(P$1,$B$21:$E$23,3,FALSE),"'!",$B$25,ROW($A2)+3))*About!$A$27</f>
        <v>2.2239601891826904E-3</v>
      </c>
      <c r="Q2" s="38" cm="1">
        <f t="array" aca="1" ref="Q2" ca="1">TREND($K2:$P2,$K$1:$P$1,Q$1)</f>
        <v>2.2480030020387148E-3</v>
      </c>
      <c r="R2" s="38" cm="1">
        <f t="array" aca="1" ref="R2" ca="1">TREND($K2:$P2,$K$1:$P$1,R$1)</f>
        <v>2.2720458148947423E-3</v>
      </c>
      <c r="S2" s="38" cm="1">
        <f t="array" aca="1" ref="S2" ca="1">TREND($K2:$P2,$K$1:$P$1,S$1)</f>
        <v>2.2960886277507767E-3</v>
      </c>
      <c r="T2" s="38" cm="1">
        <f t="array" aca="1" ref="T2" ca="1">TREND($K2:$P2,$K$1:$P$1,T$1)</f>
        <v>2.3201314406068041E-3</v>
      </c>
      <c r="U2" s="38" cm="1">
        <f t="array" aca="1" ref="U2" ca="1">TREND($K2:$P2,$K$1:$P$1,U$1)</f>
        <v>2.3441742534628315E-3</v>
      </c>
      <c r="V2" s="38" cm="1">
        <f t="array" aca="1" ref="V2" ca="1">TREND($K2:$P2,$K$1:$P$1,V$1)</f>
        <v>2.368217066318859E-3</v>
      </c>
      <c r="W2" s="38" cm="1">
        <f t="array" aca="1" ref="W2" ca="1">TREND($K2:$P2,$K$1:$P$1,W$1)</f>
        <v>2.3922598791748934E-3</v>
      </c>
      <c r="X2" s="38" cm="1">
        <f t="array" aca="1" ref="X2" ca="1">TREND($K2:$P2,$K$1:$P$1,X$1)</f>
        <v>2.4163026920309208E-3</v>
      </c>
      <c r="Y2" s="38" cm="1">
        <f t="array" aca="1" ref="Y2" ca="1">TREND($K2:$P2,$K$1:$P$1,Y$1)</f>
        <v>2.4403455048869482E-3</v>
      </c>
      <c r="Z2" s="38" cm="1">
        <f t="array" aca="1" ref="Z2" ca="1">TREND($K2:$P2,$K$1:$P$1,Z$1)</f>
        <v>2.4643883177429757E-3</v>
      </c>
      <c r="AA2" s="38" cm="1">
        <f t="array" aca="1" ref="AA2" ca="1">TREND($K2:$P2,$K$1:$P$1,AA$1)</f>
        <v>2.4884311305990031E-3</v>
      </c>
      <c r="AB2" s="38" cm="1">
        <f t="array" aca="1" ref="AB2" ca="1">TREND($K2:$P2,$K$1:$P$1,AB$1)</f>
        <v>2.5124739434550375E-3</v>
      </c>
      <c r="AC2" s="38" cm="1">
        <f t="array" aca="1" ref="AC2" ca="1">TREND($K2:$P2,$K$1:$P$1,AC$1)</f>
        <v>2.5365167563110649E-3</v>
      </c>
      <c r="AD2" s="38" cm="1">
        <f t="array" aca="1" ref="AD2" ca="1">TREND($K2:$P2,$K$1:$P$1,AD$1)</f>
        <v>2.5605595691670924E-3</v>
      </c>
      <c r="AE2" s="38" cm="1">
        <f t="array" aca="1" ref="AE2" ca="1">TREND($K2:$P2,$K$1:$P$1,AE$1)</f>
        <v>2.5846023820231198E-3</v>
      </c>
      <c r="AF2" s="38" cm="1">
        <f t="array" aca="1" ref="AF2" ca="1">TREND($K2:$P2,$K$1:$P$1,AF$1)</f>
        <v>2.6086451948791542E-3</v>
      </c>
      <c r="AG2" s="38" cm="1">
        <f t="array" aca="1" ref="AG2" ca="1">TREND($K2:$P2,$K$1:$P$1,AG$1)</f>
        <v>2.6326880077351816E-3</v>
      </c>
      <c r="AH2" s="38" cm="1">
        <f t="array" aca="1" ref="AH2" ca="1">TREND($K2:$P2,$K$1:$P$1,AH$1)</f>
        <v>2.6567308205912091E-3</v>
      </c>
      <c r="AI2" s="38" cm="1">
        <f t="array" aca="1" ref="AI2" ca="1">TREND($K2:$P2,$K$1:$P$1,AI$1)</f>
        <v>2.6807736334472365E-3</v>
      </c>
      <c r="AJ2" s="38" cm="1">
        <f t="array" aca="1" ref="AJ2" ca="1">TREND($K2:$P2,$K$1:$P$1,AJ$1)</f>
        <v>2.704816446303264E-3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1.0218195463812362E-3</v>
      </c>
      <c r="C3" s="38">
        <f t="shared" ref="C3:C12" ca="1" si="3">$B3+($F3-$B3)*(C$1-$B$1)/($F$1-$B$1)</f>
        <v>1.0218195463812362E-3</v>
      </c>
      <c r="D3" s="38">
        <f t="shared" ca="1" si="0"/>
        <v>1.0218195463812362E-3</v>
      </c>
      <c r="E3" s="38">
        <f t="shared" ca="1" si="0"/>
        <v>1.0218195463812362E-3</v>
      </c>
      <c r="F3" s="39" cm="1">
        <f t="array" aca="1" ref="F3" ca="1">INDIRECT(CONCATENATE("'",HLOOKUP(F$1,$B$21:$E$23,3,FALSE),"'!",$B$25,ROW($A3)+5))*About!$A$27</f>
        <v>1.0218195463812362E-3</v>
      </c>
      <c r="G3" s="38">
        <f t="shared" ref="G3:G12" ca="1" si="4">$F3+($K3-$F3)*(G$1-$F$1)/($K$1-$F$1)</f>
        <v>1.0338409528092508E-3</v>
      </c>
      <c r="H3" s="38">
        <f t="shared" ca="1" si="1"/>
        <v>1.0458623592372654E-3</v>
      </c>
      <c r="I3" s="38">
        <f t="shared" ca="1" si="1"/>
        <v>1.0578837656652798E-3</v>
      </c>
      <c r="J3" s="38">
        <f t="shared" ca="1" si="1"/>
        <v>1.0699051720932944E-3</v>
      </c>
      <c r="K3" s="39" cm="1">
        <f t="array" aca="1" ref="K3" ca="1">INDIRECT(CONCATENATE("'",HLOOKUP(K$1,$B$21:$E$23,3,FALSE),"'!",$B$25,ROW($A3)+5))*About!$A$27</f>
        <v>1.081926578521309E-3</v>
      </c>
      <c r="L3" s="38">
        <f t="shared" ref="L3:L12" ca="1" si="5">$K3+($P3-$K3)*(L$1-$K$1)/($P$1-$K$1)</f>
        <v>1.0939479849493236E-3</v>
      </c>
      <c r="M3" s="38">
        <f t="shared" ca="1" si="2"/>
        <v>1.1059693913773381E-3</v>
      </c>
      <c r="N3" s="38">
        <f t="shared" ca="1" si="2"/>
        <v>1.1179907978053525E-3</v>
      </c>
      <c r="O3" s="38">
        <f t="shared" ca="1" si="2"/>
        <v>1.1300122042333671E-3</v>
      </c>
      <c r="P3" s="39" cm="1">
        <f t="array" aca="1" ref="P3" ca="1">INDIRECT(CONCATENATE("'",HLOOKUP(P$1,$B$21:$E$23,3,FALSE),"'!",$B$25,ROW($A3)+5))*About!$A$27</f>
        <v>1.1420336106613817E-3</v>
      </c>
      <c r="Q3" s="38" cm="1">
        <f t="array" aca="1" ref="Q3" ca="1">TREND($K3:$P3,$K$1:$P$1,Q$1)</f>
        <v>1.1540550170893935E-3</v>
      </c>
      <c r="R3" s="38" cm="1">
        <f t="array" aca="1" ref="R3" ca="1">TREND($K3:$P3,$K$1:$P$1,R$1)</f>
        <v>1.1660764235174072E-3</v>
      </c>
      <c r="S3" s="38" cm="1">
        <f t="array" aca="1" ref="S3" ca="1">TREND($K3:$P3,$K$1:$P$1,S$1)</f>
        <v>1.1780978299454209E-3</v>
      </c>
      <c r="T3" s="38" cm="1">
        <f t="array" aca="1" ref="T3" ca="1">TREND($K3:$P3,$K$1:$P$1,T$1)</f>
        <v>1.1901192363734381E-3</v>
      </c>
      <c r="U3" s="38" cm="1">
        <f t="array" aca="1" ref="U3" ca="1">TREND($K3:$P3,$K$1:$P$1,U$1)</f>
        <v>1.2021406428014518E-3</v>
      </c>
      <c r="V3" s="38" cm="1">
        <f t="array" aca="1" ref="V3" ca="1">TREND($K3:$P3,$K$1:$P$1,V$1)</f>
        <v>1.2141620492294655E-3</v>
      </c>
      <c r="W3" s="38" cm="1">
        <f t="array" aca="1" ref="W3" ca="1">TREND($K3:$P3,$K$1:$P$1,W$1)</f>
        <v>1.2261834556574792E-3</v>
      </c>
      <c r="X3" s="38" cm="1">
        <f t="array" aca="1" ref="X3" ca="1">TREND($K3:$P3,$K$1:$P$1,X$1)</f>
        <v>1.2382048620854964E-3</v>
      </c>
      <c r="Y3" s="38" cm="1">
        <f t="array" aca="1" ref="Y3" ca="1">TREND($K3:$P3,$K$1:$P$1,Y$1)</f>
        <v>1.2502262685135102E-3</v>
      </c>
      <c r="Z3" s="38" cm="1">
        <f t="array" aca="1" ref="Z3" ca="1">TREND($K3:$P3,$K$1:$P$1,Z$1)</f>
        <v>1.2622476749415239E-3</v>
      </c>
      <c r="AA3" s="38" cm="1">
        <f t="array" aca="1" ref="AA3" ca="1">TREND($K3:$P3,$K$1:$P$1,AA$1)</f>
        <v>1.2742690813695376E-3</v>
      </c>
      <c r="AB3" s="38" cm="1">
        <f t="array" aca="1" ref="AB3" ca="1">TREND($K3:$P3,$K$1:$P$1,AB$1)</f>
        <v>1.2862904877975548E-3</v>
      </c>
      <c r="AC3" s="38" cm="1">
        <f t="array" aca="1" ref="AC3" ca="1">TREND($K3:$P3,$K$1:$P$1,AC$1)</f>
        <v>1.2983118942255685E-3</v>
      </c>
      <c r="AD3" s="38" cm="1">
        <f t="array" aca="1" ref="AD3" ca="1">TREND($K3:$P3,$K$1:$P$1,AD$1)</f>
        <v>1.3103333006535822E-3</v>
      </c>
      <c r="AE3" s="38" cm="1">
        <f t="array" aca="1" ref="AE3" ca="1">TREND($K3:$P3,$K$1:$P$1,AE$1)</f>
        <v>1.3223547070815959E-3</v>
      </c>
      <c r="AF3" s="38" cm="1">
        <f t="array" aca="1" ref="AF3" ca="1">TREND($K3:$P3,$K$1:$P$1,AF$1)</f>
        <v>1.3343761135096131E-3</v>
      </c>
      <c r="AG3" s="38" cm="1">
        <f t="array" aca="1" ref="AG3" ca="1">TREND($K3:$P3,$K$1:$P$1,AG$1)</f>
        <v>1.3463975199376269E-3</v>
      </c>
      <c r="AH3" s="38" cm="1">
        <f t="array" aca="1" ref="AH3" ca="1">TREND($K3:$P3,$K$1:$P$1,AH$1)</f>
        <v>1.3584189263656406E-3</v>
      </c>
      <c r="AI3" s="38" cm="1">
        <f t="array" aca="1" ref="AI3" ca="1">TREND($K3:$P3,$K$1:$P$1,AI$1)</f>
        <v>1.3704403327936543E-3</v>
      </c>
      <c r="AJ3" s="38" cm="1">
        <f t="array" aca="1" ref="AJ3" ca="1">TREND($K3:$P3,$K$1:$P$1,AJ$1)</f>
        <v>1.382461739221668E-3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2.6447094141631997E-3</v>
      </c>
      <c r="C4" s="38">
        <f t="shared" ca="1" si="3"/>
        <v>2.6447094141631997E-3</v>
      </c>
      <c r="D4" s="38">
        <f t="shared" ca="1" si="0"/>
        <v>2.6447094141631997E-3</v>
      </c>
      <c r="E4" s="38">
        <f t="shared" ca="1" si="0"/>
        <v>2.6447094141631997E-3</v>
      </c>
      <c r="F4" s="39" cm="1">
        <f t="array" aca="1" ref="F4" ca="1">INDIRECT(CONCATENATE("'",HLOOKUP(F$1,$B$21:$E$23,3,FALSE),"'!",$B$25,ROW($A4)+5))*About!$A$27</f>
        <v>2.6447094141631997E-3</v>
      </c>
      <c r="G4" s="38">
        <f t="shared" ca="1" si="4"/>
        <v>2.6807736334472435E-3</v>
      </c>
      <c r="H4" s="38">
        <f t="shared" ca="1" si="1"/>
        <v>2.7168378527312872E-3</v>
      </c>
      <c r="I4" s="38">
        <f t="shared" ca="1" si="1"/>
        <v>2.7529020720153305E-3</v>
      </c>
      <c r="J4" s="38">
        <f t="shared" ca="1" si="1"/>
        <v>2.7889662912993743E-3</v>
      </c>
      <c r="K4" s="39" cm="1">
        <f t="array" aca="1" ref="K4" ca="1">INDIRECT(CONCATENATE("'",HLOOKUP(K$1,$B$21:$E$23,3,FALSE),"'!",$B$25,ROW($A4)+5))*About!$A$27</f>
        <v>2.8250305105834181E-3</v>
      </c>
      <c r="L4" s="38">
        <f t="shared" ca="1" si="5"/>
        <v>2.8610947298674618E-3</v>
      </c>
      <c r="M4" s="38">
        <f t="shared" ca="1" si="2"/>
        <v>2.8971589491515056E-3</v>
      </c>
      <c r="N4" s="38">
        <f t="shared" ca="1" si="2"/>
        <v>2.9332231684355489E-3</v>
      </c>
      <c r="O4" s="38">
        <f t="shared" ca="1" si="2"/>
        <v>2.9692873877195927E-3</v>
      </c>
      <c r="P4" s="39" cm="1">
        <f t="array" aca="1" ref="P4" ca="1">INDIRECT(CONCATENATE("'",HLOOKUP(P$1,$B$21:$E$23,3,FALSE),"'!",$B$25,ROW($A4)+5))*About!$A$27</f>
        <v>3.0053516070036364E-3</v>
      </c>
      <c r="Q4" s="38" cm="1">
        <f t="array" aca="1" ref="Q4" ca="1">TREND($K4:$P4,$K$1:$P$1,Q$1)</f>
        <v>3.0414158262876828E-3</v>
      </c>
      <c r="R4" s="38" cm="1">
        <f t="array" aca="1" ref="R4" ca="1">TREND($K4:$P4,$K$1:$P$1,R$1)</f>
        <v>3.0774800455717205E-3</v>
      </c>
      <c r="S4" s="38" cm="1">
        <f t="array" aca="1" ref="S4" ca="1">TREND($K4:$P4,$K$1:$P$1,S$1)</f>
        <v>3.1135442648557721E-3</v>
      </c>
      <c r="T4" s="38" cm="1">
        <f t="array" aca="1" ref="T4" ca="1">TREND($K4:$P4,$K$1:$P$1,T$1)</f>
        <v>3.1496084841398098E-3</v>
      </c>
      <c r="U4" s="38" cm="1">
        <f t="array" aca="1" ref="U4" ca="1">TREND($K4:$P4,$K$1:$P$1,U$1)</f>
        <v>3.1856727034238475E-3</v>
      </c>
      <c r="V4" s="38" cm="1">
        <f t="array" aca="1" ref="V4" ca="1">TREND($K4:$P4,$K$1:$P$1,V$1)</f>
        <v>3.221736922707899E-3</v>
      </c>
      <c r="W4" s="38" cm="1">
        <f t="array" aca="1" ref="W4" ca="1">TREND($K4:$P4,$K$1:$P$1,W$1)</f>
        <v>3.2578011419919367E-3</v>
      </c>
      <c r="X4" s="38" cm="1">
        <f t="array" aca="1" ref="X4" ca="1">TREND($K4:$P4,$K$1:$P$1,X$1)</f>
        <v>3.2938653612759883E-3</v>
      </c>
      <c r="Y4" s="38" cm="1">
        <f t="array" aca="1" ref="Y4" ca="1">TREND($K4:$P4,$K$1:$P$1,Y$1)</f>
        <v>3.329929580560026E-3</v>
      </c>
      <c r="Z4" s="38" cm="1">
        <f t="array" aca="1" ref="Z4" ca="1">TREND($K4:$P4,$K$1:$P$1,Z$1)</f>
        <v>3.3659937998440775E-3</v>
      </c>
      <c r="AA4" s="38" cm="1">
        <f t="array" aca="1" ref="AA4" ca="1">TREND($K4:$P4,$K$1:$P$1,AA$1)</f>
        <v>3.4020580191281152E-3</v>
      </c>
      <c r="AB4" s="38" cm="1">
        <f t="array" aca="1" ref="AB4" ca="1">TREND($K4:$P4,$K$1:$P$1,AB$1)</f>
        <v>3.4381222384121529E-3</v>
      </c>
      <c r="AC4" s="38" cm="1">
        <f t="array" aca="1" ref="AC4" ca="1">TREND($K4:$P4,$K$1:$P$1,AC$1)</f>
        <v>3.4741864576962045E-3</v>
      </c>
      <c r="AD4" s="38" cm="1">
        <f t="array" aca="1" ref="AD4" ca="1">TREND($K4:$P4,$K$1:$P$1,AD$1)</f>
        <v>3.5102506769802422E-3</v>
      </c>
      <c r="AE4" s="38" cm="1">
        <f t="array" aca="1" ref="AE4" ca="1">TREND($K4:$P4,$K$1:$P$1,AE$1)</f>
        <v>3.5463148962642937E-3</v>
      </c>
      <c r="AF4" s="38" cm="1">
        <f t="array" aca="1" ref="AF4" ca="1">TREND($K4:$P4,$K$1:$P$1,AF$1)</f>
        <v>3.5823791155483314E-3</v>
      </c>
      <c r="AG4" s="38" cm="1">
        <f t="array" aca="1" ref="AG4" ca="1">TREND($K4:$P4,$K$1:$P$1,AG$1)</f>
        <v>3.618443334832383E-3</v>
      </c>
      <c r="AH4" s="38" cm="1">
        <f t="array" aca="1" ref="AH4" ca="1">TREND($K4:$P4,$K$1:$P$1,AH$1)</f>
        <v>3.6545075541164207E-3</v>
      </c>
      <c r="AI4" s="38" cm="1">
        <f t="array" aca="1" ref="AI4" ca="1">TREND($K4:$P4,$K$1:$P$1,AI$1)</f>
        <v>3.6905717734004584E-3</v>
      </c>
      <c r="AJ4" s="38" cm="1">
        <f t="array" aca="1" ref="AJ4" ca="1">TREND($K4:$P4,$K$1:$P$1,AJ$1)</f>
        <v>3.72663599268451E-3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3.3659937998440727E-2</v>
      </c>
      <c r="C5" s="38">
        <f t="shared" ca="1" si="3"/>
        <v>3.3659937998440727E-2</v>
      </c>
      <c r="D5" s="38">
        <f t="shared" ca="1" si="0"/>
        <v>3.3659937998440727E-2</v>
      </c>
      <c r="E5" s="38">
        <f t="shared" ca="1" si="0"/>
        <v>3.3659937998440727E-2</v>
      </c>
      <c r="F5" s="39" cm="1">
        <f t="array" aca="1" ref="F5" ca="1">INDIRECT(CONCATENATE("'",HLOOKUP(F$1,$B$21:$E$23,3,FALSE),"'!",$B$25,ROW($A5)+5))*About!$A$27</f>
        <v>3.3659937998440727E-2</v>
      </c>
      <c r="G5" s="38">
        <f t="shared" ca="1" si="4"/>
        <v>3.4020580191281159E-2</v>
      </c>
      <c r="H5" s="38">
        <f t="shared" ca="1" si="1"/>
        <v>3.4381222384121599E-2</v>
      </c>
      <c r="I5" s="38">
        <f t="shared" ca="1" si="1"/>
        <v>3.4741864576962031E-2</v>
      </c>
      <c r="J5" s="38">
        <f t="shared" ca="1" si="1"/>
        <v>3.510250676980247E-2</v>
      </c>
      <c r="K5" s="39" cm="1">
        <f t="array" aca="1" ref="K5" ca="1">INDIRECT(CONCATENATE("'",HLOOKUP(K$1,$B$21:$E$23,3,FALSE),"'!",$B$25,ROW($A5)+5))*About!$A$27</f>
        <v>3.5463148962642903E-2</v>
      </c>
      <c r="L5" s="38">
        <f t="shared" ca="1" si="5"/>
        <v>3.606421928404363E-2</v>
      </c>
      <c r="M5" s="38">
        <f t="shared" ca="1" si="2"/>
        <v>3.6665289605444358E-2</v>
      </c>
      <c r="N5" s="38">
        <f t="shared" ca="1" si="2"/>
        <v>3.7266359926845086E-2</v>
      </c>
      <c r="O5" s="38">
        <f t="shared" ca="1" si="2"/>
        <v>3.7867430248245813E-2</v>
      </c>
      <c r="P5" s="39" cm="1">
        <f t="array" aca="1" ref="P5" ca="1">INDIRECT(CONCATENATE("'",HLOOKUP(P$1,$B$21:$E$23,3,FALSE),"'!",$B$25,ROW($A5)+5))*About!$A$27</f>
        <v>3.8468500569646541E-2</v>
      </c>
      <c r="Q5" s="38" cm="1">
        <f t="array" aca="1" ref="Q5" ca="1">TREND($K5:$P5,$K$1:$P$1,Q$1)</f>
        <v>3.9069570891047345E-2</v>
      </c>
      <c r="R5" s="38" cm="1">
        <f t="array" aca="1" ref="R5" ca="1">TREND($K5:$P5,$K$1:$P$1,R$1)</f>
        <v>3.9670641212448121E-2</v>
      </c>
      <c r="S5" s="38" cm="1">
        <f t="array" aca="1" ref="S5" ca="1">TREND($K5:$P5,$K$1:$P$1,S$1)</f>
        <v>4.0271711533848675E-2</v>
      </c>
      <c r="T5" s="38" cm="1">
        <f t="array" aca="1" ref="T5" ca="1">TREND($K5:$P5,$K$1:$P$1,T$1)</f>
        <v>4.0872781855249452E-2</v>
      </c>
      <c r="U5" s="38" cm="1">
        <f t="array" aca="1" ref="U5" ca="1">TREND($K5:$P5,$K$1:$P$1,U$1)</f>
        <v>4.1473852176650228E-2</v>
      </c>
      <c r="V5" s="38" cm="1">
        <f t="array" aca="1" ref="V5" ca="1">TREND($K5:$P5,$K$1:$P$1,V$1)</f>
        <v>4.2074922498051004E-2</v>
      </c>
      <c r="W5" s="38" cm="1">
        <f t="array" aca="1" ref="W5" ca="1">TREND($K5:$P5,$K$1:$P$1,W$1)</f>
        <v>4.2675992819451558E-2</v>
      </c>
      <c r="X5" s="38" cm="1">
        <f t="array" aca="1" ref="X5" ca="1">TREND($K5:$P5,$K$1:$P$1,X$1)</f>
        <v>4.3277063140852334E-2</v>
      </c>
      <c r="Y5" s="38" cm="1">
        <f t="array" aca="1" ref="Y5" ca="1">TREND($K5:$P5,$K$1:$P$1,Y$1)</f>
        <v>4.3878133462253111E-2</v>
      </c>
      <c r="Z5" s="38" cm="1">
        <f t="array" aca="1" ref="Z5" ca="1">TREND($K5:$P5,$K$1:$P$1,Z$1)</f>
        <v>4.4479203783653887E-2</v>
      </c>
      <c r="AA5" s="38" cm="1">
        <f t="array" aca="1" ref="AA5" ca="1">TREND($K5:$P5,$K$1:$P$1,AA$1)</f>
        <v>4.5080274105054663E-2</v>
      </c>
      <c r="AB5" s="38" cm="1">
        <f t="array" aca="1" ref="AB5" ca="1">TREND($K5:$P5,$K$1:$P$1,AB$1)</f>
        <v>4.5681344426455217E-2</v>
      </c>
      <c r="AC5" s="38" cm="1">
        <f t="array" aca="1" ref="AC5" ca="1">TREND($K5:$P5,$K$1:$P$1,AC$1)</f>
        <v>4.6282414747855993E-2</v>
      </c>
      <c r="AD5" s="38" cm="1">
        <f t="array" aca="1" ref="AD5" ca="1">TREND($K5:$P5,$K$1:$P$1,AD$1)</f>
        <v>4.688348506925677E-2</v>
      </c>
      <c r="AE5" s="38" cm="1">
        <f t="array" aca="1" ref="AE5" ca="1">TREND($K5:$P5,$K$1:$P$1,AE$1)</f>
        <v>4.7484555390657546E-2</v>
      </c>
      <c r="AF5" s="38" cm="1">
        <f t="array" aca="1" ref="AF5" ca="1">TREND($K5:$P5,$K$1:$P$1,AF$1)</f>
        <v>4.80856257120581E-2</v>
      </c>
      <c r="AG5" s="38" cm="1">
        <f t="array" aca="1" ref="AG5" ca="1">TREND($K5:$P5,$K$1:$P$1,AG$1)</f>
        <v>4.8686696033458876E-2</v>
      </c>
      <c r="AH5" s="38" cm="1">
        <f t="array" aca="1" ref="AH5" ca="1">TREND($K5:$P5,$K$1:$P$1,AH$1)</f>
        <v>4.9287766354859652E-2</v>
      </c>
      <c r="AI5" s="38" cm="1">
        <f t="array" aca="1" ref="AI5" ca="1">TREND($K5:$P5,$K$1:$P$1,AI$1)</f>
        <v>4.9888836676260429E-2</v>
      </c>
      <c r="AJ5" s="38" cm="1">
        <f t="array" aca="1" ref="AJ5" ca="1">TREND($K5:$P5,$K$1:$P$1,AJ$1)</f>
        <v>5.0489906997661205E-2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4.8085625712058183E-2</v>
      </c>
      <c r="C6" s="38">
        <f t="shared" ca="1" si="3"/>
        <v>4.8235893292408363E-2</v>
      </c>
      <c r="D6" s="38">
        <f t="shared" ca="1" si="0"/>
        <v>4.8386160872758543E-2</v>
      </c>
      <c r="E6" s="38">
        <f t="shared" ca="1" si="0"/>
        <v>4.8536428453108731E-2</v>
      </c>
      <c r="F6" s="39" cm="1">
        <f t="array" aca="1" ref="F6" ca="1">INDIRECT(CONCATENATE("'",HLOOKUP(F$1,$B$21:$E$23,3,FALSE),"'!",$B$25,ROW($A6)+5))*About!$A$27</f>
        <v>4.8686696033458911E-2</v>
      </c>
      <c r="G6" s="38">
        <f t="shared" ca="1" si="4"/>
        <v>4.9047338226299343E-2</v>
      </c>
      <c r="H6" s="38">
        <f t="shared" ca="1" si="1"/>
        <v>4.9407980419139783E-2</v>
      </c>
      <c r="I6" s="38">
        <f t="shared" ca="1" si="1"/>
        <v>4.9768622611980215E-2</v>
      </c>
      <c r="J6" s="38">
        <f t="shared" ca="1" si="1"/>
        <v>5.0129264804820654E-2</v>
      </c>
      <c r="K6" s="39" cm="1">
        <f t="array" aca="1" ref="K6" ca="1">INDIRECT(CONCATENATE("'",HLOOKUP(K$1,$B$21:$E$23,3,FALSE),"'!",$B$25,ROW($A6)+5))*About!$A$27</f>
        <v>5.0489906997661087E-2</v>
      </c>
      <c r="L6" s="38">
        <f t="shared" ca="1" si="5"/>
        <v>5.1451619511902254E-2</v>
      </c>
      <c r="M6" s="38">
        <f t="shared" ca="1" si="2"/>
        <v>5.2413332026143414E-2</v>
      </c>
      <c r="N6" s="38">
        <f t="shared" ca="1" si="2"/>
        <v>5.3375044540384581E-2</v>
      </c>
      <c r="O6" s="38">
        <f t="shared" ca="1" si="2"/>
        <v>5.4336757054625741E-2</v>
      </c>
      <c r="P6" s="39" cm="1">
        <f t="array" aca="1" ref="P6" ca="1">INDIRECT(CONCATENATE("'",HLOOKUP(P$1,$B$21:$E$23,3,FALSE),"'!",$B$25,ROW($A6)+5))*About!$A$27</f>
        <v>5.5298469568866908E-2</v>
      </c>
      <c r="Q6" s="38" cm="1">
        <f t="array" aca="1" ref="Q6" ca="1">TREND($K6:$P6,$K$1:$P$1,Q$1)</f>
        <v>5.6260182083108123E-2</v>
      </c>
      <c r="R6" s="38" cm="1">
        <f t="array" aca="1" ref="R6" ca="1">TREND($K6:$P6,$K$1:$P$1,R$1)</f>
        <v>5.7221894597349277E-2</v>
      </c>
      <c r="S6" s="38" cm="1">
        <f t="array" aca="1" ref="S6" ca="1">TREND($K6:$P6,$K$1:$P$1,S$1)</f>
        <v>5.818360711159043E-2</v>
      </c>
      <c r="T6" s="38" cm="1">
        <f t="array" aca="1" ref="T6" ca="1">TREND($K6:$P6,$K$1:$P$1,T$1)</f>
        <v>5.9145319625831583E-2</v>
      </c>
      <c r="U6" s="38" cm="1">
        <f t="array" aca="1" ref="U6" ca="1">TREND($K6:$P6,$K$1:$P$1,U$1)</f>
        <v>6.0107032140072736E-2</v>
      </c>
      <c r="V6" s="38" cm="1">
        <f t="array" aca="1" ref="V6" ca="1">TREND($K6:$P6,$K$1:$P$1,V$1)</f>
        <v>6.1068744654313889E-2</v>
      </c>
      <c r="W6" s="38" cm="1">
        <f t="array" aca="1" ref="W6" ca="1">TREND($K6:$P6,$K$1:$P$1,W$1)</f>
        <v>6.2030457168555042E-2</v>
      </c>
      <c r="X6" s="38" cm="1">
        <f t="array" aca="1" ref="X6" ca="1">TREND($K6:$P6,$K$1:$P$1,X$1)</f>
        <v>6.2992169682796417E-2</v>
      </c>
      <c r="Y6" s="38" cm="1">
        <f t="array" aca="1" ref="Y6" ca="1">TREND($K6:$P6,$K$1:$P$1,Y$1)</f>
        <v>6.395388219703757E-2</v>
      </c>
      <c r="Z6" s="38" cm="1">
        <f t="array" aca="1" ref="Z6" ca="1">TREND($K6:$P6,$K$1:$P$1,Z$1)</f>
        <v>6.4915594711278723E-2</v>
      </c>
      <c r="AA6" s="38" cm="1">
        <f t="array" aca="1" ref="AA6" ca="1">TREND($K6:$P6,$K$1:$P$1,AA$1)</f>
        <v>6.5877307225519877E-2</v>
      </c>
      <c r="AB6" s="38" cm="1">
        <f t="array" aca="1" ref="AB6" ca="1">TREND($K6:$P6,$K$1:$P$1,AB$1)</f>
        <v>6.683901973976103E-2</v>
      </c>
      <c r="AC6" s="38" cm="1">
        <f t="array" aca="1" ref="AC6" ca="1">TREND($K6:$P6,$K$1:$P$1,AC$1)</f>
        <v>6.7800732254002183E-2</v>
      </c>
      <c r="AD6" s="38" cm="1">
        <f t="array" aca="1" ref="AD6" ca="1">TREND($K6:$P6,$K$1:$P$1,AD$1)</f>
        <v>6.8762444768243336E-2</v>
      </c>
      <c r="AE6" s="38" cm="1">
        <f t="array" aca="1" ref="AE6" ca="1">TREND($K6:$P6,$K$1:$P$1,AE$1)</f>
        <v>6.9724157282484489E-2</v>
      </c>
      <c r="AF6" s="38" cm="1">
        <f t="array" aca="1" ref="AF6" ca="1">TREND($K6:$P6,$K$1:$P$1,AF$1)</f>
        <v>7.0685869796725642E-2</v>
      </c>
      <c r="AG6" s="38" cm="1">
        <f t="array" aca="1" ref="AG6" ca="1">TREND($K6:$P6,$K$1:$P$1,AG$1)</f>
        <v>7.1647582310966795E-2</v>
      </c>
      <c r="AH6" s="38" cm="1">
        <f t="array" aca="1" ref="AH6" ca="1">TREND($K6:$P6,$K$1:$P$1,AH$1)</f>
        <v>7.2609294825207948E-2</v>
      </c>
      <c r="AI6" s="38" cm="1">
        <f t="array" aca="1" ref="AI6" ca="1">TREND($K6:$P6,$K$1:$P$1,AI$1)</f>
        <v>7.3571007339449102E-2</v>
      </c>
      <c r="AJ6" s="38" cm="1">
        <f t="array" aca="1" ref="AJ6" ca="1">TREND($K6:$P6,$K$1:$P$1,AJ$1)</f>
        <v>7.4532719853690255E-2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1.4425687713617452</v>
      </c>
      <c r="C7" s="38">
        <f t="shared" ca="1" si="3"/>
        <v>1.4425687713617452</v>
      </c>
      <c r="D7" s="38">
        <f t="shared" ca="1" si="0"/>
        <v>1.4425687713617452</v>
      </c>
      <c r="E7" s="38">
        <f t="shared" ca="1" si="0"/>
        <v>1.4425687713617452</v>
      </c>
      <c r="F7" s="39" cm="1">
        <f t="array" aca="1" ref="F7" ca="1">INDIRECT(CONCATENATE("'",HLOOKUP(F$1,$B$21:$E$23,3,FALSE),"'!",$B$25,ROW($A7)+5))*About!$A$27</f>
        <v>1.4425687713617452</v>
      </c>
      <c r="G7" s="38">
        <f t="shared" ca="1" si="4"/>
        <v>1.4545901777897599</v>
      </c>
      <c r="H7" s="38">
        <f t="shared" ca="1" si="1"/>
        <v>1.4666115842177743</v>
      </c>
      <c r="I7" s="38">
        <f t="shared" ca="1" si="1"/>
        <v>1.4786329906457889</v>
      </c>
      <c r="J7" s="38">
        <f t="shared" ca="1" si="1"/>
        <v>1.4906543970738033</v>
      </c>
      <c r="K7" s="39" cm="1">
        <f t="array" aca="1" ref="K7" ca="1">INDIRECT(CONCATENATE("'",HLOOKUP(K$1,$B$21:$E$23,3,FALSE),"'!",$B$25,ROW($A7)+5))*About!$A$27</f>
        <v>1.502675803501818</v>
      </c>
      <c r="L7" s="38">
        <f t="shared" ca="1" si="5"/>
        <v>1.502675803501818</v>
      </c>
      <c r="M7" s="38">
        <f t="shared" ca="1" si="2"/>
        <v>1.502675803501818</v>
      </c>
      <c r="N7" s="38">
        <f t="shared" ca="1" si="2"/>
        <v>1.502675803501818</v>
      </c>
      <c r="O7" s="38">
        <f t="shared" ca="1" si="2"/>
        <v>1.502675803501818</v>
      </c>
      <c r="P7" s="39" cm="1">
        <f t="array" aca="1" ref="P7" ca="1">INDIRECT(CONCATENATE("'",HLOOKUP(P$1,$B$21:$E$23,3,FALSE),"'!",$B$25,ROW($A7)+5))*About!$A$27</f>
        <v>1.502675803501818</v>
      </c>
      <c r="Q7" s="38" cm="1">
        <f t="array" aca="1" ref="Q7" ca="1">TREND($K7:$P7,$K$1:$P$1,Q$1)</f>
        <v>1.502675803501818</v>
      </c>
      <c r="R7" s="38" cm="1">
        <f t="array" aca="1" ref="R7" ca="1">TREND($K7:$P7,$K$1:$P$1,R$1)</f>
        <v>1.502675803501818</v>
      </c>
      <c r="S7" s="38" cm="1">
        <f t="array" aca="1" ref="S7" ca="1">TREND($K7:$P7,$K$1:$P$1,S$1)</f>
        <v>1.502675803501818</v>
      </c>
      <c r="T7" s="38" cm="1">
        <f t="array" aca="1" ref="T7" ca="1">TREND($K7:$P7,$K$1:$P$1,T$1)</f>
        <v>1.502675803501818</v>
      </c>
      <c r="U7" s="38" cm="1">
        <f t="array" aca="1" ref="U7" ca="1">TREND($K7:$P7,$K$1:$P$1,U$1)</f>
        <v>1.502675803501818</v>
      </c>
      <c r="V7" s="38" cm="1">
        <f t="array" aca="1" ref="V7" ca="1">TREND($K7:$P7,$K$1:$P$1,V$1)</f>
        <v>1.502675803501818</v>
      </c>
      <c r="W7" s="38" cm="1">
        <f t="array" aca="1" ref="W7" ca="1">TREND($K7:$P7,$K$1:$P$1,W$1)</f>
        <v>1.502675803501818</v>
      </c>
      <c r="X7" s="38" cm="1">
        <f t="array" aca="1" ref="X7" ca="1">TREND($K7:$P7,$K$1:$P$1,X$1)</f>
        <v>1.502675803501818</v>
      </c>
      <c r="Y7" s="38" cm="1">
        <f t="array" aca="1" ref="Y7" ca="1">TREND($K7:$P7,$K$1:$P$1,Y$1)</f>
        <v>1.502675803501818</v>
      </c>
      <c r="Z7" s="38" cm="1">
        <f t="array" aca="1" ref="Z7" ca="1">TREND($K7:$P7,$K$1:$P$1,Z$1)</f>
        <v>1.502675803501818</v>
      </c>
      <c r="AA7" s="38" cm="1">
        <f t="array" aca="1" ref="AA7" ca="1">TREND($K7:$P7,$K$1:$P$1,AA$1)</f>
        <v>1.502675803501818</v>
      </c>
      <c r="AB7" s="38" cm="1">
        <f t="array" aca="1" ref="AB7" ca="1">TREND($K7:$P7,$K$1:$P$1,AB$1)</f>
        <v>1.502675803501818</v>
      </c>
      <c r="AC7" s="38" cm="1">
        <f t="array" aca="1" ref="AC7" ca="1">TREND($K7:$P7,$K$1:$P$1,AC$1)</f>
        <v>1.502675803501818</v>
      </c>
      <c r="AD7" s="38" cm="1">
        <f t="array" aca="1" ref="AD7" ca="1">TREND($K7:$P7,$K$1:$P$1,AD$1)</f>
        <v>1.502675803501818</v>
      </c>
      <c r="AE7" s="38" cm="1">
        <f t="array" aca="1" ref="AE7" ca="1">TREND($K7:$P7,$K$1:$P$1,AE$1)</f>
        <v>1.502675803501818</v>
      </c>
      <c r="AF7" s="38" cm="1">
        <f t="array" aca="1" ref="AF7" ca="1">TREND($K7:$P7,$K$1:$P$1,AF$1)</f>
        <v>1.502675803501818</v>
      </c>
      <c r="AG7" s="38" cm="1">
        <f t="array" aca="1" ref="AG7" ca="1">TREND($K7:$P7,$K$1:$P$1,AG$1)</f>
        <v>1.502675803501818</v>
      </c>
      <c r="AH7" s="38" cm="1">
        <f t="array" aca="1" ref="AH7" ca="1">TREND($K7:$P7,$K$1:$P$1,AH$1)</f>
        <v>1.502675803501818</v>
      </c>
      <c r="AI7" s="38" cm="1">
        <f t="array" aca="1" ref="AI7" ca="1">TREND($K7:$P7,$K$1:$P$1,AI$1)</f>
        <v>1.502675803501818</v>
      </c>
      <c r="AJ7" s="38" cm="1">
        <f t="array" aca="1" ref="AJ7" ca="1">TREND($K7:$P7,$K$1:$P$1,AJ$1)</f>
        <v>1.502675803501818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0.24042812856029089</v>
      </c>
      <c r="C8" s="38">
        <f t="shared" ca="1" si="3"/>
        <v>0.24193080436379272</v>
      </c>
      <c r="D8" s="38">
        <f t="shared" ca="1" si="0"/>
        <v>0.24343348016729452</v>
      </c>
      <c r="E8" s="38">
        <f t="shared" ca="1" si="0"/>
        <v>0.24493615597079632</v>
      </c>
      <c r="F8" s="39" cm="1">
        <f t="array" aca="1" ref="F8" ca="1">INDIRECT(CONCATENATE("'",HLOOKUP(F$1,$B$21:$E$23,3,FALSE),"'!",$B$25,ROW($A8)+5))*About!$A$27</f>
        <v>0.24643883177429815</v>
      </c>
      <c r="G8" s="38">
        <f t="shared" ca="1" si="4"/>
        <v>0.24764097241709962</v>
      </c>
      <c r="H8" s="38">
        <f t="shared" ca="1" si="1"/>
        <v>0.24884311305990109</v>
      </c>
      <c r="I8" s="38">
        <f t="shared" ca="1" si="1"/>
        <v>0.25004525370270253</v>
      </c>
      <c r="J8" s="38">
        <f t="shared" ca="1" si="1"/>
        <v>0.25124739434550403</v>
      </c>
      <c r="K8" s="39" cm="1">
        <f t="array" aca="1" ref="K8" ca="1">INDIRECT(CONCATENATE("'",HLOOKUP(K$1,$B$21:$E$23,3,FALSE),"'!",$B$25,ROW($A8)+5))*About!$A$27</f>
        <v>0.25244953498830547</v>
      </c>
      <c r="L8" s="38">
        <f t="shared" ca="1" si="5"/>
        <v>0.25365167563110691</v>
      </c>
      <c r="M8" s="38">
        <f t="shared" ca="1" si="2"/>
        <v>0.25485381627390835</v>
      </c>
      <c r="N8" s="38">
        <f t="shared" ca="1" si="2"/>
        <v>0.25605595691670979</v>
      </c>
      <c r="O8" s="38">
        <f t="shared" ca="1" si="2"/>
        <v>0.25725809755951123</v>
      </c>
      <c r="P8" s="39" cm="1">
        <f t="array" aca="1" ref="P8" ca="1">INDIRECT(CONCATENATE("'",HLOOKUP(P$1,$B$21:$E$23,3,FALSE),"'!",$B$25,ROW($A8)+5))*About!$A$27</f>
        <v>0.25846023820231268</v>
      </c>
      <c r="Q8" s="38" cm="1">
        <f t="array" aca="1" ref="Q8" ca="1">TREND($K8:$P8,$K$1:$P$1,Q$1)</f>
        <v>0.25966237884511401</v>
      </c>
      <c r="R8" s="38" cm="1">
        <f t="array" aca="1" ref="R8" ca="1">TREND($K8:$P8,$K$1:$P$1,R$1)</f>
        <v>0.26086451948791556</v>
      </c>
      <c r="S8" s="38" cm="1">
        <f t="array" aca="1" ref="S8" ca="1">TREND($K8:$P8,$K$1:$P$1,S$1)</f>
        <v>0.26206666013071711</v>
      </c>
      <c r="T8" s="38" cm="1">
        <f t="array" aca="1" ref="T8" ca="1">TREND($K8:$P8,$K$1:$P$1,T$1)</f>
        <v>0.26326880077351822</v>
      </c>
      <c r="U8" s="38" cm="1">
        <f t="array" aca="1" ref="U8" ca="1">TREND($K8:$P8,$K$1:$P$1,U$1)</f>
        <v>0.26447094141631977</v>
      </c>
      <c r="V8" s="38" cm="1">
        <f t="array" aca="1" ref="V8" ca="1">TREND($K8:$P8,$K$1:$P$1,V$1)</f>
        <v>0.26567308205912132</v>
      </c>
      <c r="W8" s="38" cm="1">
        <f t="array" aca="1" ref="W8" ca="1">TREND($K8:$P8,$K$1:$P$1,W$1)</f>
        <v>0.26687522270192288</v>
      </c>
      <c r="X8" s="38" cm="1">
        <f t="array" aca="1" ref="X8" ca="1">TREND($K8:$P8,$K$1:$P$1,X$1)</f>
        <v>0.26807736334472398</v>
      </c>
      <c r="Y8" s="38" cm="1">
        <f t="array" aca="1" ref="Y8" ca="1">TREND($K8:$P8,$K$1:$P$1,Y$1)</f>
        <v>0.26927950398752554</v>
      </c>
      <c r="Z8" s="38" cm="1">
        <f t="array" aca="1" ref="Z8" ca="1">TREND($K8:$P8,$K$1:$P$1,Z$1)</f>
        <v>0.27048164463032709</v>
      </c>
      <c r="AA8" s="38" cm="1">
        <f t="array" aca="1" ref="AA8" ca="1">TREND($K8:$P8,$K$1:$P$1,AA$1)</f>
        <v>0.27168378527312864</v>
      </c>
      <c r="AB8" s="38" cm="1">
        <f t="array" aca="1" ref="AB8" ca="1">TREND($K8:$P8,$K$1:$P$1,AB$1)</f>
        <v>0.27288592591592975</v>
      </c>
      <c r="AC8" s="38" cm="1">
        <f t="array" aca="1" ref="AC8" ca="1">TREND($K8:$P8,$K$1:$P$1,AC$1)</f>
        <v>0.2740880665587313</v>
      </c>
      <c r="AD8" s="38" cm="1">
        <f t="array" aca="1" ref="AD8" ca="1">TREND($K8:$P8,$K$1:$P$1,AD$1)</f>
        <v>0.27529020720153285</v>
      </c>
      <c r="AE8" s="38" cm="1">
        <f t="array" aca="1" ref="AE8" ca="1">TREND($K8:$P8,$K$1:$P$1,AE$1)</f>
        <v>0.27649234784433441</v>
      </c>
      <c r="AF8" s="38" cm="1">
        <f t="array" aca="1" ref="AF8" ca="1">TREND($K8:$P8,$K$1:$P$1,AF$1)</f>
        <v>0.27769448848713552</v>
      </c>
      <c r="AG8" s="38" cm="1">
        <f t="array" aca="1" ref="AG8" ca="1">TREND($K8:$P8,$K$1:$P$1,AG$1)</f>
        <v>0.27889662912993707</v>
      </c>
      <c r="AH8" s="38" cm="1">
        <f t="array" aca="1" ref="AH8" ca="1">TREND($K8:$P8,$K$1:$P$1,AH$1)</f>
        <v>0.28009876977273862</v>
      </c>
      <c r="AI8" s="38" cm="1">
        <f t="array" aca="1" ref="AI8" ca="1">TREND($K8:$P8,$K$1:$P$1,AI$1)</f>
        <v>0.28130091041554017</v>
      </c>
      <c r="AJ8" s="38" cm="1">
        <f t="array" aca="1" ref="AJ8" ca="1">TREND($K8:$P8,$K$1:$P$1,AJ$1)</f>
        <v>0.28250305105834173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5.6500610211668356E-2</v>
      </c>
      <c r="C9" s="38">
        <f t="shared" ca="1" si="3"/>
        <v>5.6500610211668356E-2</v>
      </c>
      <c r="D9" s="38">
        <f t="shared" ca="1" si="0"/>
        <v>5.6500610211668356E-2</v>
      </c>
      <c r="E9" s="38">
        <f t="shared" ca="1" si="0"/>
        <v>5.6500610211668356E-2</v>
      </c>
      <c r="F9" s="39" cm="1">
        <f t="array" aca="1" ref="F9" ca="1">INDIRECT(CONCATENATE("'",HLOOKUP(F$1,$B$21:$E$23,3,FALSE),"'!",$B$25,ROW($A9)+5))*About!$A$27</f>
        <v>5.6500610211668356E-2</v>
      </c>
      <c r="G9" s="38">
        <f t="shared" ca="1" si="4"/>
        <v>5.7101680533069084E-2</v>
      </c>
      <c r="H9" s="38">
        <f t="shared" ca="1" si="1"/>
        <v>5.7702750854469811E-2</v>
      </c>
      <c r="I9" s="38">
        <f t="shared" ca="1" si="1"/>
        <v>5.8303821175870539E-2</v>
      </c>
      <c r="J9" s="38">
        <f t="shared" ca="1" si="1"/>
        <v>5.8904891497271267E-2</v>
      </c>
      <c r="K9" s="39" cm="1">
        <f t="array" aca="1" ref="K9" ca="1">INDIRECT(CONCATENATE("'",HLOOKUP(K$1,$B$21:$E$23,3,FALSE),"'!",$B$25,ROW($A9)+5))*About!$A$27</f>
        <v>5.9505961818671994E-2</v>
      </c>
      <c r="L9" s="38">
        <f t="shared" ca="1" si="5"/>
        <v>6.0828316525753594E-2</v>
      </c>
      <c r="M9" s="38">
        <f t="shared" ca="1" si="2"/>
        <v>6.2150671232835193E-2</v>
      </c>
      <c r="N9" s="38">
        <f t="shared" ca="1" si="2"/>
        <v>6.34730259399168E-2</v>
      </c>
      <c r="O9" s="38">
        <f t="shared" ca="1" si="2"/>
        <v>6.4795380646998399E-2</v>
      </c>
      <c r="P9" s="39" cm="1">
        <f t="array" aca="1" ref="P9" ca="1">INDIRECT(CONCATENATE("'",HLOOKUP(P$1,$B$21:$E$23,3,FALSE),"'!",$B$25,ROW($A9)+5))*About!$A$27</f>
        <v>6.6117735354079998E-2</v>
      </c>
      <c r="Q9" s="38" cm="1">
        <f t="array" aca="1" ref="Q9" ca="1">TREND($K9:$P9,$K$1:$P$1,Q$1)</f>
        <v>6.744009006116114E-2</v>
      </c>
      <c r="R9" s="38" cm="1">
        <f t="array" aca="1" ref="R9" ca="1">TREND($K9:$P9,$K$1:$P$1,R$1)</f>
        <v>6.876244476824267E-2</v>
      </c>
      <c r="S9" s="38" cm="1">
        <f t="array" aca="1" ref="S9" ca="1">TREND($K9:$P9,$K$1:$P$1,S$1)</f>
        <v>7.0084799475324644E-2</v>
      </c>
      <c r="T9" s="38" cm="1">
        <f t="array" aca="1" ref="T9" ca="1">TREND($K9:$P9,$K$1:$P$1,T$1)</f>
        <v>7.1407154182406174E-2</v>
      </c>
      <c r="U9" s="38" cm="1">
        <f t="array" aca="1" ref="U9" ca="1">TREND($K9:$P9,$K$1:$P$1,U$1)</f>
        <v>7.2729508889487704E-2</v>
      </c>
      <c r="V9" s="38" cm="1">
        <f t="array" aca="1" ref="V9" ca="1">TREND($K9:$P9,$K$1:$P$1,V$1)</f>
        <v>7.4051863596569234E-2</v>
      </c>
      <c r="W9" s="38" cm="1">
        <f t="array" aca="1" ref="W9" ca="1">TREND($K9:$P9,$K$1:$P$1,W$1)</f>
        <v>7.5374218303650764E-2</v>
      </c>
      <c r="X9" s="38" cm="1">
        <f t="array" aca="1" ref="X9" ca="1">TREND($K9:$P9,$K$1:$P$1,X$1)</f>
        <v>7.6696573010732294E-2</v>
      </c>
      <c r="Y9" s="38" cm="1">
        <f t="array" aca="1" ref="Y9" ca="1">TREND($K9:$P9,$K$1:$P$1,Y$1)</f>
        <v>7.8018927717814268E-2</v>
      </c>
      <c r="Z9" s="38" cm="1">
        <f t="array" aca="1" ref="Z9" ca="1">TREND($K9:$P9,$K$1:$P$1,Z$1)</f>
        <v>7.9341282424895798E-2</v>
      </c>
      <c r="AA9" s="38" cm="1">
        <f t="array" aca="1" ref="AA9" ca="1">TREND($K9:$P9,$K$1:$P$1,AA$1)</f>
        <v>8.0663637131977328E-2</v>
      </c>
      <c r="AB9" s="38" cm="1">
        <f t="array" aca="1" ref="AB9" ca="1">TREND($K9:$P9,$K$1:$P$1,AB$1)</f>
        <v>8.1985991839058858E-2</v>
      </c>
      <c r="AC9" s="38" cm="1">
        <f t="array" aca="1" ref="AC9" ca="1">TREND($K9:$P9,$K$1:$P$1,AC$1)</f>
        <v>8.3308346546140388E-2</v>
      </c>
      <c r="AD9" s="38" cm="1">
        <f t="array" aca="1" ref="AD9" ca="1">TREND($K9:$P9,$K$1:$P$1,AD$1)</f>
        <v>8.4630701253221918E-2</v>
      </c>
      <c r="AE9" s="38" cm="1">
        <f t="array" aca="1" ref="AE9" ca="1">TREND($K9:$P9,$K$1:$P$1,AE$1)</f>
        <v>8.5953055960303892E-2</v>
      </c>
      <c r="AF9" s="38" cm="1">
        <f t="array" aca="1" ref="AF9" ca="1">TREND($K9:$P9,$K$1:$P$1,AF$1)</f>
        <v>8.7275410667385422E-2</v>
      </c>
      <c r="AG9" s="38" cm="1">
        <f t="array" aca="1" ref="AG9" ca="1">TREND($K9:$P9,$K$1:$P$1,AG$1)</f>
        <v>8.8597765374466952E-2</v>
      </c>
      <c r="AH9" s="38" cm="1">
        <f t="array" aca="1" ref="AH9" ca="1">TREND($K9:$P9,$K$1:$P$1,AH$1)</f>
        <v>8.9920120081548482E-2</v>
      </c>
      <c r="AI9" s="38" cm="1">
        <f t="array" aca="1" ref="AI9" ca="1">TREND($K9:$P9,$K$1:$P$1,AI$1)</f>
        <v>9.1242474788630012E-2</v>
      </c>
      <c r="AJ9" s="38" cm="1">
        <f t="array" aca="1" ref="AJ9" ca="1">TREND($K9:$P9,$K$1:$P$1,AJ$1)</f>
        <v>9.2564829495711543E-2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4.568134442645527E-4</v>
      </c>
      <c r="C10" s="38">
        <f t="shared" ca="1" si="3"/>
        <v>4.6582949908556364E-4</v>
      </c>
      <c r="D10" s="38">
        <f t="shared" ca="1" si="0"/>
        <v>4.7484555390657452E-4</v>
      </c>
      <c r="E10" s="38">
        <f t="shared" ca="1" si="0"/>
        <v>4.8386160872758541E-4</v>
      </c>
      <c r="F10" s="39" cm="1">
        <f t="array" aca="1" ref="F10" ca="1">INDIRECT(CONCATENATE("'",HLOOKUP(F$1,$B$21:$E$23,3,FALSE),"'!",$B$25,ROW($A10)+5))*About!$A$27</f>
        <v>4.9287766354859635E-4</v>
      </c>
      <c r="G10" s="38">
        <f t="shared" ca="1" si="4"/>
        <v>5.0369692933380943E-4</v>
      </c>
      <c r="H10" s="38">
        <f t="shared" ca="1" si="1"/>
        <v>5.1451619511902252E-4</v>
      </c>
      <c r="I10" s="38">
        <f t="shared" ca="1" si="1"/>
        <v>5.2533546090423561E-4</v>
      </c>
      <c r="J10" s="38">
        <f t="shared" ca="1" si="1"/>
        <v>5.3615472668944869E-4</v>
      </c>
      <c r="K10" s="39" cm="1">
        <f t="array" aca="1" ref="K10" ca="1">INDIRECT(CONCATENATE("'",HLOOKUP(K$1,$B$21:$E$23,3,FALSE),"'!",$B$25,ROW($A10)+5))*About!$A$27</f>
        <v>5.4697399247466178E-4</v>
      </c>
      <c r="L10" s="38">
        <f t="shared" ca="1" si="5"/>
        <v>5.5779325825987486E-4</v>
      </c>
      <c r="M10" s="38">
        <f t="shared" ca="1" si="2"/>
        <v>5.6861252404508795E-4</v>
      </c>
      <c r="N10" s="38">
        <f t="shared" ca="1" si="2"/>
        <v>5.7943178983030103E-4</v>
      </c>
      <c r="O10" s="38">
        <f t="shared" ca="1" si="2"/>
        <v>5.9025105561551412E-4</v>
      </c>
      <c r="P10" s="39" cm="1">
        <f t="array" aca="1" ref="P10" ca="1">INDIRECT(CONCATENATE("'",HLOOKUP(P$1,$B$21:$E$23,3,FALSE),"'!",$B$25,ROW($A10)+5))*About!$A$27</f>
        <v>6.010703214007272E-4</v>
      </c>
      <c r="Q10" s="38" cm="1">
        <f t="array" aca="1" ref="Q10" ca="1">TREND($K10:$P10,$K$1:$P$1,Q$1)</f>
        <v>6.1188958718594311E-4</v>
      </c>
      <c r="R10" s="38" cm="1">
        <f t="array" aca="1" ref="R10" ca="1">TREND($K10:$P10,$K$1:$P$1,R$1)</f>
        <v>6.2270885297115511E-4</v>
      </c>
      <c r="S10" s="38" cm="1">
        <f t="array" aca="1" ref="S10" ca="1">TREND($K10:$P10,$K$1:$P$1,S$1)</f>
        <v>6.3352811875636711E-4</v>
      </c>
      <c r="T10" s="38" cm="1">
        <f t="array" aca="1" ref="T10" ca="1">TREND($K10:$P10,$K$1:$P$1,T$1)</f>
        <v>6.4434738454158258E-4</v>
      </c>
      <c r="U10" s="38" cm="1">
        <f t="array" aca="1" ref="U10" ca="1">TREND($K10:$P10,$K$1:$P$1,U$1)</f>
        <v>6.5516665032679458E-4</v>
      </c>
      <c r="V10" s="38" cm="1">
        <f t="array" aca="1" ref="V10" ca="1">TREND($K10:$P10,$K$1:$P$1,V$1)</f>
        <v>6.6598591611200658E-4</v>
      </c>
      <c r="W10" s="38" cm="1">
        <f t="array" aca="1" ref="W10" ca="1">TREND($K10:$P10,$K$1:$P$1,W$1)</f>
        <v>6.7680518189722205E-4</v>
      </c>
      <c r="X10" s="38" cm="1">
        <f t="array" aca="1" ref="X10" ca="1">TREND($K10:$P10,$K$1:$P$1,X$1)</f>
        <v>6.8762444768243405E-4</v>
      </c>
      <c r="Y10" s="38" cm="1">
        <f t="array" aca="1" ref="Y10" ca="1">TREND($K10:$P10,$K$1:$P$1,Y$1)</f>
        <v>6.9844371346764605E-4</v>
      </c>
      <c r="Z10" s="38" cm="1">
        <f t="array" aca="1" ref="Z10" ca="1">TREND($K10:$P10,$K$1:$P$1,Z$1)</f>
        <v>7.0926297925285806E-4</v>
      </c>
      <c r="AA10" s="38" cm="1">
        <f t="array" aca="1" ref="AA10" ca="1">TREND($K10:$P10,$K$1:$P$1,AA$1)</f>
        <v>7.2008224503807353E-4</v>
      </c>
      <c r="AB10" s="38" cm="1">
        <f t="array" aca="1" ref="AB10" ca="1">TREND($K10:$P10,$K$1:$P$1,AB$1)</f>
        <v>7.3090151082328553E-4</v>
      </c>
      <c r="AC10" s="38" cm="1">
        <f t="array" aca="1" ref="AC10" ca="1">TREND($K10:$P10,$K$1:$P$1,AC$1)</f>
        <v>7.4172077660849753E-4</v>
      </c>
      <c r="AD10" s="38" cm="1">
        <f t="array" aca="1" ref="AD10" ca="1">TREND($K10:$P10,$K$1:$P$1,AD$1)</f>
        <v>7.52540042393713E-4</v>
      </c>
      <c r="AE10" s="38" cm="1">
        <f t="array" aca="1" ref="AE10" ca="1">TREND($K10:$P10,$K$1:$P$1,AE$1)</f>
        <v>7.63359308178925E-4</v>
      </c>
      <c r="AF10" s="38" cm="1">
        <f t="array" aca="1" ref="AF10" ca="1">TREND($K10:$P10,$K$1:$P$1,AF$1)</f>
        <v>7.74178573964137E-4</v>
      </c>
      <c r="AG10" s="38" cm="1">
        <f t="array" aca="1" ref="AG10" ca="1">TREND($K10:$P10,$K$1:$P$1,AG$1)</f>
        <v>7.8499783974935247E-4</v>
      </c>
      <c r="AH10" s="38" cm="1">
        <f t="array" aca="1" ref="AH10" ca="1">TREND($K10:$P10,$K$1:$P$1,AH$1)</f>
        <v>7.9581710553456447E-4</v>
      </c>
      <c r="AI10" s="38" cm="1">
        <f t="array" aca="1" ref="AI10" ca="1">TREND($K10:$P10,$K$1:$P$1,AI$1)</f>
        <v>8.0663637131977647E-4</v>
      </c>
      <c r="AJ10" s="38" cm="1">
        <f t="array" aca="1" ref="AJ10" ca="1">TREND($K10:$P10,$K$1:$P$1,AJ$1)</f>
        <v>8.1745563710499194E-4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4.3277063140852358E-4</v>
      </c>
      <c r="C11" s="38">
        <f t="shared" ca="1" si="3"/>
        <v>4.4328936203303634E-4</v>
      </c>
      <c r="D11" s="38">
        <f t="shared" ca="1" si="0"/>
        <v>4.5380809265754905E-4</v>
      </c>
      <c r="E11" s="38">
        <f t="shared" ca="1" si="0"/>
        <v>4.6432682328206181E-4</v>
      </c>
      <c r="F11" s="39" cm="1">
        <f t="array" aca="1" ref="F11" ca="1">INDIRECT(CONCATENATE("'",HLOOKUP(F$1,$B$21:$E$23,3,FALSE),"'!",$B$25,ROW($A11)+5))*About!$A$27</f>
        <v>4.7484555390657458E-4</v>
      </c>
      <c r="G11" s="38">
        <f t="shared" ca="1" si="4"/>
        <v>4.8566481969178766E-4</v>
      </c>
      <c r="H11" s="38">
        <f t="shared" ca="1" si="1"/>
        <v>4.9648408547700075E-4</v>
      </c>
      <c r="I11" s="38">
        <f t="shared" ca="1" si="1"/>
        <v>5.0730335126221383E-4</v>
      </c>
      <c r="J11" s="38">
        <f t="shared" ca="1" si="1"/>
        <v>5.1812261704742692E-4</v>
      </c>
      <c r="K11" s="39" cm="1">
        <f t="array" aca="1" ref="K11" ca="1">INDIRECT(CONCATENATE("'",HLOOKUP(K$1,$B$21:$E$23,3,FALSE),"'!",$B$25,ROW($A11)+5))*About!$A$27</f>
        <v>5.2894188283264E-4</v>
      </c>
      <c r="L11" s="38">
        <f t="shared" ca="1" si="5"/>
        <v>5.4096328926065448E-4</v>
      </c>
      <c r="M11" s="38">
        <f t="shared" ca="1" si="2"/>
        <v>5.5298469568866907E-4</v>
      </c>
      <c r="N11" s="38">
        <f t="shared" ca="1" si="2"/>
        <v>5.6500610211668355E-4</v>
      </c>
      <c r="O11" s="38">
        <f t="shared" ca="1" si="2"/>
        <v>5.7702750854469814E-4</v>
      </c>
      <c r="P11" s="39" cm="1">
        <f t="array" aca="1" ref="P11" ca="1">INDIRECT(CONCATENATE("'",HLOOKUP(P$1,$B$21:$E$23,3,FALSE),"'!",$B$25,ROW($A11)+5))*About!$A$27</f>
        <v>5.8904891497271262E-4</v>
      </c>
      <c r="Q11" s="38" cm="1">
        <f t="array" aca="1" ref="Q11" ca="1">TREND($K11:$P11,$K$1:$P$1,Q$1)</f>
        <v>6.0107032140072764E-4</v>
      </c>
      <c r="R11" s="38" cm="1">
        <f t="array" aca="1" ref="R11" ca="1">TREND($K11:$P11,$K$1:$P$1,R$1)</f>
        <v>6.1309172782874136E-4</v>
      </c>
      <c r="S11" s="38" cm="1">
        <f t="array" aca="1" ref="S11" ca="1">TREND($K11:$P11,$K$1:$P$1,S$1)</f>
        <v>6.2511313425675855E-4</v>
      </c>
      <c r="T11" s="38" cm="1">
        <f t="array" aca="1" ref="T11" ca="1">TREND($K11:$P11,$K$1:$P$1,T$1)</f>
        <v>6.3713454068477227E-4</v>
      </c>
      <c r="U11" s="38" cm="1">
        <f t="array" aca="1" ref="U11" ca="1">TREND($K11:$P11,$K$1:$P$1,U$1)</f>
        <v>6.4915594711278599E-4</v>
      </c>
      <c r="V11" s="38" cm="1">
        <f t="array" aca="1" ref="V11" ca="1">TREND($K11:$P11,$K$1:$P$1,V$1)</f>
        <v>6.6117735354079971E-4</v>
      </c>
      <c r="W11" s="38" cm="1">
        <f t="array" aca="1" ref="W11" ca="1">TREND($K11:$P11,$K$1:$P$1,W$1)</f>
        <v>6.7319875996881343E-4</v>
      </c>
      <c r="X11" s="38" cm="1">
        <f t="array" aca="1" ref="X11" ca="1">TREND($K11:$P11,$K$1:$P$1,X$1)</f>
        <v>6.8522016639683062E-4</v>
      </c>
      <c r="Y11" s="38" cm="1">
        <f t="array" aca="1" ref="Y11" ca="1">TREND($K11:$P11,$K$1:$P$1,Y$1)</f>
        <v>6.9724157282484434E-4</v>
      </c>
      <c r="Z11" s="38" cm="1">
        <f t="array" aca="1" ref="Z11" ca="1">TREND($K11:$P11,$K$1:$P$1,Z$1)</f>
        <v>7.0926297925285806E-4</v>
      </c>
      <c r="AA11" s="38" cm="1">
        <f t="array" aca="1" ref="AA11" ca="1">TREND($K11:$P11,$K$1:$P$1,AA$1)</f>
        <v>7.2128438568087178E-4</v>
      </c>
      <c r="AB11" s="38" cm="1">
        <f t="array" aca="1" ref="AB11" ca="1">TREND($K11:$P11,$K$1:$P$1,AB$1)</f>
        <v>7.3330579210888897E-4</v>
      </c>
      <c r="AC11" s="38" cm="1">
        <f t="array" aca="1" ref="AC11" ca="1">TREND($K11:$P11,$K$1:$P$1,AC$1)</f>
        <v>7.4532719853690269E-4</v>
      </c>
      <c r="AD11" s="38" cm="1">
        <f t="array" aca="1" ref="AD11" ca="1">TREND($K11:$P11,$K$1:$P$1,AD$1)</f>
        <v>7.5734860496491641E-4</v>
      </c>
      <c r="AE11" s="38" cm="1">
        <f t="array" aca="1" ref="AE11" ca="1">TREND($K11:$P11,$K$1:$P$1,AE$1)</f>
        <v>7.6937001139293013E-4</v>
      </c>
      <c r="AF11" s="38" cm="1">
        <f t="array" aca="1" ref="AF11" ca="1">TREND($K11:$P11,$K$1:$P$1,AF$1)</f>
        <v>7.8139141782094731E-4</v>
      </c>
      <c r="AG11" s="38" cm="1">
        <f t="array" aca="1" ref="AG11" ca="1">TREND($K11:$P11,$K$1:$P$1,AG$1)</f>
        <v>7.9341282424896103E-4</v>
      </c>
      <c r="AH11" s="38" cm="1">
        <f t="array" aca="1" ref="AH11" ca="1">TREND($K11:$P11,$K$1:$P$1,AH$1)</f>
        <v>8.0543423067697476E-4</v>
      </c>
      <c r="AI11" s="38" cm="1">
        <f t="array" aca="1" ref="AI11" ca="1">TREND($K11:$P11,$K$1:$P$1,AI$1)</f>
        <v>8.1745563710498848E-4</v>
      </c>
      <c r="AJ11" s="38" cm="1">
        <f t="array" aca="1" ref="AJ11" ca="1">TREND($K11:$P11,$K$1:$P$1,AJ$1)</f>
        <v>8.294770435330022E-4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2.0616712024044944E-3</v>
      </c>
      <c r="C12" s="38">
        <f t="shared" ca="1" si="3"/>
        <v>2.096232745885036E-3</v>
      </c>
      <c r="D12" s="38">
        <f t="shared" ca="1" si="0"/>
        <v>2.130794289365578E-3</v>
      </c>
      <c r="E12" s="38">
        <f t="shared" ca="1" si="0"/>
        <v>2.1653558328461201E-3</v>
      </c>
      <c r="F12" s="40">
        <f ca="1">SUM(INDIRECT(CONCATENATE("'",HLOOKUP(F$1,$B$21:$E$23,3,FALSE),"'!",$B$25,ROW($A12)+5,":",$B$25,ROW($A12)+6)))*About!$A$27</f>
        <v>2.1999173763266617E-3</v>
      </c>
      <c r="G12" s="38">
        <f t="shared" ca="1" si="4"/>
        <v>2.2395880175391097E-3</v>
      </c>
      <c r="H12" s="38">
        <f t="shared" ca="1" si="1"/>
        <v>2.2792586587515578E-3</v>
      </c>
      <c r="I12" s="38">
        <f t="shared" ca="1" si="1"/>
        <v>2.3189292999640054E-3</v>
      </c>
      <c r="J12" s="38">
        <f t="shared" ca="1" si="1"/>
        <v>2.3585999411764535E-3</v>
      </c>
      <c r="K12" s="40">
        <f ca="1">SUM(INDIRECT(CONCATENATE("'",HLOOKUP(K$1,$B$21:$E$23,3,FALSE),"'!",$B$25,ROW($A12)+5,":",$B$25,ROW($A12)+6)))*About!$A$27</f>
        <v>2.3982705823889015E-3</v>
      </c>
      <c r="L12" s="38">
        <f t="shared" ca="1" si="5"/>
        <v>2.4511647706721654E-3</v>
      </c>
      <c r="M12" s="38">
        <f t="shared" ca="1" si="2"/>
        <v>2.5040589589554294E-3</v>
      </c>
      <c r="N12" s="38">
        <f t="shared" ca="1" si="2"/>
        <v>2.5569531472386937E-3</v>
      </c>
      <c r="O12" s="38">
        <f t="shared" ca="1" si="2"/>
        <v>2.6098473355219576E-3</v>
      </c>
      <c r="P12" s="40">
        <f ca="1">SUM(INDIRECT(CONCATENATE("'",HLOOKUP(P$1,$B$21:$E$23,3,FALSE),"'!",$B$25,ROW($A12)+5,":",$B$25,ROW($A12)+6)))*About!$A$27</f>
        <v>2.6627415238052216E-3</v>
      </c>
      <c r="Q12" s="38" cm="1">
        <f t="array" aca="1" ref="Q12" ca="1">TREND($K12:$P12,$K$1:$P$1,Q$1)</f>
        <v>2.7156357120884794E-3</v>
      </c>
      <c r="R12" s="38" cm="1">
        <f t="array" aca="1" ref="R12" ca="1">TREND($K12:$P12,$K$1:$P$1,R$1)</f>
        <v>2.7685299003717412E-3</v>
      </c>
      <c r="S12" s="38" cm="1">
        <f t="array" aca="1" ref="S12" ca="1">TREND($K12:$P12,$K$1:$P$1,S$1)</f>
        <v>2.8214240886550168E-3</v>
      </c>
      <c r="T12" s="38" cm="1">
        <f t="array" aca="1" ref="T12" ca="1">TREND($K12:$P12,$K$1:$P$1,T$1)</f>
        <v>2.8743182769382786E-3</v>
      </c>
      <c r="U12" s="38" cm="1">
        <f t="array" aca="1" ref="U12" ca="1">TREND($K12:$P12,$K$1:$P$1,U$1)</f>
        <v>2.9272124652215403E-3</v>
      </c>
      <c r="V12" s="38" cm="1">
        <f t="array" aca="1" ref="V12" ca="1">TREND($K12:$P12,$K$1:$P$1,V$1)</f>
        <v>2.9801066535048021E-3</v>
      </c>
      <c r="W12" s="38" cm="1">
        <f t="array" aca="1" ref="W12" ca="1">TREND($K12:$P12,$K$1:$P$1,W$1)</f>
        <v>3.0330008417880638E-3</v>
      </c>
      <c r="X12" s="38" cm="1">
        <f t="array" aca="1" ref="X12" ca="1">TREND($K12:$P12,$K$1:$P$1,X$1)</f>
        <v>3.0858950300713256E-3</v>
      </c>
      <c r="Y12" s="38" cm="1">
        <f t="array" aca="1" ref="Y12" ca="1">TREND($K12:$P12,$K$1:$P$1,Y$1)</f>
        <v>3.1387892183546012E-3</v>
      </c>
      <c r="Z12" s="38" cm="1">
        <f t="array" aca="1" ref="Z12" ca="1">TREND($K12:$P12,$K$1:$P$1,Z$1)</f>
        <v>3.191683406637863E-3</v>
      </c>
      <c r="AA12" s="38" cm="1">
        <f t="array" aca="1" ref="AA12" ca="1">TREND($K12:$P12,$K$1:$P$1,AA$1)</f>
        <v>3.2445775949211247E-3</v>
      </c>
      <c r="AB12" s="38" cm="1">
        <f t="array" aca="1" ref="AB12" ca="1">TREND($K12:$P12,$K$1:$P$1,AB$1)</f>
        <v>3.2974717832043865E-3</v>
      </c>
      <c r="AC12" s="38" cm="1">
        <f t="array" aca="1" ref="AC12" ca="1">TREND($K12:$P12,$K$1:$P$1,AC$1)</f>
        <v>3.3503659714876483E-3</v>
      </c>
      <c r="AD12" s="38" cm="1">
        <f t="array" aca="1" ref="AD12" ca="1">TREND($K12:$P12,$K$1:$P$1,AD$1)</f>
        <v>3.40326015977091E-3</v>
      </c>
      <c r="AE12" s="38" cm="1">
        <f t="array" aca="1" ref="AE12" ca="1">TREND($K12:$P12,$K$1:$P$1,AE$1)</f>
        <v>3.4561543480541856E-3</v>
      </c>
      <c r="AF12" s="38" cm="1">
        <f t="array" aca="1" ref="AF12" ca="1">TREND($K12:$P12,$K$1:$P$1,AF$1)</f>
        <v>3.5090485363374474E-3</v>
      </c>
      <c r="AG12" s="38" cm="1">
        <f t="array" aca="1" ref="AG12" ca="1">TREND($K12:$P12,$K$1:$P$1,AG$1)</f>
        <v>3.5619427246207092E-3</v>
      </c>
      <c r="AH12" s="38" cm="1">
        <f t="array" aca="1" ref="AH12" ca="1">TREND($K12:$P12,$K$1:$P$1,AH$1)</f>
        <v>3.6148369129039709E-3</v>
      </c>
      <c r="AI12" s="38" cm="1">
        <f t="array" aca="1" ref="AI12" ca="1">TREND($K12:$P12,$K$1:$P$1,AI$1)</f>
        <v>3.6677311011872327E-3</v>
      </c>
      <c r="AJ12" s="38" cm="1">
        <f t="array" aca="1" ref="AJ12" ca="1">TREND($K12:$P12,$K$1:$P$1,AJ$1)</f>
        <v>3.7206252894704944E-3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HOIpTP-industry-PM25</v>
      </c>
    </row>
    <row r="18" spans="1:5">
      <c r="A18" t="s">
        <v>113</v>
      </c>
      <c r="B18" t="str">
        <f ca="1">RIGHT(B17,LEN(B17)-7)</f>
        <v>industry-PM25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2.9452445748635631E-4</v>
      </c>
      <c r="C2" s="38">
        <f ca="1">$B2+($F2-$B2)*(C$1-$B$1)/($F$1-$B$1)</f>
        <v>2.9602713328985813E-4</v>
      </c>
      <c r="D2" s="38">
        <f t="shared" ref="D2:E12" ca="1" si="0">$B2+($F2-$B2)*(D$1-$B$1)/($F$1-$B$1)</f>
        <v>2.9752980909335995E-4</v>
      </c>
      <c r="E2" s="38">
        <f t="shared" ca="1" si="0"/>
        <v>2.9903248489686178E-4</v>
      </c>
      <c r="F2" s="37" cm="1">
        <f t="array" aca="1" ref="F2" ca="1">INDIRECT(CONCATENATE("'",HLOOKUP(F$1,$B$21:$E$23,3,FALSE),"'!",$B$25,ROW($A2)+3))*About!$A$27</f>
        <v>3.005351607003636E-4</v>
      </c>
      <c r="G2" s="38">
        <f ca="1">$F2+($K2-$F2)*(G$1-$F$1)/($K$1-$F$1)</f>
        <v>3.0534372327156945E-4</v>
      </c>
      <c r="H2" s="38">
        <f t="shared" ref="H2:J12" ca="1" si="1">$F2+($K2-$F2)*(H$1-$F$1)/($K$1-$F$1)</f>
        <v>3.1015228584277524E-4</v>
      </c>
      <c r="I2" s="38">
        <f t="shared" ca="1" si="1"/>
        <v>3.1496084841398108E-4</v>
      </c>
      <c r="J2" s="38">
        <f t="shared" ca="1" si="1"/>
        <v>3.1976941098518688E-4</v>
      </c>
      <c r="K2" s="37" cm="1">
        <f t="array" aca="1" ref="K2" ca="1">INDIRECT(CONCATENATE("'",HLOOKUP(K$1,$B$21:$E$23,3,FALSE),"'!",$B$25,ROW($A2)+3))*About!$A$27</f>
        <v>3.2457797355639272E-4</v>
      </c>
      <c r="L2" s="38">
        <f ca="1">$K2+($P2-$K2)*(L$1-$K$1)/($P$1-$K$1)</f>
        <v>3.2818439548479707E-4</v>
      </c>
      <c r="M2" s="38">
        <f t="shared" ref="M2:O12" ca="1" si="2">$K2+($P2-$K2)*(M$1-$K$1)/($P$1-$K$1)</f>
        <v>3.3179081741320146E-4</v>
      </c>
      <c r="N2" s="38">
        <f t="shared" ca="1" si="2"/>
        <v>3.3539723934160581E-4</v>
      </c>
      <c r="O2" s="38">
        <f t="shared" ca="1" si="2"/>
        <v>3.3900366127001021E-4</v>
      </c>
      <c r="P2" s="37" cm="1">
        <f t="array" aca="1" ref="P2" ca="1">INDIRECT(CONCATENATE("'",HLOOKUP(P$1,$B$21:$E$23,3,FALSE),"'!",$B$25,ROW($A2)+3))*About!$A$27</f>
        <v>3.4261008319841455E-4</v>
      </c>
      <c r="Q2" s="38" cm="1">
        <f t="array" aca="1" ref="Q2" ca="1">TREND($K2:$P2,$K$1:$P$1,Q$1)</f>
        <v>3.4621650512681786E-4</v>
      </c>
      <c r="R2" s="38" cm="1">
        <f t="array" aca="1" ref="R2" ca="1">TREND($K2:$P2,$K$1:$P$1,R$1)</f>
        <v>3.4982292705522302E-4</v>
      </c>
      <c r="S2" s="38" cm="1">
        <f t="array" aca="1" ref="S2" ca="1">TREND($K2:$P2,$K$1:$P$1,S$1)</f>
        <v>3.5342934898362731E-4</v>
      </c>
      <c r="T2" s="38" cm="1">
        <f t="array" aca="1" ref="T2" ca="1">TREND($K2:$P2,$K$1:$P$1,T$1)</f>
        <v>3.570357709120316E-4</v>
      </c>
      <c r="U2" s="38" cm="1">
        <f t="array" aca="1" ref="U2" ca="1">TREND($K2:$P2,$K$1:$P$1,U$1)</f>
        <v>3.6064219284043589E-4</v>
      </c>
      <c r="V2" s="38" cm="1">
        <f t="array" aca="1" ref="V2" ca="1">TREND($K2:$P2,$K$1:$P$1,V$1)</f>
        <v>3.6424861476884018E-4</v>
      </c>
      <c r="W2" s="38" cm="1">
        <f t="array" aca="1" ref="W2" ca="1">TREND($K2:$P2,$K$1:$P$1,W$1)</f>
        <v>3.6785503669724447E-4</v>
      </c>
      <c r="X2" s="38" cm="1">
        <f t="array" aca="1" ref="X2" ca="1">TREND($K2:$P2,$K$1:$P$1,X$1)</f>
        <v>3.7146145862564876E-4</v>
      </c>
      <c r="Y2" s="38" cm="1">
        <f t="array" aca="1" ref="Y2" ca="1">TREND($K2:$P2,$K$1:$P$1,Y$1)</f>
        <v>3.7506788055405305E-4</v>
      </c>
      <c r="Z2" s="38" cm="1">
        <f t="array" aca="1" ref="Z2" ca="1">TREND($K2:$P2,$K$1:$P$1,Z$1)</f>
        <v>3.7867430248245734E-4</v>
      </c>
      <c r="AA2" s="38" cm="1">
        <f t="array" aca="1" ref="AA2" ca="1">TREND($K2:$P2,$K$1:$P$1,AA$1)</f>
        <v>3.8228072441086162E-4</v>
      </c>
      <c r="AB2" s="38" cm="1">
        <f t="array" aca="1" ref="AB2" ca="1">TREND($K2:$P2,$K$1:$P$1,AB$1)</f>
        <v>3.8588714633926591E-4</v>
      </c>
      <c r="AC2" s="38" cm="1">
        <f t="array" aca="1" ref="AC2" ca="1">TREND($K2:$P2,$K$1:$P$1,AC$1)</f>
        <v>3.8949356826767107E-4</v>
      </c>
      <c r="AD2" s="38" cm="1">
        <f t="array" aca="1" ref="AD2" ca="1">TREND($K2:$P2,$K$1:$P$1,AD$1)</f>
        <v>3.9309999019607536E-4</v>
      </c>
      <c r="AE2" s="38" cm="1">
        <f t="array" aca="1" ref="AE2" ca="1">TREND($K2:$P2,$K$1:$P$1,AE$1)</f>
        <v>3.9670641212447965E-4</v>
      </c>
      <c r="AF2" s="38" cm="1">
        <f t="array" aca="1" ref="AF2" ca="1">TREND($K2:$P2,$K$1:$P$1,AF$1)</f>
        <v>4.0031283405288394E-4</v>
      </c>
      <c r="AG2" s="38" cm="1">
        <f t="array" aca="1" ref="AG2" ca="1">TREND($K2:$P2,$K$1:$P$1,AG$1)</f>
        <v>4.0391925598128823E-4</v>
      </c>
      <c r="AH2" s="38" cm="1">
        <f t="array" aca="1" ref="AH2" ca="1">TREND($K2:$P2,$K$1:$P$1,AH$1)</f>
        <v>4.0752567790969252E-4</v>
      </c>
      <c r="AI2" s="38" cm="1">
        <f t="array" aca="1" ref="AI2" ca="1">TREND($K2:$P2,$K$1:$P$1,AI$1)</f>
        <v>4.1113209983809681E-4</v>
      </c>
      <c r="AJ2" s="38" cm="1">
        <f t="array" aca="1" ref="AJ2" ca="1">TREND($K2:$P2,$K$1:$P$1,AJ$1)</f>
        <v>4.147385217665011E-4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1.5627828356418907E-4</v>
      </c>
      <c r="C3" s="38">
        <f t="shared" ref="C3:C12" ca="1" si="3">$B3+($F3-$B3)*(C$1-$B$1)/($F$1-$B$1)</f>
        <v>1.5778095936769089E-4</v>
      </c>
      <c r="D3" s="38">
        <f t="shared" ca="1" si="0"/>
        <v>1.5928363517119271E-4</v>
      </c>
      <c r="E3" s="38">
        <f t="shared" ca="1" si="0"/>
        <v>1.6078631097469454E-4</v>
      </c>
      <c r="F3" s="39" cm="1">
        <f t="array" aca="1" ref="F3" ca="1">INDIRECT(CONCATENATE("'",HLOOKUP(F$1,$B$21:$E$23,3,FALSE),"'!",$B$25,ROW($A3)+5))*About!$A$27</f>
        <v>1.6228898677819636E-4</v>
      </c>
      <c r="G3" s="38">
        <f t="shared" ref="G3:G12" ca="1" si="4">$F3+($K3-$F3)*(G$1-$F$1)/($K$1-$F$1)</f>
        <v>1.6349112742099781E-4</v>
      </c>
      <c r="H3" s="38">
        <f t="shared" ca="1" si="1"/>
        <v>1.6469326806379926E-4</v>
      </c>
      <c r="I3" s="38">
        <f t="shared" ca="1" si="1"/>
        <v>1.6589540870660073E-4</v>
      </c>
      <c r="J3" s="38">
        <f t="shared" ca="1" si="1"/>
        <v>1.6709754934940218E-4</v>
      </c>
      <c r="K3" s="39" cm="1">
        <f t="array" aca="1" ref="K3" ca="1">INDIRECT(CONCATENATE("'",HLOOKUP(K$1,$B$21:$E$23,3,FALSE),"'!",$B$25,ROW($A3)+5))*About!$A$27</f>
        <v>1.6829968999220363E-4</v>
      </c>
      <c r="L3" s="38">
        <f t="shared" ref="L3:L12" ca="1" si="5">$K3+($P3-$K3)*(L$1-$K$1)/($P$1-$K$1)</f>
        <v>1.6950183063500508E-4</v>
      </c>
      <c r="M3" s="38">
        <f t="shared" ca="1" si="2"/>
        <v>1.7070397127780652E-4</v>
      </c>
      <c r="N3" s="38">
        <f t="shared" ca="1" si="2"/>
        <v>1.71906111920608E-4</v>
      </c>
      <c r="O3" s="38">
        <f t="shared" ca="1" si="2"/>
        <v>1.7310825256340945E-4</v>
      </c>
      <c r="P3" s="39" cm="1">
        <f t="array" aca="1" ref="P3" ca="1">INDIRECT(CONCATENATE("'",HLOOKUP(P$1,$B$21:$E$23,3,FALSE),"'!",$B$25,ROW($A3)+5))*About!$A$27</f>
        <v>1.7431039320621089E-4</v>
      </c>
      <c r="Q3" s="38" cm="1">
        <f t="array" aca="1" ref="Q3" ca="1">TREND($K3:$P3,$K$1:$P$1,Q$1)</f>
        <v>1.7551253384901237E-4</v>
      </c>
      <c r="R3" s="38" cm="1">
        <f t="array" aca="1" ref="R3" ca="1">TREND($K3:$P3,$K$1:$P$1,R$1)</f>
        <v>1.7671467449181409E-4</v>
      </c>
      <c r="S3" s="38" cm="1">
        <f t="array" aca="1" ref="S3" ca="1">TREND($K3:$P3,$K$1:$P$1,S$1)</f>
        <v>1.7791681513461537E-4</v>
      </c>
      <c r="T3" s="38" cm="1">
        <f t="array" aca="1" ref="T3" ca="1">TREND($K3:$P3,$K$1:$P$1,T$1)</f>
        <v>1.7911895577741709E-4</v>
      </c>
      <c r="U3" s="38" cm="1">
        <f t="array" aca="1" ref="U3" ca="1">TREND($K3:$P3,$K$1:$P$1,U$1)</f>
        <v>1.8032109642021838E-4</v>
      </c>
      <c r="V3" s="38" cm="1">
        <f t="array" aca="1" ref="V3" ca="1">TREND($K3:$P3,$K$1:$P$1,V$1)</f>
        <v>1.8152323706301966E-4</v>
      </c>
      <c r="W3" s="38" cm="1">
        <f t="array" aca="1" ref="W3" ca="1">TREND($K3:$P3,$K$1:$P$1,W$1)</f>
        <v>1.8272537770582138E-4</v>
      </c>
      <c r="X3" s="38" cm="1">
        <f t="array" aca="1" ref="X3" ca="1">TREND($K3:$P3,$K$1:$P$1,X$1)</f>
        <v>1.8392751834862267E-4</v>
      </c>
      <c r="Y3" s="38" cm="1">
        <f t="array" aca="1" ref="Y3" ca="1">TREND($K3:$P3,$K$1:$P$1,Y$1)</f>
        <v>1.8512965899142395E-4</v>
      </c>
      <c r="Z3" s="38" cm="1">
        <f t="array" aca="1" ref="Z3" ca="1">TREND($K3:$P3,$K$1:$P$1,Z$1)</f>
        <v>1.8633179963422567E-4</v>
      </c>
      <c r="AA3" s="38" cm="1">
        <f t="array" aca="1" ref="AA3" ca="1">TREND($K3:$P3,$K$1:$P$1,AA$1)</f>
        <v>1.8753394027702696E-4</v>
      </c>
      <c r="AB3" s="38" cm="1">
        <f t="array" aca="1" ref="AB3" ca="1">TREND($K3:$P3,$K$1:$P$1,AB$1)</f>
        <v>1.8873608091982868E-4</v>
      </c>
      <c r="AC3" s="38" cm="1">
        <f t="array" aca="1" ref="AC3" ca="1">TREND($K3:$P3,$K$1:$P$1,AC$1)</f>
        <v>1.8993822156262996E-4</v>
      </c>
      <c r="AD3" s="38" cm="1">
        <f t="array" aca="1" ref="AD3" ca="1">TREND($K3:$P3,$K$1:$P$1,AD$1)</f>
        <v>1.9114036220543125E-4</v>
      </c>
      <c r="AE3" s="38" cm="1">
        <f t="array" aca="1" ref="AE3" ca="1">TREND($K3:$P3,$K$1:$P$1,AE$1)</f>
        <v>1.9234250284823297E-4</v>
      </c>
      <c r="AF3" s="38" cm="1">
        <f t="array" aca="1" ref="AF3" ca="1">TREND($K3:$P3,$K$1:$P$1,AF$1)</f>
        <v>1.9354464349103425E-4</v>
      </c>
      <c r="AG3" s="38" cm="1">
        <f t="array" aca="1" ref="AG3" ca="1">TREND($K3:$P3,$K$1:$P$1,AG$1)</f>
        <v>1.9474678413383597E-4</v>
      </c>
      <c r="AH3" s="38" cm="1">
        <f t="array" aca="1" ref="AH3" ca="1">TREND($K3:$P3,$K$1:$P$1,AH$1)</f>
        <v>1.9594892477663725E-4</v>
      </c>
      <c r="AI3" s="38" cm="1">
        <f t="array" aca="1" ref="AI3" ca="1">TREND($K3:$P3,$K$1:$P$1,AI$1)</f>
        <v>1.9715106541943854E-4</v>
      </c>
      <c r="AJ3" s="38" cm="1">
        <f t="array" aca="1" ref="AJ3" ca="1">TREND($K3:$P3,$K$1:$P$1,AJ$1)</f>
        <v>1.9835320606224026E-4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3.8468500569646544E-4</v>
      </c>
      <c r="C4" s="38">
        <f t="shared" ca="1" si="3"/>
        <v>3.8468500569646544E-4</v>
      </c>
      <c r="D4" s="38">
        <f t="shared" ca="1" si="0"/>
        <v>3.8468500569646544E-4</v>
      </c>
      <c r="E4" s="38">
        <f t="shared" ca="1" si="0"/>
        <v>3.8468500569646544E-4</v>
      </c>
      <c r="F4" s="39" cm="1">
        <f t="array" aca="1" ref="F4" ca="1">INDIRECT(CONCATENATE("'",HLOOKUP(F$1,$B$21:$E$23,3,FALSE),"'!",$B$25,ROW($A4)+5))*About!$A$27</f>
        <v>3.8468500569646544E-4</v>
      </c>
      <c r="G4" s="38">
        <f t="shared" ca="1" si="4"/>
        <v>3.8949356826767123E-4</v>
      </c>
      <c r="H4" s="38">
        <f t="shared" ca="1" si="1"/>
        <v>3.9430213083887708E-4</v>
      </c>
      <c r="I4" s="38">
        <f t="shared" ca="1" si="1"/>
        <v>3.9911069341008287E-4</v>
      </c>
      <c r="J4" s="38">
        <f t="shared" ca="1" si="1"/>
        <v>4.0391925598128872E-4</v>
      </c>
      <c r="K4" s="39" cm="1">
        <f t="array" aca="1" ref="K4" ca="1">INDIRECT(CONCATENATE("'",HLOOKUP(K$1,$B$21:$E$23,3,FALSE),"'!",$B$25,ROW($A4)+5))*About!$A$27</f>
        <v>4.0872781855249451E-4</v>
      </c>
      <c r="L4" s="38">
        <f t="shared" ca="1" si="5"/>
        <v>4.147385217665018E-4</v>
      </c>
      <c r="M4" s="38">
        <f t="shared" ca="1" si="2"/>
        <v>4.2074922498050904E-4</v>
      </c>
      <c r="N4" s="38">
        <f t="shared" ca="1" si="2"/>
        <v>4.2675992819451634E-4</v>
      </c>
      <c r="O4" s="38">
        <f t="shared" ca="1" si="2"/>
        <v>4.3277063140852358E-4</v>
      </c>
      <c r="P4" s="39" cm="1">
        <f t="array" aca="1" ref="P4" ca="1">INDIRECT(CONCATENATE("'",HLOOKUP(P$1,$B$21:$E$23,3,FALSE),"'!",$B$25,ROW($A4)+5))*About!$A$27</f>
        <v>4.3878133462253087E-4</v>
      </c>
      <c r="Q4" s="38" cm="1">
        <f t="array" aca="1" ref="Q4" ca="1">TREND($K4:$P4,$K$1:$P$1,Q$1)</f>
        <v>4.4479203783653713E-4</v>
      </c>
      <c r="R4" s="38" cm="1">
        <f t="array" aca="1" ref="R4" ca="1">TREND($K4:$P4,$K$1:$P$1,R$1)</f>
        <v>4.5080274105054399E-4</v>
      </c>
      <c r="S4" s="38" cm="1">
        <f t="array" aca="1" ref="S4" ca="1">TREND($K4:$P4,$K$1:$P$1,S$1)</f>
        <v>4.5681344426455085E-4</v>
      </c>
      <c r="T4" s="38" cm="1">
        <f t="array" aca="1" ref="T4" ca="1">TREND($K4:$P4,$K$1:$P$1,T$1)</f>
        <v>4.6282414747855945E-4</v>
      </c>
      <c r="U4" s="38" cm="1">
        <f t="array" aca="1" ref="U4" ca="1">TREND($K4:$P4,$K$1:$P$1,U$1)</f>
        <v>4.6883485069256631E-4</v>
      </c>
      <c r="V4" s="38" cm="1">
        <f t="array" aca="1" ref="V4" ca="1">TREND($K4:$P4,$K$1:$P$1,V$1)</f>
        <v>4.7484555390657317E-4</v>
      </c>
      <c r="W4" s="38" cm="1">
        <f t="array" aca="1" ref="W4" ca="1">TREND($K4:$P4,$K$1:$P$1,W$1)</f>
        <v>4.8085625712058003E-4</v>
      </c>
      <c r="X4" s="38" cm="1">
        <f t="array" aca="1" ref="X4" ca="1">TREND($K4:$P4,$K$1:$P$1,X$1)</f>
        <v>4.8686696033458862E-4</v>
      </c>
      <c r="Y4" s="38" cm="1">
        <f t="array" aca="1" ref="Y4" ca="1">TREND($K4:$P4,$K$1:$P$1,Y$1)</f>
        <v>4.9287766354859548E-4</v>
      </c>
      <c r="Z4" s="38" cm="1">
        <f t="array" aca="1" ref="Z4" ca="1">TREND($K4:$P4,$K$1:$P$1,Z$1)</f>
        <v>4.9888836676260234E-4</v>
      </c>
      <c r="AA4" s="38" cm="1">
        <f t="array" aca="1" ref="AA4" ca="1">TREND($K4:$P4,$K$1:$P$1,AA$1)</f>
        <v>5.048990699766092E-4</v>
      </c>
      <c r="AB4" s="38" cm="1">
        <f t="array" aca="1" ref="AB4" ca="1">TREND($K4:$P4,$K$1:$P$1,AB$1)</f>
        <v>5.109097731906178E-4</v>
      </c>
      <c r="AC4" s="38" cm="1">
        <f t="array" aca="1" ref="AC4" ca="1">TREND($K4:$P4,$K$1:$P$1,AC$1)</f>
        <v>5.1692047640462466E-4</v>
      </c>
      <c r="AD4" s="38" cm="1">
        <f t="array" aca="1" ref="AD4" ca="1">TREND($K4:$P4,$K$1:$P$1,AD$1)</f>
        <v>5.2293117961863152E-4</v>
      </c>
      <c r="AE4" s="38" cm="1">
        <f t="array" aca="1" ref="AE4" ca="1">TREND($K4:$P4,$K$1:$P$1,AE$1)</f>
        <v>5.2894188283263838E-4</v>
      </c>
      <c r="AF4" s="38" cm="1">
        <f t="array" aca="1" ref="AF4" ca="1">TREND($K4:$P4,$K$1:$P$1,AF$1)</f>
        <v>5.3495258604664697E-4</v>
      </c>
      <c r="AG4" s="38" cm="1">
        <f t="array" aca="1" ref="AG4" ca="1">TREND($K4:$P4,$K$1:$P$1,AG$1)</f>
        <v>5.4096328926065383E-4</v>
      </c>
      <c r="AH4" s="38" cm="1">
        <f t="array" aca="1" ref="AH4" ca="1">TREND($K4:$P4,$K$1:$P$1,AH$1)</f>
        <v>5.4697399247466069E-4</v>
      </c>
      <c r="AI4" s="38" cm="1">
        <f t="array" aca="1" ref="AI4" ca="1">TREND($K4:$P4,$K$1:$P$1,AI$1)</f>
        <v>5.5298469568866755E-4</v>
      </c>
      <c r="AJ4" s="38" cm="1">
        <f t="array" aca="1" ref="AJ4" ca="1">TREND($K4:$P4,$K$1:$P$1,AJ$1)</f>
        <v>5.5899539890267441E-4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4.9287766354859635E-3</v>
      </c>
      <c r="C5" s="38">
        <f t="shared" ca="1" si="3"/>
        <v>4.9287766354859635E-3</v>
      </c>
      <c r="D5" s="38">
        <f t="shared" ca="1" si="0"/>
        <v>4.9287766354859635E-3</v>
      </c>
      <c r="E5" s="38">
        <f t="shared" ca="1" si="0"/>
        <v>4.9287766354859635E-3</v>
      </c>
      <c r="F5" s="39" cm="1">
        <f t="array" aca="1" ref="F5" ca="1">INDIRECT(CONCATENATE("'",HLOOKUP(F$1,$B$21:$E$23,3,FALSE),"'!",$B$25,ROW($A5)+5))*About!$A$27</f>
        <v>4.9287766354859635E-3</v>
      </c>
      <c r="G5" s="38">
        <f t="shared" ca="1" si="4"/>
        <v>4.9768622611980218E-3</v>
      </c>
      <c r="H5" s="38">
        <f t="shared" ca="1" si="1"/>
        <v>5.0249478869100793E-3</v>
      </c>
      <c r="I5" s="38">
        <f t="shared" ca="1" si="1"/>
        <v>5.0730335126221377E-3</v>
      </c>
      <c r="J5" s="38">
        <f t="shared" ca="1" si="1"/>
        <v>5.1211191383341952E-3</v>
      </c>
      <c r="K5" s="39" cm="1">
        <f t="array" aca="1" ref="K5" ca="1">INDIRECT(CONCATENATE("'",HLOOKUP(K$1,$B$21:$E$23,3,FALSE),"'!",$B$25,ROW($A5)+5))*About!$A$27</f>
        <v>5.1692047640462535E-3</v>
      </c>
      <c r="L5" s="38">
        <f t="shared" ca="1" si="5"/>
        <v>5.2533546090423556E-3</v>
      </c>
      <c r="M5" s="38">
        <f t="shared" ca="1" si="2"/>
        <v>5.3375044540384577E-3</v>
      </c>
      <c r="N5" s="38">
        <f t="shared" ca="1" si="2"/>
        <v>5.421654299034559E-3</v>
      </c>
      <c r="O5" s="38">
        <f t="shared" ca="1" si="2"/>
        <v>5.5058041440306611E-3</v>
      </c>
      <c r="P5" s="39" cm="1">
        <f t="array" aca="1" ref="P5" ca="1">INDIRECT(CONCATENATE("'",HLOOKUP(P$1,$B$21:$E$23,3,FALSE),"'!",$B$25,ROW($A5)+5))*About!$A$27</f>
        <v>5.5899539890267632E-3</v>
      </c>
      <c r="Q5" s="38" cm="1">
        <f t="array" aca="1" ref="Q5" ca="1">TREND($K5:$P5,$K$1:$P$1,Q$1)</f>
        <v>5.6741038340228922E-3</v>
      </c>
      <c r="R5" s="38" cm="1">
        <f t="array" aca="1" ref="R5" ca="1">TREND($K5:$P5,$K$1:$P$1,R$1)</f>
        <v>5.7582536790189986E-3</v>
      </c>
      <c r="S5" s="38" cm="1">
        <f t="array" aca="1" ref="S5" ca="1">TREND($K5:$P5,$K$1:$P$1,S$1)</f>
        <v>5.8424035240150773E-3</v>
      </c>
      <c r="T5" s="38" cm="1">
        <f t="array" aca="1" ref="T5" ca="1">TREND($K5:$P5,$K$1:$P$1,T$1)</f>
        <v>5.9265533690111838E-3</v>
      </c>
      <c r="U5" s="38" cm="1">
        <f t="array" aca="1" ref="U5" ca="1">TREND($K5:$P5,$K$1:$P$1,U$1)</f>
        <v>6.0107032140072902E-3</v>
      </c>
      <c r="V5" s="38" cm="1">
        <f t="array" aca="1" ref="V5" ca="1">TREND($K5:$P5,$K$1:$P$1,V$1)</f>
        <v>6.0948530590033967E-3</v>
      </c>
      <c r="W5" s="38" cm="1">
        <f t="array" aca="1" ref="W5" ca="1">TREND($K5:$P5,$K$1:$P$1,W$1)</f>
        <v>6.1790029039995031E-3</v>
      </c>
      <c r="X5" s="38" cm="1">
        <f t="array" aca="1" ref="X5" ca="1">TREND($K5:$P5,$K$1:$P$1,X$1)</f>
        <v>6.2631527489956096E-3</v>
      </c>
      <c r="Y5" s="38" cm="1">
        <f t="array" aca="1" ref="Y5" ca="1">TREND($K5:$P5,$K$1:$P$1,Y$1)</f>
        <v>6.3473025939916883E-3</v>
      </c>
      <c r="Z5" s="38" cm="1">
        <f t="array" aca="1" ref="Z5" ca="1">TREND($K5:$P5,$K$1:$P$1,Z$1)</f>
        <v>6.4314524389877947E-3</v>
      </c>
      <c r="AA5" s="38" cm="1">
        <f t="array" aca="1" ref="AA5" ca="1">TREND($K5:$P5,$K$1:$P$1,AA$1)</f>
        <v>6.5156022839839012E-3</v>
      </c>
      <c r="AB5" s="38" cm="1">
        <f t="array" aca="1" ref="AB5" ca="1">TREND($K5:$P5,$K$1:$P$1,AB$1)</f>
        <v>6.5997521289800076E-3</v>
      </c>
      <c r="AC5" s="38" cm="1">
        <f t="array" aca="1" ref="AC5" ca="1">TREND($K5:$P5,$K$1:$P$1,AC$1)</f>
        <v>6.6839019739761141E-3</v>
      </c>
      <c r="AD5" s="38" cm="1">
        <f t="array" aca="1" ref="AD5" ca="1">TREND($K5:$P5,$K$1:$P$1,AD$1)</f>
        <v>6.7680518189722205E-3</v>
      </c>
      <c r="AE5" s="38" cm="1">
        <f t="array" aca="1" ref="AE5" ca="1">TREND($K5:$P5,$K$1:$P$1,AE$1)</f>
        <v>6.8522016639682992E-3</v>
      </c>
      <c r="AF5" s="38" cm="1">
        <f t="array" aca="1" ref="AF5" ca="1">TREND($K5:$P5,$K$1:$P$1,AF$1)</f>
        <v>6.9363515089644057E-3</v>
      </c>
      <c r="AG5" s="38" cm="1">
        <f t="array" aca="1" ref="AG5" ca="1">TREND($K5:$P5,$K$1:$P$1,AG$1)</f>
        <v>7.0205013539605121E-3</v>
      </c>
      <c r="AH5" s="38" cm="1">
        <f t="array" aca="1" ref="AH5" ca="1">TREND($K5:$P5,$K$1:$P$1,AH$1)</f>
        <v>7.1046511989566186E-3</v>
      </c>
      <c r="AI5" s="38" cm="1">
        <f t="array" aca="1" ref="AI5" ca="1">TREND($K5:$P5,$K$1:$P$1,AI$1)</f>
        <v>7.188801043952725E-3</v>
      </c>
      <c r="AJ5" s="38" cm="1">
        <f t="array" aca="1" ref="AJ5" ca="1">TREND($K5:$P5,$K$1:$P$1,AJ$1)</f>
        <v>7.2729508889488315E-3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7.2128438568087264E-3</v>
      </c>
      <c r="C6" s="38">
        <f t="shared" ca="1" si="3"/>
        <v>7.2128438568087264E-3</v>
      </c>
      <c r="D6" s="38">
        <f t="shared" ca="1" si="0"/>
        <v>7.2128438568087264E-3</v>
      </c>
      <c r="E6" s="38">
        <f t="shared" ca="1" si="0"/>
        <v>7.2128438568087264E-3</v>
      </c>
      <c r="F6" s="39" cm="1">
        <f t="array" aca="1" ref="F6" ca="1">INDIRECT(CONCATENATE("'",HLOOKUP(F$1,$B$21:$E$23,3,FALSE),"'!",$B$25,ROW($A6)+5))*About!$A$27</f>
        <v>7.2128438568087264E-3</v>
      </c>
      <c r="G6" s="38">
        <f t="shared" ca="1" si="4"/>
        <v>7.2128438568087264E-3</v>
      </c>
      <c r="H6" s="38">
        <f t="shared" ca="1" si="1"/>
        <v>7.2128438568087264E-3</v>
      </c>
      <c r="I6" s="38">
        <f t="shared" ca="1" si="1"/>
        <v>7.2128438568087264E-3</v>
      </c>
      <c r="J6" s="38">
        <f t="shared" ca="1" si="1"/>
        <v>7.2128438568087264E-3</v>
      </c>
      <c r="K6" s="39" cm="1">
        <f t="array" aca="1" ref="K6" ca="1">INDIRECT(CONCATENATE("'",HLOOKUP(K$1,$B$21:$E$23,3,FALSE),"'!",$B$25,ROW($A6)+5))*About!$A$27</f>
        <v>7.2128438568087264E-3</v>
      </c>
      <c r="L6" s="38">
        <f t="shared" ca="1" si="5"/>
        <v>7.3330579210888723E-3</v>
      </c>
      <c r="M6" s="38">
        <f t="shared" ca="1" si="2"/>
        <v>7.4532719853690173E-3</v>
      </c>
      <c r="N6" s="38">
        <f t="shared" ca="1" si="2"/>
        <v>7.5734860496491632E-3</v>
      </c>
      <c r="O6" s="38">
        <f t="shared" ca="1" si="2"/>
        <v>7.6937001139293082E-3</v>
      </c>
      <c r="P6" s="39" cm="1">
        <f t="array" aca="1" ref="P6" ca="1">INDIRECT(CONCATENATE("'",HLOOKUP(P$1,$B$21:$E$23,3,FALSE),"'!",$B$25,ROW($A6)+5))*About!$A$27</f>
        <v>7.8139141782094541E-3</v>
      </c>
      <c r="Q6" s="38" cm="1">
        <f t="array" aca="1" ref="Q6" ca="1">TREND($K6:$P6,$K$1:$P$1,Q$1)</f>
        <v>7.9341282424895965E-3</v>
      </c>
      <c r="R6" s="38" cm="1">
        <f t="array" aca="1" ref="R6" ca="1">TREND($K6:$P6,$K$1:$P$1,R$1)</f>
        <v>8.0543423067697406E-3</v>
      </c>
      <c r="S6" s="38" cm="1">
        <f t="array" aca="1" ref="S6" ca="1">TREND($K6:$P6,$K$1:$P$1,S$1)</f>
        <v>8.1745563710498848E-3</v>
      </c>
      <c r="T6" s="38" cm="1">
        <f t="array" aca="1" ref="T6" ca="1">TREND($K6:$P6,$K$1:$P$1,T$1)</f>
        <v>8.2947704353300289E-3</v>
      </c>
      <c r="U6" s="38" cm="1">
        <f t="array" aca="1" ref="U6" ca="1">TREND($K6:$P6,$K$1:$P$1,U$1)</f>
        <v>8.414984499610173E-3</v>
      </c>
      <c r="V6" s="38" cm="1">
        <f t="array" aca="1" ref="V6" ca="1">TREND($K6:$P6,$K$1:$P$1,V$1)</f>
        <v>8.5351985638903172E-3</v>
      </c>
      <c r="W6" s="38" cm="1">
        <f t="array" aca="1" ref="W6" ca="1">TREND($K6:$P6,$K$1:$P$1,W$1)</f>
        <v>8.6554126281704613E-3</v>
      </c>
      <c r="X6" s="38" cm="1">
        <f t="array" aca="1" ref="X6" ca="1">TREND($K6:$P6,$K$1:$P$1,X$1)</f>
        <v>8.7756266924506332E-3</v>
      </c>
      <c r="Y6" s="38" cm="1">
        <f t="array" aca="1" ref="Y6" ca="1">TREND($K6:$P6,$K$1:$P$1,Y$1)</f>
        <v>8.8958407567307773E-3</v>
      </c>
      <c r="Z6" s="38" cm="1">
        <f t="array" aca="1" ref="Z6" ca="1">TREND($K6:$P6,$K$1:$P$1,Z$1)</f>
        <v>9.0160548210109215E-3</v>
      </c>
      <c r="AA6" s="38" cm="1">
        <f t="array" aca="1" ref="AA6" ca="1">TREND($K6:$P6,$K$1:$P$1,AA$1)</f>
        <v>9.1362688852910656E-3</v>
      </c>
      <c r="AB6" s="38" cm="1">
        <f t="array" aca="1" ref="AB6" ca="1">TREND($K6:$P6,$K$1:$P$1,AB$1)</f>
        <v>9.2564829495712098E-3</v>
      </c>
      <c r="AC6" s="38" cm="1">
        <f t="array" aca="1" ref="AC6" ca="1">TREND($K6:$P6,$K$1:$P$1,AC$1)</f>
        <v>9.3766970138513539E-3</v>
      </c>
      <c r="AD6" s="38" cm="1">
        <f t="array" aca="1" ref="AD6" ca="1">TREND($K6:$P6,$K$1:$P$1,AD$1)</f>
        <v>9.496911078131498E-3</v>
      </c>
      <c r="AE6" s="38" cm="1">
        <f t="array" aca="1" ref="AE6" ca="1">TREND($K6:$P6,$K$1:$P$1,AE$1)</f>
        <v>9.6171251424116422E-3</v>
      </c>
      <c r="AF6" s="38" cm="1">
        <f t="array" aca="1" ref="AF6" ca="1">TREND($K6:$P6,$K$1:$P$1,AF$1)</f>
        <v>9.7373392066917863E-3</v>
      </c>
      <c r="AG6" s="38" cm="1">
        <f t="array" aca="1" ref="AG6" ca="1">TREND($K6:$P6,$K$1:$P$1,AG$1)</f>
        <v>9.8575532709719305E-3</v>
      </c>
      <c r="AH6" s="38" cm="1">
        <f t="array" aca="1" ref="AH6" ca="1">TREND($K6:$P6,$K$1:$P$1,AH$1)</f>
        <v>9.9777673352520746E-3</v>
      </c>
      <c r="AI6" s="38" cm="1">
        <f t="array" aca="1" ref="AI6" ca="1">TREND($K6:$P6,$K$1:$P$1,AI$1)</f>
        <v>1.0097981399532219E-2</v>
      </c>
      <c r="AJ6" s="38" cm="1">
        <f t="array" aca="1" ref="AJ6" ca="1">TREND($K6:$P6,$K$1:$P$1,AJ$1)</f>
        <v>1.0218195463812363E-2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0.21037461249025452</v>
      </c>
      <c r="C7" s="38">
        <f t="shared" ca="1" si="3"/>
        <v>0.21037461249025452</v>
      </c>
      <c r="D7" s="38">
        <f t="shared" ca="1" si="0"/>
        <v>0.21037461249025452</v>
      </c>
      <c r="E7" s="38">
        <f t="shared" ca="1" si="0"/>
        <v>0.21037461249025452</v>
      </c>
      <c r="F7" s="39" cm="1">
        <f t="array" aca="1" ref="F7" ca="1">INDIRECT(CONCATENATE("'",HLOOKUP(F$1,$B$21:$E$23,3,FALSE),"'!",$B$25,ROW($A7)+5))*About!$A$27</f>
        <v>0.21037461249025452</v>
      </c>
      <c r="G7" s="38">
        <f t="shared" ca="1" si="4"/>
        <v>0.21157675313305599</v>
      </c>
      <c r="H7" s="38">
        <f t="shared" ca="1" si="1"/>
        <v>0.21277889377585743</v>
      </c>
      <c r="I7" s="38">
        <f t="shared" ca="1" si="1"/>
        <v>0.2139810344186589</v>
      </c>
      <c r="J7" s="38">
        <f t="shared" ca="1" si="1"/>
        <v>0.21518317506146034</v>
      </c>
      <c r="K7" s="39" cm="1">
        <f t="array" aca="1" ref="K7" ca="1">INDIRECT(CONCATENATE("'",HLOOKUP(K$1,$B$21:$E$23,3,FALSE),"'!",$B$25,ROW($A7)+5))*About!$A$27</f>
        <v>0.21638531570426181</v>
      </c>
      <c r="L7" s="38">
        <f t="shared" ca="1" si="5"/>
        <v>0.21638531570426181</v>
      </c>
      <c r="M7" s="38">
        <f t="shared" ca="1" si="2"/>
        <v>0.21638531570426181</v>
      </c>
      <c r="N7" s="38">
        <f t="shared" ca="1" si="2"/>
        <v>0.21638531570426181</v>
      </c>
      <c r="O7" s="38">
        <f t="shared" ca="1" si="2"/>
        <v>0.21638531570426181</v>
      </c>
      <c r="P7" s="39" cm="1">
        <f t="array" aca="1" ref="P7" ca="1">INDIRECT(CONCATENATE("'",HLOOKUP(P$1,$B$21:$E$23,3,FALSE),"'!",$B$25,ROW($A7)+5))*About!$A$27</f>
        <v>0.21638531570426181</v>
      </c>
      <c r="Q7" s="38" cm="1">
        <f t="array" aca="1" ref="Q7" ca="1">TREND($K7:$P7,$K$1:$P$1,Q$1)</f>
        <v>0.21638531570426181</v>
      </c>
      <c r="R7" s="38" cm="1">
        <f t="array" aca="1" ref="R7" ca="1">TREND($K7:$P7,$K$1:$P$1,R$1)</f>
        <v>0.21638531570426181</v>
      </c>
      <c r="S7" s="38" cm="1">
        <f t="array" aca="1" ref="S7" ca="1">TREND($K7:$P7,$K$1:$P$1,S$1)</f>
        <v>0.21638531570426181</v>
      </c>
      <c r="T7" s="38" cm="1">
        <f t="array" aca="1" ref="T7" ca="1">TREND($K7:$P7,$K$1:$P$1,T$1)</f>
        <v>0.21638531570426181</v>
      </c>
      <c r="U7" s="38" cm="1">
        <f t="array" aca="1" ref="U7" ca="1">TREND($K7:$P7,$K$1:$P$1,U$1)</f>
        <v>0.21638531570426181</v>
      </c>
      <c r="V7" s="38" cm="1">
        <f t="array" aca="1" ref="V7" ca="1">TREND($K7:$P7,$K$1:$P$1,V$1)</f>
        <v>0.21638531570426181</v>
      </c>
      <c r="W7" s="38" cm="1">
        <f t="array" aca="1" ref="W7" ca="1">TREND($K7:$P7,$K$1:$P$1,W$1)</f>
        <v>0.21638531570426181</v>
      </c>
      <c r="X7" s="38" cm="1">
        <f t="array" aca="1" ref="X7" ca="1">TREND($K7:$P7,$K$1:$P$1,X$1)</f>
        <v>0.21638531570426181</v>
      </c>
      <c r="Y7" s="38" cm="1">
        <f t="array" aca="1" ref="Y7" ca="1">TREND($K7:$P7,$K$1:$P$1,Y$1)</f>
        <v>0.21638531570426181</v>
      </c>
      <c r="Z7" s="38" cm="1">
        <f t="array" aca="1" ref="Z7" ca="1">TREND($K7:$P7,$K$1:$P$1,Z$1)</f>
        <v>0.21638531570426181</v>
      </c>
      <c r="AA7" s="38" cm="1">
        <f t="array" aca="1" ref="AA7" ca="1">TREND($K7:$P7,$K$1:$P$1,AA$1)</f>
        <v>0.21638531570426181</v>
      </c>
      <c r="AB7" s="38" cm="1">
        <f t="array" aca="1" ref="AB7" ca="1">TREND($K7:$P7,$K$1:$P$1,AB$1)</f>
        <v>0.21638531570426181</v>
      </c>
      <c r="AC7" s="38" cm="1">
        <f t="array" aca="1" ref="AC7" ca="1">TREND($K7:$P7,$K$1:$P$1,AC$1)</f>
        <v>0.21638531570426181</v>
      </c>
      <c r="AD7" s="38" cm="1">
        <f t="array" aca="1" ref="AD7" ca="1">TREND($K7:$P7,$K$1:$P$1,AD$1)</f>
        <v>0.21638531570426181</v>
      </c>
      <c r="AE7" s="38" cm="1">
        <f t="array" aca="1" ref="AE7" ca="1">TREND($K7:$P7,$K$1:$P$1,AE$1)</f>
        <v>0.21638531570426181</v>
      </c>
      <c r="AF7" s="38" cm="1">
        <f t="array" aca="1" ref="AF7" ca="1">TREND($K7:$P7,$K$1:$P$1,AF$1)</f>
        <v>0.21638531570426181</v>
      </c>
      <c r="AG7" s="38" cm="1">
        <f t="array" aca="1" ref="AG7" ca="1">TREND($K7:$P7,$K$1:$P$1,AG$1)</f>
        <v>0.21638531570426181</v>
      </c>
      <c r="AH7" s="38" cm="1">
        <f t="array" aca="1" ref="AH7" ca="1">TREND($K7:$P7,$K$1:$P$1,AH$1)</f>
        <v>0.21638531570426181</v>
      </c>
      <c r="AI7" s="38" cm="1">
        <f t="array" aca="1" ref="AI7" ca="1">TREND($K7:$P7,$K$1:$P$1,AI$1)</f>
        <v>0.21638531570426181</v>
      </c>
      <c r="AJ7" s="38" cm="1">
        <f t="array" aca="1" ref="AJ7" ca="1">TREND($K7:$P7,$K$1:$P$1,AJ$1)</f>
        <v>0.21638531570426181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3.4862078641242175E-2</v>
      </c>
      <c r="C8" s="38">
        <f t="shared" ca="1" si="3"/>
        <v>3.5012346221592355E-2</v>
      </c>
      <c r="D8" s="38">
        <f t="shared" ca="1" si="0"/>
        <v>3.5162613801942535E-2</v>
      </c>
      <c r="E8" s="38">
        <f t="shared" ca="1" si="0"/>
        <v>3.5312881382292723E-2</v>
      </c>
      <c r="F8" s="39" cm="1">
        <f t="array" aca="1" ref="F8" ca="1">INDIRECT(CONCATENATE("'",HLOOKUP(F$1,$B$21:$E$23,3,FALSE),"'!",$B$25,ROW($A8)+5))*About!$A$27</f>
        <v>3.5463148962642903E-2</v>
      </c>
      <c r="G8" s="38">
        <f t="shared" ca="1" si="4"/>
        <v>3.5703577091203191E-2</v>
      </c>
      <c r="H8" s="38">
        <f t="shared" ca="1" si="1"/>
        <v>3.5944005219763486E-2</v>
      </c>
      <c r="I8" s="38">
        <f t="shared" ca="1" si="1"/>
        <v>3.6184433348323775E-2</v>
      </c>
      <c r="J8" s="38">
        <f t="shared" ca="1" si="1"/>
        <v>3.642486147688407E-2</v>
      </c>
      <c r="K8" s="39" cm="1">
        <f t="array" aca="1" ref="K8" ca="1">INDIRECT(CONCATENATE("'",HLOOKUP(K$1,$B$21:$E$23,3,FALSE),"'!",$B$25,ROW($A8)+5))*About!$A$27</f>
        <v>3.6665289605444358E-2</v>
      </c>
      <c r="L8" s="38">
        <f t="shared" ca="1" si="5"/>
        <v>3.6785503669724502E-2</v>
      </c>
      <c r="M8" s="38">
        <f t="shared" ca="1" si="2"/>
        <v>3.6905717734004646E-2</v>
      </c>
      <c r="N8" s="38">
        <f t="shared" ca="1" si="2"/>
        <v>3.7025931798284797E-2</v>
      </c>
      <c r="O8" s="38">
        <f t="shared" ca="1" si="2"/>
        <v>3.7146145862564942E-2</v>
      </c>
      <c r="P8" s="39" cm="1">
        <f t="array" aca="1" ref="P8" ca="1">INDIRECT(CONCATENATE("'",HLOOKUP(P$1,$B$21:$E$23,3,FALSE),"'!",$B$25,ROW($A8)+5))*About!$A$27</f>
        <v>3.7266359926845086E-2</v>
      </c>
      <c r="Q8" s="38" cm="1">
        <f t="array" aca="1" ref="Q8" ca="1">TREND($K8:$P8,$K$1:$P$1,Q$1)</f>
        <v>3.7386573991125216E-2</v>
      </c>
      <c r="R8" s="38" cm="1">
        <f t="array" aca="1" ref="R8" ca="1">TREND($K8:$P8,$K$1:$P$1,R$1)</f>
        <v>3.750678805540536E-2</v>
      </c>
      <c r="S8" s="38" cm="1">
        <f t="array" aca="1" ref="S8" ca="1">TREND($K8:$P8,$K$1:$P$1,S$1)</f>
        <v>3.7627002119685504E-2</v>
      </c>
      <c r="T8" s="38" cm="1">
        <f t="array" aca="1" ref="T8" ca="1">TREND($K8:$P8,$K$1:$P$1,T$1)</f>
        <v>3.7747216183965648E-2</v>
      </c>
      <c r="U8" s="38" cm="1">
        <f t="array" aca="1" ref="U8" ca="1">TREND($K8:$P8,$K$1:$P$1,U$1)</f>
        <v>3.7867430248245793E-2</v>
      </c>
      <c r="V8" s="38" cm="1">
        <f t="array" aca="1" ref="V8" ca="1">TREND($K8:$P8,$K$1:$P$1,V$1)</f>
        <v>3.7987644312525937E-2</v>
      </c>
      <c r="W8" s="38" cm="1">
        <f t="array" aca="1" ref="W8" ca="1">TREND($K8:$P8,$K$1:$P$1,W$1)</f>
        <v>3.8107858376806081E-2</v>
      </c>
      <c r="X8" s="38" cm="1">
        <f t="array" aca="1" ref="X8" ca="1">TREND($K8:$P8,$K$1:$P$1,X$1)</f>
        <v>3.8228072441086225E-2</v>
      </c>
      <c r="Y8" s="38" cm="1">
        <f t="array" aca="1" ref="Y8" ca="1">TREND($K8:$P8,$K$1:$P$1,Y$1)</f>
        <v>3.8348286505366369E-2</v>
      </c>
      <c r="Z8" s="38" cm="1">
        <f t="array" aca="1" ref="Z8" ca="1">TREND($K8:$P8,$K$1:$P$1,Z$1)</f>
        <v>3.8468500569646513E-2</v>
      </c>
      <c r="AA8" s="38" cm="1">
        <f t="array" aca="1" ref="AA8" ca="1">TREND($K8:$P8,$K$1:$P$1,AA$1)</f>
        <v>3.8588714633926685E-2</v>
      </c>
      <c r="AB8" s="38" cm="1">
        <f t="array" aca="1" ref="AB8" ca="1">TREND($K8:$P8,$K$1:$P$1,AB$1)</f>
        <v>3.8708928698206829E-2</v>
      </c>
      <c r="AC8" s="38" cm="1">
        <f t="array" aca="1" ref="AC8" ca="1">TREND($K8:$P8,$K$1:$P$1,AC$1)</f>
        <v>3.8829142762486973E-2</v>
      </c>
      <c r="AD8" s="38" cm="1">
        <f t="array" aca="1" ref="AD8" ca="1">TREND($K8:$P8,$K$1:$P$1,AD$1)</f>
        <v>3.8949356826767118E-2</v>
      </c>
      <c r="AE8" s="38" cm="1">
        <f t="array" aca="1" ref="AE8" ca="1">TREND($K8:$P8,$K$1:$P$1,AE$1)</f>
        <v>3.9069570891047262E-2</v>
      </c>
      <c r="AF8" s="38" cm="1">
        <f t="array" aca="1" ref="AF8" ca="1">TREND($K8:$P8,$K$1:$P$1,AF$1)</f>
        <v>3.9189784955327406E-2</v>
      </c>
      <c r="AG8" s="38" cm="1">
        <f t="array" aca="1" ref="AG8" ca="1">TREND($K8:$P8,$K$1:$P$1,AG$1)</f>
        <v>3.930999901960755E-2</v>
      </c>
      <c r="AH8" s="38" cm="1">
        <f t="array" aca="1" ref="AH8" ca="1">TREND($K8:$P8,$K$1:$P$1,AH$1)</f>
        <v>3.9430213083887694E-2</v>
      </c>
      <c r="AI8" s="38" cm="1">
        <f t="array" aca="1" ref="AI8" ca="1">TREND($K8:$P8,$K$1:$P$1,AI$1)</f>
        <v>3.9550427148167838E-2</v>
      </c>
      <c r="AJ8" s="38" cm="1">
        <f t="array" aca="1" ref="AJ8" ca="1">TREND($K8:$P8,$K$1:$P$1,AJ$1)</f>
        <v>3.9670641212447982E-2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8.4149844996101817E-3</v>
      </c>
      <c r="C9" s="38">
        <f t="shared" ca="1" si="3"/>
        <v>8.4149844996101817E-3</v>
      </c>
      <c r="D9" s="38">
        <f t="shared" ca="1" si="0"/>
        <v>8.4149844996101817E-3</v>
      </c>
      <c r="E9" s="38">
        <f t="shared" ca="1" si="0"/>
        <v>8.4149844996101817E-3</v>
      </c>
      <c r="F9" s="39" cm="1">
        <f t="array" aca="1" ref="F9" ca="1">INDIRECT(CONCATENATE("'",HLOOKUP(F$1,$B$21:$E$23,3,FALSE),"'!",$B$25,ROW($A9)+5))*About!$A$27</f>
        <v>8.4149844996101817E-3</v>
      </c>
      <c r="G9" s="38">
        <f t="shared" ca="1" si="4"/>
        <v>8.4149844996101817E-3</v>
      </c>
      <c r="H9" s="38">
        <f t="shared" ca="1" si="1"/>
        <v>8.4149844996101817E-3</v>
      </c>
      <c r="I9" s="38">
        <f t="shared" ca="1" si="1"/>
        <v>8.4149844996101817E-3</v>
      </c>
      <c r="J9" s="38">
        <f t="shared" ca="1" si="1"/>
        <v>8.4149844996101817E-3</v>
      </c>
      <c r="K9" s="39" cm="1">
        <f t="array" aca="1" ref="K9" ca="1">INDIRECT(CONCATENATE("'",HLOOKUP(K$1,$B$21:$E$23,3,FALSE),"'!",$B$25,ROW($A9)+5))*About!$A$27</f>
        <v>8.4149844996101817E-3</v>
      </c>
      <c r="L9" s="38">
        <f t="shared" ca="1" si="5"/>
        <v>8.5351985638903276E-3</v>
      </c>
      <c r="M9" s="38">
        <f t="shared" ca="1" si="2"/>
        <v>8.6554126281704717E-3</v>
      </c>
      <c r="N9" s="38">
        <f t="shared" ca="1" si="2"/>
        <v>8.7756266924506176E-3</v>
      </c>
      <c r="O9" s="38">
        <f t="shared" ca="1" si="2"/>
        <v>8.8958407567307617E-3</v>
      </c>
      <c r="P9" s="39" cm="1">
        <f t="array" aca="1" ref="P9" ca="1">INDIRECT(CONCATENATE("'",HLOOKUP(P$1,$B$21:$E$23,3,FALSE),"'!",$B$25,ROW($A9)+5))*About!$A$27</f>
        <v>9.0160548210109076E-3</v>
      </c>
      <c r="Q9" s="38" cm="1">
        <f t="array" aca="1" ref="Q9" ca="1">TREND($K9:$P9,$K$1:$P$1,Q$1)</f>
        <v>9.1362688852910379E-3</v>
      </c>
      <c r="R9" s="38" cm="1">
        <f t="array" aca="1" ref="R9" ca="1">TREND($K9:$P9,$K$1:$P$1,R$1)</f>
        <v>9.256482949571182E-3</v>
      </c>
      <c r="S9" s="38" cm="1">
        <f t="array" aca="1" ref="S9" ca="1">TREND($K9:$P9,$K$1:$P$1,S$1)</f>
        <v>9.3766970138513261E-3</v>
      </c>
      <c r="T9" s="38" cm="1">
        <f t="array" aca="1" ref="T9" ca="1">TREND($K9:$P9,$K$1:$P$1,T$1)</f>
        <v>9.496911078131498E-3</v>
      </c>
      <c r="U9" s="38" cm="1">
        <f t="array" aca="1" ref="U9" ca="1">TREND($K9:$P9,$K$1:$P$1,U$1)</f>
        <v>9.6171251424116422E-3</v>
      </c>
      <c r="V9" s="38" cm="1">
        <f t="array" aca="1" ref="V9" ca="1">TREND($K9:$P9,$K$1:$P$1,V$1)</f>
        <v>9.7373392066917863E-3</v>
      </c>
      <c r="W9" s="38" cm="1">
        <f t="array" aca="1" ref="W9" ca="1">TREND($K9:$P9,$K$1:$P$1,W$1)</f>
        <v>9.8575532709719305E-3</v>
      </c>
      <c r="X9" s="38" cm="1">
        <f t="array" aca="1" ref="X9" ca="1">TREND($K9:$P9,$K$1:$P$1,X$1)</f>
        <v>9.9777673352520746E-3</v>
      </c>
      <c r="Y9" s="38" cm="1">
        <f t="array" aca="1" ref="Y9" ca="1">TREND($K9:$P9,$K$1:$P$1,Y$1)</f>
        <v>1.0097981399532219E-2</v>
      </c>
      <c r="Z9" s="38" cm="1">
        <f t="array" aca="1" ref="Z9" ca="1">TREND($K9:$P9,$K$1:$P$1,Z$1)</f>
        <v>1.0218195463812363E-2</v>
      </c>
      <c r="AA9" s="38" cm="1">
        <f t="array" aca="1" ref="AA9" ca="1">TREND($K9:$P9,$K$1:$P$1,AA$1)</f>
        <v>1.0338409528092507E-2</v>
      </c>
      <c r="AB9" s="38" cm="1">
        <f t="array" aca="1" ref="AB9" ca="1">TREND($K9:$P9,$K$1:$P$1,AB$1)</f>
        <v>1.0458623592372651E-2</v>
      </c>
      <c r="AC9" s="38" cm="1">
        <f t="array" aca="1" ref="AC9" ca="1">TREND($K9:$P9,$K$1:$P$1,AC$1)</f>
        <v>1.0578837656652795E-2</v>
      </c>
      <c r="AD9" s="38" cm="1">
        <f t="array" aca="1" ref="AD9" ca="1">TREND($K9:$P9,$K$1:$P$1,AD$1)</f>
        <v>1.0699051720932939E-2</v>
      </c>
      <c r="AE9" s="38" cm="1">
        <f t="array" aca="1" ref="AE9" ca="1">TREND($K9:$P9,$K$1:$P$1,AE$1)</f>
        <v>1.0819265785213084E-2</v>
      </c>
      <c r="AF9" s="38" cm="1">
        <f t="array" aca="1" ref="AF9" ca="1">TREND($K9:$P9,$K$1:$P$1,AF$1)</f>
        <v>1.0939479849493228E-2</v>
      </c>
      <c r="AG9" s="38" cm="1">
        <f t="array" aca="1" ref="AG9" ca="1">TREND($K9:$P9,$K$1:$P$1,AG$1)</f>
        <v>1.1059693913773372E-2</v>
      </c>
      <c r="AH9" s="38" cm="1">
        <f t="array" aca="1" ref="AH9" ca="1">TREND($K9:$P9,$K$1:$P$1,AH$1)</f>
        <v>1.1179907978053516E-2</v>
      </c>
      <c r="AI9" s="38" cm="1">
        <f t="array" aca="1" ref="AI9" ca="1">TREND($K9:$P9,$K$1:$P$1,AI$1)</f>
        <v>1.130012204233366E-2</v>
      </c>
      <c r="AJ9" s="38" cm="1">
        <f t="array" aca="1" ref="AJ9" ca="1">TREND($K9:$P9,$K$1:$P$1,AJ$1)</f>
        <v>1.1420336106613804E-2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7.2128438568087253E-5</v>
      </c>
      <c r="C10" s="38">
        <f t="shared" ca="1" si="3"/>
        <v>7.3631114371589077E-5</v>
      </c>
      <c r="D10" s="38">
        <f t="shared" ca="1" si="0"/>
        <v>7.51337901750909E-5</v>
      </c>
      <c r="E10" s="38">
        <f t="shared" ca="1" si="0"/>
        <v>7.663646597859271E-5</v>
      </c>
      <c r="F10" s="39" cm="1">
        <f t="array" aca="1" ref="F10" ca="1">INDIRECT(CONCATENATE("'",HLOOKUP(F$1,$B$21:$E$23,3,FALSE),"'!",$B$25,ROW($A10)+5))*About!$A$27</f>
        <v>7.8139141782094534E-5</v>
      </c>
      <c r="G10" s="38">
        <f t="shared" ca="1" si="4"/>
        <v>7.9341282424895995E-5</v>
      </c>
      <c r="H10" s="38">
        <f t="shared" ca="1" si="1"/>
        <v>8.0543423067697443E-5</v>
      </c>
      <c r="I10" s="38">
        <f t="shared" ca="1" si="1"/>
        <v>8.1745563710498904E-5</v>
      </c>
      <c r="J10" s="38">
        <f t="shared" ca="1" si="1"/>
        <v>8.2947704353300352E-5</v>
      </c>
      <c r="K10" s="39" cm="1">
        <f t="array" aca="1" ref="K10" ca="1">INDIRECT(CONCATENATE("'",HLOOKUP(K$1,$B$21:$E$23,3,FALSE),"'!",$B$25,ROW($A10)+5))*About!$A$27</f>
        <v>8.4149844996101814E-5</v>
      </c>
      <c r="L10" s="38">
        <f t="shared" ca="1" si="5"/>
        <v>8.5351985638903262E-5</v>
      </c>
      <c r="M10" s="38">
        <f t="shared" ca="1" si="2"/>
        <v>8.6554126281704723E-5</v>
      </c>
      <c r="N10" s="38">
        <f t="shared" ca="1" si="2"/>
        <v>8.7756266924506171E-5</v>
      </c>
      <c r="O10" s="38">
        <f t="shared" ca="1" si="2"/>
        <v>8.8958407567307632E-5</v>
      </c>
      <c r="P10" s="39" cm="1">
        <f t="array" aca="1" ref="P10" ca="1">INDIRECT(CONCATENATE("'",HLOOKUP(P$1,$B$21:$E$23,3,FALSE),"'!",$B$25,ROW($A10)+5))*About!$A$27</f>
        <v>9.016054821010908E-5</v>
      </c>
      <c r="Q10" s="38" cm="1">
        <f t="array" aca="1" ref="Q10" ca="1">TREND($K10:$P10,$K$1:$P$1,Q$1)</f>
        <v>9.1362688852910257E-5</v>
      </c>
      <c r="R10" s="38" cm="1">
        <f t="array" aca="1" ref="R10" ca="1">TREND($K10:$P10,$K$1:$P$1,R$1)</f>
        <v>9.2564829495711976E-5</v>
      </c>
      <c r="S10" s="38" cm="1">
        <f t="array" aca="1" ref="S10" ca="1">TREND($K10:$P10,$K$1:$P$1,S$1)</f>
        <v>9.3766970138513261E-5</v>
      </c>
      <c r="T10" s="38" cm="1">
        <f t="array" aca="1" ref="T10" ca="1">TREND($K10:$P10,$K$1:$P$1,T$1)</f>
        <v>9.496911078131498E-5</v>
      </c>
      <c r="U10" s="38" cm="1">
        <f t="array" aca="1" ref="U10" ca="1">TREND($K10:$P10,$K$1:$P$1,U$1)</f>
        <v>9.6171251424116266E-5</v>
      </c>
      <c r="V10" s="38" cm="1">
        <f t="array" aca="1" ref="V10" ca="1">TREND($K10:$P10,$K$1:$P$1,V$1)</f>
        <v>9.7373392066917551E-5</v>
      </c>
      <c r="W10" s="38" cm="1">
        <f t="array" aca="1" ref="W10" ca="1">TREND($K10:$P10,$K$1:$P$1,W$1)</f>
        <v>9.857553270971927E-5</v>
      </c>
      <c r="X10" s="38" cm="1">
        <f t="array" aca="1" ref="X10" ca="1">TREND($K10:$P10,$K$1:$P$1,X$1)</f>
        <v>9.9777673352520555E-5</v>
      </c>
      <c r="Y10" s="38" cm="1">
        <f t="array" aca="1" ref="Y10" ca="1">TREND($K10:$P10,$K$1:$P$1,Y$1)</f>
        <v>1.0097981399532184E-4</v>
      </c>
      <c r="Z10" s="38" cm="1">
        <f t="array" aca="1" ref="Z10" ca="1">TREND($K10:$P10,$K$1:$P$1,Z$1)</f>
        <v>1.0218195463812356E-4</v>
      </c>
      <c r="AA10" s="38" cm="1">
        <f t="array" aca="1" ref="AA10" ca="1">TREND($K10:$P10,$K$1:$P$1,AA$1)</f>
        <v>1.0338409528092484E-4</v>
      </c>
      <c r="AB10" s="38" cm="1">
        <f t="array" aca="1" ref="AB10" ca="1">TREND($K10:$P10,$K$1:$P$1,AB$1)</f>
        <v>1.0458623592372656E-4</v>
      </c>
      <c r="AC10" s="38" cm="1">
        <f t="array" aca="1" ref="AC10" ca="1">TREND($K10:$P10,$K$1:$P$1,AC$1)</f>
        <v>1.0578837656652785E-4</v>
      </c>
      <c r="AD10" s="38" cm="1">
        <f t="array" aca="1" ref="AD10" ca="1">TREND($K10:$P10,$K$1:$P$1,AD$1)</f>
        <v>1.0699051720932913E-4</v>
      </c>
      <c r="AE10" s="38" cm="1">
        <f t="array" aca="1" ref="AE10" ca="1">TREND($K10:$P10,$K$1:$P$1,AE$1)</f>
        <v>1.0819265785213085E-4</v>
      </c>
      <c r="AF10" s="38" cm="1">
        <f t="array" aca="1" ref="AF10" ca="1">TREND($K10:$P10,$K$1:$P$1,AF$1)</f>
        <v>1.0939479849493214E-4</v>
      </c>
      <c r="AG10" s="38" cm="1">
        <f t="array" aca="1" ref="AG10" ca="1">TREND($K10:$P10,$K$1:$P$1,AG$1)</f>
        <v>1.1059693913773386E-4</v>
      </c>
      <c r="AH10" s="38" cm="1">
        <f t="array" aca="1" ref="AH10" ca="1">TREND($K10:$P10,$K$1:$P$1,AH$1)</f>
        <v>1.1179907978053514E-4</v>
      </c>
      <c r="AI10" s="38" cm="1">
        <f t="array" aca="1" ref="AI10" ca="1">TREND($K10:$P10,$K$1:$P$1,AI$1)</f>
        <v>1.1300122042333643E-4</v>
      </c>
      <c r="AJ10" s="38" cm="1">
        <f t="array" aca="1" ref="AJ10" ca="1">TREND($K10:$P10,$K$1:$P$1,AJ$1)</f>
        <v>1.1420336106613815E-4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6.611773535408E-5</v>
      </c>
      <c r="C11" s="38">
        <f t="shared" ca="1" si="3"/>
        <v>6.762041115758181E-5</v>
      </c>
      <c r="D11" s="38">
        <f t="shared" ca="1" si="0"/>
        <v>6.9123086961083634E-5</v>
      </c>
      <c r="E11" s="38">
        <f t="shared" ca="1" si="0"/>
        <v>7.0625762764585444E-5</v>
      </c>
      <c r="F11" s="39" cm="1">
        <f t="array" aca="1" ref="F11" ca="1">INDIRECT(CONCATENATE("'",HLOOKUP(F$1,$B$21:$E$23,3,FALSE),"'!",$B$25,ROW($A11)+5))*About!$A$27</f>
        <v>7.2128438568087253E-5</v>
      </c>
      <c r="G11" s="38">
        <f t="shared" ca="1" si="4"/>
        <v>7.4532719853690163E-5</v>
      </c>
      <c r="H11" s="38">
        <f t="shared" ca="1" si="1"/>
        <v>7.6937001139293072E-5</v>
      </c>
      <c r="I11" s="38">
        <f t="shared" ca="1" si="1"/>
        <v>7.9341282424895995E-5</v>
      </c>
      <c r="J11" s="38">
        <f t="shared" ca="1" si="1"/>
        <v>8.1745563710498904E-5</v>
      </c>
      <c r="K11" s="39" cm="1">
        <f t="array" aca="1" ref="K11" ca="1">INDIRECT(CONCATENATE("'",HLOOKUP(K$1,$B$21:$E$23,3,FALSE),"'!",$B$25,ROW($A11)+5))*About!$A$27</f>
        <v>8.4149844996101814E-5</v>
      </c>
      <c r="L11" s="38">
        <f t="shared" ca="1" si="5"/>
        <v>8.5351985638903262E-5</v>
      </c>
      <c r="M11" s="38">
        <f t="shared" ca="1" si="2"/>
        <v>8.6554126281704723E-5</v>
      </c>
      <c r="N11" s="38">
        <f t="shared" ca="1" si="2"/>
        <v>8.7756266924506171E-5</v>
      </c>
      <c r="O11" s="38">
        <f t="shared" ca="1" si="2"/>
        <v>8.8958407567307632E-5</v>
      </c>
      <c r="P11" s="39" cm="1">
        <f t="array" aca="1" ref="P11" ca="1">INDIRECT(CONCATENATE("'",HLOOKUP(P$1,$B$21:$E$23,3,FALSE),"'!",$B$25,ROW($A11)+5))*About!$A$27</f>
        <v>9.016054821010908E-5</v>
      </c>
      <c r="Q11" s="38" cm="1">
        <f t="array" aca="1" ref="Q11" ca="1">TREND($K11:$P11,$K$1:$P$1,Q$1)</f>
        <v>9.1362688852910257E-5</v>
      </c>
      <c r="R11" s="38" cm="1">
        <f t="array" aca="1" ref="R11" ca="1">TREND($K11:$P11,$K$1:$P$1,R$1)</f>
        <v>9.2564829495711976E-5</v>
      </c>
      <c r="S11" s="38" cm="1">
        <f t="array" aca="1" ref="S11" ca="1">TREND($K11:$P11,$K$1:$P$1,S$1)</f>
        <v>9.3766970138513261E-5</v>
      </c>
      <c r="T11" s="38" cm="1">
        <f t="array" aca="1" ref="T11" ca="1">TREND($K11:$P11,$K$1:$P$1,T$1)</f>
        <v>9.496911078131498E-5</v>
      </c>
      <c r="U11" s="38" cm="1">
        <f t="array" aca="1" ref="U11" ca="1">TREND($K11:$P11,$K$1:$P$1,U$1)</f>
        <v>9.6171251424116266E-5</v>
      </c>
      <c r="V11" s="38" cm="1">
        <f t="array" aca="1" ref="V11" ca="1">TREND($K11:$P11,$K$1:$P$1,V$1)</f>
        <v>9.7373392066917551E-5</v>
      </c>
      <c r="W11" s="38" cm="1">
        <f t="array" aca="1" ref="W11" ca="1">TREND($K11:$P11,$K$1:$P$1,W$1)</f>
        <v>9.857553270971927E-5</v>
      </c>
      <c r="X11" s="38" cm="1">
        <f t="array" aca="1" ref="X11" ca="1">TREND($K11:$P11,$K$1:$P$1,X$1)</f>
        <v>9.9777673352520555E-5</v>
      </c>
      <c r="Y11" s="38" cm="1">
        <f t="array" aca="1" ref="Y11" ca="1">TREND($K11:$P11,$K$1:$P$1,Y$1)</f>
        <v>1.0097981399532184E-4</v>
      </c>
      <c r="Z11" s="38" cm="1">
        <f t="array" aca="1" ref="Z11" ca="1">TREND($K11:$P11,$K$1:$P$1,Z$1)</f>
        <v>1.0218195463812356E-4</v>
      </c>
      <c r="AA11" s="38" cm="1">
        <f t="array" aca="1" ref="AA11" ca="1">TREND($K11:$P11,$K$1:$P$1,AA$1)</f>
        <v>1.0338409528092484E-4</v>
      </c>
      <c r="AB11" s="38" cm="1">
        <f t="array" aca="1" ref="AB11" ca="1">TREND($K11:$P11,$K$1:$P$1,AB$1)</f>
        <v>1.0458623592372656E-4</v>
      </c>
      <c r="AC11" s="38" cm="1">
        <f t="array" aca="1" ref="AC11" ca="1">TREND($K11:$P11,$K$1:$P$1,AC$1)</f>
        <v>1.0578837656652785E-4</v>
      </c>
      <c r="AD11" s="38" cm="1">
        <f t="array" aca="1" ref="AD11" ca="1">TREND($K11:$P11,$K$1:$P$1,AD$1)</f>
        <v>1.0699051720932913E-4</v>
      </c>
      <c r="AE11" s="38" cm="1">
        <f t="array" aca="1" ref="AE11" ca="1">TREND($K11:$P11,$K$1:$P$1,AE$1)</f>
        <v>1.0819265785213085E-4</v>
      </c>
      <c r="AF11" s="38" cm="1">
        <f t="array" aca="1" ref="AF11" ca="1">TREND($K11:$P11,$K$1:$P$1,AF$1)</f>
        <v>1.0939479849493214E-4</v>
      </c>
      <c r="AG11" s="38" cm="1">
        <f t="array" aca="1" ref="AG11" ca="1">TREND($K11:$P11,$K$1:$P$1,AG$1)</f>
        <v>1.1059693913773386E-4</v>
      </c>
      <c r="AH11" s="38" cm="1">
        <f t="array" aca="1" ref="AH11" ca="1">TREND($K11:$P11,$K$1:$P$1,AH$1)</f>
        <v>1.1179907978053514E-4</v>
      </c>
      <c r="AI11" s="38" cm="1">
        <f t="array" aca="1" ref="AI11" ca="1">TREND($K11:$P11,$K$1:$P$1,AI$1)</f>
        <v>1.1300122042333643E-4</v>
      </c>
      <c r="AJ11" s="38" cm="1">
        <f t="array" aca="1" ref="AJ11" ca="1">TREND($K11:$P11,$K$1:$P$1,AJ$1)</f>
        <v>1.1420336106613815E-4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3.1315763744977889E-4</v>
      </c>
      <c r="C12" s="38">
        <f t="shared" ca="1" si="3"/>
        <v>3.1976941098518688E-4</v>
      </c>
      <c r="D12" s="38">
        <f t="shared" ca="1" si="0"/>
        <v>3.2638118452059492E-4</v>
      </c>
      <c r="E12" s="38">
        <f t="shared" ca="1" si="0"/>
        <v>3.3299295805600291E-4</v>
      </c>
      <c r="F12" s="40">
        <f ca="1">SUM(INDIRECT(CONCATENATE("'",HLOOKUP(F$1,$B$21:$E$23,3,FALSE),"'!",$B$25,ROW($A12)+5,":",$B$25,ROW($A12)+6)))*About!$A$27</f>
        <v>3.396047315914109E-4</v>
      </c>
      <c r="G12" s="38">
        <f t="shared" ca="1" si="4"/>
        <v>3.4501436448401744E-4</v>
      </c>
      <c r="H12" s="38">
        <f t="shared" ca="1" si="1"/>
        <v>3.5042399737662399E-4</v>
      </c>
      <c r="I12" s="38">
        <f t="shared" ca="1" si="1"/>
        <v>3.5583363026923048E-4</v>
      </c>
      <c r="J12" s="38">
        <f t="shared" ca="1" si="1"/>
        <v>3.6124326316183702E-4</v>
      </c>
      <c r="K12" s="40">
        <f ca="1">SUM(INDIRECT(CONCATENATE("'",HLOOKUP(K$1,$B$21:$E$23,3,FALSE),"'!",$B$25,ROW($A12)+5,":",$B$25,ROW($A12)+6)))*About!$A$27</f>
        <v>3.6665289605444356E-4</v>
      </c>
      <c r="L12" s="38">
        <f t="shared" ca="1" si="5"/>
        <v>3.7326466958985155E-4</v>
      </c>
      <c r="M12" s="38">
        <f t="shared" ca="1" si="2"/>
        <v>3.7987644312525954E-4</v>
      </c>
      <c r="N12" s="38">
        <f t="shared" ca="1" si="2"/>
        <v>3.8648821666066759E-4</v>
      </c>
      <c r="O12" s="38">
        <f t="shared" ca="1" si="2"/>
        <v>3.9309999019607558E-4</v>
      </c>
      <c r="P12" s="40">
        <f ca="1">SUM(INDIRECT(CONCATENATE("'",HLOOKUP(P$1,$B$21:$E$23,3,FALSE),"'!",$B$25,ROW($A12)+5,":",$B$25,ROW($A12)+6)))*About!$A$27</f>
        <v>3.9971176373148357E-4</v>
      </c>
      <c r="Q12" s="38" cm="1">
        <f t="array" aca="1" ref="Q12" ca="1">TREND($K12:$P12,$K$1:$P$1,Q$1)</f>
        <v>4.063235372668908E-4</v>
      </c>
      <c r="R12" s="38" cm="1">
        <f t="array" aca="1" ref="R12" ca="1">TREND($K12:$P12,$K$1:$P$1,R$1)</f>
        <v>4.1293531080229852E-4</v>
      </c>
      <c r="S12" s="38" cm="1">
        <f t="array" aca="1" ref="S12" ca="1">TREND($K12:$P12,$K$1:$P$1,S$1)</f>
        <v>4.1954708433770797E-4</v>
      </c>
      <c r="T12" s="38" cm="1">
        <f t="array" aca="1" ref="T12" ca="1">TREND($K12:$P12,$K$1:$P$1,T$1)</f>
        <v>4.2615885787311569E-4</v>
      </c>
      <c r="U12" s="38" cm="1">
        <f t="array" aca="1" ref="U12" ca="1">TREND($K12:$P12,$K$1:$P$1,U$1)</f>
        <v>4.3277063140852341E-4</v>
      </c>
      <c r="V12" s="38" cm="1">
        <f t="array" aca="1" ref="V12" ca="1">TREND($K12:$P12,$K$1:$P$1,V$1)</f>
        <v>4.3938240494393113E-4</v>
      </c>
      <c r="W12" s="38" cm="1">
        <f t="array" aca="1" ref="W12" ca="1">TREND($K12:$P12,$K$1:$P$1,W$1)</f>
        <v>4.4599417847933885E-4</v>
      </c>
      <c r="X12" s="38" cm="1">
        <f t="array" aca="1" ref="X12" ca="1">TREND($K12:$P12,$K$1:$P$1,X$1)</f>
        <v>4.5260595201474657E-4</v>
      </c>
      <c r="Y12" s="38" cm="1">
        <f t="array" aca="1" ref="Y12" ca="1">TREND($K12:$P12,$K$1:$P$1,Y$1)</f>
        <v>4.5921772555015603E-4</v>
      </c>
      <c r="Z12" s="38" cm="1">
        <f t="array" aca="1" ref="Z12" ca="1">TREND($K12:$P12,$K$1:$P$1,Z$1)</f>
        <v>4.6582949908556374E-4</v>
      </c>
      <c r="AA12" s="38" cm="1">
        <f t="array" aca="1" ref="AA12" ca="1">TREND($K12:$P12,$K$1:$P$1,AA$1)</f>
        <v>4.7244127262097146E-4</v>
      </c>
      <c r="AB12" s="38" cm="1">
        <f t="array" aca="1" ref="AB12" ca="1">TREND($K12:$P12,$K$1:$P$1,AB$1)</f>
        <v>4.7905304615637918E-4</v>
      </c>
      <c r="AC12" s="38" cm="1">
        <f t="array" aca="1" ref="AC12" ca="1">TREND($K12:$P12,$K$1:$P$1,AC$1)</f>
        <v>4.856648196917869E-4</v>
      </c>
      <c r="AD12" s="38" cm="1">
        <f t="array" aca="1" ref="AD12" ca="1">TREND($K12:$P12,$K$1:$P$1,AD$1)</f>
        <v>4.9227659322719462E-4</v>
      </c>
      <c r="AE12" s="38" cm="1">
        <f t="array" aca="1" ref="AE12" ca="1">TREND($K12:$P12,$K$1:$P$1,AE$1)</f>
        <v>4.9888836676260408E-4</v>
      </c>
      <c r="AF12" s="38" cm="1">
        <f t="array" aca="1" ref="AF12" ca="1">TREND($K12:$P12,$K$1:$P$1,AF$1)</f>
        <v>5.055001402980118E-4</v>
      </c>
      <c r="AG12" s="38" cm="1">
        <f t="array" aca="1" ref="AG12" ca="1">TREND($K12:$P12,$K$1:$P$1,AG$1)</f>
        <v>5.1211191383341952E-4</v>
      </c>
      <c r="AH12" s="38" cm="1">
        <f t="array" aca="1" ref="AH12" ca="1">TREND($K12:$P12,$K$1:$P$1,AH$1)</f>
        <v>5.1872368736882724E-4</v>
      </c>
      <c r="AI12" s="38" cm="1">
        <f t="array" aca="1" ref="AI12" ca="1">TREND($K12:$P12,$K$1:$P$1,AI$1)</f>
        <v>5.2533546090423495E-4</v>
      </c>
      <c r="AJ12" s="38" cm="1">
        <f t="array" aca="1" ref="AJ12" ca="1">TREND($K12:$P12,$K$1:$P$1,AJ$1)</f>
        <v>5.3194723443964267E-4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HOIpTP-industry-SO2</v>
      </c>
    </row>
    <row r="18" spans="1:5">
      <c r="A18" t="s">
        <v>113</v>
      </c>
      <c r="B18" t="str">
        <f ca="1">RIGHT(B17,LEN(B17)-7)</f>
        <v>industry-SO2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5.3495258604664716E-5</v>
      </c>
      <c r="C2" s="38">
        <f ca="1">$B2+($F2-$B2)*(C$1-$B$1)/($F$1-$B$1)</f>
        <v>5.3946061345715266E-5</v>
      </c>
      <c r="D2" s="38">
        <f t="shared" ref="D2:E12" ca="1" si="0">$B2+($F2-$B2)*(D$1-$B$1)/($F$1-$B$1)</f>
        <v>5.4396864086765816E-5</v>
      </c>
      <c r="E2" s="38">
        <f t="shared" ca="1" si="0"/>
        <v>5.4847666827816359E-5</v>
      </c>
      <c r="F2" s="37" cm="1">
        <f t="array" aca="1" ref="F2" ca="1">INDIRECT(CONCATENATE("'",HLOOKUP(F$1,$B$21:$E$23,3,FALSE),"'!",$B$25,ROW($A2)+3))*About!$A$27</f>
        <v>5.5298469568866908E-5</v>
      </c>
      <c r="G2" s="38">
        <f ca="1">$F2+($K2-$F2)*(G$1-$F$1)/($K$1-$F$1)</f>
        <v>5.6019753954547781E-5</v>
      </c>
      <c r="H2" s="38">
        <f t="shared" ref="H2:J12" ca="1" si="1">$F2+($K2-$F2)*(H$1-$F$1)/($K$1-$F$1)</f>
        <v>5.6741038340228654E-5</v>
      </c>
      <c r="I2" s="38">
        <f t="shared" ca="1" si="1"/>
        <v>5.746232272590952E-5</v>
      </c>
      <c r="J2" s="38">
        <f t="shared" ca="1" si="1"/>
        <v>5.8183607111590393E-5</v>
      </c>
      <c r="K2" s="37" cm="1">
        <f t="array" aca="1" ref="K2" ca="1">INDIRECT(CONCATENATE("'",HLOOKUP(K$1,$B$21:$E$23,3,FALSE),"'!",$B$25,ROW($A2)+3))*About!$A$27</f>
        <v>5.8904891497271266E-5</v>
      </c>
      <c r="L2" s="38">
        <f ca="1">$K2+($P2-$K2)*(L$1-$K$1)/($P$1-$K$1)</f>
        <v>5.9145319625831557E-5</v>
      </c>
      <c r="M2" s="38">
        <f t="shared" ref="M2:O12" ca="1" si="2">$K2+($P2-$K2)*(M$1-$K$1)/($P$1-$K$1)</f>
        <v>5.9385747754391847E-5</v>
      </c>
      <c r="N2" s="38">
        <f t="shared" ca="1" si="2"/>
        <v>5.9626175882952138E-5</v>
      </c>
      <c r="O2" s="38">
        <f t="shared" ca="1" si="2"/>
        <v>5.9866604011512429E-5</v>
      </c>
      <c r="P2" s="37" cm="1">
        <f t="array" aca="1" ref="P2" ca="1">INDIRECT(CONCATENATE("'",HLOOKUP(P$1,$B$21:$E$23,3,FALSE),"'!",$B$25,ROW($A2)+3))*About!$A$27</f>
        <v>6.010703214007272E-5</v>
      </c>
      <c r="Q2" s="38" cm="1">
        <f t="array" aca="1" ref="Q2" ca="1">TREND($K2:$P2,$K$1:$P$1,Q$1)</f>
        <v>6.0347460268633032E-5</v>
      </c>
      <c r="R2" s="38" cm="1">
        <f t="array" aca="1" ref="R2" ca="1">TREND($K2:$P2,$K$1:$P$1,R$1)</f>
        <v>6.0587888397193289E-5</v>
      </c>
      <c r="S2" s="38" cm="1">
        <f t="array" aca="1" ref="S2" ca="1">TREND($K2:$P2,$K$1:$P$1,S$1)</f>
        <v>6.0828316525753546E-5</v>
      </c>
      <c r="T2" s="38" cm="1">
        <f t="array" aca="1" ref="T2" ca="1">TREND($K2:$P2,$K$1:$P$1,T$1)</f>
        <v>6.1068744654313911E-5</v>
      </c>
      <c r="U2" s="38" cm="1">
        <f t="array" aca="1" ref="U2" ca="1">TREND($K2:$P2,$K$1:$P$1,U$1)</f>
        <v>6.1309172782874168E-5</v>
      </c>
      <c r="V2" s="38" cm="1">
        <f t="array" aca="1" ref="V2" ca="1">TREND($K2:$P2,$K$1:$P$1,V$1)</f>
        <v>6.1549600911434425E-5</v>
      </c>
      <c r="W2" s="38" cm="1">
        <f t="array" aca="1" ref="W2" ca="1">TREND($K2:$P2,$K$1:$P$1,W$1)</f>
        <v>6.1790029039994791E-5</v>
      </c>
      <c r="X2" s="38" cm="1">
        <f t="array" aca="1" ref="X2" ca="1">TREND($K2:$P2,$K$1:$P$1,X$1)</f>
        <v>6.2030457168555048E-5</v>
      </c>
      <c r="Y2" s="38" cm="1">
        <f t="array" aca="1" ref="Y2" ca="1">TREND($K2:$P2,$K$1:$P$1,Y$1)</f>
        <v>6.2270885297115305E-5</v>
      </c>
      <c r="Z2" s="38" cm="1">
        <f t="array" aca="1" ref="Z2" ca="1">TREND($K2:$P2,$K$1:$P$1,Z$1)</f>
        <v>6.2511313425675562E-5</v>
      </c>
      <c r="AA2" s="38" cm="1">
        <f t="array" aca="1" ref="AA2" ca="1">TREND($K2:$P2,$K$1:$P$1,AA$1)</f>
        <v>6.2751741554235927E-5</v>
      </c>
      <c r="AB2" s="38" cm="1">
        <f t="array" aca="1" ref="AB2" ca="1">TREND($K2:$P2,$K$1:$P$1,AB$1)</f>
        <v>6.2992169682796184E-5</v>
      </c>
      <c r="AC2" s="38" cm="1">
        <f t="array" aca="1" ref="AC2" ca="1">TREND($K2:$P2,$K$1:$P$1,AC$1)</f>
        <v>6.3232597811356441E-5</v>
      </c>
      <c r="AD2" s="38" cm="1">
        <f t="array" aca="1" ref="AD2" ca="1">TREND($K2:$P2,$K$1:$P$1,AD$1)</f>
        <v>6.3473025939916807E-5</v>
      </c>
      <c r="AE2" s="38" cm="1">
        <f t="array" aca="1" ref="AE2" ca="1">TREND($K2:$P2,$K$1:$P$1,AE$1)</f>
        <v>6.3713454068477064E-5</v>
      </c>
      <c r="AF2" s="38" cm="1">
        <f t="array" aca="1" ref="AF2" ca="1">TREND($K2:$P2,$K$1:$P$1,AF$1)</f>
        <v>6.3953882197037321E-5</v>
      </c>
      <c r="AG2" s="38" cm="1">
        <f t="array" aca="1" ref="AG2" ca="1">TREND($K2:$P2,$K$1:$P$1,AG$1)</f>
        <v>6.4194310325597686E-5</v>
      </c>
      <c r="AH2" s="38" cm="1">
        <f t="array" aca="1" ref="AH2" ca="1">TREND($K2:$P2,$K$1:$P$1,AH$1)</f>
        <v>6.4434738454157944E-5</v>
      </c>
      <c r="AI2" s="38" cm="1">
        <f t="array" aca="1" ref="AI2" ca="1">TREND($K2:$P2,$K$1:$P$1,AI$1)</f>
        <v>6.4675166582718201E-5</v>
      </c>
      <c r="AJ2" s="38" cm="1">
        <f t="array" aca="1" ref="AJ2" ca="1">TREND($K2:$P2,$K$1:$P$1,AJ$1)</f>
        <v>6.4915594711278566E-5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2.9452445748635633E-5</v>
      </c>
      <c r="C3" s="38">
        <f t="shared" ref="C3:C12" ca="1" si="3">$B3+($F3-$B3)*(C$1-$B$1)/($F$1-$B$1)</f>
        <v>2.9602713328985814E-5</v>
      </c>
      <c r="D3" s="38">
        <f t="shared" ca="1" si="0"/>
        <v>2.9752980909335998E-5</v>
      </c>
      <c r="E3" s="38">
        <f t="shared" ca="1" si="0"/>
        <v>2.9903248489686179E-5</v>
      </c>
      <c r="F3" s="39" cm="1">
        <f t="array" aca="1" ref="F3" ca="1">INDIRECT(CONCATENATE("'",HLOOKUP(F$1,$B$21:$E$23,3,FALSE),"'!",$B$25,ROW($A3)+5))*About!$A$27</f>
        <v>3.005351607003636E-5</v>
      </c>
      <c r="G3" s="38">
        <f t="shared" ref="G3:G12" ca="1" si="4">$F3+($K3-$F3)*(G$1-$F$1)/($K$1-$F$1)</f>
        <v>3.0293944198596651E-5</v>
      </c>
      <c r="H3" s="38">
        <f t="shared" ca="1" si="1"/>
        <v>3.0534372327156942E-5</v>
      </c>
      <c r="I3" s="38">
        <f t="shared" ca="1" si="1"/>
        <v>3.0774800455717233E-5</v>
      </c>
      <c r="J3" s="38">
        <f t="shared" ca="1" si="1"/>
        <v>3.1015228584277524E-5</v>
      </c>
      <c r="K3" s="39" cm="1">
        <f t="array" aca="1" ref="K3" ca="1">INDIRECT(CONCATENATE("'",HLOOKUP(K$1,$B$21:$E$23,3,FALSE),"'!",$B$25,ROW($A3)+5))*About!$A$27</f>
        <v>3.1255656712837815E-5</v>
      </c>
      <c r="L3" s="38">
        <f t="shared" ref="L3:L12" ca="1" si="5">$K3+($P3-$K3)*(L$1-$K$1)/($P$1-$K$1)</f>
        <v>3.1375870777117957E-5</v>
      </c>
      <c r="M3" s="38">
        <f t="shared" ca="1" si="2"/>
        <v>3.1496084841398106E-5</v>
      </c>
      <c r="N3" s="38">
        <f t="shared" ca="1" si="2"/>
        <v>3.1616298905678248E-5</v>
      </c>
      <c r="O3" s="38">
        <f t="shared" ca="1" si="2"/>
        <v>3.1736512969958397E-5</v>
      </c>
      <c r="P3" s="39" cm="1">
        <f t="array" aca="1" ref="P3" ca="1">INDIRECT(CONCATENATE("'",HLOOKUP(P$1,$B$21:$E$23,3,FALSE),"'!",$B$25,ROW($A3)+5))*About!$A$27</f>
        <v>3.1856727034238539E-5</v>
      </c>
      <c r="Q3" s="38" cm="1">
        <f t="array" aca="1" ref="Q3" ca="1">TREND($K3:$P3,$K$1:$P$1,Q$1)</f>
        <v>3.1976941098518715E-5</v>
      </c>
      <c r="R3" s="38" cm="1">
        <f t="array" aca="1" ref="R3" ca="1">TREND($K3:$P3,$K$1:$P$1,R$1)</f>
        <v>3.2097155162798843E-5</v>
      </c>
      <c r="S3" s="38" cm="1">
        <f t="array" aca="1" ref="S3" ca="1">TREND($K3:$P3,$K$1:$P$1,S$1)</f>
        <v>3.2217369227078972E-5</v>
      </c>
      <c r="T3" s="38" cm="1">
        <f t="array" aca="1" ref="T3" ca="1">TREND($K3:$P3,$K$1:$P$1,T$1)</f>
        <v>3.2337583291359155E-5</v>
      </c>
      <c r="U3" s="38" cm="1">
        <f t="array" aca="1" ref="U3" ca="1">TREND($K3:$P3,$K$1:$P$1,U$1)</f>
        <v>3.2457797355639283E-5</v>
      </c>
      <c r="V3" s="38" cm="1">
        <f t="array" aca="1" ref="V3" ca="1">TREND($K3:$P3,$K$1:$P$1,V$1)</f>
        <v>3.2578011419919412E-5</v>
      </c>
      <c r="W3" s="38" cm="1">
        <f t="array" aca="1" ref="W3" ca="1">TREND($K3:$P3,$K$1:$P$1,W$1)</f>
        <v>3.2698225484199594E-5</v>
      </c>
      <c r="X3" s="38" cm="1">
        <f t="array" aca="1" ref="X3" ca="1">TREND($K3:$P3,$K$1:$P$1,X$1)</f>
        <v>3.2818439548479723E-5</v>
      </c>
      <c r="Y3" s="38" cm="1">
        <f t="array" aca="1" ref="Y3" ca="1">TREND($K3:$P3,$K$1:$P$1,Y$1)</f>
        <v>3.2938653612759851E-5</v>
      </c>
      <c r="Z3" s="38" cm="1">
        <f t="array" aca="1" ref="Z3" ca="1">TREND($K3:$P3,$K$1:$P$1,Z$1)</f>
        <v>3.3058867677040034E-5</v>
      </c>
      <c r="AA3" s="38" cm="1">
        <f t="array" aca="1" ref="AA3" ca="1">TREND($K3:$P3,$K$1:$P$1,AA$1)</f>
        <v>3.3179081741320163E-5</v>
      </c>
      <c r="AB3" s="38" cm="1">
        <f t="array" aca="1" ref="AB3" ca="1">TREND($K3:$P3,$K$1:$P$1,AB$1)</f>
        <v>3.3299295805600291E-5</v>
      </c>
      <c r="AC3" s="38" cm="1">
        <f t="array" aca="1" ref="AC3" ca="1">TREND($K3:$P3,$K$1:$P$1,AC$1)</f>
        <v>3.341950986988042E-5</v>
      </c>
      <c r="AD3" s="38" cm="1">
        <f t="array" aca="1" ref="AD3" ca="1">TREND($K3:$P3,$K$1:$P$1,AD$1)</f>
        <v>3.3539723934160602E-5</v>
      </c>
      <c r="AE3" s="38" cm="1">
        <f t="array" aca="1" ref="AE3" ca="1">TREND($K3:$P3,$K$1:$P$1,AE$1)</f>
        <v>3.3659937998440731E-5</v>
      </c>
      <c r="AF3" s="38" cm="1">
        <f t="array" aca="1" ref="AF3" ca="1">TREND($K3:$P3,$K$1:$P$1,AF$1)</f>
        <v>3.3780152062720859E-5</v>
      </c>
      <c r="AG3" s="38" cm="1">
        <f t="array" aca="1" ref="AG3" ca="1">TREND($K3:$P3,$K$1:$P$1,AG$1)</f>
        <v>3.3900366127001042E-5</v>
      </c>
      <c r="AH3" s="38" cm="1">
        <f t="array" aca="1" ref="AH3" ca="1">TREND($K3:$P3,$K$1:$P$1,AH$1)</f>
        <v>3.4020580191281171E-5</v>
      </c>
      <c r="AI3" s="38" cm="1">
        <f t="array" aca="1" ref="AI3" ca="1">TREND($K3:$P3,$K$1:$P$1,AI$1)</f>
        <v>3.4140794255561299E-5</v>
      </c>
      <c r="AJ3" s="38" cm="1">
        <f t="array" aca="1" ref="AJ3" ca="1">TREND($K3:$P3,$K$1:$P$1,AJ$1)</f>
        <v>3.4261008319841482E-5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7.8139141782094534E-5</v>
      </c>
      <c r="C4" s="38">
        <f t="shared" ca="1" si="3"/>
        <v>7.8139141782094534E-5</v>
      </c>
      <c r="D4" s="38">
        <f t="shared" ca="1" si="0"/>
        <v>7.8139141782094534E-5</v>
      </c>
      <c r="E4" s="38">
        <f t="shared" ca="1" si="0"/>
        <v>7.8139141782094534E-5</v>
      </c>
      <c r="F4" s="39" cm="1">
        <f t="array" aca="1" ref="F4" ca="1">INDIRECT(CONCATENATE("'",HLOOKUP(F$1,$B$21:$E$23,3,FALSE),"'!",$B$25,ROW($A4)+5))*About!$A$27</f>
        <v>7.8139141782094534E-5</v>
      </c>
      <c r="G4" s="38">
        <f t="shared" ca="1" si="4"/>
        <v>7.8139141782094534E-5</v>
      </c>
      <c r="H4" s="38">
        <f t="shared" ca="1" si="1"/>
        <v>7.8139141782094534E-5</v>
      </c>
      <c r="I4" s="38">
        <f t="shared" ca="1" si="1"/>
        <v>7.8139141782094534E-5</v>
      </c>
      <c r="J4" s="38">
        <f t="shared" ca="1" si="1"/>
        <v>7.8139141782094534E-5</v>
      </c>
      <c r="K4" s="39" cm="1">
        <f t="array" aca="1" ref="K4" ca="1">INDIRECT(CONCATENATE("'",HLOOKUP(K$1,$B$21:$E$23,3,FALSE),"'!",$B$25,ROW($A4)+5))*About!$A$27</f>
        <v>7.8139141782094534E-5</v>
      </c>
      <c r="L4" s="38">
        <f t="shared" ca="1" si="5"/>
        <v>7.9341282424895995E-5</v>
      </c>
      <c r="M4" s="38">
        <f t="shared" ca="1" si="2"/>
        <v>8.0543423067697443E-5</v>
      </c>
      <c r="N4" s="38">
        <f t="shared" ca="1" si="2"/>
        <v>8.1745563710498904E-5</v>
      </c>
      <c r="O4" s="38">
        <f t="shared" ca="1" si="2"/>
        <v>8.2947704353300352E-5</v>
      </c>
      <c r="P4" s="39" cm="1">
        <f t="array" aca="1" ref="P4" ca="1">INDIRECT(CONCATENATE("'",HLOOKUP(P$1,$B$21:$E$23,3,FALSE),"'!",$B$25,ROW($A4)+5))*About!$A$27</f>
        <v>8.4149844996101814E-5</v>
      </c>
      <c r="Q4" s="38" cm="1">
        <f t="array" aca="1" ref="Q4" ca="1">TREND($K4:$P4,$K$1:$P$1,Q$1)</f>
        <v>8.5351985638903397E-5</v>
      </c>
      <c r="R4" s="38" cm="1">
        <f t="array" aca="1" ref="R4" ca="1">TREND($K4:$P4,$K$1:$P$1,R$1)</f>
        <v>8.6554126281705116E-5</v>
      </c>
      <c r="S4" s="38" cm="1">
        <f t="array" aca="1" ref="S4" ca="1">TREND($K4:$P4,$K$1:$P$1,S$1)</f>
        <v>8.7756266924506401E-5</v>
      </c>
      <c r="T4" s="38" cm="1">
        <f t="array" aca="1" ref="T4" ca="1">TREND($K4:$P4,$K$1:$P$1,T$1)</f>
        <v>8.895840756730812E-5</v>
      </c>
      <c r="U4" s="38" cm="1">
        <f t="array" aca="1" ref="U4" ca="1">TREND($K4:$P4,$K$1:$P$1,U$1)</f>
        <v>9.0160548210109406E-5</v>
      </c>
      <c r="V4" s="38" cm="1">
        <f t="array" aca="1" ref="V4" ca="1">TREND($K4:$P4,$K$1:$P$1,V$1)</f>
        <v>9.1362688852910691E-5</v>
      </c>
      <c r="W4" s="38" cm="1">
        <f t="array" aca="1" ref="W4" ca="1">TREND($K4:$P4,$K$1:$P$1,W$1)</f>
        <v>9.256482949571241E-5</v>
      </c>
      <c r="X4" s="38" cm="1">
        <f t="array" aca="1" ref="X4" ca="1">TREND($K4:$P4,$K$1:$P$1,X$1)</f>
        <v>9.3766970138513695E-5</v>
      </c>
      <c r="Y4" s="38" cm="1">
        <f t="array" aca="1" ref="Y4" ca="1">TREND($K4:$P4,$K$1:$P$1,Y$1)</f>
        <v>9.496911078131498E-5</v>
      </c>
      <c r="Z4" s="38" cm="1">
        <f t="array" aca="1" ref="Z4" ca="1">TREND($K4:$P4,$K$1:$P$1,Z$1)</f>
        <v>9.6171251424116699E-5</v>
      </c>
      <c r="AA4" s="38" cm="1">
        <f t="array" aca="1" ref="AA4" ca="1">TREND($K4:$P4,$K$1:$P$1,AA$1)</f>
        <v>9.7373392066917985E-5</v>
      </c>
      <c r="AB4" s="38" cm="1">
        <f t="array" aca="1" ref="AB4" ca="1">TREND($K4:$P4,$K$1:$P$1,AB$1)</f>
        <v>9.8575532709719704E-5</v>
      </c>
      <c r="AC4" s="38" cm="1">
        <f t="array" aca="1" ref="AC4" ca="1">TREND($K4:$P4,$K$1:$P$1,AC$1)</f>
        <v>9.9777673352520989E-5</v>
      </c>
      <c r="AD4" s="38" cm="1">
        <f t="array" aca="1" ref="AD4" ca="1">TREND($K4:$P4,$K$1:$P$1,AD$1)</f>
        <v>1.0097981399532227E-4</v>
      </c>
      <c r="AE4" s="38" cm="1">
        <f t="array" aca="1" ref="AE4" ca="1">TREND($K4:$P4,$K$1:$P$1,AE$1)</f>
        <v>1.0218195463812399E-4</v>
      </c>
      <c r="AF4" s="38" cm="1">
        <f t="array" aca="1" ref="AF4" ca="1">TREND($K4:$P4,$K$1:$P$1,AF$1)</f>
        <v>1.0338409528092528E-4</v>
      </c>
      <c r="AG4" s="38" cm="1">
        <f t="array" aca="1" ref="AG4" ca="1">TREND($K4:$P4,$K$1:$P$1,AG$1)</f>
        <v>1.04586235923727E-4</v>
      </c>
      <c r="AH4" s="38" cm="1">
        <f t="array" aca="1" ref="AH4" ca="1">TREND($K4:$P4,$K$1:$P$1,AH$1)</f>
        <v>1.0578837656652828E-4</v>
      </c>
      <c r="AI4" s="38" cm="1">
        <f t="array" aca="1" ref="AI4" ca="1">TREND($K4:$P4,$K$1:$P$1,AI$1)</f>
        <v>1.0699051720932957E-4</v>
      </c>
      <c r="AJ4" s="38" cm="1">
        <f t="array" aca="1" ref="AJ4" ca="1">TREND($K4:$P4,$K$1:$P$1,AJ$1)</f>
        <v>1.0819265785213129E-4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9.6171251424116352E-4</v>
      </c>
      <c r="C5" s="38">
        <f t="shared" ca="1" si="3"/>
        <v>9.6171251424116352E-4</v>
      </c>
      <c r="D5" s="38">
        <f t="shared" ca="1" si="0"/>
        <v>9.6171251424116352E-4</v>
      </c>
      <c r="E5" s="38">
        <f t="shared" ca="1" si="0"/>
        <v>9.6171251424116352E-4</v>
      </c>
      <c r="F5" s="39" cm="1">
        <f t="array" aca="1" ref="F5" ca="1">INDIRECT(CONCATENATE("'",HLOOKUP(F$1,$B$21:$E$23,3,FALSE),"'!",$B$25,ROW($A5)+5))*About!$A$27</f>
        <v>9.6171251424116352E-4</v>
      </c>
      <c r="G5" s="38">
        <f t="shared" ca="1" si="4"/>
        <v>9.7373392066917811E-4</v>
      </c>
      <c r="H5" s="38">
        <f t="shared" ca="1" si="1"/>
        <v>9.857553270971927E-4</v>
      </c>
      <c r="I5" s="38">
        <f t="shared" ca="1" si="1"/>
        <v>9.9777673352520707E-4</v>
      </c>
      <c r="J5" s="38">
        <f t="shared" ca="1" si="1"/>
        <v>1.0097981399532217E-3</v>
      </c>
      <c r="K5" s="39" cm="1">
        <f t="array" aca="1" ref="K5" ca="1">INDIRECT(CONCATENATE("'",HLOOKUP(K$1,$B$21:$E$23,3,FALSE),"'!",$B$25,ROW($A5)+5))*About!$A$27</f>
        <v>1.0218195463812362E-3</v>
      </c>
      <c r="L5" s="38">
        <f t="shared" ca="1" si="5"/>
        <v>1.0338409528092508E-3</v>
      </c>
      <c r="M5" s="38">
        <f t="shared" ca="1" si="2"/>
        <v>1.0458623592372654E-3</v>
      </c>
      <c r="N5" s="38">
        <f t="shared" ca="1" si="2"/>
        <v>1.0578837656652798E-3</v>
      </c>
      <c r="O5" s="38">
        <f t="shared" ca="1" si="2"/>
        <v>1.0699051720932944E-3</v>
      </c>
      <c r="P5" s="39" cm="1">
        <f t="array" aca="1" ref="P5" ca="1">INDIRECT(CONCATENATE("'",HLOOKUP(P$1,$B$21:$E$23,3,FALSE),"'!",$B$25,ROW($A5)+5))*About!$A$27</f>
        <v>1.081926578521309E-3</v>
      </c>
      <c r="Q5" s="38" cm="1">
        <f t="array" aca="1" ref="Q5" ca="1">TREND($K5:$P5,$K$1:$P$1,Q$1)</f>
        <v>1.0939479849493214E-3</v>
      </c>
      <c r="R5" s="38" cm="1">
        <f t="array" aca="1" ref="R5" ca="1">TREND($K5:$P5,$K$1:$P$1,R$1)</f>
        <v>1.1059693913773351E-3</v>
      </c>
      <c r="S5" s="38" cm="1">
        <f t="array" aca="1" ref="S5" ca="1">TREND($K5:$P5,$K$1:$P$1,S$1)</f>
        <v>1.1179907978053488E-3</v>
      </c>
      <c r="T5" s="38" cm="1">
        <f t="array" aca="1" ref="T5" ca="1">TREND($K5:$P5,$K$1:$P$1,T$1)</f>
        <v>1.130012204233366E-3</v>
      </c>
      <c r="U5" s="38" cm="1">
        <f t="array" aca="1" ref="U5" ca="1">TREND($K5:$P5,$K$1:$P$1,U$1)</f>
        <v>1.1420336106613797E-3</v>
      </c>
      <c r="V5" s="38" cm="1">
        <f t="array" aca="1" ref="V5" ca="1">TREND($K5:$P5,$K$1:$P$1,V$1)</f>
        <v>1.1540550170893935E-3</v>
      </c>
      <c r="W5" s="38" cm="1">
        <f t="array" aca="1" ref="W5" ca="1">TREND($K5:$P5,$K$1:$P$1,W$1)</f>
        <v>1.1660764235174072E-3</v>
      </c>
      <c r="X5" s="38" cm="1">
        <f t="array" aca="1" ref="X5" ca="1">TREND($K5:$P5,$K$1:$P$1,X$1)</f>
        <v>1.1780978299454244E-3</v>
      </c>
      <c r="Y5" s="38" cm="1">
        <f t="array" aca="1" ref="Y5" ca="1">TREND($K5:$P5,$K$1:$P$1,Y$1)</f>
        <v>1.1901192363734381E-3</v>
      </c>
      <c r="Z5" s="38" cm="1">
        <f t="array" aca="1" ref="Z5" ca="1">TREND($K5:$P5,$K$1:$P$1,Z$1)</f>
        <v>1.2021406428014518E-3</v>
      </c>
      <c r="AA5" s="38" cm="1">
        <f t="array" aca="1" ref="AA5" ca="1">TREND($K5:$P5,$K$1:$P$1,AA$1)</f>
        <v>1.2141620492294655E-3</v>
      </c>
      <c r="AB5" s="38" cm="1">
        <f t="array" aca="1" ref="AB5" ca="1">TREND($K5:$P5,$K$1:$P$1,AB$1)</f>
        <v>1.2261834556574827E-3</v>
      </c>
      <c r="AC5" s="38" cm="1">
        <f t="array" aca="1" ref="AC5" ca="1">TREND($K5:$P5,$K$1:$P$1,AC$1)</f>
        <v>1.2382048620854964E-3</v>
      </c>
      <c r="AD5" s="38" cm="1">
        <f t="array" aca="1" ref="AD5" ca="1">TREND($K5:$P5,$K$1:$P$1,AD$1)</f>
        <v>1.2502262685135102E-3</v>
      </c>
      <c r="AE5" s="38" cm="1">
        <f t="array" aca="1" ref="AE5" ca="1">TREND($K5:$P5,$K$1:$P$1,AE$1)</f>
        <v>1.2622476749415239E-3</v>
      </c>
      <c r="AF5" s="38" cm="1">
        <f t="array" aca="1" ref="AF5" ca="1">TREND($K5:$P5,$K$1:$P$1,AF$1)</f>
        <v>1.2742690813695411E-3</v>
      </c>
      <c r="AG5" s="38" cm="1">
        <f t="array" aca="1" ref="AG5" ca="1">TREND($K5:$P5,$K$1:$P$1,AG$1)</f>
        <v>1.2862904877975548E-3</v>
      </c>
      <c r="AH5" s="38" cm="1">
        <f t="array" aca="1" ref="AH5" ca="1">TREND($K5:$P5,$K$1:$P$1,AH$1)</f>
        <v>1.2983118942255685E-3</v>
      </c>
      <c r="AI5" s="38" cm="1">
        <f t="array" aca="1" ref="AI5" ca="1">TREND($K5:$P5,$K$1:$P$1,AI$1)</f>
        <v>1.3103333006535822E-3</v>
      </c>
      <c r="AJ5" s="38" cm="1">
        <f t="array" aca="1" ref="AJ5" ca="1">TREND($K5:$P5,$K$1:$P$1,AJ$1)</f>
        <v>1.3223547070815959E-3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1.4425687713617453E-3</v>
      </c>
      <c r="C6" s="38">
        <f t="shared" ca="1" si="3"/>
        <v>1.4425687713617453E-3</v>
      </c>
      <c r="D6" s="38">
        <f t="shared" ca="1" si="0"/>
        <v>1.4425687713617453E-3</v>
      </c>
      <c r="E6" s="38">
        <f t="shared" ca="1" si="0"/>
        <v>1.4425687713617453E-3</v>
      </c>
      <c r="F6" s="39" cm="1">
        <f t="array" aca="1" ref="F6" ca="1">INDIRECT(CONCATENATE("'",HLOOKUP(F$1,$B$21:$E$23,3,FALSE),"'!",$B$25,ROW($A6)+5))*About!$A$27</f>
        <v>1.4425687713617453E-3</v>
      </c>
      <c r="G6" s="38">
        <f t="shared" ca="1" si="4"/>
        <v>1.4545901777897599E-3</v>
      </c>
      <c r="H6" s="38">
        <f t="shared" ca="1" si="1"/>
        <v>1.4666115842177745E-3</v>
      </c>
      <c r="I6" s="38">
        <f t="shared" ca="1" si="1"/>
        <v>1.478632990645789E-3</v>
      </c>
      <c r="J6" s="38">
        <f t="shared" ca="1" si="1"/>
        <v>1.4906543970738036E-3</v>
      </c>
      <c r="K6" s="39" cm="1">
        <f t="array" aca="1" ref="K6" ca="1">INDIRECT(CONCATENATE("'",HLOOKUP(K$1,$B$21:$E$23,3,FALSE),"'!",$B$25,ROW($A6)+5))*About!$A$27</f>
        <v>1.5026758035018182E-3</v>
      </c>
      <c r="L6" s="38">
        <f t="shared" ca="1" si="5"/>
        <v>1.5146972099298328E-3</v>
      </c>
      <c r="M6" s="38">
        <f t="shared" ca="1" si="2"/>
        <v>1.5267186163578472E-3</v>
      </c>
      <c r="N6" s="38">
        <f t="shared" ca="1" si="2"/>
        <v>1.5387400227858618E-3</v>
      </c>
      <c r="O6" s="38">
        <f t="shared" ca="1" si="2"/>
        <v>1.5507614292138761E-3</v>
      </c>
      <c r="P6" s="39" cm="1">
        <f t="array" aca="1" ref="P6" ca="1">INDIRECT(CONCATENATE("'",HLOOKUP(P$1,$B$21:$E$23,3,FALSE),"'!",$B$25,ROW($A6)+5))*About!$A$27</f>
        <v>1.5627828356418907E-3</v>
      </c>
      <c r="Q6" s="38" cm="1">
        <f t="array" aca="1" ref="Q6" ca="1">TREND($K6:$P6,$K$1:$P$1,Q$1)</f>
        <v>1.5748042420699049E-3</v>
      </c>
      <c r="R6" s="38" cm="1">
        <f t="array" aca="1" ref="R6" ca="1">TREND($K6:$P6,$K$1:$P$1,R$1)</f>
        <v>1.5868256484979186E-3</v>
      </c>
      <c r="S6" s="38" cm="1">
        <f t="array" aca="1" ref="S6" ca="1">TREND($K6:$P6,$K$1:$P$1,S$1)</f>
        <v>1.5988470549259358E-3</v>
      </c>
      <c r="T6" s="38" cm="1">
        <f t="array" aca="1" ref="T6" ca="1">TREND($K6:$P6,$K$1:$P$1,T$1)</f>
        <v>1.6108684613539495E-3</v>
      </c>
      <c r="U6" s="38" cm="1">
        <f t="array" aca="1" ref="U6" ca="1">TREND($K6:$P6,$K$1:$P$1,U$1)</f>
        <v>1.6228898677819632E-3</v>
      </c>
      <c r="V6" s="38" cm="1">
        <f t="array" aca="1" ref="V6" ca="1">TREND($K6:$P6,$K$1:$P$1,V$1)</f>
        <v>1.634911274209977E-3</v>
      </c>
      <c r="W6" s="38" cm="1">
        <f t="array" aca="1" ref="W6" ca="1">TREND($K6:$P6,$K$1:$P$1,W$1)</f>
        <v>1.6469326806379941E-3</v>
      </c>
      <c r="X6" s="38" cm="1">
        <f t="array" aca="1" ref="X6" ca="1">TREND($K6:$P6,$K$1:$P$1,X$1)</f>
        <v>1.6589540870660079E-3</v>
      </c>
      <c r="Y6" s="38" cm="1">
        <f t="array" aca="1" ref="Y6" ca="1">TREND($K6:$P6,$K$1:$P$1,Y$1)</f>
        <v>1.6709754934940216E-3</v>
      </c>
      <c r="Z6" s="38" cm="1">
        <f t="array" aca="1" ref="Z6" ca="1">TREND($K6:$P6,$K$1:$P$1,Z$1)</f>
        <v>1.6829968999220353E-3</v>
      </c>
      <c r="AA6" s="38" cm="1">
        <f t="array" aca="1" ref="AA6" ca="1">TREND($K6:$P6,$K$1:$P$1,AA$1)</f>
        <v>1.695018306350049E-3</v>
      </c>
      <c r="AB6" s="38" cm="1">
        <f t="array" aca="1" ref="AB6" ca="1">TREND($K6:$P6,$K$1:$P$1,AB$1)</f>
        <v>1.7070397127780662E-3</v>
      </c>
      <c r="AC6" s="38" cm="1">
        <f t="array" aca="1" ref="AC6" ca="1">TREND($K6:$P6,$K$1:$P$1,AC$1)</f>
        <v>1.7190611192060799E-3</v>
      </c>
      <c r="AD6" s="38" cm="1">
        <f t="array" aca="1" ref="AD6" ca="1">TREND($K6:$P6,$K$1:$P$1,AD$1)</f>
        <v>1.7310825256340936E-3</v>
      </c>
      <c r="AE6" s="38" cm="1">
        <f t="array" aca="1" ref="AE6" ca="1">TREND($K6:$P6,$K$1:$P$1,AE$1)</f>
        <v>1.7431039320621074E-3</v>
      </c>
      <c r="AF6" s="38" cm="1">
        <f t="array" aca="1" ref="AF6" ca="1">TREND($K6:$P6,$K$1:$P$1,AF$1)</f>
        <v>1.7551253384901246E-3</v>
      </c>
      <c r="AG6" s="38" cm="1">
        <f t="array" aca="1" ref="AG6" ca="1">TREND($K6:$P6,$K$1:$P$1,AG$1)</f>
        <v>1.7671467449181383E-3</v>
      </c>
      <c r="AH6" s="38" cm="1">
        <f t="array" aca="1" ref="AH6" ca="1">TREND($K6:$P6,$K$1:$P$1,AH$1)</f>
        <v>1.779168151346152E-3</v>
      </c>
      <c r="AI6" s="38" cm="1">
        <f t="array" aca="1" ref="AI6" ca="1">TREND($K6:$P6,$K$1:$P$1,AI$1)</f>
        <v>1.7911895577741657E-3</v>
      </c>
      <c r="AJ6" s="38" cm="1">
        <f t="array" aca="1" ref="AJ6" ca="1">TREND($K6:$P6,$K$1:$P$1,AJ$1)</f>
        <v>1.8032109642021794E-3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4.1473852176650172E-2</v>
      </c>
      <c r="C7" s="38">
        <f t="shared" ca="1" si="3"/>
        <v>4.1624119757000352E-2</v>
      </c>
      <c r="D7" s="38">
        <f t="shared" ca="1" si="0"/>
        <v>4.1774387337350533E-2</v>
      </c>
      <c r="E7" s="38">
        <f t="shared" ca="1" si="0"/>
        <v>4.192465491770072E-2</v>
      </c>
      <c r="F7" s="39" cm="1">
        <f t="array" aca="1" ref="F7" ca="1">INDIRECT(CONCATENATE("'",HLOOKUP(F$1,$B$21:$E$23,3,FALSE),"'!",$B$25,ROW($A7)+5))*About!$A$27</f>
        <v>4.20749224980509E-2</v>
      </c>
      <c r="G7" s="38">
        <f t="shared" ca="1" si="4"/>
        <v>4.20749224980509E-2</v>
      </c>
      <c r="H7" s="38">
        <f t="shared" ca="1" si="1"/>
        <v>4.20749224980509E-2</v>
      </c>
      <c r="I7" s="38">
        <f t="shared" ca="1" si="1"/>
        <v>4.20749224980509E-2</v>
      </c>
      <c r="J7" s="38">
        <f t="shared" ca="1" si="1"/>
        <v>4.20749224980509E-2</v>
      </c>
      <c r="K7" s="39" cm="1">
        <f t="array" aca="1" ref="K7" ca="1">INDIRECT(CONCATENATE("'",HLOOKUP(K$1,$B$21:$E$23,3,FALSE),"'!",$B$25,ROW($A7)+5))*About!$A$27</f>
        <v>4.20749224980509E-2</v>
      </c>
      <c r="L7" s="38">
        <f t="shared" ca="1" si="5"/>
        <v>4.2195136562331044E-2</v>
      </c>
      <c r="M7" s="38">
        <f t="shared" ca="1" si="2"/>
        <v>4.2315350626611188E-2</v>
      </c>
      <c r="N7" s="38">
        <f t="shared" ca="1" si="2"/>
        <v>4.2435564690891339E-2</v>
      </c>
      <c r="O7" s="38">
        <f t="shared" ca="1" si="2"/>
        <v>4.2555778755171483E-2</v>
      </c>
      <c r="P7" s="39" cm="1">
        <f t="array" aca="1" ref="P7" ca="1">INDIRECT(CONCATENATE("'",HLOOKUP(P$1,$B$21:$E$23,3,FALSE),"'!",$B$25,ROW($A7)+5))*About!$A$27</f>
        <v>4.2675992819451627E-2</v>
      </c>
      <c r="Q7" s="38" cm="1">
        <f t="array" aca="1" ref="Q7" ca="1">TREND($K7:$P7,$K$1:$P$1,Q$1)</f>
        <v>4.2796206883731758E-2</v>
      </c>
      <c r="R7" s="38" cm="1">
        <f t="array" aca="1" ref="R7" ca="1">TREND($K7:$P7,$K$1:$P$1,R$1)</f>
        <v>4.2916420948011902E-2</v>
      </c>
      <c r="S7" s="38" cm="1">
        <f t="array" aca="1" ref="S7" ca="1">TREND($K7:$P7,$K$1:$P$1,S$1)</f>
        <v>4.3036635012292046E-2</v>
      </c>
      <c r="T7" s="38" cm="1">
        <f t="array" aca="1" ref="T7" ca="1">TREND($K7:$P7,$K$1:$P$1,T$1)</f>
        <v>4.315684907657219E-2</v>
      </c>
      <c r="U7" s="38" cm="1">
        <f t="array" aca="1" ref="U7" ca="1">TREND($K7:$P7,$K$1:$P$1,U$1)</f>
        <v>4.3277063140852334E-2</v>
      </c>
      <c r="V7" s="38" cm="1">
        <f t="array" aca="1" ref="V7" ca="1">TREND($K7:$P7,$K$1:$P$1,V$1)</f>
        <v>4.3397277205132478E-2</v>
      </c>
      <c r="W7" s="38" cm="1">
        <f t="array" aca="1" ref="W7" ca="1">TREND($K7:$P7,$K$1:$P$1,W$1)</f>
        <v>4.3517491269412623E-2</v>
      </c>
      <c r="X7" s="38" cm="1">
        <f t="array" aca="1" ref="X7" ca="1">TREND($K7:$P7,$K$1:$P$1,X$1)</f>
        <v>4.3637705333692767E-2</v>
      </c>
      <c r="Y7" s="38" cm="1">
        <f t="array" aca="1" ref="Y7" ca="1">TREND($K7:$P7,$K$1:$P$1,Y$1)</f>
        <v>4.3757919397972911E-2</v>
      </c>
      <c r="Z7" s="38" cm="1">
        <f t="array" aca="1" ref="Z7" ca="1">TREND($K7:$P7,$K$1:$P$1,Z$1)</f>
        <v>4.3878133462253055E-2</v>
      </c>
      <c r="AA7" s="38" cm="1">
        <f t="array" aca="1" ref="AA7" ca="1">TREND($K7:$P7,$K$1:$P$1,AA$1)</f>
        <v>4.3998347526533227E-2</v>
      </c>
      <c r="AB7" s="38" cm="1">
        <f t="array" aca="1" ref="AB7" ca="1">TREND($K7:$P7,$K$1:$P$1,AB$1)</f>
        <v>4.4118561590813371E-2</v>
      </c>
      <c r="AC7" s="38" cm="1">
        <f t="array" aca="1" ref="AC7" ca="1">TREND($K7:$P7,$K$1:$P$1,AC$1)</f>
        <v>4.4238775655093515E-2</v>
      </c>
      <c r="AD7" s="38" cm="1">
        <f t="array" aca="1" ref="AD7" ca="1">TREND($K7:$P7,$K$1:$P$1,AD$1)</f>
        <v>4.4358989719373659E-2</v>
      </c>
      <c r="AE7" s="38" cm="1">
        <f t="array" aca="1" ref="AE7" ca="1">TREND($K7:$P7,$K$1:$P$1,AE$1)</f>
        <v>4.4479203783653803E-2</v>
      </c>
      <c r="AF7" s="38" cm="1">
        <f t="array" aca="1" ref="AF7" ca="1">TREND($K7:$P7,$K$1:$P$1,AF$1)</f>
        <v>4.4599417847933948E-2</v>
      </c>
      <c r="AG7" s="38" cm="1">
        <f t="array" aca="1" ref="AG7" ca="1">TREND($K7:$P7,$K$1:$P$1,AG$1)</f>
        <v>4.4719631912214092E-2</v>
      </c>
      <c r="AH7" s="38" cm="1">
        <f t="array" aca="1" ref="AH7" ca="1">TREND($K7:$P7,$K$1:$P$1,AH$1)</f>
        <v>4.4839845976494236E-2</v>
      </c>
      <c r="AI7" s="38" cm="1">
        <f t="array" aca="1" ref="AI7" ca="1">TREND($K7:$P7,$K$1:$P$1,AI$1)</f>
        <v>4.496006004077438E-2</v>
      </c>
      <c r="AJ7" s="38" cm="1">
        <f t="array" aca="1" ref="AJ7" ca="1">TREND($K7:$P7,$K$1:$P$1,AJ$1)</f>
        <v>4.5080274105054524E-2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7.2128438568087264E-3</v>
      </c>
      <c r="C8" s="38">
        <f t="shared" ca="1" si="3"/>
        <v>7.2128438568087264E-3</v>
      </c>
      <c r="D8" s="38">
        <f t="shared" ca="1" si="0"/>
        <v>7.2128438568087264E-3</v>
      </c>
      <c r="E8" s="38">
        <f t="shared" ca="1" si="0"/>
        <v>7.2128438568087264E-3</v>
      </c>
      <c r="F8" s="39" cm="1">
        <f t="array" aca="1" ref="F8" ca="1">INDIRECT(CONCATENATE("'",HLOOKUP(F$1,$B$21:$E$23,3,FALSE),"'!",$B$25,ROW($A8)+5))*About!$A$27</f>
        <v>7.2128438568087264E-3</v>
      </c>
      <c r="G8" s="38">
        <f t="shared" ca="1" si="4"/>
        <v>7.2128438568087264E-3</v>
      </c>
      <c r="H8" s="38">
        <f t="shared" ca="1" si="1"/>
        <v>7.2128438568087264E-3</v>
      </c>
      <c r="I8" s="38">
        <f t="shared" ca="1" si="1"/>
        <v>7.2128438568087264E-3</v>
      </c>
      <c r="J8" s="38">
        <f t="shared" ca="1" si="1"/>
        <v>7.2128438568087264E-3</v>
      </c>
      <c r="K8" s="39" cm="1">
        <f t="array" aca="1" ref="K8" ca="1">INDIRECT(CONCATENATE("'",HLOOKUP(K$1,$B$21:$E$23,3,FALSE),"'!",$B$25,ROW($A8)+5))*About!$A$27</f>
        <v>7.2128438568087264E-3</v>
      </c>
      <c r="L8" s="38">
        <f t="shared" ca="1" si="5"/>
        <v>7.2128438568087264E-3</v>
      </c>
      <c r="M8" s="38">
        <f t="shared" ca="1" si="2"/>
        <v>7.2128438568087264E-3</v>
      </c>
      <c r="N8" s="38">
        <f t="shared" ca="1" si="2"/>
        <v>7.2128438568087264E-3</v>
      </c>
      <c r="O8" s="38">
        <f t="shared" ca="1" si="2"/>
        <v>7.2128438568087264E-3</v>
      </c>
      <c r="P8" s="39" cm="1">
        <f t="array" aca="1" ref="P8" ca="1">INDIRECT(CONCATENATE("'",HLOOKUP(P$1,$B$21:$E$23,3,FALSE),"'!",$B$25,ROW($A8)+5))*About!$A$27</f>
        <v>7.2128438568087264E-3</v>
      </c>
      <c r="Q8" s="38" cm="1">
        <f t="array" aca="1" ref="Q8" ca="1">TREND($K8:$P8,$K$1:$P$1,Q$1)</f>
        <v>7.2128438568087256E-3</v>
      </c>
      <c r="R8" s="38" cm="1">
        <f t="array" aca="1" ref="R8" ca="1">TREND($K8:$P8,$K$1:$P$1,R$1)</f>
        <v>7.2128438568087256E-3</v>
      </c>
      <c r="S8" s="38" cm="1">
        <f t="array" aca="1" ref="S8" ca="1">TREND($K8:$P8,$K$1:$P$1,S$1)</f>
        <v>7.2128438568087256E-3</v>
      </c>
      <c r="T8" s="38" cm="1">
        <f t="array" aca="1" ref="T8" ca="1">TREND($K8:$P8,$K$1:$P$1,T$1)</f>
        <v>7.2128438568087256E-3</v>
      </c>
      <c r="U8" s="38" cm="1">
        <f t="array" aca="1" ref="U8" ca="1">TREND($K8:$P8,$K$1:$P$1,U$1)</f>
        <v>7.2128438568087256E-3</v>
      </c>
      <c r="V8" s="38" cm="1">
        <f t="array" aca="1" ref="V8" ca="1">TREND($K8:$P8,$K$1:$P$1,V$1)</f>
        <v>7.2128438568087256E-3</v>
      </c>
      <c r="W8" s="38" cm="1">
        <f t="array" aca="1" ref="W8" ca="1">TREND($K8:$P8,$K$1:$P$1,W$1)</f>
        <v>7.2128438568087256E-3</v>
      </c>
      <c r="X8" s="38" cm="1">
        <f t="array" aca="1" ref="X8" ca="1">TREND($K8:$P8,$K$1:$P$1,X$1)</f>
        <v>7.2128438568087256E-3</v>
      </c>
      <c r="Y8" s="38" cm="1">
        <f t="array" aca="1" ref="Y8" ca="1">TREND($K8:$P8,$K$1:$P$1,Y$1)</f>
        <v>7.2128438568087256E-3</v>
      </c>
      <c r="Z8" s="38" cm="1">
        <f t="array" aca="1" ref="Z8" ca="1">TREND($K8:$P8,$K$1:$P$1,Z$1)</f>
        <v>7.2128438568087256E-3</v>
      </c>
      <c r="AA8" s="38" cm="1">
        <f t="array" aca="1" ref="AA8" ca="1">TREND($K8:$P8,$K$1:$P$1,AA$1)</f>
        <v>7.2128438568087256E-3</v>
      </c>
      <c r="AB8" s="38" cm="1">
        <f t="array" aca="1" ref="AB8" ca="1">TREND($K8:$P8,$K$1:$P$1,AB$1)</f>
        <v>7.2128438568087256E-3</v>
      </c>
      <c r="AC8" s="38" cm="1">
        <f t="array" aca="1" ref="AC8" ca="1">TREND($K8:$P8,$K$1:$P$1,AC$1)</f>
        <v>7.2128438568087256E-3</v>
      </c>
      <c r="AD8" s="38" cm="1">
        <f t="array" aca="1" ref="AD8" ca="1">TREND($K8:$P8,$K$1:$P$1,AD$1)</f>
        <v>7.2128438568087256E-3</v>
      </c>
      <c r="AE8" s="38" cm="1">
        <f t="array" aca="1" ref="AE8" ca="1">TREND($K8:$P8,$K$1:$P$1,AE$1)</f>
        <v>7.2128438568087256E-3</v>
      </c>
      <c r="AF8" s="38" cm="1">
        <f t="array" aca="1" ref="AF8" ca="1">TREND($K8:$P8,$K$1:$P$1,AF$1)</f>
        <v>7.2128438568087256E-3</v>
      </c>
      <c r="AG8" s="38" cm="1">
        <f t="array" aca="1" ref="AG8" ca="1">TREND($K8:$P8,$K$1:$P$1,AG$1)</f>
        <v>7.2128438568087256E-3</v>
      </c>
      <c r="AH8" s="38" cm="1">
        <f t="array" aca="1" ref="AH8" ca="1">TREND($K8:$P8,$K$1:$P$1,AH$1)</f>
        <v>7.2128438568087256E-3</v>
      </c>
      <c r="AI8" s="38" cm="1">
        <f t="array" aca="1" ref="AI8" ca="1">TREND($K8:$P8,$K$1:$P$1,AI$1)</f>
        <v>7.2128438568087256E-3</v>
      </c>
      <c r="AJ8" s="38" cm="1">
        <f t="array" aca="1" ref="AJ8" ca="1">TREND($K8:$P8,$K$1:$P$1,AJ$1)</f>
        <v>7.2128438568087256E-3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1.6829968999220362E-3</v>
      </c>
      <c r="C9" s="38">
        <f t="shared" ca="1" si="3"/>
        <v>1.6829968999220362E-3</v>
      </c>
      <c r="D9" s="38">
        <f t="shared" ca="1" si="0"/>
        <v>1.6829968999220362E-3</v>
      </c>
      <c r="E9" s="38">
        <f t="shared" ca="1" si="0"/>
        <v>1.6829968999220362E-3</v>
      </c>
      <c r="F9" s="39" cm="1">
        <f t="array" aca="1" ref="F9" ca="1">INDIRECT(CONCATENATE("'",HLOOKUP(F$1,$B$21:$E$23,3,FALSE),"'!",$B$25,ROW($A9)+5))*About!$A$27</f>
        <v>1.6829968999220362E-3</v>
      </c>
      <c r="G9" s="38">
        <f t="shared" ca="1" si="4"/>
        <v>1.6950183063500508E-3</v>
      </c>
      <c r="H9" s="38">
        <f t="shared" ca="1" si="1"/>
        <v>1.7070397127780653E-3</v>
      </c>
      <c r="I9" s="38">
        <f t="shared" ca="1" si="1"/>
        <v>1.7190611192060799E-3</v>
      </c>
      <c r="J9" s="38">
        <f t="shared" ca="1" si="1"/>
        <v>1.7310825256340945E-3</v>
      </c>
      <c r="K9" s="39" cm="1">
        <f t="array" aca="1" ref="K9" ca="1">INDIRECT(CONCATENATE("'",HLOOKUP(K$1,$B$21:$E$23,3,FALSE),"'!",$B$25,ROW($A9)+5))*About!$A$27</f>
        <v>1.7431039320621091E-3</v>
      </c>
      <c r="L9" s="38">
        <f t="shared" ca="1" si="5"/>
        <v>1.7671467449181381E-3</v>
      </c>
      <c r="M9" s="38">
        <f t="shared" ca="1" si="2"/>
        <v>1.7911895577741672E-3</v>
      </c>
      <c r="N9" s="38">
        <f t="shared" ca="1" si="2"/>
        <v>1.8152323706301962E-3</v>
      </c>
      <c r="O9" s="38">
        <f t="shared" ca="1" si="2"/>
        <v>1.8392751834862254E-3</v>
      </c>
      <c r="P9" s="39" cm="1">
        <f t="array" aca="1" ref="P9" ca="1">INDIRECT(CONCATENATE("'",HLOOKUP(P$1,$B$21:$E$23,3,FALSE),"'!",$B$25,ROW($A9)+5))*About!$A$27</f>
        <v>1.8633179963422543E-3</v>
      </c>
      <c r="Q9" s="38" cm="1">
        <f t="array" aca="1" ref="Q9" ca="1">TREND($K9:$P9,$K$1:$P$1,Q$1)</f>
        <v>1.8873608091982824E-3</v>
      </c>
      <c r="R9" s="38" cm="1">
        <f t="array" aca="1" ref="R9" ca="1">TREND($K9:$P9,$K$1:$P$1,R$1)</f>
        <v>1.9114036220543099E-3</v>
      </c>
      <c r="S9" s="38" cm="1">
        <f t="array" aca="1" ref="S9" ca="1">TREND($K9:$P9,$K$1:$P$1,S$1)</f>
        <v>1.9354464349103442E-3</v>
      </c>
      <c r="T9" s="38" cm="1">
        <f t="array" aca="1" ref="T9" ca="1">TREND($K9:$P9,$K$1:$P$1,T$1)</f>
        <v>1.9594892477663717E-3</v>
      </c>
      <c r="U9" s="38" cm="1">
        <f t="array" aca="1" ref="U9" ca="1">TREND($K9:$P9,$K$1:$P$1,U$1)</f>
        <v>1.9835320606223991E-3</v>
      </c>
      <c r="V9" s="38" cm="1">
        <f t="array" aca="1" ref="V9" ca="1">TREND($K9:$P9,$K$1:$P$1,V$1)</f>
        <v>2.0075748734784266E-3</v>
      </c>
      <c r="W9" s="38" cm="1">
        <f t="array" aca="1" ref="W9" ca="1">TREND($K9:$P9,$K$1:$P$1,W$1)</f>
        <v>2.031617686334454E-3</v>
      </c>
      <c r="X9" s="38" cm="1">
        <f t="array" aca="1" ref="X9" ca="1">TREND($K9:$P9,$K$1:$P$1,X$1)</f>
        <v>2.0556604991904884E-3</v>
      </c>
      <c r="Y9" s="38" cm="1">
        <f t="array" aca="1" ref="Y9" ca="1">TREND($K9:$P9,$K$1:$P$1,Y$1)</f>
        <v>2.0797033120465158E-3</v>
      </c>
      <c r="Z9" s="38" cm="1">
        <f t="array" aca="1" ref="Z9" ca="1">TREND($K9:$P9,$K$1:$P$1,Z$1)</f>
        <v>2.1037461249025433E-3</v>
      </c>
      <c r="AA9" s="38" cm="1">
        <f t="array" aca="1" ref="AA9" ca="1">TREND($K9:$P9,$K$1:$P$1,AA$1)</f>
        <v>2.1277889377585707E-3</v>
      </c>
      <c r="AB9" s="38" cm="1">
        <f t="array" aca="1" ref="AB9" ca="1">TREND($K9:$P9,$K$1:$P$1,AB$1)</f>
        <v>2.1518317506146051E-3</v>
      </c>
      <c r="AC9" s="38" cm="1">
        <f t="array" aca="1" ref="AC9" ca="1">TREND($K9:$P9,$K$1:$P$1,AC$1)</f>
        <v>2.1758745634706325E-3</v>
      </c>
      <c r="AD9" s="38" cm="1">
        <f t="array" aca="1" ref="AD9" ca="1">TREND($K9:$P9,$K$1:$P$1,AD$1)</f>
        <v>2.19991737632666E-3</v>
      </c>
      <c r="AE9" s="38" cm="1">
        <f t="array" aca="1" ref="AE9" ca="1">TREND($K9:$P9,$K$1:$P$1,AE$1)</f>
        <v>2.2239601891826874E-3</v>
      </c>
      <c r="AF9" s="38" cm="1">
        <f t="array" aca="1" ref="AF9" ca="1">TREND($K9:$P9,$K$1:$P$1,AF$1)</f>
        <v>2.2480030020387218E-3</v>
      </c>
      <c r="AG9" s="38" cm="1">
        <f t="array" aca="1" ref="AG9" ca="1">TREND($K9:$P9,$K$1:$P$1,AG$1)</f>
        <v>2.2720458148947492E-3</v>
      </c>
      <c r="AH9" s="38" cm="1">
        <f t="array" aca="1" ref="AH9" ca="1">TREND($K9:$P9,$K$1:$P$1,AH$1)</f>
        <v>2.2960886277507767E-3</v>
      </c>
      <c r="AI9" s="38" cm="1">
        <f t="array" aca="1" ref="AI9" ca="1">TREND($K9:$P9,$K$1:$P$1,AI$1)</f>
        <v>2.3201314406068041E-3</v>
      </c>
      <c r="AJ9" s="38" cm="1">
        <f t="array" aca="1" ref="AJ9" ca="1">TREND($K9:$P9,$K$1:$P$1,AJ$1)</f>
        <v>2.3441742534628315E-3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1.2622476749415272E-5</v>
      </c>
      <c r="C10" s="38">
        <f t="shared" ca="1" si="3"/>
        <v>1.2772744329765455E-5</v>
      </c>
      <c r="D10" s="38">
        <f t="shared" ca="1" si="0"/>
        <v>1.2923011910115636E-5</v>
      </c>
      <c r="E10" s="38">
        <f t="shared" ca="1" si="0"/>
        <v>1.3073279490465817E-5</v>
      </c>
      <c r="F10" s="39" cm="1">
        <f t="array" aca="1" ref="F10" ca="1">INDIRECT(CONCATENATE("'",HLOOKUP(F$1,$B$21:$E$23,3,FALSE),"'!",$B$25,ROW($A10)+5))*About!$A$27</f>
        <v>1.3223547070816E-5</v>
      </c>
      <c r="G10" s="38">
        <f t="shared" ca="1" si="4"/>
        <v>1.3584189263656436E-5</v>
      </c>
      <c r="H10" s="38">
        <f t="shared" ca="1" si="1"/>
        <v>1.3944831456496873E-5</v>
      </c>
      <c r="I10" s="38">
        <f t="shared" ca="1" si="1"/>
        <v>1.4305473649337307E-5</v>
      </c>
      <c r="J10" s="38">
        <f t="shared" ca="1" si="1"/>
        <v>1.4666115842177744E-5</v>
      </c>
      <c r="K10" s="39" cm="1">
        <f t="array" aca="1" ref="K10" ca="1">INDIRECT(CONCATENATE("'",HLOOKUP(K$1,$B$21:$E$23,3,FALSE),"'!",$B$25,ROW($A10)+5))*About!$A$27</f>
        <v>1.502675803501818E-5</v>
      </c>
      <c r="L10" s="38">
        <f t="shared" ca="1" si="5"/>
        <v>1.5267186163578471E-5</v>
      </c>
      <c r="M10" s="38">
        <f t="shared" ca="1" si="2"/>
        <v>1.5507614292138762E-5</v>
      </c>
      <c r="N10" s="38">
        <f t="shared" ca="1" si="2"/>
        <v>1.5748042420699053E-5</v>
      </c>
      <c r="O10" s="38">
        <f t="shared" ca="1" si="2"/>
        <v>1.5988470549259344E-5</v>
      </c>
      <c r="P10" s="39" cm="1">
        <f t="array" aca="1" ref="P10" ca="1">INDIRECT(CONCATENATE("'",HLOOKUP(P$1,$B$21:$E$23,3,FALSE),"'!",$B$25,ROW($A10)+5))*About!$A$27</f>
        <v>1.6228898677819635E-5</v>
      </c>
      <c r="Q10" s="38" cm="1">
        <f t="array" aca="1" ref="Q10" ca="1">TREND($K10:$P10,$K$1:$P$1,Q$1)</f>
        <v>1.6469326806379993E-5</v>
      </c>
      <c r="R10" s="38" cm="1">
        <f t="array" aca="1" ref="R10" ca="1">TREND($K10:$P10,$K$1:$P$1,R$1)</f>
        <v>1.670975493494025E-5</v>
      </c>
      <c r="S10" s="38" cm="1">
        <f t="array" aca="1" ref="S10" ca="1">TREND($K10:$P10,$K$1:$P$1,S$1)</f>
        <v>1.6950183063500508E-5</v>
      </c>
      <c r="T10" s="38" cm="1">
        <f t="array" aca="1" ref="T10" ca="1">TREND($K10:$P10,$K$1:$P$1,T$1)</f>
        <v>1.7190611192060873E-5</v>
      </c>
      <c r="U10" s="38" cm="1">
        <f t="array" aca="1" ref="U10" ca="1">TREND($K10:$P10,$K$1:$P$1,U$1)</f>
        <v>1.743103932062113E-5</v>
      </c>
      <c r="V10" s="38" cm="1">
        <f t="array" aca="1" ref="V10" ca="1">TREND($K10:$P10,$K$1:$P$1,V$1)</f>
        <v>1.7671467449181387E-5</v>
      </c>
      <c r="W10" s="38" cm="1">
        <f t="array" aca="1" ref="W10" ca="1">TREND($K10:$P10,$K$1:$P$1,W$1)</f>
        <v>1.7911895577741753E-5</v>
      </c>
      <c r="X10" s="38" cm="1">
        <f t="array" aca="1" ref="X10" ca="1">TREND($K10:$P10,$K$1:$P$1,X$1)</f>
        <v>1.815232370630201E-5</v>
      </c>
      <c r="Y10" s="38" cm="1">
        <f t="array" aca="1" ref="Y10" ca="1">TREND($K10:$P10,$K$1:$P$1,Y$1)</f>
        <v>1.8392751834862267E-5</v>
      </c>
      <c r="Z10" s="38" cm="1">
        <f t="array" aca="1" ref="Z10" ca="1">TREND($K10:$P10,$K$1:$P$1,Z$1)</f>
        <v>1.8633179963422524E-5</v>
      </c>
      <c r="AA10" s="38" cm="1">
        <f t="array" aca="1" ref="AA10" ca="1">TREND($K10:$P10,$K$1:$P$1,AA$1)</f>
        <v>1.8873608091982889E-5</v>
      </c>
      <c r="AB10" s="38" cm="1">
        <f t="array" aca="1" ref="AB10" ca="1">TREND($K10:$P10,$K$1:$P$1,AB$1)</f>
        <v>1.9114036220543146E-5</v>
      </c>
      <c r="AC10" s="38" cm="1">
        <f t="array" aca="1" ref="AC10" ca="1">TREND($K10:$P10,$K$1:$P$1,AC$1)</f>
        <v>1.9354464349103403E-5</v>
      </c>
      <c r="AD10" s="38" cm="1">
        <f t="array" aca="1" ref="AD10" ca="1">TREND($K10:$P10,$K$1:$P$1,AD$1)</f>
        <v>1.9594892477663769E-5</v>
      </c>
      <c r="AE10" s="38" cm="1">
        <f t="array" aca="1" ref="AE10" ca="1">TREND($K10:$P10,$K$1:$P$1,AE$1)</f>
        <v>1.9835320606224026E-5</v>
      </c>
      <c r="AF10" s="38" cm="1">
        <f t="array" aca="1" ref="AF10" ca="1">TREND($K10:$P10,$K$1:$P$1,AF$1)</f>
        <v>2.0075748734784283E-5</v>
      </c>
      <c r="AG10" s="38" cm="1">
        <f t="array" aca="1" ref="AG10" ca="1">TREND($K10:$P10,$K$1:$P$1,AG$1)</f>
        <v>2.0316176863344648E-5</v>
      </c>
      <c r="AH10" s="38" cm="1">
        <f t="array" aca="1" ref="AH10" ca="1">TREND($K10:$P10,$K$1:$P$1,AH$1)</f>
        <v>2.0556604991904905E-5</v>
      </c>
      <c r="AI10" s="38" cm="1">
        <f t="array" aca="1" ref="AI10" ca="1">TREND($K10:$P10,$K$1:$P$1,AI$1)</f>
        <v>2.0797033120465163E-5</v>
      </c>
      <c r="AJ10" s="38" cm="1">
        <f t="array" aca="1" ref="AJ10" ca="1">TREND($K10:$P10,$K$1:$P$1,AJ$1)</f>
        <v>2.1037461249025528E-5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1.2021406428014545E-5</v>
      </c>
      <c r="C11" s="38">
        <f t="shared" ca="1" si="3"/>
        <v>1.2171674008364728E-5</v>
      </c>
      <c r="D11" s="38">
        <f t="shared" ca="1" si="0"/>
        <v>1.2321941588714909E-5</v>
      </c>
      <c r="E11" s="38">
        <f t="shared" ca="1" si="0"/>
        <v>1.247220916906509E-5</v>
      </c>
      <c r="F11" s="39" cm="1">
        <f t="array" aca="1" ref="F11" ca="1">INDIRECT(CONCATENATE("'",HLOOKUP(F$1,$B$21:$E$23,3,FALSE),"'!",$B$25,ROW($A11)+5))*About!$A$27</f>
        <v>1.2622476749415272E-5</v>
      </c>
      <c r="G11" s="38">
        <f t="shared" ca="1" si="4"/>
        <v>1.2983118942255709E-5</v>
      </c>
      <c r="H11" s="38">
        <f t="shared" ca="1" si="1"/>
        <v>1.3343761135096145E-5</v>
      </c>
      <c r="I11" s="38">
        <f t="shared" ca="1" si="1"/>
        <v>1.3704403327936582E-5</v>
      </c>
      <c r="J11" s="38">
        <f t="shared" ca="1" si="1"/>
        <v>1.4065045520777018E-5</v>
      </c>
      <c r="K11" s="39" cm="1">
        <f t="array" aca="1" ref="K11" ca="1">INDIRECT(CONCATENATE("'",HLOOKUP(K$1,$B$21:$E$23,3,FALSE),"'!",$B$25,ROW($A11)+5))*About!$A$27</f>
        <v>1.4425687713617454E-5</v>
      </c>
      <c r="L11" s="38">
        <f t="shared" ca="1" si="5"/>
        <v>1.4666115842177745E-5</v>
      </c>
      <c r="M11" s="38">
        <f t="shared" ca="1" si="2"/>
        <v>1.4906543970738036E-5</v>
      </c>
      <c r="N11" s="38">
        <f t="shared" ca="1" si="2"/>
        <v>1.5146972099298326E-5</v>
      </c>
      <c r="O11" s="38">
        <f t="shared" ca="1" si="2"/>
        <v>1.5387400227858616E-5</v>
      </c>
      <c r="P11" s="39" cm="1">
        <f t="array" aca="1" ref="P11" ca="1">INDIRECT(CONCATENATE("'",HLOOKUP(P$1,$B$21:$E$23,3,FALSE),"'!",$B$25,ROW($A11)+5))*About!$A$27</f>
        <v>1.5627828356418907E-5</v>
      </c>
      <c r="Q11" s="38" cm="1">
        <f t="array" aca="1" ref="Q11" ca="1">TREND($K11:$P11,$K$1:$P$1,Q$1)</f>
        <v>1.5868256484979242E-5</v>
      </c>
      <c r="R11" s="38" cm="1">
        <f t="array" aca="1" ref="R11" ca="1">TREND($K11:$P11,$K$1:$P$1,R$1)</f>
        <v>1.6108684613539499E-5</v>
      </c>
      <c r="S11" s="38" cm="1">
        <f t="array" aca="1" ref="S11" ca="1">TREND($K11:$P11,$K$1:$P$1,S$1)</f>
        <v>1.6349112742099756E-5</v>
      </c>
      <c r="T11" s="38" cm="1">
        <f t="array" aca="1" ref="T11" ca="1">TREND($K11:$P11,$K$1:$P$1,T$1)</f>
        <v>1.6589540870660122E-5</v>
      </c>
      <c r="U11" s="38" cm="1">
        <f t="array" aca="1" ref="U11" ca="1">TREND($K11:$P11,$K$1:$P$1,U$1)</f>
        <v>1.6829968999220379E-5</v>
      </c>
      <c r="V11" s="38" cm="1">
        <f t="array" aca="1" ref="V11" ca="1">TREND($K11:$P11,$K$1:$P$1,V$1)</f>
        <v>1.7070397127780636E-5</v>
      </c>
      <c r="W11" s="38" cm="1">
        <f t="array" aca="1" ref="W11" ca="1">TREND($K11:$P11,$K$1:$P$1,W$1)</f>
        <v>1.7310825256341002E-5</v>
      </c>
      <c r="X11" s="38" cm="1">
        <f t="array" aca="1" ref="X11" ca="1">TREND($K11:$P11,$K$1:$P$1,X$1)</f>
        <v>1.7551253384901259E-5</v>
      </c>
      <c r="Y11" s="38" cm="1">
        <f t="array" aca="1" ref="Y11" ca="1">TREND($K11:$P11,$K$1:$P$1,Y$1)</f>
        <v>1.7791681513461516E-5</v>
      </c>
      <c r="Z11" s="38" cm="1">
        <f t="array" aca="1" ref="Z11" ca="1">TREND($K11:$P11,$K$1:$P$1,Z$1)</f>
        <v>1.8032109642021881E-5</v>
      </c>
      <c r="AA11" s="38" cm="1">
        <f t="array" aca="1" ref="AA11" ca="1">TREND($K11:$P11,$K$1:$P$1,AA$1)</f>
        <v>1.8272537770582138E-5</v>
      </c>
      <c r="AB11" s="38" cm="1">
        <f t="array" aca="1" ref="AB11" ca="1">TREND($K11:$P11,$K$1:$P$1,AB$1)</f>
        <v>1.8512965899142395E-5</v>
      </c>
      <c r="AC11" s="38" cm="1">
        <f t="array" aca="1" ref="AC11" ca="1">TREND($K11:$P11,$K$1:$P$1,AC$1)</f>
        <v>1.8753394027702652E-5</v>
      </c>
      <c r="AD11" s="38" cm="1">
        <f t="array" aca="1" ref="AD11" ca="1">TREND($K11:$P11,$K$1:$P$1,AD$1)</f>
        <v>1.8993822156263018E-5</v>
      </c>
      <c r="AE11" s="38" cm="1">
        <f t="array" aca="1" ref="AE11" ca="1">TREND($K11:$P11,$K$1:$P$1,AE$1)</f>
        <v>1.9234250284823275E-5</v>
      </c>
      <c r="AF11" s="38" cm="1">
        <f t="array" aca="1" ref="AF11" ca="1">TREND($K11:$P11,$K$1:$P$1,AF$1)</f>
        <v>1.9474678413383532E-5</v>
      </c>
      <c r="AG11" s="38" cm="1">
        <f t="array" aca="1" ref="AG11" ca="1">TREND($K11:$P11,$K$1:$P$1,AG$1)</f>
        <v>1.9715106541943897E-5</v>
      </c>
      <c r="AH11" s="38" cm="1">
        <f t="array" aca="1" ref="AH11" ca="1">TREND($K11:$P11,$K$1:$P$1,AH$1)</f>
        <v>1.9955534670504154E-5</v>
      </c>
      <c r="AI11" s="38" cm="1">
        <f t="array" aca="1" ref="AI11" ca="1">TREND($K11:$P11,$K$1:$P$1,AI$1)</f>
        <v>2.0195962799064411E-5</v>
      </c>
      <c r="AJ11" s="38" cm="1">
        <f t="array" aca="1" ref="AJ11" ca="1">TREND($K11:$P11,$K$1:$P$1,AJ$1)</f>
        <v>2.0436390927624777E-5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5.595964692240771E-5</v>
      </c>
      <c r="C12" s="38">
        <f t="shared" ca="1" si="3"/>
        <v>5.6951412952718913E-5</v>
      </c>
      <c r="D12" s="38">
        <f t="shared" ca="1" si="0"/>
        <v>5.7943178983030109E-5</v>
      </c>
      <c r="E12" s="38">
        <f t="shared" ca="1" si="0"/>
        <v>5.8934945013341304E-5</v>
      </c>
      <c r="F12" s="40">
        <f ca="1">SUM(INDIRECT(CONCATENATE("'",HLOOKUP(F$1,$B$21:$E$23,3,FALSE),"'!",$B$25,ROW($A12)+5,":",$B$25,ROW($A12)+6)))*About!$A$27</f>
        <v>5.9926711043652507E-5</v>
      </c>
      <c r="G12" s="38">
        <f t="shared" ca="1" si="4"/>
        <v>6.1044701841457856E-5</v>
      </c>
      <c r="H12" s="38">
        <f t="shared" ca="1" si="1"/>
        <v>6.2162692639263211E-5</v>
      </c>
      <c r="I12" s="38">
        <f t="shared" ca="1" si="1"/>
        <v>6.3280683437068566E-5</v>
      </c>
      <c r="J12" s="38">
        <f t="shared" ca="1" si="1"/>
        <v>6.4398674234873908E-5</v>
      </c>
      <c r="K12" s="40">
        <f ca="1">SUM(INDIRECT(CONCATENATE("'",HLOOKUP(K$1,$B$21:$E$23,3,FALSE),"'!",$B$25,ROW($A12)+5,":",$B$25,ROW($A12)+6)))*About!$A$27</f>
        <v>6.5516665032679263E-5</v>
      </c>
      <c r="L12" s="38">
        <f t="shared" ca="1" si="5"/>
        <v>6.6959233804041009E-5</v>
      </c>
      <c r="M12" s="38">
        <f t="shared" ca="1" si="2"/>
        <v>6.8401802575402754E-5</v>
      </c>
      <c r="N12" s="38">
        <f t="shared" ca="1" si="2"/>
        <v>6.9844371346764513E-5</v>
      </c>
      <c r="O12" s="38">
        <f t="shared" ca="1" si="2"/>
        <v>7.1286940118126259E-5</v>
      </c>
      <c r="P12" s="40">
        <f ca="1">SUM(INDIRECT(CONCATENATE("'",HLOOKUP(P$1,$B$21:$E$23,3,FALSE),"'!",$B$25,ROW($A12)+5,":",$B$25,ROW($A12)+6)))*About!$A$27</f>
        <v>7.2729508889488005E-5</v>
      </c>
      <c r="Q12" s="38" cm="1">
        <f t="array" aca="1" ref="Q12" ca="1">TREND($K12:$P12,$K$1:$P$1,Q$1)</f>
        <v>7.4172077660849926E-5</v>
      </c>
      <c r="R12" s="38" cm="1">
        <f t="array" aca="1" ref="R12" ca="1">TREND($K12:$P12,$K$1:$P$1,R$1)</f>
        <v>7.5614646432211469E-5</v>
      </c>
      <c r="S12" s="38" cm="1">
        <f t="array" aca="1" ref="S12" ca="1">TREND($K12:$P12,$K$1:$P$1,S$1)</f>
        <v>7.7057215203573445E-5</v>
      </c>
      <c r="T12" s="38" cm="1">
        <f t="array" aca="1" ref="T12" ca="1">TREND($K12:$P12,$K$1:$P$1,T$1)</f>
        <v>7.8499783974934987E-5</v>
      </c>
      <c r="U12" s="38" cm="1">
        <f t="array" aca="1" ref="U12" ca="1">TREND($K12:$P12,$K$1:$P$1,U$1)</f>
        <v>7.9942352746296963E-5</v>
      </c>
      <c r="V12" s="38" cm="1">
        <f t="array" aca="1" ref="V12" ca="1">TREND($K12:$P12,$K$1:$P$1,V$1)</f>
        <v>8.1384921517658505E-5</v>
      </c>
      <c r="W12" s="38" cm="1">
        <f t="array" aca="1" ref="W12" ca="1">TREND($K12:$P12,$K$1:$P$1,W$1)</f>
        <v>8.2827490289020481E-5</v>
      </c>
      <c r="X12" s="38" cm="1">
        <f t="array" aca="1" ref="X12" ca="1">TREND($K12:$P12,$K$1:$P$1,X$1)</f>
        <v>8.4270059060382024E-5</v>
      </c>
      <c r="Y12" s="38" cm="1">
        <f t="array" aca="1" ref="Y12" ca="1">TREND($K12:$P12,$K$1:$P$1,Y$1)</f>
        <v>8.5712627831744E-5</v>
      </c>
      <c r="Z12" s="38" cm="1">
        <f t="array" aca="1" ref="Z12" ca="1">TREND($K12:$P12,$K$1:$P$1,Z$1)</f>
        <v>8.7155196603105542E-5</v>
      </c>
      <c r="AA12" s="38" cm="1">
        <f t="array" aca="1" ref="AA12" ca="1">TREND($K12:$P12,$K$1:$P$1,AA$1)</f>
        <v>8.8597765374467518E-5</v>
      </c>
      <c r="AB12" s="38" cm="1">
        <f t="array" aca="1" ref="AB12" ca="1">TREND($K12:$P12,$K$1:$P$1,AB$1)</f>
        <v>9.004033414582906E-5</v>
      </c>
      <c r="AC12" s="38" cm="1">
        <f t="array" aca="1" ref="AC12" ca="1">TREND($K12:$P12,$K$1:$P$1,AC$1)</f>
        <v>9.1482902917191036E-5</v>
      </c>
      <c r="AD12" s="38" cm="1">
        <f t="array" aca="1" ref="AD12" ca="1">TREND($K12:$P12,$K$1:$P$1,AD$1)</f>
        <v>9.2925471688552579E-5</v>
      </c>
      <c r="AE12" s="38" cm="1">
        <f t="array" aca="1" ref="AE12" ca="1">TREND($K12:$P12,$K$1:$P$1,AE$1)</f>
        <v>9.4368040459914555E-5</v>
      </c>
      <c r="AF12" s="38" cm="1">
        <f t="array" aca="1" ref="AF12" ca="1">TREND($K12:$P12,$K$1:$P$1,AF$1)</f>
        <v>9.5810609231276097E-5</v>
      </c>
      <c r="AG12" s="38" cm="1">
        <f t="array" aca="1" ref="AG12" ca="1">TREND($K12:$P12,$K$1:$P$1,AG$1)</f>
        <v>9.7253178002638073E-5</v>
      </c>
      <c r="AH12" s="38" cm="1">
        <f t="array" aca="1" ref="AH12" ca="1">TREND($K12:$P12,$K$1:$P$1,AH$1)</f>
        <v>9.8695746773999615E-5</v>
      </c>
      <c r="AI12" s="38" cm="1">
        <f t="array" aca="1" ref="AI12" ca="1">TREND($K12:$P12,$K$1:$P$1,AI$1)</f>
        <v>1.0013831554536116E-4</v>
      </c>
      <c r="AJ12" s="38" cm="1">
        <f t="array" aca="1" ref="AJ12" ca="1">TREND($K12:$P12,$K$1:$P$1,AJ$1)</f>
        <v>1.0158088431672313E-4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HOIpTP-LULUCF-NOx</v>
      </c>
    </row>
    <row r="18" spans="1:5">
      <c r="A18" t="s">
        <v>113</v>
      </c>
      <c r="B18" t="str">
        <f ca="1">RIGHT(B17,LEN(B17)-7)</f>
        <v>LULUCF-NOx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2.5846023820231268E-3</v>
      </c>
      <c r="C2" s="38">
        <f ca="1">$B2+($F2-$B2)*(C$1-$B$1)/($F$1-$B$1)</f>
        <v>2.5996291400581448E-3</v>
      </c>
      <c r="D2" s="38">
        <f t="shared" ref="D2:E12" ca="1" si="0">$B2+($F2-$B2)*(D$1-$B$1)/($F$1-$B$1)</f>
        <v>2.6146558980931632E-3</v>
      </c>
      <c r="E2" s="38">
        <f t="shared" ca="1" si="0"/>
        <v>2.6296826561281817E-3</v>
      </c>
      <c r="F2" s="37" cm="1">
        <f t="array" aca="1" ref="F2" ca="1">INDIRECT(CONCATENATE("'",HLOOKUP(F$1,$B$21:$E$23,3,FALSE),"'!",$B$25,ROW($A2)+3))*About!$A$27</f>
        <v>2.6447094141631997E-3</v>
      </c>
      <c r="G2" s="38">
        <f ca="1">$F2+($K2-$F2)*(G$1-$F$1)/($K$1-$F$1)</f>
        <v>2.692795039875258E-3</v>
      </c>
      <c r="H2" s="38">
        <f t="shared" ref="H2:J12" ca="1" si="1">$F2+($K2-$F2)*(H$1-$F$1)/($K$1-$F$1)</f>
        <v>2.740880665587316E-3</v>
      </c>
      <c r="I2" s="38">
        <f t="shared" ca="1" si="1"/>
        <v>2.7889662912993743E-3</v>
      </c>
      <c r="J2" s="38">
        <f t="shared" ca="1" si="1"/>
        <v>2.8370519170114322E-3</v>
      </c>
      <c r="K2" s="37" cm="1">
        <f t="array" aca="1" ref="K2" ca="1">INDIRECT(CONCATENATE("'",HLOOKUP(K$1,$B$21:$E$23,3,FALSE),"'!",$B$25,ROW($A2)+3))*About!$A$27</f>
        <v>2.8851375427234906E-3</v>
      </c>
      <c r="L2" s="38">
        <f ca="1">$K2+($P2-$K2)*(L$1-$K$1)/($P$1-$K$1)</f>
        <v>2.9212017620075343E-3</v>
      </c>
      <c r="M2" s="38">
        <f t="shared" ref="M2:O12" ca="1" si="2">$K2+($P2-$K2)*(M$1-$K$1)/($P$1-$K$1)</f>
        <v>2.9572659812915777E-3</v>
      </c>
      <c r="N2" s="38">
        <f t="shared" ca="1" si="2"/>
        <v>2.9933302005756214E-3</v>
      </c>
      <c r="O2" s="38">
        <f t="shared" ca="1" si="2"/>
        <v>3.0293944198596648E-3</v>
      </c>
      <c r="P2" s="37" cm="1">
        <f t="array" aca="1" ref="P2" ca="1">INDIRECT(CONCATENATE("'",HLOOKUP(P$1,$B$21:$E$23,3,FALSE),"'!",$B$25,ROW($A2)+3))*About!$A$27</f>
        <v>3.0654586391437085E-3</v>
      </c>
      <c r="Q2" s="38" cm="1">
        <f t="array" aca="1" ref="Q2" ca="1">TREND($K2:$P2,$K$1:$P$1,Q$1)</f>
        <v>3.1015228584277549E-3</v>
      </c>
      <c r="R2" s="38" cm="1">
        <f t="array" aca="1" ref="R2" ca="1">TREND($K2:$P2,$K$1:$P$1,R$1)</f>
        <v>3.1375870777117926E-3</v>
      </c>
      <c r="S2" s="38" cm="1">
        <f t="array" aca="1" ref="S2" ca="1">TREND($K2:$P2,$K$1:$P$1,S$1)</f>
        <v>3.1736512969958441E-3</v>
      </c>
      <c r="T2" s="38" cm="1">
        <f t="array" aca="1" ref="T2" ca="1">TREND($K2:$P2,$K$1:$P$1,T$1)</f>
        <v>3.2097155162798818E-3</v>
      </c>
      <c r="U2" s="38" cm="1">
        <f t="array" aca="1" ref="U2" ca="1">TREND($K2:$P2,$K$1:$P$1,U$1)</f>
        <v>3.2457797355639195E-3</v>
      </c>
      <c r="V2" s="38" cm="1">
        <f t="array" aca="1" ref="V2" ca="1">TREND($K2:$P2,$K$1:$P$1,V$1)</f>
        <v>3.2818439548479711E-3</v>
      </c>
      <c r="W2" s="38" cm="1">
        <f t="array" aca="1" ref="W2" ca="1">TREND($K2:$P2,$K$1:$P$1,W$1)</f>
        <v>3.3179081741320088E-3</v>
      </c>
      <c r="X2" s="38" cm="1">
        <f t="array" aca="1" ref="X2" ca="1">TREND($K2:$P2,$K$1:$P$1,X$1)</f>
        <v>3.3539723934160603E-3</v>
      </c>
      <c r="Y2" s="38" cm="1">
        <f t="array" aca="1" ref="Y2" ca="1">TREND($K2:$P2,$K$1:$P$1,Y$1)</f>
        <v>3.390036612700098E-3</v>
      </c>
      <c r="Z2" s="38" cm="1">
        <f t="array" aca="1" ref="Z2" ca="1">TREND($K2:$P2,$K$1:$P$1,Z$1)</f>
        <v>3.4261008319841496E-3</v>
      </c>
      <c r="AA2" s="38" cm="1">
        <f t="array" aca="1" ref="AA2" ca="1">TREND($K2:$P2,$K$1:$P$1,AA$1)</f>
        <v>3.4621650512681873E-3</v>
      </c>
      <c r="AB2" s="38" cm="1">
        <f t="array" aca="1" ref="AB2" ca="1">TREND($K2:$P2,$K$1:$P$1,AB$1)</f>
        <v>3.498229270552225E-3</v>
      </c>
      <c r="AC2" s="38" cm="1">
        <f t="array" aca="1" ref="AC2" ca="1">TREND($K2:$P2,$K$1:$P$1,AC$1)</f>
        <v>3.5342934898362766E-3</v>
      </c>
      <c r="AD2" s="38" cm="1">
        <f t="array" aca="1" ref="AD2" ca="1">TREND($K2:$P2,$K$1:$P$1,AD$1)</f>
        <v>3.5703577091203142E-3</v>
      </c>
      <c r="AE2" s="38" cm="1">
        <f t="array" aca="1" ref="AE2" ca="1">TREND($K2:$P2,$K$1:$P$1,AE$1)</f>
        <v>3.6064219284043658E-3</v>
      </c>
      <c r="AF2" s="38" cm="1">
        <f t="array" aca="1" ref="AF2" ca="1">TREND($K2:$P2,$K$1:$P$1,AF$1)</f>
        <v>3.6424861476884035E-3</v>
      </c>
      <c r="AG2" s="38" cm="1">
        <f t="array" aca="1" ref="AG2" ca="1">TREND($K2:$P2,$K$1:$P$1,AG$1)</f>
        <v>3.6785503669724551E-3</v>
      </c>
      <c r="AH2" s="38" cm="1">
        <f t="array" aca="1" ref="AH2" ca="1">TREND($K2:$P2,$K$1:$P$1,AH$1)</f>
        <v>3.7146145862564928E-3</v>
      </c>
      <c r="AI2" s="38" cm="1">
        <f t="array" aca="1" ref="AI2" ca="1">TREND($K2:$P2,$K$1:$P$1,AI$1)</f>
        <v>3.7506788055405305E-3</v>
      </c>
      <c r="AJ2" s="38" cm="1">
        <f t="array" aca="1" ref="AJ2" ca="1">TREND($K2:$P2,$K$1:$P$1,AJ$1)</f>
        <v>3.786743024824582E-3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1.5026758035018182E-3</v>
      </c>
      <c r="C3" s="38">
        <f t="shared" ref="C3:C12" ca="1" si="3">$B3+($F3-$B3)*(C$1-$B$1)/($F$1-$B$1)</f>
        <v>1.5177025615368362E-3</v>
      </c>
      <c r="D3" s="38">
        <f t="shared" ca="1" si="0"/>
        <v>1.5327293195718545E-3</v>
      </c>
      <c r="E3" s="38">
        <f t="shared" ca="1" si="0"/>
        <v>1.5477560776068727E-3</v>
      </c>
      <c r="F3" s="39" cm="1">
        <f t="array" aca="1" ref="F3" ca="1">INDIRECT(CONCATENATE("'",HLOOKUP(F$1,$B$21:$E$23,3,FALSE),"'!",$B$25,ROW($A3)+5))*About!$A$27</f>
        <v>1.5627828356418907E-3</v>
      </c>
      <c r="G3" s="38">
        <f t="shared" ref="G3:G12" ca="1" si="4">$F3+($K3-$F3)*(G$1-$F$1)/($K$1-$F$1)</f>
        <v>1.5748042420699053E-3</v>
      </c>
      <c r="H3" s="38">
        <f t="shared" ca="1" si="1"/>
        <v>1.5868256484979199E-3</v>
      </c>
      <c r="I3" s="38">
        <f t="shared" ca="1" si="1"/>
        <v>1.5988470549259343E-3</v>
      </c>
      <c r="J3" s="38">
        <f t="shared" ca="1" si="1"/>
        <v>1.6108684613539489E-3</v>
      </c>
      <c r="K3" s="39" cm="1">
        <f t="array" aca="1" ref="K3" ca="1">INDIRECT(CONCATENATE("'",HLOOKUP(K$1,$B$21:$E$23,3,FALSE),"'!",$B$25,ROW($A3)+5))*About!$A$27</f>
        <v>1.6228898677819634E-3</v>
      </c>
      <c r="L3" s="38">
        <f t="shared" ref="L3:L12" ca="1" si="5">$K3+($P3-$K3)*(L$1-$K$1)/($P$1-$K$1)</f>
        <v>1.634911274209978E-3</v>
      </c>
      <c r="M3" s="38">
        <f t="shared" ca="1" si="2"/>
        <v>1.6469326806379926E-3</v>
      </c>
      <c r="N3" s="38">
        <f t="shared" ca="1" si="2"/>
        <v>1.658954087066007E-3</v>
      </c>
      <c r="O3" s="38">
        <f t="shared" ca="1" si="2"/>
        <v>1.6709754934940216E-3</v>
      </c>
      <c r="P3" s="39" cm="1">
        <f t="array" aca="1" ref="P3" ca="1">INDIRECT(CONCATENATE("'",HLOOKUP(P$1,$B$21:$E$23,3,FALSE),"'!",$B$25,ROW($A3)+5))*About!$A$27</f>
        <v>1.6829968999220362E-3</v>
      </c>
      <c r="Q3" s="38" cm="1">
        <f t="array" aca="1" ref="Q3" ca="1">TREND($K3:$P3,$K$1:$P$1,Q$1)</f>
        <v>1.695018306350049E-3</v>
      </c>
      <c r="R3" s="38" cm="1">
        <f t="array" aca="1" ref="R3" ca="1">TREND($K3:$P3,$K$1:$P$1,R$1)</f>
        <v>1.7070397127780627E-3</v>
      </c>
      <c r="S3" s="38" cm="1">
        <f t="array" aca="1" ref="S3" ca="1">TREND($K3:$P3,$K$1:$P$1,S$1)</f>
        <v>1.7190611192060765E-3</v>
      </c>
      <c r="T3" s="38" cm="1">
        <f t="array" aca="1" ref="T3" ca="1">TREND($K3:$P3,$K$1:$P$1,T$1)</f>
        <v>1.7310825256340936E-3</v>
      </c>
      <c r="U3" s="38" cm="1">
        <f t="array" aca="1" ref="U3" ca="1">TREND($K3:$P3,$K$1:$P$1,U$1)</f>
        <v>1.7431039320621074E-3</v>
      </c>
      <c r="V3" s="38" cm="1">
        <f t="array" aca="1" ref="V3" ca="1">TREND($K3:$P3,$K$1:$P$1,V$1)</f>
        <v>1.7551253384901211E-3</v>
      </c>
      <c r="W3" s="38" cm="1">
        <f t="array" aca="1" ref="W3" ca="1">TREND($K3:$P3,$K$1:$P$1,W$1)</f>
        <v>1.7671467449181348E-3</v>
      </c>
      <c r="X3" s="38" cm="1">
        <f t="array" aca="1" ref="X3" ca="1">TREND($K3:$P3,$K$1:$P$1,X$1)</f>
        <v>1.779168151346152E-3</v>
      </c>
      <c r="Y3" s="38" cm="1">
        <f t="array" aca="1" ref="Y3" ca="1">TREND($K3:$P3,$K$1:$P$1,Y$1)</f>
        <v>1.7911895577741657E-3</v>
      </c>
      <c r="Z3" s="38" cm="1">
        <f t="array" aca="1" ref="Z3" ca="1">TREND($K3:$P3,$K$1:$P$1,Z$1)</f>
        <v>1.8032109642021794E-3</v>
      </c>
      <c r="AA3" s="38" cm="1">
        <f t="array" aca="1" ref="AA3" ca="1">TREND($K3:$P3,$K$1:$P$1,AA$1)</f>
        <v>1.8152323706301932E-3</v>
      </c>
      <c r="AB3" s="38" cm="1">
        <f t="array" aca="1" ref="AB3" ca="1">TREND($K3:$P3,$K$1:$P$1,AB$1)</f>
        <v>1.8272537770582103E-3</v>
      </c>
      <c r="AC3" s="38" cm="1">
        <f t="array" aca="1" ref="AC3" ca="1">TREND($K3:$P3,$K$1:$P$1,AC$1)</f>
        <v>1.8392751834862241E-3</v>
      </c>
      <c r="AD3" s="38" cm="1">
        <f t="array" aca="1" ref="AD3" ca="1">TREND($K3:$P3,$K$1:$P$1,AD$1)</f>
        <v>1.8512965899142378E-3</v>
      </c>
      <c r="AE3" s="38" cm="1">
        <f t="array" aca="1" ref="AE3" ca="1">TREND($K3:$P3,$K$1:$P$1,AE$1)</f>
        <v>1.8633179963422515E-3</v>
      </c>
      <c r="AF3" s="38" cm="1">
        <f t="array" aca="1" ref="AF3" ca="1">TREND($K3:$P3,$K$1:$P$1,AF$1)</f>
        <v>1.8753394027702687E-3</v>
      </c>
      <c r="AG3" s="38" cm="1">
        <f t="array" aca="1" ref="AG3" ca="1">TREND($K3:$P3,$K$1:$P$1,AG$1)</f>
        <v>1.8873608091982824E-3</v>
      </c>
      <c r="AH3" s="38" cm="1">
        <f t="array" aca="1" ref="AH3" ca="1">TREND($K3:$P3,$K$1:$P$1,AH$1)</f>
        <v>1.8993822156262961E-3</v>
      </c>
      <c r="AI3" s="38" cm="1">
        <f t="array" aca="1" ref="AI3" ca="1">TREND($K3:$P3,$K$1:$P$1,AI$1)</f>
        <v>1.9114036220543099E-3</v>
      </c>
      <c r="AJ3" s="38" cm="1">
        <f t="array" aca="1" ref="AJ3" ca="1">TREND($K3:$P3,$K$1:$P$1,AJ$1)</f>
        <v>1.9234250284823236E-3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3.8468500569646541E-3</v>
      </c>
      <c r="C4" s="38">
        <f t="shared" ca="1" si="3"/>
        <v>3.8468500569646541E-3</v>
      </c>
      <c r="D4" s="38">
        <f t="shared" ca="1" si="0"/>
        <v>3.8468500569646541E-3</v>
      </c>
      <c r="E4" s="38">
        <f t="shared" ca="1" si="0"/>
        <v>3.8468500569646541E-3</v>
      </c>
      <c r="F4" s="39" cm="1">
        <f t="array" aca="1" ref="F4" ca="1">INDIRECT(CONCATENATE("'",HLOOKUP(F$1,$B$21:$E$23,3,FALSE),"'!",$B$25,ROW($A4)+5))*About!$A$27</f>
        <v>3.8468500569646541E-3</v>
      </c>
      <c r="G4" s="38">
        <f t="shared" ca="1" si="4"/>
        <v>3.8829142762486979E-3</v>
      </c>
      <c r="H4" s="38">
        <f t="shared" ca="1" si="1"/>
        <v>3.9189784955327416E-3</v>
      </c>
      <c r="I4" s="38">
        <f t="shared" ca="1" si="1"/>
        <v>3.9550427148167854E-3</v>
      </c>
      <c r="J4" s="38">
        <f t="shared" ca="1" si="1"/>
        <v>3.9911069341008291E-3</v>
      </c>
      <c r="K4" s="39" cm="1">
        <f t="array" aca="1" ref="K4" ca="1">INDIRECT(CONCATENATE("'",HLOOKUP(K$1,$B$21:$E$23,3,FALSE),"'!",$B$25,ROW($A4)+5))*About!$A$27</f>
        <v>4.0271711533848729E-3</v>
      </c>
      <c r="L4" s="38">
        <f t="shared" ca="1" si="5"/>
        <v>4.0992995919529604E-3</v>
      </c>
      <c r="M4" s="38">
        <f t="shared" ca="1" si="2"/>
        <v>4.1714280305210471E-3</v>
      </c>
      <c r="N4" s="38">
        <f t="shared" ca="1" si="2"/>
        <v>4.2435564690891346E-3</v>
      </c>
      <c r="O4" s="38">
        <f t="shared" ca="1" si="2"/>
        <v>4.3156849076572213E-3</v>
      </c>
      <c r="P4" s="39" cm="1">
        <f t="array" aca="1" ref="P4" ca="1">INDIRECT(CONCATENATE("'",HLOOKUP(P$1,$B$21:$E$23,3,FALSE),"'!",$B$25,ROW($A4)+5))*About!$A$27</f>
        <v>4.3878133462253088E-3</v>
      </c>
      <c r="Q4" s="38" cm="1">
        <f t="array" aca="1" ref="Q4" ca="1">TREND($K4:$P4,$K$1:$P$1,Q$1)</f>
        <v>4.4599417847934197E-3</v>
      </c>
      <c r="R4" s="38" cm="1">
        <f t="array" aca="1" ref="R4" ca="1">TREND($K4:$P4,$K$1:$P$1,R$1)</f>
        <v>4.5320702233614951E-3</v>
      </c>
      <c r="S4" s="38" cm="1">
        <f t="array" aca="1" ref="S4" ca="1">TREND($K4:$P4,$K$1:$P$1,S$1)</f>
        <v>4.6041986619295983E-3</v>
      </c>
      <c r="T4" s="38" cm="1">
        <f t="array" aca="1" ref="T4" ca="1">TREND($K4:$P4,$K$1:$P$1,T$1)</f>
        <v>4.6763271004976736E-3</v>
      </c>
      <c r="U4" s="38" cm="1">
        <f t="array" aca="1" ref="U4" ca="1">TREND($K4:$P4,$K$1:$P$1,U$1)</f>
        <v>4.748455539065749E-3</v>
      </c>
      <c r="V4" s="38" cm="1">
        <f t="array" aca="1" ref="V4" ca="1">TREND($K4:$P4,$K$1:$P$1,V$1)</f>
        <v>4.8205839776338522E-3</v>
      </c>
      <c r="W4" s="38" cm="1">
        <f t="array" aca="1" ref="W4" ca="1">TREND($K4:$P4,$K$1:$P$1,W$1)</f>
        <v>4.8927124162019275E-3</v>
      </c>
      <c r="X4" s="38" cm="1">
        <f t="array" aca="1" ref="X4" ca="1">TREND($K4:$P4,$K$1:$P$1,X$1)</f>
        <v>4.9648408547700307E-3</v>
      </c>
      <c r="Y4" s="38" cm="1">
        <f t="array" aca="1" ref="Y4" ca="1">TREND($K4:$P4,$K$1:$P$1,Y$1)</f>
        <v>5.0369692933381061E-3</v>
      </c>
      <c r="Z4" s="38" cm="1">
        <f t="array" aca="1" ref="Z4" ca="1">TREND($K4:$P4,$K$1:$P$1,Z$1)</f>
        <v>5.1090977319062092E-3</v>
      </c>
      <c r="AA4" s="38" cm="1">
        <f t="array" aca="1" ref="AA4" ca="1">TREND($K4:$P4,$K$1:$P$1,AA$1)</f>
        <v>5.1812261704742846E-3</v>
      </c>
      <c r="AB4" s="38" cm="1">
        <f t="array" aca="1" ref="AB4" ca="1">TREND($K4:$P4,$K$1:$P$1,AB$1)</f>
        <v>5.25335460904236E-3</v>
      </c>
      <c r="AC4" s="38" cm="1">
        <f t="array" aca="1" ref="AC4" ca="1">TREND($K4:$P4,$K$1:$P$1,AC$1)</f>
        <v>5.3254830476104631E-3</v>
      </c>
      <c r="AD4" s="38" cm="1">
        <f t="array" aca="1" ref="AD4" ca="1">TREND($K4:$P4,$K$1:$P$1,AD$1)</f>
        <v>5.3976114861785385E-3</v>
      </c>
      <c r="AE4" s="38" cm="1">
        <f t="array" aca="1" ref="AE4" ca="1">TREND($K4:$P4,$K$1:$P$1,AE$1)</f>
        <v>5.4697399247466416E-3</v>
      </c>
      <c r="AF4" s="38" cm="1">
        <f t="array" aca="1" ref="AF4" ca="1">TREND($K4:$P4,$K$1:$P$1,AF$1)</f>
        <v>5.541868363314717E-3</v>
      </c>
      <c r="AG4" s="38" cm="1">
        <f t="array" aca="1" ref="AG4" ca="1">TREND($K4:$P4,$K$1:$P$1,AG$1)</f>
        <v>5.6139968018828201E-3</v>
      </c>
      <c r="AH4" s="38" cm="1">
        <f t="array" aca="1" ref="AH4" ca="1">TREND($K4:$P4,$K$1:$P$1,AH$1)</f>
        <v>5.6861252404508955E-3</v>
      </c>
      <c r="AI4" s="38" cm="1">
        <f t="array" aca="1" ref="AI4" ca="1">TREND($K4:$P4,$K$1:$P$1,AI$1)</f>
        <v>5.7582536790189709E-3</v>
      </c>
      <c r="AJ4" s="38" cm="1">
        <f t="array" aca="1" ref="AJ4" ca="1">TREND($K4:$P4,$K$1:$P$1,AJ$1)</f>
        <v>5.830382117587074E-3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4.8686696033458911E-2</v>
      </c>
      <c r="C5" s="38">
        <f t="shared" ca="1" si="3"/>
        <v>4.8836963613809091E-2</v>
      </c>
      <c r="D5" s="38">
        <f t="shared" ca="1" si="0"/>
        <v>4.8987231194159271E-2</v>
      </c>
      <c r="E5" s="38">
        <f t="shared" ca="1" si="0"/>
        <v>4.9137498774509451E-2</v>
      </c>
      <c r="F5" s="39" cm="1">
        <f t="array" aca="1" ref="F5" ca="1">INDIRECT(CONCATENATE("'",HLOOKUP(F$1,$B$21:$E$23,3,FALSE),"'!",$B$25,ROW($A5)+5))*About!$A$27</f>
        <v>4.9287766354859631E-2</v>
      </c>
      <c r="G5" s="38">
        <f t="shared" ca="1" si="4"/>
        <v>4.9768622611980215E-2</v>
      </c>
      <c r="H5" s="38">
        <f t="shared" ca="1" si="1"/>
        <v>5.0249478869100798E-2</v>
      </c>
      <c r="I5" s="38">
        <f t="shared" ca="1" si="1"/>
        <v>5.0730335126221375E-2</v>
      </c>
      <c r="J5" s="38">
        <f t="shared" ca="1" si="1"/>
        <v>5.1211191383341959E-2</v>
      </c>
      <c r="K5" s="39" cm="1">
        <f t="array" aca="1" ref="K5" ca="1">INDIRECT(CONCATENATE("'",HLOOKUP(K$1,$B$21:$E$23,3,FALSE),"'!",$B$25,ROW($A5)+5))*About!$A$27</f>
        <v>5.1692047640462542E-2</v>
      </c>
      <c r="L5" s="38">
        <f t="shared" ca="1" si="5"/>
        <v>5.2533546090423558E-2</v>
      </c>
      <c r="M5" s="38">
        <f t="shared" ca="1" si="2"/>
        <v>5.3375044540384581E-2</v>
      </c>
      <c r="N5" s="38">
        <f t="shared" ca="1" si="2"/>
        <v>5.4216542990345597E-2</v>
      </c>
      <c r="O5" s="38">
        <f t="shared" ca="1" si="2"/>
        <v>5.505804144030662E-2</v>
      </c>
      <c r="P5" s="39" cm="1">
        <f t="array" aca="1" ref="P5" ca="1">INDIRECT(CONCATENATE("'",HLOOKUP(P$1,$B$21:$E$23,3,FALSE),"'!",$B$25,ROW($A5)+5))*About!$A$27</f>
        <v>5.5899539890267635E-2</v>
      </c>
      <c r="Q5" s="38" cm="1">
        <f t="array" aca="1" ref="Q5" ca="1">TREND($K5:$P5,$K$1:$P$1,Q$1)</f>
        <v>5.67410383402287E-2</v>
      </c>
      <c r="R5" s="38" cm="1">
        <f t="array" aca="1" ref="R5" ca="1">TREND($K5:$P5,$K$1:$P$1,R$1)</f>
        <v>5.7582536790189653E-2</v>
      </c>
      <c r="S5" s="38" cm="1">
        <f t="array" aca="1" ref="S5" ca="1">TREND($K5:$P5,$K$1:$P$1,S$1)</f>
        <v>5.8424035240150829E-2</v>
      </c>
      <c r="T5" s="38" cm="1">
        <f t="array" aca="1" ref="T5" ca="1">TREND($K5:$P5,$K$1:$P$1,T$1)</f>
        <v>5.9265533690111782E-2</v>
      </c>
      <c r="U5" s="38" cm="1">
        <f t="array" aca="1" ref="U5" ca="1">TREND($K5:$P5,$K$1:$P$1,U$1)</f>
        <v>6.0107032140072736E-2</v>
      </c>
      <c r="V5" s="38" cm="1">
        <f t="array" aca="1" ref="V5" ca="1">TREND($K5:$P5,$K$1:$P$1,V$1)</f>
        <v>6.0948530590033689E-2</v>
      </c>
      <c r="W5" s="38" cm="1">
        <f t="array" aca="1" ref="W5" ca="1">TREND($K5:$P5,$K$1:$P$1,W$1)</f>
        <v>6.1790029039994865E-2</v>
      </c>
      <c r="X5" s="38" cm="1">
        <f t="array" aca="1" ref="X5" ca="1">TREND($K5:$P5,$K$1:$P$1,X$1)</f>
        <v>6.2631527489955818E-2</v>
      </c>
      <c r="Y5" s="38" cm="1">
        <f t="array" aca="1" ref="Y5" ca="1">TREND($K5:$P5,$K$1:$P$1,Y$1)</f>
        <v>6.3473025939916772E-2</v>
      </c>
      <c r="Z5" s="38" cm="1">
        <f t="array" aca="1" ref="Z5" ca="1">TREND($K5:$P5,$K$1:$P$1,Z$1)</f>
        <v>6.4314524389877947E-2</v>
      </c>
      <c r="AA5" s="38" cm="1">
        <f t="array" aca="1" ref="AA5" ca="1">TREND($K5:$P5,$K$1:$P$1,AA$1)</f>
        <v>6.5156022839838901E-2</v>
      </c>
      <c r="AB5" s="38" cm="1">
        <f t="array" aca="1" ref="AB5" ca="1">TREND($K5:$P5,$K$1:$P$1,AB$1)</f>
        <v>6.5997521289799854E-2</v>
      </c>
      <c r="AC5" s="38" cm="1">
        <f t="array" aca="1" ref="AC5" ca="1">TREND($K5:$P5,$K$1:$P$1,AC$1)</f>
        <v>6.683901973976103E-2</v>
      </c>
      <c r="AD5" s="38" cm="1">
        <f t="array" aca="1" ref="AD5" ca="1">TREND($K5:$P5,$K$1:$P$1,AD$1)</f>
        <v>6.7680518189721983E-2</v>
      </c>
      <c r="AE5" s="38" cm="1">
        <f t="array" aca="1" ref="AE5" ca="1">TREND($K5:$P5,$K$1:$P$1,AE$1)</f>
        <v>6.8522016639682937E-2</v>
      </c>
      <c r="AF5" s="38" cm="1">
        <f t="array" aca="1" ref="AF5" ca="1">TREND($K5:$P5,$K$1:$P$1,AF$1)</f>
        <v>6.936351508964389E-2</v>
      </c>
      <c r="AG5" s="38" cm="1">
        <f t="array" aca="1" ref="AG5" ca="1">TREND($K5:$P5,$K$1:$P$1,AG$1)</f>
        <v>7.0205013539605066E-2</v>
      </c>
      <c r="AH5" s="38" cm="1">
        <f t="array" aca="1" ref="AH5" ca="1">TREND($K5:$P5,$K$1:$P$1,AH$1)</f>
        <v>7.1046511989566019E-2</v>
      </c>
      <c r="AI5" s="38" cm="1">
        <f t="array" aca="1" ref="AI5" ca="1">TREND($K5:$P5,$K$1:$P$1,AI$1)</f>
        <v>7.1888010439526973E-2</v>
      </c>
      <c r="AJ5" s="38" cm="1">
        <f t="array" aca="1" ref="AJ5" ca="1">TREND($K5:$P5,$K$1:$P$1,AJ$1)</f>
        <v>7.2729508889488148E-2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7.2128438568087261E-2</v>
      </c>
      <c r="C6" s="38">
        <f t="shared" ca="1" si="3"/>
        <v>7.2128438568087261E-2</v>
      </c>
      <c r="D6" s="38">
        <f t="shared" ca="1" si="0"/>
        <v>7.2128438568087261E-2</v>
      </c>
      <c r="E6" s="38">
        <f t="shared" ca="1" si="0"/>
        <v>7.2128438568087261E-2</v>
      </c>
      <c r="F6" s="39" cm="1">
        <f t="array" aca="1" ref="F6" ca="1">INDIRECT(CONCATENATE("'",HLOOKUP(F$1,$B$21:$E$23,3,FALSE),"'!",$B$25,ROW($A6)+5))*About!$A$27</f>
        <v>7.2128438568087261E-2</v>
      </c>
      <c r="G6" s="38">
        <f t="shared" ca="1" si="4"/>
        <v>7.2128438568087261E-2</v>
      </c>
      <c r="H6" s="38">
        <f t="shared" ca="1" si="1"/>
        <v>7.2128438568087261E-2</v>
      </c>
      <c r="I6" s="38">
        <f t="shared" ca="1" si="1"/>
        <v>7.2128438568087261E-2</v>
      </c>
      <c r="J6" s="38">
        <f t="shared" ca="1" si="1"/>
        <v>7.2128438568087261E-2</v>
      </c>
      <c r="K6" s="39" cm="1">
        <f t="array" aca="1" ref="K6" ca="1">INDIRECT(CONCATENATE("'",HLOOKUP(K$1,$B$21:$E$23,3,FALSE),"'!",$B$25,ROW($A6)+5))*About!$A$27</f>
        <v>7.2128438568087261E-2</v>
      </c>
      <c r="L6" s="38">
        <f t="shared" ca="1" si="5"/>
        <v>7.3330579210888716E-2</v>
      </c>
      <c r="M6" s="38">
        <f t="shared" ca="1" si="2"/>
        <v>7.4532719853690171E-2</v>
      </c>
      <c r="N6" s="38">
        <f t="shared" ca="1" si="2"/>
        <v>7.5734860496491627E-2</v>
      </c>
      <c r="O6" s="38">
        <f t="shared" ca="1" si="2"/>
        <v>7.6937001139293082E-2</v>
      </c>
      <c r="P6" s="39" cm="1">
        <f t="array" aca="1" ref="P6" ca="1">INDIRECT(CONCATENATE("'",HLOOKUP(P$1,$B$21:$E$23,3,FALSE),"'!",$B$25,ROW($A6)+5))*About!$A$27</f>
        <v>7.8139141782094537E-2</v>
      </c>
      <c r="Q6" s="38" cm="1">
        <f t="array" aca="1" ref="Q6" ca="1">TREND($K6:$P6,$K$1:$P$1,Q$1)</f>
        <v>7.9341282424896242E-2</v>
      </c>
      <c r="R6" s="38" cm="1">
        <f t="array" aca="1" ref="R6" ca="1">TREND($K6:$P6,$K$1:$P$1,R$1)</f>
        <v>8.0543423067697795E-2</v>
      </c>
      <c r="S6" s="38" cm="1">
        <f t="array" aca="1" ref="S6" ca="1">TREND($K6:$P6,$K$1:$P$1,S$1)</f>
        <v>8.1745563710498903E-2</v>
      </c>
      <c r="T6" s="38" cm="1">
        <f t="array" aca="1" ref="T6" ca="1">TREND($K6:$P6,$K$1:$P$1,T$1)</f>
        <v>8.2947704353300455E-2</v>
      </c>
      <c r="U6" s="38" cm="1">
        <f t="array" aca="1" ref="U6" ca="1">TREND($K6:$P6,$K$1:$P$1,U$1)</f>
        <v>8.4149844996102008E-2</v>
      </c>
      <c r="V6" s="38" cm="1">
        <f t="array" aca="1" ref="V6" ca="1">TREND($K6:$P6,$K$1:$P$1,V$1)</f>
        <v>8.535198563890356E-2</v>
      </c>
      <c r="W6" s="38" cm="1">
        <f t="array" aca="1" ref="W6" ca="1">TREND($K6:$P6,$K$1:$P$1,W$1)</f>
        <v>8.6554126281704669E-2</v>
      </c>
      <c r="X6" s="38" cm="1">
        <f t="array" aca="1" ref="X6" ca="1">TREND($K6:$P6,$K$1:$P$1,X$1)</f>
        <v>8.7756266924506221E-2</v>
      </c>
      <c r="Y6" s="38" cm="1">
        <f t="array" aca="1" ref="Y6" ca="1">TREND($K6:$P6,$K$1:$P$1,Y$1)</f>
        <v>8.8958407567307773E-2</v>
      </c>
      <c r="Z6" s="38" cm="1">
        <f t="array" aca="1" ref="Z6" ca="1">TREND($K6:$P6,$K$1:$P$1,Z$1)</f>
        <v>9.0160548210109326E-2</v>
      </c>
      <c r="AA6" s="38" cm="1">
        <f t="array" aca="1" ref="AA6" ca="1">TREND($K6:$P6,$K$1:$P$1,AA$1)</f>
        <v>9.1362688852910878E-2</v>
      </c>
      <c r="AB6" s="38" cm="1">
        <f t="array" aca="1" ref="AB6" ca="1">TREND($K6:$P6,$K$1:$P$1,AB$1)</f>
        <v>9.2564829495711987E-2</v>
      </c>
      <c r="AC6" s="38" cm="1">
        <f t="array" aca="1" ref="AC6" ca="1">TREND($K6:$P6,$K$1:$P$1,AC$1)</f>
        <v>9.3766970138513539E-2</v>
      </c>
      <c r="AD6" s="38" cm="1">
        <f t="array" aca="1" ref="AD6" ca="1">TREND($K6:$P6,$K$1:$P$1,AD$1)</f>
        <v>9.4969110781315091E-2</v>
      </c>
      <c r="AE6" s="38" cm="1">
        <f t="array" aca="1" ref="AE6" ca="1">TREND($K6:$P6,$K$1:$P$1,AE$1)</f>
        <v>9.6171251424116644E-2</v>
      </c>
      <c r="AF6" s="38" cm="1">
        <f t="array" aca="1" ref="AF6" ca="1">TREND($K6:$P6,$K$1:$P$1,AF$1)</f>
        <v>9.7373392066917752E-2</v>
      </c>
      <c r="AG6" s="38" cm="1">
        <f t="array" aca="1" ref="AG6" ca="1">TREND($K6:$P6,$K$1:$P$1,AG$1)</f>
        <v>9.8575532709719305E-2</v>
      </c>
      <c r="AH6" s="38" cm="1">
        <f t="array" aca="1" ref="AH6" ca="1">TREND($K6:$P6,$K$1:$P$1,AH$1)</f>
        <v>9.9777673352520857E-2</v>
      </c>
      <c r="AI6" s="38" cm="1">
        <f t="array" aca="1" ref="AI6" ca="1">TREND($K6:$P6,$K$1:$P$1,AI$1)</f>
        <v>0.10097981399532241</v>
      </c>
      <c r="AJ6" s="38" cm="1">
        <f t="array" aca="1" ref="AJ6" ca="1">TREND($K6:$P6,$K$1:$P$1,AJ$1)</f>
        <v>0.10218195463812396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2.1037461249025453</v>
      </c>
      <c r="C7" s="38">
        <f t="shared" ca="1" si="3"/>
        <v>2.1187728829375634</v>
      </c>
      <c r="D7" s="38">
        <f t="shared" ca="1" si="0"/>
        <v>2.1337996409725815</v>
      </c>
      <c r="E7" s="38">
        <f t="shared" ca="1" si="0"/>
        <v>2.1488263990076</v>
      </c>
      <c r="F7" s="39" cm="1">
        <f t="array" aca="1" ref="F7" ca="1">INDIRECT(CONCATENATE("'",HLOOKUP(F$1,$B$21:$E$23,3,FALSE),"'!",$B$25,ROW($A7)+5))*About!$A$27</f>
        <v>2.163853157042618</v>
      </c>
      <c r="G7" s="38">
        <f t="shared" ca="1" si="4"/>
        <v>2.163853157042618</v>
      </c>
      <c r="H7" s="38">
        <f t="shared" ca="1" si="1"/>
        <v>2.163853157042618</v>
      </c>
      <c r="I7" s="38">
        <f t="shared" ca="1" si="1"/>
        <v>2.163853157042618</v>
      </c>
      <c r="J7" s="38">
        <f t="shared" ca="1" si="1"/>
        <v>2.163853157042618</v>
      </c>
      <c r="K7" s="39" cm="1">
        <f t="array" aca="1" ref="K7" ca="1">INDIRECT(CONCATENATE("'",HLOOKUP(K$1,$B$21:$E$23,3,FALSE),"'!",$B$25,ROW($A7)+5))*About!$A$27</f>
        <v>2.163853157042618</v>
      </c>
      <c r="L7" s="38">
        <f t="shared" ca="1" si="5"/>
        <v>2.1758745634706327</v>
      </c>
      <c r="M7" s="38">
        <f t="shared" ca="1" si="2"/>
        <v>2.1878959698986473</v>
      </c>
      <c r="N7" s="38">
        <f t="shared" ca="1" si="2"/>
        <v>2.1999173763266615</v>
      </c>
      <c r="O7" s="38">
        <f t="shared" ca="1" si="2"/>
        <v>2.2119387827546761</v>
      </c>
      <c r="P7" s="39" cm="1">
        <f t="array" aca="1" ref="P7" ca="1">INDIRECT(CONCATENATE("'",HLOOKUP(P$1,$B$21:$E$23,3,FALSE),"'!",$B$25,ROW($A7)+5))*About!$A$27</f>
        <v>2.2239601891826908</v>
      </c>
      <c r="Q7" s="38" cm="1">
        <f t="array" aca="1" ref="Q7" ca="1">TREND($K7:$P7,$K$1:$P$1,Q$1)</f>
        <v>2.2359815956107063</v>
      </c>
      <c r="R7" s="38" cm="1">
        <f t="array" aca="1" ref="R7" ca="1">TREND($K7:$P7,$K$1:$P$1,R$1)</f>
        <v>2.2480030020387218</v>
      </c>
      <c r="S7" s="38" cm="1">
        <f t="array" aca="1" ref="S7" ca="1">TREND($K7:$P7,$K$1:$P$1,S$1)</f>
        <v>2.2600244084667338</v>
      </c>
      <c r="T7" s="38" cm="1">
        <f t="array" aca="1" ref="T7" ca="1">TREND($K7:$P7,$K$1:$P$1,T$1)</f>
        <v>2.2720458148947493</v>
      </c>
      <c r="U7" s="38" cm="1">
        <f t="array" aca="1" ref="U7" ca="1">TREND($K7:$P7,$K$1:$P$1,U$1)</f>
        <v>2.2840672213227649</v>
      </c>
      <c r="V7" s="38" cm="1">
        <f t="array" aca="1" ref="V7" ca="1">TREND($K7:$P7,$K$1:$P$1,V$1)</f>
        <v>2.2960886277507768</v>
      </c>
      <c r="W7" s="38" cm="1">
        <f t="array" aca="1" ref="W7" ca="1">TREND($K7:$P7,$K$1:$P$1,W$1)</f>
        <v>2.3081100341787923</v>
      </c>
      <c r="X7" s="38" cm="1">
        <f t="array" aca="1" ref="X7" ca="1">TREND($K7:$P7,$K$1:$P$1,X$1)</f>
        <v>2.3201314406068079</v>
      </c>
      <c r="Y7" s="38" cm="1">
        <f t="array" aca="1" ref="Y7" ca="1">TREND($K7:$P7,$K$1:$P$1,Y$1)</f>
        <v>2.3321528470348234</v>
      </c>
      <c r="Z7" s="38" cm="1">
        <f t="array" aca="1" ref="Z7" ca="1">TREND($K7:$P7,$K$1:$P$1,Z$1)</f>
        <v>2.3441742534628354</v>
      </c>
      <c r="AA7" s="38" cm="1">
        <f t="array" aca="1" ref="AA7" ca="1">TREND($K7:$P7,$K$1:$P$1,AA$1)</f>
        <v>2.3561956598908509</v>
      </c>
      <c r="AB7" s="38" cm="1">
        <f t="array" aca="1" ref="AB7" ca="1">TREND($K7:$P7,$K$1:$P$1,AB$1)</f>
        <v>2.3682170663188664</v>
      </c>
      <c r="AC7" s="38" cm="1">
        <f t="array" aca="1" ref="AC7" ca="1">TREND($K7:$P7,$K$1:$P$1,AC$1)</f>
        <v>2.3802384727468784</v>
      </c>
      <c r="AD7" s="38" cm="1">
        <f t="array" aca="1" ref="AD7" ca="1">TREND($K7:$P7,$K$1:$P$1,AD$1)</f>
        <v>2.3922598791748939</v>
      </c>
      <c r="AE7" s="38" cm="1">
        <f t="array" aca="1" ref="AE7" ca="1">TREND($K7:$P7,$K$1:$P$1,AE$1)</f>
        <v>2.4042812856029094</v>
      </c>
      <c r="AF7" s="38" cm="1">
        <f t="array" aca="1" ref="AF7" ca="1">TREND($K7:$P7,$K$1:$P$1,AF$1)</f>
        <v>2.416302692030925</v>
      </c>
      <c r="AG7" s="38" cm="1">
        <f t="array" aca="1" ref="AG7" ca="1">TREND($K7:$P7,$K$1:$P$1,AG$1)</f>
        <v>2.4283240984589369</v>
      </c>
      <c r="AH7" s="38" cm="1">
        <f t="array" aca="1" ref="AH7" ca="1">TREND($K7:$P7,$K$1:$P$1,AH$1)</f>
        <v>2.4403455048869525</v>
      </c>
      <c r="AI7" s="38" cm="1">
        <f t="array" aca="1" ref="AI7" ca="1">TREND($K7:$P7,$K$1:$P$1,AI$1)</f>
        <v>2.452366911314968</v>
      </c>
      <c r="AJ7" s="38" cm="1">
        <f t="array" aca="1" ref="AJ7" ca="1">TREND($K7:$P7,$K$1:$P$1,AJ$1)</f>
        <v>2.46438831774298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0.3546314896264291</v>
      </c>
      <c r="C8" s="38">
        <f t="shared" ca="1" si="3"/>
        <v>0.3576368412334327</v>
      </c>
      <c r="D8" s="38">
        <f t="shared" ca="1" si="0"/>
        <v>0.3606421928404363</v>
      </c>
      <c r="E8" s="38">
        <f t="shared" ca="1" si="0"/>
        <v>0.36364754444743996</v>
      </c>
      <c r="F8" s="39" cm="1">
        <f t="array" aca="1" ref="F8" ca="1">INDIRECT(CONCATENATE("'",HLOOKUP(F$1,$B$21:$E$23,3,FALSE),"'!",$B$25,ROW($A8)+5))*About!$A$27</f>
        <v>0.36665289605444357</v>
      </c>
      <c r="G8" s="38">
        <f t="shared" ca="1" si="4"/>
        <v>0.36785503669724501</v>
      </c>
      <c r="H8" s="38">
        <f t="shared" ca="1" si="1"/>
        <v>0.3690571773400465</v>
      </c>
      <c r="I8" s="38">
        <f t="shared" ca="1" si="1"/>
        <v>0.37025931798284795</v>
      </c>
      <c r="J8" s="38">
        <f t="shared" ca="1" si="1"/>
        <v>0.37146145862564944</v>
      </c>
      <c r="K8" s="39" cm="1">
        <f t="array" aca="1" ref="K8" ca="1">INDIRECT(CONCATENATE("'",HLOOKUP(K$1,$B$21:$E$23,3,FALSE),"'!",$B$25,ROW($A8)+5))*About!$A$27</f>
        <v>0.37266359926845088</v>
      </c>
      <c r="L8" s="38">
        <f t="shared" ca="1" si="5"/>
        <v>0.37386573991125233</v>
      </c>
      <c r="M8" s="38">
        <f t="shared" ca="1" si="2"/>
        <v>0.37506788055405377</v>
      </c>
      <c r="N8" s="38">
        <f t="shared" ca="1" si="2"/>
        <v>0.37627002119685526</v>
      </c>
      <c r="O8" s="38">
        <f t="shared" ca="1" si="2"/>
        <v>0.37747216183965671</v>
      </c>
      <c r="P8" s="39" cm="1">
        <f t="array" aca="1" ref="P8" ca="1">INDIRECT(CONCATENATE("'",HLOOKUP(P$1,$B$21:$E$23,3,FALSE),"'!",$B$25,ROW($A8)+5))*About!$A$27</f>
        <v>0.37867430248245815</v>
      </c>
      <c r="Q8" s="38" cm="1">
        <f t="array" aca="1" ref="Q8" ca="1">TREND($K8:$P8,$K$1:$P$1,Q$1)</f>
        <v>0.37987644312525992</v>
      </c>
      <c r="R8" s="38" cm="1">
        <f t="array" aca="1" ref="R8" ca="1">TREND($K8:$P8,$K$1:$P$1,R$1)</f>
        <v>0.38107858376806103</v>
      </c>
      <c r="S8" s="38" cm="1">
        <f t="array" aca="1" ref="S8" ca="1">TREND($K8:$P8,$K$1:$P$1,S$1)</f>
        <v>0.38228072441086258</v>
      </c>
      <c r="T8" s="38" cm="1">
        <f t="array" aca="1" ref="T8" ca="1">TREND($K8:$P8,$K$1:$P$1,T$1)</f>
        <v>0.38348286505366413</v>
      </c>
      <c r="U8" s="38" cm="1">
        <f t="array" aca="1" ref="U8" ca="1">TREND($K8:$P8,$K$1:$P$1,U$1)</f>
        <v>0.38468500569646569</v>
      </c>
      <c r="V8" s="38" cm="1">
        <f t="array" aca="1" ref="V8" ca="1">TREND($K8:$P8,$K$1:$P$1,V$1)</f>
        <v>0.38588714633926724</v>
      </c>
      <c r="W8" s="38" cm="1">
        <f t="array" aca="1" ref="W8" ca="1">TREND($K8:$P8,$K$1:$P$1,W$1)</f>
        <v>0.38708928698206835</v>
      </c>
      <c r="X8" s="38" cm="1">
        <f t="array" aca="1" ref="X8" ca="1">TREND($K8:$P8,$K$1:$P$1,X$1)</f>
        <v>0.3882914276248699</v>
      </c>
      <c r="Y8" s="38" cm="1">
        <f t="array" aca="1" ref="Y8" ca="1">TREND($K8:$P8,$K$1:$P$1,Y$1)</f>
        <v>0.38949356826767145</v>
      </c>
      <c r="Z8" s="38" cm="1">
        <f t="array" aca="1" ref="Z8" ca="1">TREND($K8:$P8,$K$1:$P$1,Z$1)</f>
        <v>0.39069570891047301</v>
      </c>
      <c r="AA8" s="38" cm="1">
        <f t="array" aca="1" ref="AA8" ca="1">TREND($K8:$P8,$K$1:$P$1,AA$1)</f>
        <v>0.39189784955327456</v>
      </c>
      <c r="AB8" s="38" cm="1">
        <f t="array" aca="1" ref="AB8" ca="1">TREND($K8:$P8,$K$1:$P$1,AB$1)</f>
        <v>0.39309999019607567</v>
      </c>
      <c r="AC8" s="38" cm="1">
        <f t="array" aca="1" ref="AC8" ca="1">TREND($K8:$P8,$K$1:$P$1,AC$1)</f>
        <v>0.39430213083887722</v>
      </c>
      <c r="AD8" s="38" cm="1">
        <f t="array" aca="1" ref="AD8" ca="1">TREND($K8:$P8,$K$1:$P$1,AD$1)</f>
        <v>0.39550427148167877</v>
      </c>
      <c r="AE8" s="38" cm="1">
        <f t="array" aca="1" ref="AE8" ca="1">TREND($K8:$P8,$K$1:$P$1,AE$1)</f>
        <v>0.39670641212448032</v>
      </c>
      <c r="AF8" s="38" cm="1">
        <f t="array" aca="1" ref="AF8" ca="1">TREND($K8:$P8,$K$1:$P$1,AF$1)</f>
        <v>0.39790855276728143</v>
      </c>
      <c r="AG8" s="38" cm="1">
        <f t="array" aca="1" ref="AG8" ca="1">TREND($K8:$P8,$K$1:$P$1,AG$1)</f>
        <v>0.39911069341008298</v>
      </c>
      <c r="AH8" s="38" cm="1">
        <f t="array" aca="1" ref="AH8" ca="1">TREND($K8:$P8,$K$1:$P$1,AH$1)</f>
        <v>0.40031283405288454</v>
      </c>
      <c r="AI8" s="38" cm="1">
        <f t="array" aca="1" ref="AI8" ca="1">TREND($K8:$P8,$K$1:$P$1,AI$1)</f>
        <v>0.40151497469568609</v>
      </c>
      <c r="AJ8" s="38" cm="1">
        <f t="array" aca="1" ref="AJ8" ca="1">TREND($K8:$P8,$K$1:$P$1,AJ$1)</f>
        <v>0.40271711533848764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8.41498449961018E-2</v>
      </c>
      <c r="C9" s="38">
        <f t="shared" ca="1" si="3"/>
        <v>8.41498449961018E-2</v>
      </c>
      <c r="D9" s="38">
        <f t="shared" ca="1" si="0"/>
        <v>8.41498449961018E-2</v>
      </c>
      <c r="E9" s="38">
        <f t="shared" ca="1" si="0"/>
        <v>8.41498449961018E-2</v>
      </c>
      <c r="F9" s="39" cm="1">
        <f t="array" aca="1" ref="F9" ca="1">INDIRECT(CONCATENATE("'",HLOOKUP(F$1,$B$21:$E$23,3,FALSE),"'!",$B$25,ROW($A9)+5))*About!$A$27</f>
        <v>8.41498449961018E-2</v>
      </c>
      <c r="G9" s="38">
        <f t="shared" ca="1" si="4"/>
        <v>8.41498449961018E-2</v>
      </c>
      <c r="H9" s="38">
        <f t="shared" ca="1" si="1"/>
        <v>8.41498449961018E-2</v>
      </c>
      <c r="I9" s="38">
        <f t="shared" ca="1" si="1"/>
        <v>8.41498449961018E-2</v>
      </c>
      <c r="J9" s="38">
        <f t="shared" ca="1" si="1"/>
        <v>8.41498449961018E-2</v>
      </c>
      <c r="K9" s="39" cm="1">
        <f t="array" aca="1" ref="K9" ca="1">INDIRECT(CONCATENATE("'",HLOOKUP(K$1,$B$21:$E$23,3,FALSE),"'!",$B$25,ROW($A9)+5))*About!$A$27</f>
        <v>8.41498449961018E-2</v>
      </c>
      <c r="L9" s="38">
        <f t="shared" ca="1" si="5"/>
        <v>8.5351985638903255E-2</v>
      </c>
      <c r="M9" s="38">
        <f t="shared" ca="1" si="2"/>
        <v>8.655412628170471E-2</v>
      </c>
      <c r="N9" s="38">
        <f t="shared" ca="1" si="2"/>
        <v>8.7756266924506166E-2</v>
      </c>
      <c r="O9" s="38">
        <f t="shared" ca="1" si="2"/>
        <v>8.8958407567307621E-2</v>
      </c>
      <c r="P9" s="39" cm="1">
        <f t="array" aca="1" ref="P9" ca="1">INDIRECT(CONCATENATE("'",HLOOKUP(P$1,$B$21:$E$23,3,FALSE),"'!",$B$25,ROW($A9)+5))*About!$A$27</f>
        <v>9.0160548210109076E-2</v>
      </c>
      <c r="Q9" s="38" cm="1">
        <f t="array" aca="1" ref="Q9" ca="1">TREND($K9:$P9,$K$1:$P$1,Q$1)</f>
        <v>9.1362688852910878E-2</v>
      </c>
      <c r="R9" s="38" cm="1">
        <f t="array" aca="1" ref="R9" ca="1">TREND($K9:$P9,$K$1:$P$1,R$1)</f>
        <v>9.2564829495711987E-2</v>
      </c>
      <c r="S9" s="38" cm="1">
        <f t="array" aca="1" ref="S9" ca="1">TREND($K9:$P9,$K$1:$P$1,S$1)</f>
        <v>9.3766970138513539E-2</v>
      </c>
      <c r="T9" s="38" cm="1">
        <f t="array" aca="1" ref="T9" ca="1">TREND($K9:$P9,$K$1:$P$1,T$1)</f>
        <v>9.4969110781315091E-2</v>
      </c>
      <c r="U9" s="38" cm="1">
        <f t="array" aca="1" ref="U9" ca="1">TREND($K9:$P9,$K$1:$P$1,U$1)</f>
        <v>9.6171251424116644E-2</v>
      </c>
      <c r="V9" s="38" cm="1">
        <f t="array" aca="1" ref="V9" ca="1">TREND($K9:$P9,$K$1:$P$1,V$1)</f>
        <v>9.7373392066918196E-2</v>
      </c>
      <c r="W9" s="38" cm="1">
        <f t="array" aca="1" ref="W9" ca="1">TREND($K9:$P9,$K$1:$P$1,W$1)</f>
        <v>9.8575532709719305E-2</v>
      </c>
      <c r="X9" s="38" cm="1">
        <f t="array" aca="1" ref="X9" ca="1">TREND($K9:$P9,$K$1:$P$1,X$1)</f>
        <v>9.9777673352520857E-2</v>
      </c>
      <c r="Y9" s="38" cm="1">
        <f t="array" aca="1" ref="Y9" ca="1">TREND($K9:$P9,$K$1:$P$1,Y$1)</f>
        <v>0.10097981399532241</v>
      </c>
      <c r="Z9" s="38" cm="1">
        <f t="array" aca="1" ref="Z9" ca="1">TREND($K9:$P9,$K$1:$P$1,Z$1)</f>
        <v>0.10218195463812396</v>
      </c>
      <c r="AA9" s="38" cm="1">
        <f t="array" aca="1" ref="AA9" ca="1">TREND($K9:$P9,$K$1:$P$1,AA$1)</f>
        <v>0.10338409528092551</v>
      </c>
      <c r="AB9" s="38" cm="1">
        <f t="array" aca="1" ref="AB9" ca="1">TREND($K9:$P9,$K$1:$P$1,AB$1)</f>
        <v>0.10458623592372662</v>
      </c>
      <c r="AC9" s="38" cm="1">
        <f t="array" aca="1" ref="AC9" ca="1">TREND($K9:$P9,$K$1:$P$1,AC$1)</f>
        <v>0.10578837656652818</v>
      </c>
      <c r="AD9" s="38" cm="1">
        <f t="array" aca="1" ref="AD9" ca="1">TREND($K9:$P9,$K$1:$P$1,AD$1)</f>
        <v>0.10699051720932973</v>
      </c>
      <c r="AE9" s="38" cm="1">
        <f t="array" aca="1" ref="AE9" ca="1">TREND($K9:$P9,$K$1:$P$1,AE$1)</f>
        <v>0.10819265785213128</v>
      </c>
      <c r="AF9" s="38" cm="1">
        <f t="array" aca="1" ref="AF9" ca="1">TREND($K9:$P9,$K$1:$P$1,AF$1)</f>
        <v>0.10939479849493239</v>
      </c>
      <c r="AG9" s="38" cm="1">
        <f t="array" aca="1" ref="AG9" ca="1">TREND($K9:$P9,$K$1:$P$1,AG$1)</f>
        <v>0.11059693913773394</v>
      </c>
      <c r="AH9" s="38" cm="1">
        <f t="array" aca="1" ref="AH9" ca="1">TREND($K9:$P9,$K$1:$P$1,AH$1)</f>
        <v>0.11179907978053549</v>
      </c>
      <c r="AI9" s="38" cm="1">
        <f t="array" aca="1" ref="AI9" ca="1">TREND($K9:$P9,$K$1:$P$1,AI$1)</f>
        <v>0.11300122042333705</v>
      </c>
      <c r="AJ9" s="38" cm="1">
        <f t="array" aca="1" ref="AJ9" ca="1">TREND($K9:$P9,$K$1:$P$1,AJ$1)</f>
        <v>0.1142033610661386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6.010703214007272E-4</v>
      </c>
      <c r="C10" s="38">
        <f t="shared" ca="1" si="3"/>
        <v>6.1609707943574544E-4</v>
      </c>
      <c r="D10" s="38">
        <f t="shared" ca="1" si="0"/>
        <v>6.3112383747076356E-4</v>
      </c>
      <c r="E10" s="38">
        <f t="shared" ca="1" si="0"/>
        <v>6.4615059550578169E-4</v>
      </c>
      <c r="F10" s="39" cm="1">
        <f t="array" aca="1" ref="F10" ca="1">INDIRECT(CONCATENATE("'",HLOOKUP(F$1,$B$21:$E$23,3,FALSE),"'!",$B$25,ROW($A10)+5))*About!$A$27</f>
        <v>6.6117735354079992E-4</v>
      </c>
      <c r="G10" s="38">
        <f t="shared" ca="1" si="4"/>
        <v>6.7319875996881451E-4</v>
      </c>
      <c r="H10" s="38">
        <f t="shared" ca="1" si="1"/>
        <v>6.8522016639682899E-4</v>
      </c>
      <c r="I10" s="38">
        <f t="shared" ca="1" si="1"/>
        <v>6.9724157282484358E-4</v>
      </c>
      <c r="J10" s="38">
        <f t="shared" ca="1" si="1"/>
        <v>7.0926297925285806E-4</v>
      </c>
      <c r="K10" s="39" cm="1">
        <f t="array" aca="1" ref="K10" ca="1">INDIRECT(CONCATENATE("'",HLOOKUP(K$1,$B$21:$E$23,3,FALSE),"'!",$B$25,ROW($A10)+5))*About!$A$27</f>
        <v>7.2128438568087264E-4</v>
      </c>
      <c r="L10" s="38">
        <f t="shared" ca="1" si="5"/>
        <v>7.4532719853690171E-4</v>
      </c>
      <c r="M10" s="38">
        <f t="shared" ca="1" si="2"/>
        <v>7.6937001139293078E-4</v>
      </c>
      <c r="N10" s="38">
        <f t="shared" ca="1" si="2"/>
        <v>7.9341282424895995E-4</v>
      </c>
      <c r="O10" s="38">
        <f t="shared" ca="1" si="2"/>
        <v>8.1745563710498902E-4</v>
      </c>
      <c r="P10" s="39" cm="1">
        <f t="array" aca="1" ref="P10" ca="1">INDIRECT(CONCATENATE("'",HLOOKUP(P$1,$B$21:$E$23,3,FALSE),"'!",$B$25,ROW($A10)+5))*About!$A$27</f>
        <v>8.4149844996101808E-4</v>
      </c>
      <c r="Q10" s="38" cm="1">
        <f t="array" aca="1" ref="Q10" ca="1">TREND($K10:$P10,$K$1:$P$1,Q$1)</f>
        <v>8.6554126281704336E-4</v>
      </c>
      <c r="R10" s="38" cm="1">
        <f t="array" aca="1" ref="R10" ca="1">TREND($K10:$P10,$K$1:$P$1,R$1)</f>
        <v>8.895840756730708E-4</v>
      </c>
      <c r="S10" s="38" cm="1">
        <f t="array" aca="1" ref="S10" ca="1">TREND($K10:$P10,$K$1:$P$1,S$1)</f>
        <v>9.1362688852909824E-4</v>
      </c>
      <c r="T10" s="38" cm="1">
        <f t="array" aca="1" ref="T10" ca="1">TREND($K10:$P10,$K$1:$P$1,T$1)</f>
        <v>9.3766970138513261E-4</v>
      </c>
      <c r="U10" s="38" cm="1">
        <f t="array" aca="1" ref="U10" ca="1">TREND($K10:$P10,$K$1:$P$1,U$1)</f>
        <v>9.6171251424116005E-4</v>
      </c>
      <c r="V10" s="38" cm="1">
        <f t="array" aca="1" ref="V10" ca="1">TREND($K10:$P10,$K$1:$P$1,V$1)</f>
        <v>9.8575532709718749E-4</v>
      </c>
      <c r="W10" s="38" cm="1">
        <f t="array" aca="1" ref="W10" ca="1">TREND($K10:$P10,$K$1:$P$1,W$1)</f>
        <v>1.0097981399532149E-3</v>
      </c>
      <c r="X10" s="38" cm="1">
        <f t="array" aca="1" ref="X10" ca="1">TREND($K10:$P10,$K$1:$P$1,X$1)</f>
        <v>1.0338409528092493E-3</v>
      </c>
      <c r="Y10" s="38" cm="1">
        <f t="array" aca="1" ref="Y10" ca="1">TREND($K10:$P10,$K$1:$P$1,Y$1)</f>
        <v>1.0578837656652768E-3</v>
      </c>
      <c r="Z10" s="38" cm="1">
        <f t="array" aca="1" ref="Z10" ca="1">TREND($K10:$P10,$K$1:$P$1,Z$1)</f>
        <v>1.0819265785213042E-3</v>
      </c>
      <c r="AA10" s="38" cm="1">
        <f t="array" aca="1" ref="AA10" ca="1">TREND($K10:$P10,$K$1:$P$1,AA$1)</f>
        <v>1.1059693913773316E-3</v>
      </c>
      <c r="AB10" s="38" cm="1">
        <f t="array" aca="1" ref="AB10" ca="1">TREND($K10:$P10,$K$1:$P$1,AB$1)</f>
        <v>1.130012204233366E-3</v>
      </c>
      <c r="AC10" s="38" cm="1">
        <f t="array" aca="1" ref="AC10" ca="1">TREND($K10:$P10,$K$1:$P$1,AC$1)</f>
        <v>1.1540550170893935E-3</v>
      </c>
      <c r="AD10" s="38" cm="1">
        <f t="array" aca="1" ref="AD10" ca="1">TREND($K10:$P10,$K$1:$P$1,AD$1)</f>
        <v>1.1780978299454209E-3</v>
      </c>
      <c r="AE10" s="38" cm="1">
        <f t="array" aca="1" ref="AE10" ca="1">TREND($K10:$P10,$K$1:$P$1,AE$1)</f>
        <v>1.2021406428014483E-3</v>
      </c>
      <c r="AF10" s="38" cm="1">
        <f t="array" aca="1" ref="AF10" ca="1">TREND($K10:$P10,$K$1:$P$1,AF$1)</f>
        <v>1.2261834556574827E-3</v>
      </c>
      <c r="AG10" s="38" cm="1">
        <f t="array" aca="1" ref="AG10" ca="1">TREND($K10:$P10,$K$1:$P$1,AG$1)</f>
        <v>1.2502262685135102E-3</v>
      </c>
      <c r="AH10" s="38" cm="1">
        <f t="array" aca="1" ref="AH10" ca="1">TREND($K10:$P10,$K$1:$P$1,AH$1)</f>
        <v>1.2742690813695376E-3</v>
      </c>
      <c r="AI10" s="38" cm="1">
        <f t="array" aca="1" ref="AI10" ca="1">TREND($K10:$P10,$K$1:$P$1,AI$1)</f>
        <v>1.298311894225565E-3</v>
      </c>
      <c r="AJ10" s="38" cm="1">
        <f t="array" aca="1" ref="AJ10" ca="1">TREND($K10:$P10,$K$1:$P$1,AJ$1)</f>
        <v>1.3223547070815925E-3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5.8904891497271262E-4</v>
      </c>
      <c r="C11" s="38">
        <f t="shared" ca="1" si="3"/>
        <v>6.070810246147345E-4</v>
      </c>
      <c r="D11" s="38">
        <f t="shared" ca="1" si="0"/>
        <v>6.2511313425675627E-4</v>
      </c>
      <c r="E11" s="38">
        <f t="shared" ca="1" si="0"/>
        <v>6.4314524389877804E-4</v>
      </c>
      <c r="F11" s="39" cm="1">
        <f t="array" aca="1" ref="F11" ca="1">INDIRECT(CONCATENATE("'",HLOOKUP(F$1,$B$21:$E$23,3,FALSE),"'!",$B$25,ROW($A11)+5))*About!$A$27</f>
        <v>6.6117735354079992E-4</v>
      </c>
      <c r="G11" s="38">
        <f t="shared" ca="1" si="4"/>
        <v>6.7319875996881451E-4</v>
      </c>
      <c r="H11" s="38">
        <f t="shared" ca="1" si="1"/>
        <v>6.8522016639682899E-4</v>
      </c>
      <c r="I11" s="38">
        <f t="shared" ca="1" si="1"/>
        <v>6.9724157282484358E-4</v>
      </c>
      <c r="J11" s="38">
        <f t="shared" ca="1" si="1"/>
        <v>7.0926297925285806E-4</v>
      </c>
      <c r="K11" s="39" cm="1">
        <f t="array" aca="1" ref="K11" ca="1">INDIRECT(CONCATENATE("'",HLOOKUP(K$1,$B$21:$E$23,3,FALSE),"'!",$B$25,ROW($A11)+5))*About!$A$27</f>
        <v>7.2128438568087264E-4</v>
      </c>
      <c r="L11" s="38">
        <f t="shared" ca="1" si="5"/>
        <v>7.3330579210888723E-4</v>
      </c>
      <c r="M11" s="38">
        <f t="shared" ca="1" si="2"/>
        <v>7.4532719853690171E-4</v>
      </c>
      <c r="N11" s="38">
        <f t="shared" ca="1" si="2"/>
        <v>7.573486049649163E-4</v>
      </c>
      <c r="O11" s="38">
        <f t="shared" ca="1" si="2"/>
        <v>7.6937001139293078E-4</v>
      </c>
      <c r="P11" s="39" cm="1">
        <f t="array" aca="1" ref="P11" ca="1">INDIRECT(CONCATENATE("'",HLOOKUP(P$1,$B$21:$E$23,3,FALSE),"'!",$B$25,ROW($A11)+5))*About!$A$27</f>
        <v>7.8139141782094536E-4</v>
      </c>
      <c r="Q11" s="38" cm="1">
        <f t="array" aca="1" ref="Q11" ca="1">TREND($K11:$P11,$K$1:$P$1,Q$1)</f>
        <v>7.9341282424895757E-4</v>
      </c>
      <c r="R11" s="38" cm="1">
        <f t="array" aca="1" ref="R11" ca="1">TREND($K11:$P11,$K$1:$P$1,R$1)</f>
        <v>8.0543423067697129E-4</v>
      </c>
      <c r="S11" s="38" cm="1">
        <f t="array" aca="1" ref="S11" ca="1">TREND($K11:$P11,$K$1:$P$1,S$1)</f>
        <v>8.1745563710498501E-4</v>
      </c>
      <c r="T11" s="38" cm="1">
        <f t="array" aca="1" ref="T11" ca="1">TREND($K11:$P11,$K$1:$P$1,T$1)</f>
        <v>8.294770435330022E-4</v>
      </c>
      <c r="U11" s="38" cm="1">
        <f t="array" aca="1" ref="U11" ca="1">TREND($K11:$P11,$K$1:$P$1,U$1)</f>
        <v>8.4149844996101592E-4</v>
      </c>
      <c r="V11" s="38" cm="1">
        <f t="array" aca="1" ref="V11" ca="1">TREND($K11:$P11,$K$1:$P$1,V$1)</f>
        <v>8.5351985638902964E-4</v>
      </c>
      <c r="W11" s="38" cm="1">
        <f t="array" aca="1" ref="W11" ca="1">TREND($K11:$P11,$K$1:$P$1,W$1)</f>
        <v>8.6554126281704336E-4</v>
      </c>
      <c r="X11" s="38" cm="1">
        <f t="array" aca="1" ref="X11" ca="1">TREND($K11:$P11,$K$1:$P$1,X$1)</f>
        <v>8.7756266924506054E-4</v>
      </c>
      <c r="Y11" s="38" cm="1">
        <f t="array" aca="1" ref="Y11" ca="1">TREND($K11:$P11,$K$1:$P$1,Y$1)</f>
        <v>8.8958407567307426E-4</v>
      </c>
      <c r="Z11" s="38" cm="1">
        <f t="array" aca="1" ref="Z11" ca="1">TREND($K11:$P11,$K$1:$P$1,Z$1)</f>
        <v>9.0160548210108798E-4</v>
      </c>
      <c r="AA11" s="38" cm="1">
        <f t="array" aca="1" ref="AA11" ca="1">TREND($K11:$P11,$K$1:$P$1,AA$1)</f>
        <v>9.1362688852910171E-4</v>
      </c>
      <c r="AB11" s="38" cm="1">
        <f t="array" aca="1" ref="AB11" ca="1">TREND($K11:$P11,$K$1:$P$1,AB$1)</f>
        <v>9.2564829495711889E-4</v>
      </c>
      <c r="AC11" s="38" cm="1">
        <f t="array" aca="1" ref="AC11" ca="1">TREND($K11:$P11,$K$1:$P$1,AC$1)</f>
        <v>9.3766970138513261E-4</v>
      </c>
      <c r="AD11" s="38" cm="1">
        <f t="array" aca="1" ref="AD11" ca="1">TREND($K11:$P11,$K$1:$P$1,AD$1)</f>
        <v>9.4969110781314633E-4</v>
      </c>
      <c r="AE11" s="38" cm="1">
        <f t="array" aca="1" ref="AE11" ca="1">TREND($K11:$P11,$K$1:$P$1,AE$1)</f>
        <v>9.6171251424116005E-4</v>
      </c>
      <c r="AF11" s="38" cm="1">
        <f t="array" aca="1" ref="AF11" ca="1">TREND($K11:$P11,$K$1:$P$1,AF$1)</f>
        <v>9.7373392066917724E-4</v>
      </c>
      <c r="AG11" s="38" cm="1">
        <f t="array" aca="1" ref="AG11" ca="1">TREND($K11:$P11,$K$1:$P$1,AG$1)</f>
        <v>9.8575532709719096E-4</v>
      </c>
      <c r="AH11" s="38" cm="1">
        <f t="array" aca="1" ref="AH11" ca="1">TREND($K11:$P11,$K$1:$P$1,AH$1)</f>
        <v>9.9777673352520468E-4</v>
      </c>
      <c r="AI11" s="38" cm="1">
        <f t="array" aca="1" ref="AI11" ca="1">TREND($K11:$P11,$K$1:$P$1,AI$1)</f>
        <v>1.0097981399532184E-3</v>
      </c>
      <c r="AJ11" s="38" cm="1">
        <f t="array" aca="1" ref="AJ11" ca="1">TREND($K11:$P11,$K$1:$P$1,AJ$1)</f>
        <v>1.0218195463812321E-3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2.7348699623733087E-3</v>
      </c>
      <c r="C12" s="38">
        <f t="shared" ca="1" si="3"/>
        <v>2.7994850219238867E-3</v>
      </c>
      <c r="D12" s="38">
        <f t="shared" ca="1" si="0"/>
        <v>2.8641000814744648E-3</v>
      </c>
      <c r="E12" s="38">
        <f t="shared" ca="1" si="0"/>
        <v>2.9287151410250433E-3</v>
      </c>
      <c r="F12" s="40">
        <f ca="1">SUM(INDIRECT(CONCATENATE("'",HLOOKUP(F$1,$B$21:$E$23,3,FALSE),"'!",$B$25,ROW($A12)+5,":",$B$25,ROW($A12)+6)))*About!$A$27</f>
        <v>2.9933302005756214E-3</v>
      </c>
      <c r="G12" s="38">
        <f t="shared" ca="1" si="4"/>
        <v>3.0474265295016871E-3</v>
      </c>
      <c r="H12" s="38">
        <f t="shared" ca="1" si="1"/>
        <v>3.1015228584277523E-3</v>
      </c>
      <c r="I12" s="38">
        <f t="shared" ca="1" si="1"/>
        <v>3.1556191873538179E-3</v>
      </c>
      <c r="J12" s="38">
        <f t="shared" ca="1" si="1"/>
        <v>3.2097155162798831E-3</v>
      </c>
      <c r="K12" s="40">
        <f ca="1">SUM(INDIRECT(CONCATENATE("'",HLOOKUP(K$1,$B$21:$E$23,3,FALSE),"'!",$B$25,ROW($A12)+5,":",$B$25,ROW($A12)+6)))*About!$A$27</f>
        <v>3.2638118452059488E-3</v>
      </c>
      <c r="L12" s="38">
        <f t="shared" ca="1" si="5"/>
        <v>3.3299295805600286E-3</v>
      </c>
      <c r="M12" s="38">
        <f t="shared" ca="1" si="2"/>
        <v>3.3960473159141088E-3</v>
      </c>
      <c r="N12" s="38">
        <f t="shared" ca="1" si="2"/>
        <v>3.4621650512681886E-3</v>
      </c>
      <c r="O12" s="38">
        <f t="shared" ca="1" si="2"/>
        <v>3.5282827866222688E-3</v>
      </c>
      <c r="P12" s="40">
        <f ca="1">SUM(INDIRECT(CONCATENATE("'",HLOOKUP(P$1,$B$21:$E$23,3,FALSE),"'!",$B$25,ROW($A12)+5,":",$B$25,ROW($A12)+6)))*About!$A$27</f>
        <v>3.5944005219763486E-3</v>
      </c>
      <c r="Q12" s="38" cm="1">
        <f t="array" aca="1" ref="Q12" ca="1">TREND($K12:$P12,$K$1:$P$1,Q$1)</f>
        <v>3.6605182573304362E-3</v>
      </c>
      <c r="R12" s="38" cm="1">
        <f t="array" aca="1" ref="R12" ca="1">TREND($K12:$P12,$K$1:$P$1,R$1)</f>
        <v>3.7266359926844961E-3</v>
      </c>
      <c r="S12" s="38" cm="1">
        <f t="array" aca="1" ref="S12" ca="1">TREND($K12:$P12,$K$1:$P$1,S$1)</f>
        <v>3.7927537280385837E-3</v>
      </c>
      <c r="T12" s="38" cm="1">
        <f t="array" aca="1" ref="T12" ca="1">TREND($K12:$P12,$K$1:$P$1,T$1)</f>
        <v>3.8588714633926713E-3</v>
      </c>
      <c r="U12" s="38" cm="1">
        <f t="array" aca="1" ref="U12" ca="1">TREND($K12:$P12,$K$1:$P$1,U$1)</f>
        <v>3.9249891987467589E-3</v>
      </c>
      <c r="V12" s="38" cm="1">
        <f t="array" aca="1" ref="V12" ca="1">TREND($K12:$P12,$K$1:$P$1,V$1)</f>
        <v>3.9911069341008187E-3</v>
      </c>
      <c r="W12" s="38" cm="1">
        <f t="array" aca="1" ref="W12" ca="1">TREND($K12:$P12,$K$1:$P$1,W$1)</f>
        <v>4.0572246694549063E-3</v>
      </c>
      <c r="X12" s="38" cm="1">
        <f t="array" aca="1" ref="X12" ca="1">TREND($K12:$P12,$K$1:$P$1,X$1)</f>
        <v>4.1233424048089939E-3</v>
      </c>
      <c r="Y12" s="38" cm="1">
        <f t="array" aca="1" ref="Y12" ca="1">TREND($K12:$P12,$K$1:$P$1,Y$1)</f>
        <v>4.1894601401630538E-3</v>
      </c>
      <c r="Z12" s="38" cm="1">
        <f t="array" aca="1" ref="Z12" ca="1">TREND($K12:$P12,$K$1:$P$1,Z$1)</f>
        <v>4.2555778755171414E-3</v>
      </c>
      <c r="AA12" s="38" cm="1">
        <f t="array" aca="1" ref="AA12" ca="1">TREND($K12:$P12,$K$1:$P$1,AA$1)</f>
        <v>4.321695610871229E-3</v>
      </c>
      <c r="AB12" s="38" cm="1">
        <f t="array" aca="1" ref="AB12" ca="1">TREND($K12:$P12,$K$1:$P$1,AB$1)</f>
        <v>4.3878133462253166E-3</v>
      </c>
      <c r="AC12" s="38" cm="1">
        <f t="array" aca="1" ref="AC12" ca="1">TREND($K12:$P12,$K$1:$P$1,AC$1)</f>
        <v>4.4539310815793764E-3</v>
      </c>
      <c r="AD12" s="38" cm="1">
        <f t="array" aca="1" ref="AD12" ca="1">TREND($K12:$P12,$K$1:$P$1,AD$1)</f>
        <v>4.5200488169334641E-3</v>
      </c>
      <c r="AE12" s="38" cm="1">
        <f t="array" aca="1" ref="AE12" ca="1">TREND($K12:$P12,$K$1:$P$1,AE$1)</f>
        <v>4.5861665522875517E-3</v>
      </c>
      <c r="AF12" s="38" cm="1">
        <f t="array" aca="1" ref="AF12" ca="1">TREND($K12:$P12,$K$1:$P$1,AF$1)</f>
        <v>4.6522842876416393E-3</v>
      </c>
      <c r="AG12" s="38" cm="1">
        <f t="array" aca="1" ref="AG12" ca="1">TREND($K12:$P12,$K$1:$P$1,AG$1)</f>
        <v>4.7184020229956991E-3</v>
      </c>
      <c r="AH12" s="38" cm="1">
        <f t="array" aca="1" ref="AH12" ca="1">TREND($K12:$P12,$K$1:$P$1,AH$1)</f>
        <v>4.7845197583497867E-3</v>
      </c>
      <c r="AI12" s="38" cm="1">
        <f t="array" aca="1" ref="AI12" ca="1">TREND($K12:$P12,$K$1:$P$1,AI$1)</f>
        <v>4.8506374937038743E-3</v>
      </c>
      <c r="AJ12" s="38" cm="1">
        <f t="array" aca="1" ref="AJ12" ca="1">TREND($K12:$P12,$K$1:$P$1,AJ$1)</f>
        <v>4.9167552290579342E-3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HOIpTP-LULUCF-PM25</v>
      </c>
    </row>
    <row r="18" spans="1:5">
      <c r="A18" t="s">
        <v>113</v>
      </c>
      <c r="B18" t="str">
        <f ca="1">RIGHT(B17,LEN(B17)-7)</f>
        <v>LULUCF-PM25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AJ25"/>
  <sheetViews>
    <sheetView workbookViewId="0"/>
  </sheetViews>
  <sheetFormatPr baseColWidth="10" defaultColWidth="8.83203125" defaultRowHeight="15"/>
  <cols>
    <col min="1" max="1" width="33.83203125" customWidth="1"/>
  </cols>
  <sheetData>
    <row r="1" spans="1:36" s="1" customFormat="1" ht="16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1.3824617392216727E-4</v>
      </c>
      <c r="C2" s="38">
        <f ca="1">$B2+($F2-$B2)*(C$1-$B$1)/($F$1-$B$1)</f>
        <v>1.3974884972566909E-4</v>
      </c>
      <c r="D2" s="38">
        <f t="shared" ref="D2:E12" ca="1" si="0">$B2+($F2-$B2)*(D$1-$B$1)/($F$1-$B$1)</f>
        <v>1.4125152552917089E-4</v>
      </c>
      <c r="E2" s="38">
        <f t="shared" ca="1" si="0"/>
        <v>1.4275420133267268E-4</v>
      </c>
      <c r="F2" s="37" cm="1">
        <f t="array" aca="1" ref="F2" ca="1">INDIRECT(CONCATENATE("'",HLOOKUP(F$1,$B$21:$E$23,3,FALSE),"'!",$B$25,ROW($A2)+3))*About!$A$27</f>
        <v>1.4425687713617451E-4</v>
      </c>
      <c r="G2" s="38">
        <f ca="1">$F2+($K2-$F2)*(G$1-$F$1)/($K$1-$F$1)</f>
        <v>1.4666115842177743E-4</v>
      </c>
      <c r="H2" s="38">
        <f t="shared" ref="H2:J12" ca="1" si="1">$F2+($K2-$F2)*(H$1-$F$1)/($K$1-$F$1)</f>
        <v>1.4906543970738033E-4</v>
      </c>
      <c r="I2" s="38">
        <f t="shared" ca="1" si="1"/>
        <v>1.5146972099298325E-4</v>
      </c>
      <c r="J2" s="38">
        <f t="shared" ca="1" si="1"/>
        <v>1.5387400227858614E-4</v>
      </c>
      <c r="K2" s="37" cm="1">
        <f t="array" aca="1" ref="K2" ca="1">INDIRECT(CONCATENATE("'",HLOOKUP(K$1,$B$21:$E$23,3,FALSE),"'!",$B$25,ROW($A2)+3))*About!$A$27</f>
        <v>1.5627828356418907E-4</v>
      </c>
      <c r="L2" s="38">
        <f ca="1">$K2+($P2-$K2)*(L$1-$K$1)/($P$1-$K$1)</f>
        <v>1.5988470549259344E-4</v>
      </c>
      <c r="M2" s="38">
        <f t="shared" ref="M2:O12" ca="1" si="2">$K2+($P2-$K2)*(M$1-$K$1)/($P$1-$K$1)</f>
        <v>1.6349112742099781E-4</v>
      </c>
      <c r="N2" s="38">
        <f t="shared" ca="1" si="2"/>
        <v>1.6709754934940215E-4</v>
      </c>
      <c r="O2" s="38">
        <f t="shared" ca="1" si="2"/>
        <v>1.7070397127780652E-4</v>
      </c>
      <c r="P2" s="37" cm="1">
        <f t="array" aca="1" ref="P2" ca="1">INDIRECT(CONCATENATE("'",HLOOKUP(P$1,$B$21:$E$23,3,FALSE),"'!",$B$25,ROW($A2)+3))*About!$A$27</f>
        <v>1.7431039320621089E-4</v>
      </c>
      <c r="Q2" s="38" cm="1">
        <f t="array" aca="1" ref="Q2" ca="1">TREND($K2:$P2,$K$1:$P$1,Q$1)</f>
        <v>1.7791681513461537E-4</v>
      </c>
      <c r="R2" s="38" cm="1">
        <f t="array" aca="1" ref="R2" ca="1">TREND($K2:$P2,$K$1:$P$1,R$1)</f>
        <v>1.8152323706301966E-4</v>
      </c>
      <c r="S2" s="38" cm="1">
        <f t="array" aca="1" ref="S2" ca="1">TREND($K2:$P2,$K$1:$P$1,S$1)</f>
        <v>1.8512965899142395E-4</v>
      </c>
      <c r="T2" s="38" cm="1">
        <f t="array" aca="1" ref="T2" ca="1">TREND($K2:$P2,$K$1:$P$1,T$1)</f>
        <v>1.8873608091982824E-4</v>
      </c>
      <c r="U2" s="38" cm="1">
        <f t="array" aca="1" ref="U2" ca="1">TREND($K2:$P2,$K$1:$P$1,U$1)</f>
        <v>1.9234250284823253E-4</v>
      </c>
      <c r="V2" s="38" cm="1">
        <f t="array" aca="1" ref="V2" ca="1">TREND($K2:$P2,$K$1:$P$1,V$1)</f>
        <v>1.9594892477663682E-4</v>
      </c>
      <c r="W2" s="38" cm="1">
        <f t="array" aca="1" ref="W2" ca="1">TREND($K2:$P2,$K$1:$P$1,W$1)</f>
        <v>1.9955534670504111E-4</v>
      </c>
      <c r="X2" s="38" cm="1">
        <f t="array" aca="1" ref="X2" ca="1">TREND($K2:$P2,$K$1:$P$1,X$1)</f>
        <v>2.031617686334454E-4</v>
      </c>
      <c r="Y2" s="38" cm="1">
        <f t="array" aca="1" ref="Y2" ca="1">TREND($K2:$P2,$K$1:$P$1,Y$1)</f>
        <v>2.0676819056184969E-4</v>
      </c>
      <c r="Z2" s="38" cm="1">
        <f t="array" aca="1" ref="Z2" ca="1">TREND($K2:$P2,$K$1:$P$1,Z$1)</f>
        <v>2.1037461249025398E-4</v>
      </c>
      <c r="AA2" s="38" cm="1">
        <f t="array" aca="1" ref="AA2" ca="1">TREND($K2:$P2,$K$1:$P$1,AA$1)</f>
        <v>2.1398103441865827E-4</v>
      </c>
      <c r="AB2" s="38" cm="1">
        <f t="array" aca="1" ref="AB2" ca="1">TREND($K2:$P2,$K$1:$P$1,AB$1)</f>
        <v>2.1758745634706256E-4</v>
      </c>
      <c r="AC2" s="38" cm="1">
        <f t="array" aca="1" ref="AC2" ca="1">TREND($K2:$P2,$K$1:$P$1,AC$1)</f>
        <v>2.2119387827546771E-4</v>
      </c>
      <c r="AD2" s="38" cm="1">
        <f t="array" aca="1" ref="AD2" ca="1">TREND($K2:$P2,$K$1:$P$1,AD$1)</f>
        <v>2.24800300203872E-4</v>
      </c>
      <c r="AE2" s="38" cm="1">
        <f t="array" aca="1" ref="AE2" ca="1">TREND($K2:$P2,$K$1:$P$1,AE$1)</f>
        <v>2.2840672213227629E-4</v>
      </c>
      <c r="AF2" s="38" cm="1">
        <f t="array" aca="1" ref="AF2" ca="1">TREND($K2:$P2,$K$1:$P$1,AF$1)</f>
        <v>2.3201314406068058E-4</v>
      </c>
      <c r="AG2" s="38" cm="1">
        <f t="array" aca="1" ref="AG2" ca="1">TREND($K2:$P2,$K$1:$P$1,AG$1)</f>
        <v>2.3561956598908487E-4</v>
      </c>
      <c r="AH2" s="38" cm="1">
        <f t="array" aca="1" ref="AH2" ca="1">TREND($K2:$P2,$K$1:$P$1,AH$1)</f>
        <v>2.3922598791748916E-4</v>
      </c>
      <c r="AI2" s="38" cm="1">
        <f t="array" aca="1" ref="AI2" ca="1">TREND($K2:$P2,$K$1:$P$1,AI$1)</f>
        <v>2.4283240984589345E-4</v>
      </c>
      <c r="AJ2" s="38" cm="1">
        <f t="array" aca="1" ref="AJ2" ca="1">TREND($K2:$P2,$K$1:$P$1,AJ$1)</f>
        <v>2.4643883177429774E-4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7.2128438568087253E-5</v>
      </c>
      <c r="C3" s="38">
        <f t="shared" ref="C3:C12" ca="1" si="3">$B3+($F3-$B3)*(C$1-$B$1)/($F$1-$B$1)</f>
        <v>7.3631114371589077E-5</v>
      </c>
      <c r="D3" s="38">
        <f t="shared" ca="1" si="0"/>
        <v>7.51337901750909E-5</v>
      </c>
      <c r="E3" s="38">
        <f t="shared" ca="1" si="0"/>
        <v>7.663646597859271E-5</v>
      </c>
      <c r="F3" s="39" cm="1">
        <f t="array" aca="1" ref="F3" ca="1">INDIRECT(CONCATENATE("'",HLOOKUP(F$1,$B$21:$E$23,3,FALSE),"'!",$B$25,ROW($A3)+5))*About!$A$27</f>
        <v>7.8139141782094534E-5</v>
      </c>
      <c r="G3" s="38">
        <f t="shared" ref="G3:G12" ca="1" si="4">$F3+($K3-$F3)*(G$1-$F$1)/($K$1-$F$1)</f>
        <v>7.9341282424895995E-5</v>
      </c>
      <c r="H3" s="38">
        <f t="shared" ca="1" si="1"/>
        <v>8.0543423067697443E-5</v>
      </c>
      <c r="I3" s="38">
        <f t="shared" ca="1" si="1"/>
        <v>8.1745563710498904E-5</v>
      </c>
      <c r="J3" s="38">
        <f t="shared" ca="1" si="1"/>
        <v>8.2947704353300352E-5</v>
      </c>
      <c r="K3" s="39" cm="1">
        <f t="array" aca="1" ref="K3" ca="1">INDIRECT(CONCATENATE("'",HLOOKUP(K$1,$B$21:$E$23,3,FALSE),"'!",$B$25,ROW($A3)+5))*About!$A$27</f>
        <v>8.4149844996101814E-5</v>
      </c>
      <c r="L3" s="38">
        <f t="shared" ref="L3:L12" ca="1" si="5">$K3+($P3-$K3)*(L$1-$K$1)/($P$1-$K$1)</f>
        <v>8.5351985638903262E-5</v>
      </c>
      <c r="M3" s="38">
        <f t="shared" ca="1" si="2"/>
        <v>8.6554126281704723E-5</v>
      </c>
      <c r="N3" s="38">
        <f t="shared" ca="1" si="2"/>
        <v>8.7756266924506171E-5</v>
      </c>
      <c r="O3" s="38">
        <f t="shared" ca="1" si="2"/>
        <v>8.8958407567307632E-5</v>
      </c>
      <c r="P3" s="39" cm="1">
        <f t="array" aca="1" ref="P3" ca="1">INDIRECT(CONCATENATE("'",HLOOKUP(P$1,$B$21:$E$23,3,FALSE),"'!",$B$25,ROW($A3)+5))*About!$A$27</f>
        <v>9.016054821010908E-5</v>
      </c>
      <c r="Q3" s="38" cm="1">
        <f t="array" aca="1" ref="Q3" ca="1">TREND($K3:$P3,$K$1:$P$1,Q$1)</f>
        <v>9.1362688852910257E-5</v>
      </c>
      <c r="R3" s="38" cm="1">
        <f t="array" aca="1" ref="R3" ca="1">TREND($K3:$P3,$K$1:$P$1,R$1)</f>
        <v>9.2564829495711976E-5</v>
      </c>
      <c r="S3" s="38" cm="1">
        <f t="array" aca="1" ref="S3" ca="1">TREND($K3:$P3,$K$1:$P$1,S$1)</f>
        <v>9.3766970138513261E-5</v>
      </c>
      <c r="T3" s="38" cm="1">
        <f t="array" aca="1" ref="T3" ca="1">TREND($K3:$P3,$K$1:$P$1,T$1)</f>
        <v>9.496911078131498E-5</v>
      </c>
      <c r="U3" s="38" cm="1">
        <f t="array" aca="1" ref="U3" ca="1">TREND($K3:$P3,$K$1:$P$1,U$1)</f>
        <v>9.6171251424116266E-5</v>
      </c>
      <c r="V3" s="38" cm="1">
        <f t="array" aca="1" ref="V3" ca="1">TREND($K3:$P3,$K$1:$P$1,V$1)</f>
        <v>9.7373392066917551E-5</v>
      </c>
      <c r="W3" s="38" cm="1">
        <f t="array" aca="1" ref="W3" ca="1">TREND($K3:$P3,$K$1:$P$1,W$1)</f>
        <v>9.857553270971927E-5</v>
      </c>
      <c r="X3" s="38" cm="1">
        <f t="array" aca="1" ref="X3" ca="1">TREND($K3:$P3,$K$1:$P$1,X$1)</f>
        <v>9.9777673352520555E-5</v>
      </c>
      <c r="Y3" s="38" cm="1">
        <f t="array" aca="1" ref="Y3" ca="1">TREND($K3:$P3,$K$1:$P$1,Y$1)</f>
        <v>1.0097981399532184E-4</v>
      </c>
      <c r="Z3" s="38" cm="1">
        <f t="array" aca="1" ref="Z3" ca="1">TREND($K3:$P3,$K$1:$P$1,Z$1)</f>
        <v>1.0218195463812356E-4</v>
      </c>
      <c r="AA3" s="38" cm="1">
        <f t="array" aca="1" ref="AA3" ca="1">TREND($K3:$P3,$K$1:$P$1,AA$1)</f>
        <v>1.0338409528092484E-4</v>
      </c>
      <c r="AB3" s="38" cm="1">
        <f t="array" aca="1" ref="AB3" ca="1">TREND($K3:$P3,$K$1:$P$1,AB$1)</f>
        <v>1.0458623592372656E-4</v>
      </c>
      <c r="AC3" s="38" cm="1">
        <f t="array" aca="1" ref="AC3" ca="1">TREND($K3:$P3,$K$1:$P$1,AC$1)</f>
        <v>1.0578837656652785E-4</v>
      </c>
      <c r="AD3" s="38" cm="1">
        <f t="array" aca="1" ref="AD3" ca="1">TREND($K3:$P3,$K$1:$P$1,AD$1)</f>
        <v>1.0699051720932913E-4</v>
      </c>
      <c r="AE3" s="38" cm="1">
        <f t="array" aca="1" ref="AE3" ca="1">TREND($K3:$P3,$K$1:$P$1,AE$1)</f>
        <v>1.0819265785213085E-4</v>
      </c>
      <c r="AF3" s="38" cm="1">
        <f t="array" aca="1" ref="AF3" ca="1">TREND($K3:$P3,$K$1:$P$1,AF$1)</f>
        <v>1.0939479849493214E-4</v>
      </c>
      <c r="AG3" s="38" cm="1">
        <f t="array" aca="1" ref="AG3" ca="1">TREND($K3:$P3,$K$1:$P$1,AG$1)</f>
        <v>1.1059693913773386E-4</v>
      </c>
      <c r="AH3" s="38" cm="1">
        <f t="array" aca="1" ref="AH3" ca="1">TREND($K3:$P3,$K$1:$P$1,AH$1)</f>
        <v>1.1179907978053514E-4</v>
      </c>
      <c r="AI3" s="38" cm="1">
        <f t="array" aca="1" ref="AI3" ca="1">TREND($K3:$P3,$K$1:$P$1,AI$1)</f>
        <v>1.1300122042333643E-4</v>
      </c>
      <c r="AJ3" s="38" cm="1">
        <f t="array" aca="1" ref="AJ3" ca="1">TREND($K3:$P3,$K$1:$P$1,AJ$1)</f>
        <v>1.1420336106613815E-4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2.2840672213227635E-4</v>
      </c>
      <c r="C4" s="38">
        <f t="shared" ca="1" si="3"/>
        <v>2.2990939793577817E-4</v>
      </c>
      <c r="D4" s="38">
        <f t="shared" ca="1" si="0"/>
        <v>2.3141207373927999E-4</v>
      </c>
      <c r="E4" s="38">
        <f t="shared" ca="1" si="0"/>
        <v>2.3291474954278179E-4</v>
      </c>
      <c r="F4" s="39" cm="1">
        <f t="array" aca="1" ref="F4" ca="1">INDIRECT(CONCATENATE("'",HLOOKUP(F$1,$B$21:$E$23,3,FALSE),"'!",$B$25,ROW($A4)+5))*About!$A$27</f>
        <v>2.3441742534628361E-4</v>
      </c>
      <c r="G4" s="38">
        <f t="shared" ca="1" si="4"/>
        <v>2.3682170663188654E-4</v>
      </c>
      <c r="H4" s="38">
        <f t="shared" ca="1" si="1"/>
        <v>2.3922598791748943E-4</v>
      </c>
      <c r="I4" s="38">
        <f t="shared" ca="1" si="1"/>
        <v>2.4163026920309236E-4</v>
      </c>
      <c r="J4" s="38">
        <f t="shared" ca="1" si="1"/>
        <v>2.4403455048869525E-4</v>
      </c>
      <c r="K4" s="39" cm="1">
        <f t="array" aca="1" ref="K4" ca="1">INDIRECT(CONCATENATE("'",HLOOKUP(K$1,$B$21:$E$23,3,FALSE),"'!",$B$25,ROW($A4)+5))*About!$A$27</f>
        <v>2.4643883177429817E-4</v>
      </c>
      <c r="L4" s="38">
        <f t="shared" ca="1" si="5"/>
        <v>2.5124739434550397E-4</v>
      </c>
      <c r="M4" s="38">
        <f t="shared" ca="1" si="2"/>
        <v>2.5605595691670981E-4</v>
      </c>
      <c r="N4" s="38">
        <f t="shared" ca="1" si="2"/>
        <v>2.608645194879156E-4</v>
      </c>
      <c r="O4" s="38">
        <f t="shared" ca="1" si="2"/>
        <v>2.6567308205912145E-4</v>
      </c>
      <c r="P4" s="39" cm="1">
        <f t="array" aca="1" ref="P4" ca="1">INDIRECT(CONCATENATE("'",HLOOKUP(P$1,$B$21:$E$23,3,FALSE),"'!",$B$25,ROW($A4)+5))*About!$A$27</f>
        <v>2.7048164463032724E-4</v>
      </c>
      <c r="Q4" s="38" cm="1">
        <f t="array" aca="1" ref="Q4" ca="1">TREND($K4:$P4,$K$1:$P$1,Q$1)</f>
        <v>2.7529020720153119E-4</v>
      </c>
      <c r="R4" s="38" cm="1">
        <f t="array" aca="1" ref="R4" ca="1">TREND($K4:$P4,$K$1:$P$1,R$1)</f>
        <v>2.8009876977273807E-4</v>
      </c>
      <c r="S4" s="38" cm="1">
        <f t="array" aca="1" ref="S4" ca="1">TREND($K4:$P4,$K$1:$P$1,S$1)</f>
        <v>2.8490733234394321E-4</v>
      </c>
      <c r="T4" s="38" cm="1">
        <f t="array" aca="1" ref="T4" ca="1">TREND($K4:$P4,$K$1:$P$1,T$1)</f>
        <v>2.8971589491515008E-4</v>
      </c>
      <c r="U4" s="38" cm="1">
        <f t="array" aca="1" ref="U4" ca="1">TREND($K4:$P4,$K$1:$P$1,U$1)</f>
        <v>2.9452445748635522E-4</v>
      </c>
      <c r="V4" s="38" cm="1">
        <f t="array" aca="1" ref="V4" ca="1">TREND($K4:$P4,$K$1:$P$1,V$1)</f>
        <v>2.9933302005756036E-4</v>
      </c>
      <c r="W4" s="38" cm="1">
        <f t="array" aca="1" ref="W4" ca="1">TREND($K4:$P4,$K$1:$P$1,W$1)</f>
        <v>3.0414158262876724E-4</v>
      </c>
      <c r="X4" s="38" cm="1">
        <f t="array" aca="1" ref="X4" ca="1">TREND($K4:$P4,$K$1:$P$1,X$1)</f>
        <v>3.0895014519997238E-4</v>
      </c>
      <c r="Y4" s="38" cm="1">
        <f t="array" aca="1" ref="Y4" ca="1">TREND($K4:$P4,$K$1:$P$1,Y$1)</f>
        <v>3.1375870777117752E-4</v>
      </c>
      <c r="Z4" s="38" cm="1">
        <f t="array" aca="1" ref="Z4" ca="1">TREND($K4:$P4,$K$1:$P$1,Z$1)</f>
        <v>3.185672703423844E-4</v>
      </c>
      <c r="AA4" s="38" cm="1">
        <f t="array" aca="1" ref="AA4" ca="1">TREND($K4:$P4,$K$1:$P$1,AA$1)</f>
        <v>3.2337583291358954E-4</v>
      </c>
      <c r="AB4" s="38" cm="1">
        <f t="array" aca="1" ref="AB4" ca="1">TREND($K4:$P4,$K$1:$P$1,AB$1)</f>
        <v>3.2818439548479642E-4</v>
      </c>
      <c r="AC4" s="38" cm="1">
        <f t="array" aca="1" ref="AC4" ca="1">TREND($K4:$P4,$K$1:$P$1,AC$1)</f>
        <v>3.3299295805600156E-4</v>
      </c>
      <c r="AD4" s="38" cm="1">
        <f t="array" aca="1" ref="AD4" ca="1">TREND($K4:$P4,$K$1:$P$1,AD$1)</f>
        <v>3.378015206272067E-4</v>
      </c>
      <c r="AE4" s="38" cm="1">
        <f t="array" aca="1" ref="AE4" ca="1">TREND($K4:$P4,$K$1:$P$1,AE$1)</f>
        <v>3.4261008319841357E-4</v>
      </c>
      <c r="AF4" s="38" cm="1">
        <f t="array" aca="1" ref="AF4" ca="1">TREND($K4:$P4,$K$1:$P$1,AF$1)</f>
        <v>3.4741864576961871E-4</v>
      </c>
      <c r="AG4" s="38" cm="1">
        <f t="array" aca="1" ref="AG4" ca="1">TREND($K4:$P4,$K$1:$P$1,AG$1)</f>
        <v>3.5222720834082559E-4</v>
      </c>
      <c r="AH4" s="38" cm="1">
        <f t="array" aca="1" ref="AH4" ca="1">TREND($K4:$P4,$K$1:$P$1,AH$1)</f>
        <v>3.5703577091203073E-4</v>
      </c>
      <c r="AI4" s="38" cm="1">
        <f t="array" aca="1" ref="AI4" ca="1">TREND($K4:$P4,$K$1:$P$1,AI$1)</f>
        <v>3.6184433348323587E-4</v>
      </c>
      <c r="AJ4" s="38" cm="1">
        <f t="array" aca="1" ref="AJ4" ca="1">TREND($K4:$P4,$K$1:$P$1,AJ$1)</f>
        <v>3.6665289605444275E-4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2.8851375427234906E-3</v>
      </c>
      <c r="C5" s="38">
        <f t="shared" ca="1" si="3"/>
        <v>2.9001643007585086E-3</v>
      </c>
      <c r="D5" s="38">
        <f t="shared" ca="1" si="0"/>
        <v>2.915191058793527E-3</v>
      </c>
      <c r="E5" s="38">
        <f t="shared" ca="1" si="0"/>
        <v>2.9302178168285455E-3</v>
      </c>
      <c r="F5" s="39" cm="1">
        <f t="array" aca="1" ref="F5" ca="1">INDIRECT(CONCATENATE("'",HLOOKUP(F$1,$B$21:$E$23,3,FALSE),"'!",$B$25,ROW($A5)+5))*About!$A$27</f>
        <v>2.9452445748635635E-3</v>
      </c>
      <c r="G5" s="38">
        <f t="shared" ca="1" si="4"/>
        <v>2.9813087941476073E-3</v>
      </c>
      <c r="H5" s="38">
        <f t="shared" ca="1" si="1"/>
        <v>3.0173730134316506E-3</v>
      </c>
      <c r="I5" s="38">
        <f t="shared" ca="1" si="1"/>
        <v>3.0534372327156944E-3</v>
      </c>
      <c r="J5" s="38">
        <f t="shared" ca="1" si="1"/>
        <v>3.0895014519997377E-3</v>
      </c>
      <c r="K5" s="39" cm="1">
        <f t="array" aca="1" ref="K5" ca="1">INDIRECT(CONCATENATE("'",HLOOKUP(K$1,$B$21:$E$23,3,FALSE),"'!",$B$25,ROW($A5)+5))*About!$A$27</f>
        <v>3.1255656712837815E-3</v>
      </c>
      <c r="L5" s="38">
        <f t="shared" ca="1" si="5"/>
        <v>3.1856727034238544E-3</v>
      </c>
      <c r="M5" s="38">
        <f t="shared" ca="1" si="2"/>
        <v>3.2457797355639269E-3</v>
      </c>
      <c r="N5" s="38">
        <f t="shared" ca="1" si="2"/>
        <v>3.3058867677039998E-3</v>
      </c>
      <c r="O5" s="38">
        <f t="shared" ca="1" si="2"/>
        <v>3.3659937998440723E-3</v>
      </c>
      <c r="P5" s="39" cm="1">
        <f t="array" aca="1" ref="P5" ca="1">INDIRECT(CONCATENATE("'",HLOOKUP(P$1,$B$21:$E$23,3,FALSE),"'!",$B$25,ROW($A5)+5))*About!$A$27</f>
        <v>3.4261008319841453E-3</v>
      </c>
      <c r="Q5" s="38" cm="1">
        <f t="array" aca="1" ref="Q5" ca="1">TREND($K5:$P5,$K$1:$P$1,Q$1)</f>
        <v>3.4862078641242217E-3</v>
      </c>
      <c r="R5" s="38" cm="1">
        <f t="array" aca="1" ref="R5" ca="1">TREND($K5:$P5,$K$1:$P$1,R$1)</f>
        <v>3.5463148962642937E-3</v>
      </c>
      <c r="S5" s="38" cm="1">
        <f t="array" aca="1" ref="S5" ca="1">TREND($K5:$P5,$K$1:$P$1,S$1)</f>
        <v>3.6064219284043658E-3</v>
      </c>
      <c r="T5" s="38" cm="1">
        <f t="array" aca="1" ref="T5" ca="1">TREND($K5:$P5,$K$1:$P$1,T$1)</f>
        <v>3.6665289605444379E-3</v>
      </c>
      <c r="U5" s="38" cm="1">
        <f t="array" aca="1" ref="U5" ca="1">TREND($K5:$P5,$K$1:$P$1,U$1)</f>
        <v>3.72663599268451E-3</v>
      </c>
      <c r="V5" s="38" cm="1">
        <f t="array" aca="1" ref="V5" ca="1">TREND($K5:$P5,$K$1:$P$1,V$1)</f>
        <v>3.786743024824582E-3</v>
      </c>
      <c r="W5" s="38" cm="1">
        <f t="array" aca="1" ref="W5" ca="1">TREND($K5:$P5,$K$1:$P$1,W$1)</f>
        <v>3.8468500569646541E-3</v>
      </c>
      <c r="X5" s="38" cm="1">
        <f t="array" aca="1" ref="X5" ca="1">TREND($K5:$P5,$K$1:$P$1,X$1)</f>
        <v>3.90695708910474E-3</v>
      </c>
      <c r="Y5" s="38" cm="1">
        <f t="array" aca="1" ref="Y5" ca="1">TREND($K5:$P5,$K$1:$P$1,Y$1)</f>
        <v>3.9670641212448121E-3</v>
      </c>
      <c r="Z5" s="38" cm="1">
        <f t="array" aca="1" ref="Z5" ca="1">TREND($K5:$P5,$K$1:$P$1,Z$1)</f>
        <v>4.0271711533848842E-3</v>
      </c>
      <c r="AA5" s="38" cm="1">
        <f t="array" aca="1" ref="AA5" ca="1">TREND($K5:$P5,$K$1:$P$1,AA$1)</f>
        <v>4.0872781855249563E-3</v>
      </c>
      <c r="AB5" s="38" cm="1">
        <f t="array" aca="1" ref="AB5" ca="1">TREND($K5:$P5,$K$1:$P$1,AB$1)</f>
        <v>4.1473852176650283E-3</v>
      </c>
      <c r="AC5" s="38" cm="1">
        <f t="array" aca="1" ref="AC5" ca="1">TREND($K5:$P5,$K$1:$P$1,AC$1)</f>
        <v>4.2074922498051004E-3</v>
      </c>
      <c r="AD5" s="38" cm="1">
        <f t="array" aca="1" ref="AD5" ca="1">TREND($K5:$P5,$K$1:$P$1,AD$1)</f>
        <v>4.2675992819451725E-3</v>
      </c>
      <c r="AE5" s="38" cm="1">
        <f t="array" aca="1" ref="AE5" ca="1">TREND($K5:$P5,$K$1:$P$1,AE$1)</f>
        <v>4.3277063140852445E-3</v>
      </c>
      <c r="AF5" s="38" cm="1">
        <f t="array" aca="1" ref="AF5" ca="1">TREND($K5:$P5,$K$1:$P$1,AF$1)</f>
        <v>4.3878133462253166E-3</v>
      </c>
      <c r="AG5" s="38" cm="1">
        <f t="array" aca="1" ref="AG5" ca="1">TREND($K5:$P5,$K$1:$P$1,AG$1)</f>
        <v>4.4479203783653887E-3</v>
      </c>
      <c r="AH5" s="38" cm="1">
        <f t="array" aca="1" ref="AH5" ca="1">TREND($K5:$P5,$K$1:$P$1,AH$1)</f>
        <v>4.5080274105054607E-3</v>
      </c>
      <c r="AI5" s="38" cm="1">
        <f t="array" aca="1" ref="AI5" ca="1">TREND($K5:$P5,$K$1:$P$1,AI$1)</f>
        <v>4.5681344426455328E-3</v>
      </c>
      <c r="AJ5" s="38" cm="1">
        <f t="array" aca="1" ref="AJ5" ca="1">TREND($K5:$P5,$K$1:$P$1,AJ$1)</f>
        <v>4.6282414747856049E-3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4.1473852176650179E-3</v>
      </c>
      <c r="C6" s="38">
        <f t="shared" ca="1" si="3"/>
        <v>4.1624119757000359E-3</v>
      </c>
      <c r="D6" s="38">
        <f t="shared" ca="1" si="0"/>
        <v>4.1774387337350539E-3</v>
      </c>
      <c r="E6" s="38">
        <f t="shared" ca="1" si="0"/>
        <v>4.1924654917700728E-3</v>
      </c>
      <c r="F6" s="39" cm="1">
        <f t="array" aca="1" ref="F6" ca="1">INDIRECT(CONCATENATE("'",HLOOKUP(F$1,$B$21:$E$23,3,FALSE),"'!",$B$25,ROW($A6)+5))*About!$A$27</f>
        <v>4.2074922498050909E-3</v>
      </c>
      <c r="G6" s="38">
        <f t="shared" ca="1" si="4"/>
        <v>4.2555778755171492E-3</v>
      </c>
      <c r="H6" s="38">
        <f t="shared" ca="1" si="1"/>
        <v>4.3036635012292067E-3</v>
      </c>
      <c r="I6" s="38">
        <f t="shared" ca="1" si="1"/>
        <v>4.351749126941265E-3</v>
      </c>
      <c r="J6" s="38">
        <f t="shared" ca="1" si="1"/>
        <v>4.3998347526533225E-3</v>
      </c>
      <c r="K6" s="39" cm="1">
        <f t="array" aca="1" ref="K6" ca="1">INDIRECT(CONCATENATE("'",HLOOKUP(K$1,$B$21:$E$23,3,FALSE),"'!",$B$25,ROW($A6)+5))*About!$A$27</f>
        <v>4.4479203783653809E-3</v>
      </c>
      <c r="L6" s="38">
        <f t="shared" ca="1" si="5"/>
        <v>4.5440916297894976E-3</v>
      </c>
      <c r="M6" s="38">
        <f t="shared" ca="1" si="2"/>
        <v>4.6402628812136143E-3</v>
      </c>
      <c r="N6" s="38">
        <f t="shared" ca="1" si="2"/>
        <v>4.7364341326377301E-3</v>
      </c>
      <c r="O6" s="38">
        <f t="shared" ca="1" si="2"/>
        <v>4.8326053840618468E-3</v>
      </c>
      <c r="P6" s="39" cm="1">
        <f t="array" aca="1" ref="P6" ca="1">INDIRECT(CONCATENATE("'",HLOOKUP(P$1,$B$21:$E$23,3,FALSE),"'!",$B$25,ROW($A6)+5))*About!$A$27</f>
        <v>4.9287766354859635E-3</v>
      </c>
      <c r="Q6" s="38" cm="1">
        <f t="array" aca="1" ref="Q6" ca="1">TREND($K6:$P6,$K$1:$P$1,Q$1)</f>
        <v>5.024947886910075E-3</v>
      </c>
      <c r="R6" s="38" cm="1">
        <f t="array" aca="1" ref="R6" ca="1">TREND($K6:$P6,$K$1:$P$1,R$1)</f>
        <v>5.1211191383341848E-3</v>
      </c>
      <c r="S6" s="38" cm="1">
        <f t="array" aca="1" ref="S6" ca="1">TREND($K6:$P6,$K$1:$P$1,S$1)</f>
        <v>5.2172903897582945E-3</v>
      </c>
      <c r="T6" s="38" cm="1">
        <f t="array" aca="1" ref="T6" ca="1">TREND($K6:$P6,$K$1:$P$1,T$1)</f>
        <v>5.313461641182432E-3</v>
      </c>
      <c r="U6" s="38" cm="1">
        <f t="array" aca="1" ref="U6" ca="1">TREND($K6:$P6,$K$1:$P$1,U$1)</f>
        <v>5.4096328926065418E-3</v>
      </c>
      <c r="V6" s="38" cm="1">
        <f t="array" aca="1" ref="V6" ca="1">TREND($K6:$P6,$K$1:$P$1,V$1)</f>
        <v>5.5058041440306515E-3</v>
      </c>
      <c r="W6" s="38" cm="1">
        <f t="array" aca="1" ref="W6" ca="1">TREND($K6:$P6,$K$1:$P$1,W$1)</f>
        <v>5.6019753954547613E-3</v>
      </c>
      <c r="X6" s="38" cm="1">
        <f t="array" aca="1" ref="X6" ca="1">TREND($K6:$P6,$K$1:$P$1,X$1)</f>
        <v>5.6981466468788988E-3</v>
      </c>
      <c r="Y6" s="38" cm="1">
        <f t="array" aca="1" ref="Y6" ca="1">TREND($K6:$P6,$K$1:$P$1,Y$1)</f>
        <v>5.7943178983030086E-3</v>
      </c>
      <c r="Z6" s="38" cm="1">
        <f t="array" aca="1" ref="Z6" ca="1">TREND($K6:$P6,$K$1:$P$1,Z$1)</f>
        <v>5.8904891497271183E-3</v>
      </c>
      <c r="AA6" s="38" cm="1">
        <f t="array" aca="1" ref="AA6" ca="1">TREND($K6:$P6,$K$1:$P$1,AA$1)</f>
        <v>5.9866604011512281E-3</v>
      </c>
      <c r="AB6" s="38" cm="1">
        <f t="array" aca="1" ref="AB6" ca="1">TREND($K6:$P6,$K$1:$P$1,AB$1)</f>
        <v>6.0828316525753656E-3</v>
      </c>
      <c r="AC6" s="38" cm="1">
        <f t="array" aca="1" ref="AC6" ca="1">TREND($K6:$P6,$K$1:$P$1,AC$1)</f>
        <v>6.1790029039994754E-3</v>
      </c>
      <c r="AD6" s="38" cm="1">
        <f t="array" aca="1" ref="AD6" ca="1">TREND($K6:$P6,$K$1:$P$1,AD$1)</f>
        <v>6.2751741554235851E-3</v>
      </c>
      <c r="AE6" s="38" cm="1">
        <f t="array" aca="1" ref="AE6" ca="1">TREND($K6:$P6,$K$1:$P$1,AE$1)</f>
        <v>6.3713454068476949E-3</v>
      </c>
      <c r="AF6" s="38" cm="1">
        <f t="array" aca="1" ref="AF6" ca="1">TREND($K6:$P6,$K$1:$P$1,AF$1)</f>
        <v>6.4675166582718324E-3</v>
      </c>
      <c r="AG6" s="38" cm="1">
        <f t="array" aca="1" ref="AG6" ca="1">TREND($K6:$P6,$K$1:$P$1,AG$1)</f>
        <v>6.5636879096959422E-3</v>
      </c>
      <c r="AH6" s="38" cm="1">
        <f t="array" aca="1" ref="AH6" ca="1">TREND($K6:$P6,$K$1:$P$1,AH$1)</f>
        <v>6.6598591611200519E-3</v>
      </c>
      <c r="AI6" s="38" cm="1">
        <f t="array" aca="1" ref="AI6" ca="1">TREND($K6:$P6,$K$1:$P$1,AI$1)</f>
        <v>6.7560304125441617E-3</v>
      </c>
      <c r="AJ6" s="38" cm="1">
        <f t="array" aca="1" ref="AJ6" ca="1">TREND($K6:$P6,$K$1:$P$1,AJ$1)</f>
        <v>6.8522016639682715E-3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0.11420336106613817</v>
      </c>
      <c r="C7" s="38">
        <f t="shared" ca="1" si="3"/>
        <v>0.11570603686963998</v>
      </c>
      <c r="D7" s="38">
        <f t="shared" ca="1" si="0"/>
        <v>0.11720871267314181</v>
      </c>
      <c r="E7" s="38">
        <f t="shared" ca="1" si="0"/>
        <v>0.11871138847664363</v>
      </c>
      <c r="F7" s="39" cm="1">
        <f t="array" aca="1" ref="F7" ca="1">INDIRECT(CONCATENATE("'",HLOOKUP(F$1,$B$21:$E$23,3,FALSE),"'!",$B$25,ROW($A7)+5))*About!$A$27</f>
        <v>0.12021406428014544</v>
      </c>
      <c r="G7" s="38">
        <f t="shared" ca="1" si="4"/>
        <v>0.1214162049229469</v>
      </c>
      <c r="H7" s="38">
        <f t="shared" ca="1" si="1"/>
        <v>0.12261834556574835</v>
      </c>
      <c r="I7" s="38">
        <f t="shared" ca="1" si="1"/>
        <v>0.12382048620854982</v>
      </c>
      <c r="J7" s="38">
        <f t="shared" ca="1" si="1"/>
        <v>0.12502262685135127</v>
      </c>
      <c r="K7" s="39" cm="1">
        <f t="array" aca="1" ref="K7" ca="1">INDIRECT(CONCATENATE("'",HLOOKUP(K$1,$B$21:$E$23,3,FALSE),"'!",$B$25,ROW($A7)+5))*About!$A$27</f>
        <v>0.12622476749415273</v>
      </c>
      <c r="L7" s="38">
        <f t="shared" ca="1" si="5"/>
        <v>0.12622476749415273</v>
      </c>
      <c r="M7" s="38">
        <f t="shared" ca="1" si="2"/>
        <v>0.12622476749415273</v>
      </c>
      <c r="N7" s="38">
        <f t="shared" ca="1" si="2"/>
        <v>0.12622476749415273</v>
      </c>
      <c r="O7" s="38">
        <f t="shared" ca="1" si="2"/>
        <v>0.12622476749415273</v>
      </c>
      <c r="P7" s="39" cm="1">
        <f t="array" aca="1" ref="P7" ca="1">INDIRECT(CONCATENATE("'",HLOOKUP(P$1,$B$21:$E$23,3,FALSE),"'!",$B$25,ROW($A7)+5))*About!$A$27</f>
        <v>0.12622476749415273</v>
      </c>
      <c r="Q7" s="38" cm="1">
        <f t="array" aca="1" ref="Q7" ca="1">TREND($K7:$P7,$K$1:$P$1,Q$1)</f>
        <v>0.12622476749415276</v>
      </c>
      <c r="R7" s="38" cm="1">
        <f t="array" aca="1" ref="R7" ca="1">TREND($K7:$P7,$K$1:$P$1,R$1)</f>
        <v>0.12622476749415276</v>
      </c>
      <c r="S7" s="38" cm="1">
        <f t="array" aca="1" ref="S7" ca="1">TREND($K7:$P7,$K$1:$P$1,S$1)</f>
        <v>0.12622476749415276</v>
      </c>
      <c r="T7" s="38" cm="1">
        <f t="array" aca="1" ref="T7" ca="1">TREND($K7:$P7,$K$1:$P$1,T$1)</f>
        <v>0.12622476749415276</v>
      </c>
      <c r="U7" s="38" cm="1">
        <f t="array" aca="1" ref="U7" ca="1">TREND($K7:$P7,$K$1:$P$1,U$1)</f>
        <v>0.12622476749415276</v>
      </c>
      <c r="V7" s="38" cm="1">
        <f t="array" aca="1" ref="V7" ca="1">TREND($K7:$P7,$K$1:$P$1,V$1)</f>
        <v>0.12622476749415276</v>
      </c>
      <c r="W7" s="38" cm="1">
        <f t="array" aca="1" ref="W7" ca="1">TREND($K7:$P7,$K$1:$P$1,W$1)</f>
        <v>0.12622476749415276</v>
      </c>
      <c r="X7" s="38" cm="1">
        <f t="array" aca="1" ref="X7" ca="1">TREND($K7:$P7,$K$1:$P$1,X$1)</f>
        <v>0.12622476749415276</v>
      </c>
      <c r="Y7" s="38" cm="1">
        <f t="array" aca="1" ref="Y7" ca="1">TREND($K7:$P7,$K$1:$P$1,Y$1)</f>
        <v>0.12622476749415276</v>
      </c>
      <c r="Z7" s="38" cm="1">
        <f t="array" aca="1" ref="Z7" ca="1">TREND($K7:$P7,$K$1:$P$1,Z$1)</f>
        <v>0.12622476749415276</v>
      </c>
      <c r="AA7" s="38" cm="1">
        <f t="array" aca="1" ref="AA7" ca="1">TREND($K7:$P7,$K$1:$P$1,AA$1)</f>
        <v>0.12622476749415276</v>
      </c>
      <c r="AB7" s="38" cm="1">
        <f t="array" aca="1" ref="AB7" ca="1">TREND($K7:$P7,$K$1:$P$1,AB$1)</f>
        <v>0.12622476749415276</v>
      </c>
      <c r="AC7" s="38" cm="1">
        <f t="array" aca="1" ref="AC7" ca="1">TREND($K7:$P7,$K$1:$P$1,AC$1)</f>
        <v>0.12622476749415276</v>
      </c>
      <c r="AD7" s="38" cm="1">
        <f t="array" aca="1" ref="AD7" ca="1">TREND($K7:$P7,$K$1:$P$1,AD$1)</f>
        <v>0.12622476749415276</v>
      </c>
      <c r="AE7" s="38" cm="1">
        <f t="array" aca="1" ref="AE7" ca="1">TREND($K7:$P7,$K$1:$P$1,AE$1)</f>
        <v>0.12622476749415276</v>
      </c>
      <c r="AF7" s="38" cm="1">
        <f t="array" aca="1" ref="AF7" ca="1">TREND($K7:$P7,$K$1:$P$1,AF$1)</f>
        <v>0.12622476749415276</v>
      </c>
      <c r="AG7" s="38" cm="1">
        <f t="array" aca="1" ref="AG7" ca="1">TREND($K7:$P7,$K$1:$P$1,AG$1)</f>
        <v>0.12622476749415276</v>
      </c>
      <c r="AH7" s="38" cm="1">
        <f t="array" aca="1" ref="AH7" ca="1">TREND($K7:$P7,$K$1:$P$1,AH$1)</f>
        <v>0.12622476749415276</v>
      </c>
      <c r="AI7" s="38" cm="1">
        <f t="array" aca="1" ref="AI7" ca="1">TREND($K7:$P7,$K$1:$P$1,AI$1)</f>
        <v>0.12622476749415276</v>
      </c>
      <c r="AJ7" s="38" cm="1">
        <f t="array" aca="1" ref="AJ7" ca="1">TREND($K7:$P7,$K$1:$P$1,AJ$1)</f>
        <v>0.12622476749415276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1.9835320606223998E-2</v>
      </c>
      <c r="C8" s="38">
        <f t="shared" ca="1" si="3"/>
        <v>1.9985588186574178E-2</v>
      </c>
      <c r="D8" s="38">
        <f t="shared" ca="1" si="0"/>
        <v>2.0135855766924362E-2</v>
      </c>
      <c r="E8" s="38">
        <f t="shared" ca="1" si="0"/>
        <v>2.0286123347274546E-2</v>
      </c>
      <c r="F8" s="39" cm="1">
        <f t="array" aca="1" ref="F8" ca="1">INDIRECT(CONCATENATE("'",HLOOKUP(F$1,$B$21:$E$23,3,FALSE),"'!",$B$25,ROW($A8)+5))*About!$A$27</f>
        <v>2.0436390927624726E-2</v>
      </c>
      <c r="G8" s="38">
        <f t="shared" ca="1" si="4"/>
        <v>2.055660499190487E-2</v>
      </c>
      <c r="H8" s="38">
        <f t="shared" ca="1" si="1"/>
        <v>2.0676819056185014E-2</v>
      </c>
      <c r="I8" s="38">
        <f t="shared" ca="1" si="1"/>
        <v>2.0797033120465162E-2</v>
      </c>
      <c r="J8" s="38">
        <f t="shared" ca="1" si="1"/>
        <v>2.0917247184745306E-2</v>
      </c>
      <c r="K8" s="39" cm="1">
        <f t="array" aca="1" ref="K8" ca="1">INDIRECT(CONCATENATE("'",HLOOKUP(K$1,$B$21:$E$23,3,FALSE),"'!",$B$25,ROW($A8)+5))*About!$A$27</f>
        <v>2.103746124902545E-2</v>
      </c>
      <c r="L8" s="38">
        <f t="shared" ca="1" si="5"/>
        <v>2.1277889377585742E-2</v>
      </c>
      <c r="M8" s="38">
        <f t="shared" ca="1" si="2"/>
        <v>2.1518317506146033E-2</v>
      </c>
      <c r="N8" s="38">
        <f t="shared" ca="1" si="2"/>
        <v>2.1758745634706322E-2</v>
      </c>
      <c r="O8" s="38">
        <f t="shared" ca="1" si="2"/>
        <v>2.1999173763266613E-2</v>
      </c>
      <c r="P8" s="39" cm="1">
        <f t="array" aca="1" ref="P8" ca="1">INDIRECT(CONCATENATE("'",HLOOKUP(P$1,$B$21:$E$23,3,FALSE),"'!",$B$25,ROW($A8)+5))*About!$A$27</f>
        <v>2.2239601891826905E-2</v>
      </c>
      <c r="Q8" s="38" cm="1">
        <f t="array" aca="1" ref="Q8" ca="1">TREND($K8:$P8,$K$1:$P$1,Q$1)</f>
        <v>2.2480030020387176E-2</v>
      </c>
      <c r="R8" s="38" cm="1">
        <f t="array" aca="1" ref="R8" ca="1">TREND($K8:$P8,$K$1:$P$1,R$1)</f>
        <v>2.2720458148947464E-2</v>
      </c>
      <c r="S8" s="38" cm="1">
        <f t="array" aca="1" ref="S8" ca="1">TREND($K8:$P8,$K$1:$P$1,S$1)</f>
        <v>2.2960886277507753E-2</v>
      </c>
      <c r="T8" s="38" cm="1">
        <f t="array" aca="1" ref="T8" ca="1">TREND($K8:$P8,$K$1:$P$1,T$1)</f>
        <v>2.3201314406068041E-2</v>
      </c>
      <c r="U8" s="38" cm="1">
        <f t="array" aca="1" ref="U8" ca="1">TREND($K8:$P8,$K$1:$P$1,U$1)</f>
        <v>2.3441742534628329E-2</v>
      </c>
      <c r="V8" s="38" cm="1">
        <f t="array" aca="1" ref="V8" ca="1">TREND($K8:$P8,$K$1:$P$1,V$1)</f>
        <v>2.3682170663188618E-2</v>
      </c>
      <c r="W8" s="38" cm="1">
        <f t="array" aca="1" ref="W8" ca="1">TREND($K8:$P8,$K$1:$P$1,W$1)</f>
        <v>2.3922598791748906E-2</v>
      </c>
      <c r="X8" s="38" cm="1">
        <f t="array" aca="1" ref="X8" ca="1">TREND($K8:$P8,$K$1:$P$1,X$1)</f>
        <v>2.416302692030925E-2</v>
      </c>
      <c r="Y8" s="38" cm="1">
        <f t="array" aca="1" ref="Y8" ca="1">TREND($K8:$P8,$K$1:$P$1,Y$1)</f>
        <v>2.4403455048869538E-2</v>
      </c>
      <c r="Z8" s="38" cm="1">
        <f t="array" aca="1" ref="Z8" ca="1">TREND($K8:$P8,$K$1:$P$1,Z$1)</f>
        <v>2.4643883177429826E-2</v>
      </c>
      <c r="AA8" s="38" cm="1">
        <f t="array" aca="1" ref="AA8" ca="1">TREND($K8:$P8,$K$1:$P$1,AA$1)</f>
        <v>2.4884311305990114E-2</v>
      </c>
      <c r="AB8" s="38" cm="1">
        <f t="array" aca="1" ref="AB8" ca="1">TREND($K8:$P8,$K$1:$P$1,AB$1)</f>
        <v>2.5124739434550403E-2</v>
      </c>
      <c r="AC8" s="38" cm="1">
        <f t="array" aca="1" ref="AC8" ca="1">TREND($K8:$P8,$K$1:$P$1,AC$1)</f>
        <v>2.5365167563110691E-2</v>
      </c>
      <c r="AD8" s="38" cm="1">
        <f t="array" aca="1" ref="AD8" ca="1">TREND($K8:$P8,$K$1:$P$1,AD$1)</f>
        <v>2.5605595691670979E-2</v>
      </c>
      <c r="AE8" s="38" cm="1">
        <f t="array" aca="1" ref="AE8" ca="1">TREND($K8:$P8,$K$1:$P$1,AE$1)</f>
        <v>2.5846023820231268E-2</v>
      </c>
      <c r="AF8" s="38" cm="1">
        <f t="array" aca="1" ref="AF8" ca="1">TREND($K8:$P8,$K$1:$P$1,AF$1)</f>
        <v>2.6086451948791556E-2</v>
      </c>
      <c r="AG8" s="38" cm="1">
        <f t="array" aca="1" ref="AG8" ca="1">TREND($K8:$P8,$K$1:$P$1,AG$1)</f>
        <v>2.6326880077351844E-2</v>
      </c>
      <c r="AH8" s="38" cm="1">
        <f t="array" aca="1" ref="AH8" ca="1">TREND($K8:$P8,$K$1:$P$1,AH$1)</f>
        <v>2.6567308205912132E-2</v>
      </c>
      <c r="AI8" s="38" cm="1">
        <f t="array" aca="1" ref="AI8" ca="1">TREND($K8:$P8,$K$1:$P$1,AI$1)</f>
        <v>2.6807736334472421E-2</v>
      </c>
      <c r="AJ8" s="38" cm="1">
        <f t="array" aca="1" ref="AJ8" ca="1">TREND($K8:$P8,$K$1:$P$1,AJ$1)</f>
        <v>2.7048164463032709E-2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4.8686696033458906E-3</v>
      </c>
      <c r="C9" s="38">
        <f t="shared" ca="1" si="3"/>
        <v>4.8836963613809086E-3</v>
      </c>
      <c r="D9" s="38">
        <f t="shared" ca="1" si="0"/>
        <v>4.8987231194159275E-3</v>
      </c>
      <c r="E9" s="38">
        <f t="shared" ca="1" si="0"/>
        <v>4.9137498774509455E-3</v>
      </c>
      <c r="F9" s="39" cm="1">
        <f t="array" aca="1" ref="F9" ca="1">INDIRECT(CONCATENATE("'",HLOOKUP(F$1,$B$21:$E$23,3,FALSE),"'!",$B$25,ROW($A9)+5))*About!$A$27</f>
        <v>4.9287766354859635E-3</v>
      </c>
      <c r="G9" s="38">
        <f t="shared" ca="1" si="4"/>
        <v>4.9888836676260364E-3</v>
      </c>
      <c r="H9" s="38">
        <f t="shared" ca="1" si="1"/>
        <v>5.0489906997661085E-3</v>
      </c>
      <c r="I9" s="38">
        <f t="shared" ca="1" si="1"/>
        <v>5.1090977319061814E-3</v>
      </c>
      <c r="J9" s="38">
        <f t="shared" ca="1" si="1"/>
        <v>5.1692047640462535E-3</v>
      </c>
      <c r="K9" s="39" cm="1">
        <f t="array" aca="1" ref="K9" ca="1">INDIRECT(CONCATENATE("'",HLOOKUP(K$1,$B$21:$E$23,3,FALSE),"'!",$B$25,ROW($A9)+5))*About!$A$27</f>
        <v>5.2293117961863264E-3</v>
      </c>
      <c r="L9" s="38">
        <f t="shared" ca="1" si="5"/>
        <v>5.3134616411824286E-3</v>
      </c>
      <c r="M9" s="38">
        <f t="shared" ca="1" si="2"/>
        <v>5.3976114861785307E-3</v>
      </c>
      <c r="N9" s="38">
        <f t="shared" ca="1" si="2"/>
        <v>5.4817613311746319E-3</v>
      </c>
      <c r="O9" s="38">
        <f t="shared" ca="1" si="2"/>
        <v>5.565911176170734E-3</v>
      </c>
      <c r="P9" s="39" cm="1">
        <f t="array" aca="1" ref="P9" ca="1">INDIRECT(CONCATENATE("'",HLOOKUP(P$1,$B$21:$E$23,3,FALSE),"'!",$B$25,ROW($A9)+5))*About!$A$27</f>
        <v>5.6500610211668361E-3</v>
      </c>
      <c r="Q9" s="38" cm="1">
        <f t="array" aca="1" ref="Q9" ca="1">TREND($K9:$P9,$K$1:$P$1,Q$1)</f>
        <v>5.7342108661629643E-3</v>
      </c>
      <c r="R9" s="38" cm="1">
        <f t="array" aca="1" ref="R9" ca="1">TREND($K9:$P9,$K$1:$P$1,R$1)</f>
        <v>5.8183607111590707E-3</v>
      </c>
      <c r="S9" s="38" cm="1">
        <f t="array" aca="1" ref="S9" ca="1">TREND($K9:$P9,$K$1:$P$1,S$1)</f>
        <v>5.9025105561551494E-3</v>
      </c>
      <c r="T9" s="38" cm="1">
        <f t="array" aca="1" ref="T9" ca="1">TREND($K9:$P9,$K$1:$P$1,T$1)</f>
        <v>5.9866604011512559E-3</v>
      </c>
      <c r="U9" s="38" cm="1">
        <f t="array" aca="1" ref="U9" ca="1">TREND($K9:$P9,$K$1:$P$1,U$1)</f>
        <v>6.0708102461473623E-3</v>
      </c>
      <c r="V9" s="38" cm="1">
        <f t="array" aca="1" ref="V9" ca="1">TREND($K9:$P9,$K$1:$P$1,V$1)</f>
        <v>6.1549600911434688E-3</v>
      </c>
      <c r="W9" s="38" cm="1">
        <f t="array" aca="1" ref="W9" ca="1">TREND($K9:$P9,$K$1:$P$1,W$1)</f>
        <v>6.2391099361395752E-3</v>
      </c>
      <c r="X9" s="38" cm="1">
        <f t="array" aca="1" ref="X9" ca="1">TREND($K9:$P9,$K$1:$P$1,X$1)</f>
        <v>6.3232597811356817E-3</v>
      </c>
      <c r="Y9" s="38" cm="1">
        <f t="array" aca="1" ref="Y9" ca="1">TREND($K9:$P9,$K$1:$P$1,Y$1)</f>
        <v>6.4074096261317603E-3</v>
      </c>
      <c r="Z9" s="38" cm="1">
        <f t="array" aca="1" ref="Z9" ca="1">TREND($K9:$P9,$K$1:$P$1,Z$1)</f>
        <v>6.4915594711278668E-3</v>
      </c>
      <c r="AA9" s="38" cm="1">
        <f t="array" aca="1" ref="AA9" ca="1">TREND($K9:$P9,$K$1:$P$1,AA$1)</f>
        <v>6.5757093161239732E-3</v>
      </c>
      <c r="AB9" s="38" cm="1">
        <f t="array" aca="1" ref="AB9" ca="1">TREND($K9:$P9,$K$1:$P$1,AB$1)</f>
        <v>6.6598591611200797E-3</v>
      </c>
      <c r="AC9" s="38" cm="1">
        <f t="array" aca="1" ref="AC9" ca="1">TREND($K9:$P9,$K$1:$P$1,AC$1)</f>
        <v>6.7440090061161861E-3</v>
      </c>
      <c r="AD9" s="38" cm="1">
        <f t="array" aca="1" ref="AD9" ca="1">TREND($K9:$P9,$K$1:$P$1,AD$1)</f>
        <v>6.8281588511122926E-3</v>
      </c>
      <c r="AE9" s="38" cm="1">
        <f t="array" aca="1" ref="AE9" ca="1">TREND($K9:$P9,$K$1:$P$1,AE$1)</f>
        <v>6.9123086961083713E-3</v>
      </c>
      <c r="AF9" s="38" cm="1">
        <f t="array" aca="1" ref="AF9" ca="1">TREND($K9:$P9,$K$1:$P$1,AF$1)</f>
        <v>6.9964585411044777E-3</v>
      </c>
      <c r="AG9" s="38" cm="1">
        <f t="array" aca="1" ref="AG9" ca="1">TREND($K9:$P9,$K$1:$P$1,AG$1)</f>
        <v>7.0806083861005842E-3</v>
      </c>
      <c r="AH9" s="38" cm="1">
        <f t="array" aca="1" ref="AH9" ca="1">TREND($K9:$P9,$K$1:$P$1,AH$1)</f>
        <v>7.1647582310966906E-3</v>
      </c>
      <c r="AI9" s="38" cm="1">
        <f t="array" aca="1" ref="AI9" ca="1">TREND($K9:$P9,$K$1:$P$1,AI$1)</f>
        <v>7.2489080760927971E-3</v>
      </c>
      <c r="AJ9" s="38" cm="1">
        <f t="array" aca="1" ref="AJ9" ca="1">TREND($K9:$P9,$K$1:$P$1,AJ$1)</f>
        <v>7.3330579210889035E-3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3.005351607003636E-5</v>
      </c>
      <c r="C10" s="38">
        <f t="shared" ca="1" si="3"/>
        <v>3.0804853971787272E-5</v>
      </c>
      <c r="D10" s="38">
        <f t="shared" ca="1" si="0"/>
        <v>3.1556191873538184E-5</v>
      </c>
      <c r="E10" s="38">
        <f t="shared" ca="1" si="0"/>
        <v>3.2307529775289088E-5</v>
      </c>
      <c r="F10" s="39" cm="1">
        <f t="array" aca="1" ref="F10" ca="1">INDIRECT(CONCATENATE("'",HLOOKUP(F$1,$B$21:$E$23,3,FALSE),"'!",$B$25,ROW($A10)+5))*About!$A$27</f>
        <v>3.305886767704E-5</v>
      </c>
      <c r="G10" s="38">
        <f t="shared" ca="1" si="4"/>
        <v>3.3900366127001015E-5</v>
      </c>
      <c r="H10" s="38">
        <f t="shared" ca="1" si="1"/>
        <v>3.4741864576962037E-5</v>
      </c>
      <c r="I10" s="38">
        <f t="shared" ca="1" si="1"/>
        <v>3.5583363026923052E-5</v>
      </c>
      <c r="J10" s="38">
        <f t="shared" ca="1" si="1"/>
        <v>3.6424861476884073E-5</v>
      </c>
      <c r="K10" s="39" cm="1">
        <f t="array" aca="1" ref="K10" ca="1">INDIRECT(CONCATENATE("'",HLOOKUP(K$1,$B$21:$E$23,3,FALSE),"'!",$B$25,ROW($A10)+5))*About!$A$27</f>
        <v>3.7266359926845088E-5</v>
      </c>
      <c r="L10" s="38">
        <f t="shared" ca="1" si="5"/>
        <v>3.8228072441086252E-5</v>
      </c>
      <c r="M10" s="38">
        <f t="shared" ca="1" si="2"/>
        <v>3.9189784955327416E-5</v>
      </c>
      <c r="N10" s="38">
        <f t="shared" ca="1" si="2"/>
        <v>4.0151497469568579E-5</v>
      </c>
      <c r="O10" s="38">
        <f t="shared" ca="1" si="2"/>
        <v>4.1113209983809743E-5</v>
      </c>
      <c r="P10" s="39" cm="1">
        <f t="array" aca="1" ref="P10" ca="1">INDIRECT(CONCATENATE("'",HLOOKUP(P$1,$B$21:$E$23,3,FALSE),"'!",$B$25,ROW($A10)+5))*About!$A$27</f>
        <v>4.2074922498050907E-5</v>
      </c>
      <c r="Q10" s="38" cm="1">
        <f t="array" aca="1" ref="Q10" ca="1">TREND($K10:$P10,$K$1:$P$1,Q$1)</f>
        <v>4.3036635012292301E-5</v>
      </c>
      <c r="R10" s="38" cm="1">
        <f t="array" aca="1" ref="R10" ca="1">TREND($K10:$P10,$K$1:$P$1,R$1)</f>
        <v>4.3998347526533329E-5</v>
      </c>
      <c r="S10" s="38" cm="1">
        <f t="array" aca="1" ref="S10" ca="1">TREND($K10:$P10,$K$1:$P$1,S$1)</f>
        <v>4.4960060040774357E-5</v>
      </c>
      <c r="T10" s="38" cm="1">
        <f t="array" aca="1" ref="T10" ca="1">TREND($K10:$P10,$K$1:$P$1,T$1)</f>
        <v>4.5921772555015819E-5</v>
      </c>
      <c r="U10" s="38" cm="1">
        <f t="array" aca="1" ref="U10" ca="1">TREND($K10:$P10,$K$1:$P$1,U$1)</f>
        <v>4.6883485069256848E-5</v>
      </c>
      <c r="V10" s="38" cm="1">
        <f t="array" aca="1" ref="V10" ca="1">TREND($K10:$P10,$K$1:$P$1,V$1)</f>
        <v>4.7845197583497876E-5</v>
      </c>
      <c r="W10" s="38" cm="1">
        <f t="array" aca="1" ref="W10" ca="1">TREND($K10:$P10,$K$1:$P$1,W$1)</f>
        <v>4.8806910097739338E-5</v>
      </c>
      <c r="X10" s="38" cm="1">
        <f t="array" aca="1" ref="X10" ca="1">TREND($K10:$P10,$K$1:$P$1,X$1)</f>
        <v>4.9768622611980366E-5</v>
      </c>
      <c r="Y10" s="38" cm="1">
        <f t="array" aca="1" ref="Y10" ca="1">TREND($K10:$P10,$K$1:$P$1,Y$1)</f>
        <v>5.0730335126221394E-5</v>
      </c>
      <c r="Z10" s="38" cm="1">
        <f t="array" aca="1" ref="Z10" ca="1">TREND($K10:$P10,$K$1:$P$1,Z$1)</f>
        <v>5.1692047640462422E-5</v>
      </c>
      <c r="AA10" s="38" cm="1">
        <f t="array" aca="1" ref="AA10" ca="1">TREND($K10:$P10,$K$1:$P$1,AA$1)</f>
        <v>5.2653760154703884E-5</v>
      </c>
      <c r="AB10" s="38" cm="1">
        <f t="array" aca="1" ref="AB10" ca="1">TREND($K10:$P10,$K$1:$P$1,AB$1)</f>
        <v>5.3615472668944912E-5</v>
      </c>
      <c r="AC10" s="38" cm="1">
        <f t="array" aca="1" ref="AC10" ca="1">TREND($K10:$P10,$K$1:$P$1,AC$1)</f>
        <v>5.4577185183185941E-5</v>
      </c>
      <c r="AD10" s="38" cm="1">
        <f t="array" aca="1" ref="AD10" ca="1">TREND($K10:$P10,$K$1:$P$1,AD$1)</f>
        <v>5.5538897697427403E-5</v>
      </c>
      <c r="AE10" s="38" cm="1">
        <f t="array" aca="1" ref="AE10" ca="1">TREND($K10:$P10,$K$1:$P$1,AE$1)</f>
        <v>5.6500610211668431E-5</v>
      </c>
      <c r="AF10" s="38" cm="1">
        <f t="array" aca="1" ref="AF10" ca="1">TREND($K10:$P10,$K$1:$P$1,AF$1)</f>
        <v>5.7462322725909459E-5</v>
      </c>
      <c r="AG10" s="38" cm="1">
        <f t="array" aca="1" ref="AG10" ca="1">TREND($K10:$P10,$K$1:$P$1,AG$1)</f>
        <v>5.8424035240150921E-5</v>
      </c>
      <c r="AH10" s="38" cm="1">
        <f t="array" aca="1" ref="AH10" ca="1">TREND($K10:$P10,$K$1:$P$1,AH$1)</f>
        <v>5.9385747754391949E-5</v>
      </c>
      <c r="AI10" s="38" cm="1">
        <f t="array" aca="1" ref="AI10" ca="1">TREND($K10:$P10,$K$1:$P$1,AI$1)</f>
        <v>6.0347460268632977E-5</v>
      </c>
      <c r="AJ10" s="38" cm="1">
        <f t="array" aca="1" ref="AJ10" ca="1">TREND($K10:$P10,$K$1:$P$1,AJ$1)</f>
        <v>6.1309172782874439E-5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2.8851375427234909E-5</v>
      </c>
      <c r="C11" s="38">
        <f t="shared" ca="1" si="3"/>
        <v>2.9602713328985817E-5</v>
      </c>
      <c r="D11" s="38">
        <f t="shared" ca="1" si="0"/>
        <v>3.0354051230736722E-5</v>
      </c>
      <c r="E11" s="38">
        <f t="shared" ca="1" si="0"/>
        <v>3.1105389132487634E-5</v>
      </c>
      <c r="F11" s="39" cm="1">
        <f t="array" aca="1" ref="F11" ca="1">INDIRECT(CONCATENATE("'",HLOOKUP(F$1,$B$21:$E$23,3,FALSE),"'!",$B$25,ROW($A11)+5))*About!$A$27</f>
        <v>3.1856727034238539E-5</v>
      </c>
      <c r="G11" s="38">
        <f t="shared" ca="1" si="4"/>
        <v>3.2698225484199554E-5</v>
      </c>
      <c r="H11" s="38">
        <f t="shared" ca="1" si="1"/>
        <v>3.3539723934160575E-5</v>
      </c>
      <c r="I11" s="38">
        <f t="shared" ca="1" si="1"/>
        <v>3.438122238412159E-5</v>
      </c>
      <c r="J11" s="38">
        <f t="shared" ca="1" si="1"/>
        <v>3.5222720834082612E-5</v>
      </c>
      <c r="K11" s="39" cm="1">
        <f t="array" aca="1" ref="K11" ca="1">INDIRECT(CONCATENATE("'",HLOOKUP(K$1,$B$21:$E$23,3,FALSE),"'!",$B$25,ROW($A11)+5))*About!$A$27</f>
        <v>3.6064219284043627E-5</v>
      </c>
      <c r="L11" s="38">
        <f t="shared" ca="1" si="5"/>
        <v>3.702593179828479E-5</v>
      </c>
      <c r="M11" s="38">
        <f t="shared" ca="1" si="2"/>
        <v>3.7987644312525954E-5</v>
      </c>
      <c r="N11" s="38">
        <f t="shared" ca="1" si="2"/>
        <v>3.8949356826767125E-5</v>
      </c>
      <c r="O11" s="38">
        <f t="shared" ca="1" si="2"/>
        <v>3.9911069341008288E-5</v>
      </c>
      <c r="P11" s="39" cm="1">
        <f t="array" aca="1" ref="P11" ca="1">INDIRECT(CONCATENATE("'",HLOOKUP(P$1,$B$21:$E$23,3,FALSE),"'!",$B$25,ROW($A11)+5))*About!$A$27</f>
        <v>4.0872781855249452E-5</v>
      </c>
      <c r="Q11" s="38" cm="1">
        <f t="array" aca="1" ref="Q11" ca="1">TREND($K11:$P11,$K$1:$P$1,Q$1)</f>
        <v>4.1834494369490799E-5</v>
      </c>
      <c r="R11" s="38" cm="1">
        <f t="array" aca="1" ref="R11" ca="1">TREND($K11:$P11,$K$1:$P$1,R$1)</f>
        <v>4.2796206883731827E-5</v>
      </c>
      <c r="S11" s="38" cm="1">
        <f t="array" aca="1" ref="S11" ca="1">TREND($K11:$P11,$K$1:$P$1,S$1)</f>
        <v>4.3757919397972855E-5</v>
      </c>
      <c r="T11" s="38" cm="1">
        <f t="array" aca="1" ref="T11" ca="1">TREND($K11:$P11,$K$1:$P$1,T$1)</f>
        <v>4.4719631912214317E-5</v>
      </c>
      <c r="U11" s="38" cm="1">
        <f t="array" aca="1" ref="U11" ca="1">TREND($K11:$P11,$K$1:$P$1,U$1)</f>
        <v>4.5681344426455345E-5</v>
      </c>
      <c r="V11" s="38" cm="1">
        <f t="array" aca="1" ref="V11" ca="1">TREND($K11:$P11,$K$1:$P$1,V$1)</f>
        <v>4.6643056940696374E-5</v>
      </c>
      <c r="W11" s="38" cm="1">
        <f t="array" aca="1" ref="W11" ca="1">TREND($K11:$P11,$K$1:$P$1,W$1)</f>
        <v>4.7604769454937836E-5</v>
      </c>
      <c r="X11" s="38" cm="1">
        <f t="array" aca="1" ref="X11" ca="1">TREND($K11:$P11,$K$1:$P$1,X$1)</f>
        <v>4.8566481969178864E-5</v>
      </c>
      <c r="Y11" s="38" cm="1">
        <f t="array" aca="1" ref="Y11" ca="1">TREND($K11:$P11,$K$1:$P$1,Y$1)</f>
        <v>4.9528194483419892E-5</v>
      </c>
      <c r="Z11" s="38" cm="1">
        <f t="array" aca="1" ref="Z11" ca="1">TREND($K11:$P11,$K$1:$P$1,Z$1)</f>
        <v>5.048990699766092E-5</v>
      </c>
      <c r="AA11" s="38" cm="1">
        <f t="array" aca="1" ref="AA11" ca="1">TREND($K11:$P11,$K$1:$P$1,AA$1)</f>
        <v>5.1451619511902382E-5</v>
      </c>
      <c r="AB11" s="38" cm="1">
        <f t="array" aca="1" ref="AB11" ca="1">TREND($K11:$P11,$K$1:$P$1,AB$1)</f>
        <v>5.241333202614341E-5</v>
      </c>
      <c r="AC11" s="38" cm="1">
        <f t="array" aca="1" ref="AC11" ca="1">TREND($K11:$P11,$K$1:$P$1,AC$1)</f>
        <v>5.3375044540384439E-5</v>
      </c>
      <c r="AD11" s="38" cm="1">
        <f t="array" aca="1" ref="AD11" ca="1">TREND($K11:$P11,$K$1:$P$1,AD$1)</f>
        <v>5.43367570546259E-5</v>
      </c>
      <c r="AE11" s="38" cm="1">
        <f t="array" aca="1" ref="AE11" ca="1">TREND($K11:$P11,$K$1:$P$1,AE$1)</f>
        <v>5.5298469568866929E-5</v>
      </c>
      <c r="AF11" s="38" cm="1">
        <f t="array" aca="1" ref="AF11" ca="1">TREND($K11:$P11,$K$1:$P$1,AF$1)</f>
        <v>5.6260182083107957E-5</v>
      </c>
      <c r="AG11" s="38" cm="1">
        <f t="array" aca="1" ref="AG11" ca="1">TREND($K11:$P11,$K$1:$P$1,AG$1)</f>
        <v>5.7221894597349419E-5</v>
      </c>
      <c r="AH11" s="38" cm="1">
        <f t="array" aca="1" ref="AH11" ca="1">TREND($K11:$P11,$K$1:$P$1,AH$1)</f>
        <v>5.8183607111590447E-5</v>
      </c>
      <c r="AI11" s="38" cm="1">
        <f t="array" aca="1" ref="AI11" ca="1">TREND($K11:$P11,$K$1:$P$1,AI$1)</f>
        <v>5.9145319625831475E-5</v>
      </c>
      <c r="AJ11" s="38" cm="1">
        <f t="array" aca="1" ref="AJ11" ca="1">TREND($K11:$P11,$K$1:$P$1,AJ$1)</f>
        <v>6.0107032140072937E-5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1.3343761135096145E-4</v>
      </c>
      <c r="C12" s="38">
        <f t="shared" ca="1" si="3"/>
        <v>1.3674349811866544E-4</v>
      </c>
      <c r="D12" s="38">
        <f t="shared" ca="1" si="0"/>
        <v>1.4004938488636947E-4</v>
      </c>
      <c r="E12" s="38">
        <f t="shared" ca="1" si="0"/>
        <v>1.4335527165407346E-4</v>
      </c>
      <c r="F12" s="40">
        <f ca="1">SUM(INDIRECT(CONCATENATE("'",HLOOKUP(F$1,$B$21:$E$23,3,FALSE),"'!",$B$25,ROW($A12)+5,":",$B$25,ROW($A12)+6)))*About!$A$27</f>
        <v>1.4666115842177746E-4</v>
      </c>
      <c r="G12" s="38">
        <f t="shared" ca="1" si="4"/>
        <v>1.5062822254302224E-4</v>
      </c>
      <c r="H12" s="38">
        <f t="shared" ca="1" si="1"/>
        <v>1.5459528666426705E-4</v>
      </c>
      <c r="I12" s="38">
        <f t="shared" ca="1" si="1"/>
        <v>1.5856235078551183E-4</v>
      </c>
      <c r="J12" s="38">
        <f t="shared" ca="1" si="1"/>
        <v>1.6252941490675665E-4</v>
      </c>
      <c r="K12" s="40">
        <f ca="1">SUM(INDIRECT(CONCATENATE("'",HLOOKUP(K$1,$B$21:$E$23,3,FALSE),"'!",$B$25,ROW($A12)+5,":",$B$25,ROW($A12)+6)))*About!$A$27</f>
        <v>1.6649647902800143E-4</v>
      </c>
      <c r="L12" s="38">
        <f t="shared" ca="1" si="5"/>
        <v>1.7046354314924624E-4</v>
      </c>
      <c r="M12" s="38">
        <f t="shared" ca="1" si="2"/>
        <v>1.7443060727049102E-4</v>
      </c>
      <c r="N12" s="38">
        <f t="shared" ca="1" si="2"/>
        <v>1.7839767139173583E-4</v>
      </c>
      <c r="O12" s="38">
        <f t="shared" ca="1" si="2"/>
        <v>1.8236473551298062E-4</v>
      </c>
      <c r="P12" s="40">
        <f ca="1">SUM(INDIRECT(CONCATENATE("'",HLOOKUP(P$1,$B$21:$E$23,3,FALSE),"'!",$B$25,ROW($A12)+5,":",$B$25,ROW($A12)+6)))*About!$A$27</f>
        <v>1.8633179963422543E-4</v>
      </c>
      <c r="Q12" s="38" cm="1">
        <f t="array" aca="1" ref="Q12" ca="1">TREND($K12:$P12,$K$1:$P$1,Q$1)</f>
        <v>1.9029886375547013E-4</v>
      </c>
      <c r="R12" s="38" cm="1">
        <f t="array" aca="1" ref="R12" ca="1">TREND($K12:$P12,$K$1:$P$1,R$1)</f>
        <v>1.9426592787671546E-4</v>
      </c>
      <c r="S12" s="38" cm="1">
        <f t="array" aca="1" ref="S12" ca="1">TREND($K12:$P12,$K$1:$P$1,S$1)</f>
        <v>1.9823299199796078E-4</v>
      </c>
      <c r="T12" s="38" cm="1">
        <f t="array" aca="1" ref="T12" ca="1">TREND($K12:$P12,$K$1:$P$1,T$1)</f>
        <v>2.0220005611920437E-4</v>
      </c>
      <c r="U12" s="38" cm="1">
        <f t="array" aca="1" ref="U12" ca="1">TREND($K12:$P12,$K$1:$P$1,U$1)</f>
        <v>2.061671202404497E-4</v>
      </c>
      <c r="V12" s="38" cm="1">
        <f t="array" aca="1" ref="V12" ca="1">TREND($K12:$P12,$K$1:$P$1,V$1)</f>
        <v>2.1013418436169502E-4</v>
      </c>
      <c r="W12" s="38" cm="1">
        <f t="array" aca="1" ref="W12" ca="1">TREND($K12:$P12,$K$1:$P$1,W$1)</f>
        <v>2.1410124848293861E-4</v>
      </c>
      <c r="X12" s="38" cm="1">
        <f t="array" aca="1" ref="X12" ca="1">TREND($K12:$P12,$K$1:$P$1,X$1)</f>
        <v>2.1806831260418394E-4</v>
      </c>
      <c r="Y12" s="38" cm="1">
        <f t="array" aca="1" ref="Y12" ca="1">TREND($K12:$P12,$K$1:$P$1,Y$1)</f>
        <v>2.2203537672542926E-4</v>
      </c>
      <c r="Z12" s="38" cm="1">
        <f t="array" aca="1" ref="Z12" ca="1">TREND($K12:$P12,$K$1:$P$1,Z$1)</f>
        <v>2.2600244084667286E-4</v>
      </c>
      <c r="AA12" s="38" cm="1">
        <f t="array" aca="1" ref="AA12" ca="1">TREND($K12:$P12,$K$1:$P$1,AA$1)</f>
        <v>2.2996950496791818E-4</v>
      </c>
      <c r="AB12" s="38" cm="1">
        <f t="array" aca="1" ref="AB12" ca="1">TREND($K12:$P12,$K$1:$P$1,AB$1)</f>
        <v>2.3393656908916351E-4</v>
      </c>
      <c r="AC12" s="38" cm="1">
        <f t="array" aca="1" ref="AC12" ca="1">TREND($K12:$P12,$K$1:$P$1,AC$1)</f>
        <v>2.3790363321040883E-4</v>
      </c>
      <c r="AD12" s="38" cm="1">
        <f t="array" aca="1" ref="AD12" ca="1">TREND($K12:$P12,$K$1:$P$1,AD$1)</f>
        <v>2.4187069733165242E-4</v>
      </c>
      <c r="AE12" s="38" cm="1">
        <f t="array" aca="1" ref="AE12" ca="1">TREND($K12:$P12,$K$1:$P$1,AE$1)</f>
        <v>2.4583776145289775E-4</v>
      </c>
      <c r="AF12" s="38" cm="1">
        <f t="array" aca="1" ref="AF12" ca="1">TREND($K12:$P12,$K$1:$P$1,AF$1)</f>
        <v>2.4980482557414307E-4</v>
      </c>
      <c r="AG12" s="38" cm="1">
        <f t="array" aca="1" ref="AG12" ca="1">TREND($K12:$P12,$K$1:$P$1,AG$1)</f>
        <v>2.5377188969538667E-4</v>
      </c>
      <c r="AH12" s="38" cm="1">
        <f t="array" aca="1" ref="AH12" ca="1">TREND($K12:$P12,$K$1:$P$1,AH$1)</f>
        <v>2.5773895381663199E-4</v>
      </c>
      <c r="AI12" s="38" cm="1">
        <f t="array" aca="1" ref="AI12" ca="1">TREND($K12:$P12,$K$1:$P$1,AI$1)</f>
        <v>2.6170601793787732E-4</v>
      </c>
      <c r="AJ12" s="38" cm="1">
        <f t="array" aca="1" ref="AJ12" ca="1">TREND($K12:$P12,$K$1:$P$1,AJ$1)</f>
        <v>2.6567308205912091E-4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HOIpTP-LULUCF-SO2</v>
      </c>
    </row>
    <row r="18" spans="1:5">
      <c r="A18" t="s">
        <v>113</v>
      </c>
      <c r="B18" t="str">
        <f ca="1">RIGHT(B17,LEN(B17)-7)</f>
        <v>LULUCF-SO2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21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5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24" t="s">
        <v>13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24" t="s">
        <v>14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24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24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24" t="s">
        <v>162</v>
      </c>
      <c r="B12" s="10">
        <v>0.51</v>
      </c>
      <c r="C12" s="10">
        <v>3.7</v>
      </c>
      <c r="D12" s="10">
        <v>33</v>
      </c>
    </row>
    <row r="13" spans="1:4" ht="15" customHeight="1">
      <c r="A13" s="24" t="s">
        <v>17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24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24" t="s">
        <v>19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24" t="s">
        <v>20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24" t="s">
        <v>21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25" t="s">
        <v>22</v>
      </c>
      <c r="B18" s="13">
        <v>6.7999999999999999E-5</v>
      </c>
      <c r="C18" s="13">
        <v>5.2999999999999998E-4</v>
      </c>
      <c r="D18" s="13">
        <v>4.4000000000000003E-3</v>
      </c>
    </row>
    <row r="19" spans="1:4">
      <c r="A19" s="26"/>
    </row>
    <row r="20" spans="1:4">
      <c r="A20" s="26"/>
    </row>
    <row r="21" spans="1:4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5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14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162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17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20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21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8" t="s">
        <v>22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30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5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16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162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20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21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8" t="s">
        <v>22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29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5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15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21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8" t="s">
        <v>22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5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20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21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8" t="s">
        <v>22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16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20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21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5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18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20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5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14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162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20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21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8" t="s">
        <v>22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5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20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21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8" t="s">
        <v>22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39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5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14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20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21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15" t="s">
        <v>5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6" t="s">
        <v>6</v>
      </c>
      <c r="B7" s="17"/>
      <c r="C7" s="20"/>
      <c r="D7" s="14"/>
    </row>
    <row r="8" spans="1:4" ht="15" customHeight="1">
      <c r="A8" s="9" t="s">
        <v>13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14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162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21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20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21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8" t="s">
        <v>22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5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162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19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20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21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8" t="s">
        <v>22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5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162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18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21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8" t="s">
        <v>22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5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14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16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162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17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18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19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20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21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8" t="s">
        <v>22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14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19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20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21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8" t="s">
        <v>22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5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14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15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16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162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18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19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20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21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8" t="s">
        <v>22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5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14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17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19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21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8" t="s">
        <v>22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5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14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20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21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8" t="s">
        <v>22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28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5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16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162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20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21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8" t="s">
        <v>22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27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5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8" t="s">
        <v>22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49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5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20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21</v>
      </c>
      <c r="B17" s="10">
        <v>2E-3</v>
      </c>
      <c r="C17" s="10">
        <v>0.05</v>
      </c>
      <c r="D17" s="10">
        <v>6.3E-2</v>
      </c>
    </row>
    <row r="18" spans="1:4" ht="15" customHeight="1">
      <c r="A18" s="18" t="s">
        <v>22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21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5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14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20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21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8" t="s">
        <v>22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20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21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8" t="s">
        <v>22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5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14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20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21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5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14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8" t="s">
        <v>22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5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20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21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8" t="s">
        <v>22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5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162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19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20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21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8" t="s">
        <v>22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14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162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18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20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21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8" t="s">
        <v>22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59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14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16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18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19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21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8" t="s">
        <v>22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14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19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20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21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8" t="s">
        <v>22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5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14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15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16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18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19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20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21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8" t="s">
        <v>22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5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14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15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16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17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18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19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21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8" t="s">
        <v>22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5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14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15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18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19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20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21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8" t="s">
        <v>22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26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14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16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162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17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18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19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20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21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8" t="s">
        <v>22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25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5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15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19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20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21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8" t="s">
        <v>22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5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14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15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16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18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19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20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21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8" t="s">
        <v>22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5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15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16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19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21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8" t="s">
        <v>22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5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14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15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16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162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19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21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8" t="s">
        <v>22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14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15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16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21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8" t="s">
        <v>22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15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19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20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8" t="s">
        <v>22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69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5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14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15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16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162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18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19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20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21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8" t="s">
        <v>22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5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15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16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17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18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19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20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21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8" t="s">
        <v>22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14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15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18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19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21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5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14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15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16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162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18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19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20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21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8" t="s">
        <v>22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14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15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16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162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18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19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21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8" t="s">
        <v>22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5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14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15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16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18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21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8" t="s">
        <v>22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5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14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15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18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20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21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8" t="s">
        <v>22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5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14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15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16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17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18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19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20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21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8" t="s">
        <v>22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5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14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15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16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162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17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18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19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21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8" t="s">
        <v>22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5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14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15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16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162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17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18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19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20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21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8" t="s">
        <v>22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24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15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16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162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17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18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21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8" t="s">
        <v>22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70" t="s">
        <v>23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5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14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15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16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19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20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21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8" t="s">
        <v>22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79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5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14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15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16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17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18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19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20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21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8" t="s">
        <v>22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5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14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15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16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19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20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21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14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15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18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21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5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14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15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16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18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20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21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8" t="s">
        <v>22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5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15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16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162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18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19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20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21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8" t="s">
        <v>22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5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14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15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16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162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17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18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19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20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21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8" t="s">
        <v>22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5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14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16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162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17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18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20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8" t="s">
        <v>22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14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15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16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18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19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21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8" t="s">
        <v>22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5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14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15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16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162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17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18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19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20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21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8" t="s">
        <v>22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14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15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16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162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17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18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19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21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8" t="s">
        <v>22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89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5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14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15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16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162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17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18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19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20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21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8" t="s">
        <v>22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90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14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15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16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162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17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18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19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20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21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8" t="s">
        <v>22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baseColWidth="10" defaultColWidth="9.1640625" defaultRowHeight="15"/>
  <cols>
    <col min="1" max="1" width="52" style="4" customWidth="1"/>
    <col min="2" max="2" width="15.6640625" style="4" customWidth="1"/>
    <col min="3" max="3" width="16.5" style="4" customWidth="1"/>
    <col min="4" max="4" width="17.83203125" style="4" customWidth="1"/>
    <col min="5" max="16384" width="9.1640625" style="4"/>
  </cols>
  <sheetData>
    <row r="1" spans="1:4" ht="45" customHeight="1">
      <c r="A1" s="69" t="s">
        <v>91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5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14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15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16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162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17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18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19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20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21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8" t="s">
        <v>22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About</vt:lpstr>
      <vt:lpstr>State Population</vt:lpstr>
      <vt:lpstr>State Area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2020-07-06T23:53:13Z</dcterms:created>
  <dcterms:modified xsi:type="dcterms:W3CDTF">2020-11-30T16:08:07Z</dcterms:modified>
</cp:coreProperties>
</file>