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3" i="5" l="1"/>
  <c r="J163" i="5"/>
  <c r="I163" i="5"/>
  <c r="H163" i="5"/>
  <c r="G163" i="5"/>
  <c r="F163" i="5"/>
  <c r="E163" i="5"/>
  <c r="D163" i="5"/>
  <c r="C163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5" i="3" l="1"/>
  <c r="D5" i="3"/>
  <c r="E5" i="3"/>
  <c r="C6" i="3"/>
  <c r="D6" i="3"/>
  <c r="E6" i="3"/>
  <c r="D5" i="6" l="1"/>
  <c r="D8" i="6" s="1"/>
  <c r="B13" i="6" s="1"/>
  <c r="C5" i="6"/>
  <c r="C8" i="6" s="1"/>
  <c r="B12" i="6" s="1"/>
  <c r="B5" i="6"/>
  <c r="B82" i="3" l="1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3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82" i="4"/>
  <c r="C12" i="6"/>
  <c r="B82" i="4" s="1"/>
  <c r="C82" i="4" l="1"/>
  <c r="E82" i="3"/>
  <c r="E12" i="6"/>
  <c r="B14" i="6" s="1"/>
  <c r="B15" i="6" s="1"/>
  <c r="B16" i="6" s="1"/>
  <c r="C13" i="6"/>
  <c r="C15" i="6"/>
  <c r="C14" i="6" l="1"/>
  <c r="I82" i="3" s="1"/>
  <c r="G82" i="3"/>
  <c r="K82" i="3"/>
  <c r="B17" i="6"/>
  <c r="C16" i="6"/>
  <c r="F82" i="4" s="1"/>
  <c r="D82" i="4" l="1"/>
  <c r="E82" i="4"/>
  <c r="M82" i="3"/>
  <c r="B18" i="6"/>
  <c r="C17" i="6"/>
  <c r="G82" i="4" s="1"/>
  <c r="H82" i="4" l="1"/>
  <c r="O82" i="3"/>
  <c r="B19" i="6"/>
  <c r="C18" i="6"/>
  <c r="Q82" i="3" l="1"/>
  <c r="I82" i="4"/>
  <c r="B20" i="6"/>
  <c r="C19" i="6"/>
  <c r="S82" i="3" l="1"/>
  <c r="J82" i="4"/>
  <c r="C20" i="6"/>
  <c r="U82" i="3" l="1"/>
  <c r="K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<sst xmlns="http://schemas.openxmlformats.org/spreadsheetml/2006/main" count="251" uniqueCount="187">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</sst>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10"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3" t="s">
        <v>173</v>
      </c>
      <c r="C3" s="13"/>
      <c r="D3" s="13"/>
      <c r="E3" s="13"/>
      <c r="F3" s="13"/>
    </row>
    <row r="4" spans="1:6" x14ac:dyDescent="0.45">
      <c r="B4" t="s">
        <v>180</v>
      </c>
    </row>
    <row r="5" spans="1:6" x14ac:dyDescent="0.45">
      <c r="B5" s="35" t="s">
        <v>186</v>
      </c>
    </row>
    <row r="6" spans="1:6" x14ac:dyDescent="0.45">
      <c r="B6" t="s">
        <v>181</v>
      </c>
    </row>
    <row r="7" spans="1:6" x14ac:dyDescent="0.45">
      <c r="B7" s="28" t="s">
        <v>182</v>
      </c>
    </row>
    <row r="8" spans="1:6" x14ac:dyDescent="0.45">
      <c r="B8" t="s">
        <v>183</v>
      </c>
    </row>
    <row r="10" spans="1:6" x14ac:dyDescent="0.45">
      <c r="B10" s="19" t="s">
        <v>174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9" t="s">
        <v>104</v>
      </c>
    </row>
    <row r="37" spans="1:2" x14ac:dyDescent="0.45">
      <c r="B37" t="s">
        <v>92</v>
      </c>
    </row>
    <row r="38" spans="1:2" x14ac:dyDescent="0.45">
      <c r="B38" s="19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9" t="s">
        <v>95</v>
      </c>
    </row>
    <row r="42" spans="1:2" x14ac:dyDescent="0.45">
      <c r="B42" s="19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 s="7">
        <v>1.0149999999999999</v>
      </c>
      <c r="C66" s="7"/>
      <c r="D66" s="8"/>
    </row>
    <row r="67" spans="1:4" x14ac:dyDescent="0.45">
      <c r="A67" s="6" t="s">
        <v>51</v>
      </c>
      <c r="B67" s="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158</v>
      </c>
    </row>
    <row r="99" spans="1:2" x14ac:dyDescent="0.45">
      <c r="A99" t="s">
        <v>159</v>
      </c>
    </row>
    <row r="100" spans="1:2" x14ac:dyDescent="0.45">
      <c r="A100" t="s">
        <v>160</v>
      </c>
    </row>
    <row r="101" spans="1:2" x14ac:dyDescent="0.45">
      <c r="A101" s="22">
        <v>6</v>
      </c>
      <c r="B101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60" sqref="F60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45">
      <c r="B23">
        <v>0</v>
      </c>
      <c r="C23">
        <v>0</v>
      </c>
      <c r="D23">
        <v>0.52046713027107683</v>
      </c>
      <c r="E23">
        <v>0.52619054009406918</v>
      </c>
      <c r="F23">
        <v>0.53396124809489509</v>
      </c>
      <c r="G23">
        <v>0.54452520917842318</v>
      </c>
      <c r="H23">
        <v>0.55915178268827814</v>
      </c>
      <c r="I23">
        <v>0.57255637498685819</v>
      </c>
      <c r="J23">
        <v>0.58654945753397336</v>
      </c>
      <c r="K23">
        <v>0.60207423038659635</v>
      </c>
      <c r="L23">
        <v>0.61578577253425026</v>
      </c>
      <c r="M23">
        <v>0.63020683856372606</v>
      </c>
      <c r="N23">
        <v>0.64922465422471942</v>
      </c>
      <c r="O23">
        <v>0.66854055915642352</v>
      </c>
      <c r="P23">
        <v>0.68375259217416129</v>
      </c>
      <c r="Q23">
        <v>0.69917447464967386</v>
      </c>
      <c r="R23">
        <v>0.71960560964281062</v>
      </c>
      <c r="S23">
        <v>0.74878502650661161</v>
      </c>
      <c r="T23">
        <v>0.76542839168598575</v>
      </c>
      <c r="U23">
        <v>0.78917694192803067</v>
      </c>
      <c r="V23">
        <v>0.81353834155009996</v>
      </c>
      <c r="W23">
        <v>0.83844798780942598</v>
      </c>
      <c r="X23">
        <v>0.86229253059747735</v>
      </c>
      <c r="Y23">
        <v>0.88664044425164457</v>
      </c>
      <c r="Z23">
        <v>0.91142083634804616</v>
      </c>
      <c r="AA23">
        <v>0.93660402874283011</v>
      </c>
      <c r="AB23">
        <v>0.96738523522539277</v>
      </c>
      <c r="AC23">
        <v>0.97390818818031433</v>
      </c>
      <c r="AD23">
        <v>0.98043114113523577</v>
      </c>
      <c r="AE23">
        <v>0.98695409409015733</v>
      </c>
      <c r="AF23">
        <v>0.99347704704507878</v>
      </c>
      <c r="AG23">
        <v>1</v>
      </c>
    </row>
    <row r="24" spans="1:35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5">
        <v>2045</v>
      </c>
      <c r="G28" s="14">
        <v>2046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45">
      <c r="B29">
        <v>0</v>
      </c>
      <c r="C29">
        <v>0</v>
      </c>
      <c r="D29">
        <v>0</v>
      </c>
      <c r="E29">
        <v>1</v>
      </c>
      <c r="F29" s="16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2037</v>
      </c>
      <c r="H34" s="14">
        <v>2038</v>
      </c>
      <c r="I34" s="14">
        <v>2039</v>
      </c>
      <c r="J34" s="14">
        <v>2040</v>
      </c>
      <c r="K34" s="14">
        <v>2041</v>
      </c>
      <c r="L34" s="14">
        <v>2042</v>
      </c>
      <c r="M34" s="14">
        <v>2043</v>
      </c>
      <c r="N34" s="14">
        <v>2044</v>
      </c>
      <c r="O34" s="14">
        <v>2045</v>
      </c>
      <c r="P34" s="14">
        <v>2046</v>
      </c>
      <c r="Q34" s="14">
        <v>2047</v>
      </c>
      <c r="R34" s="14">
        <v>2048</v>
      </c>
      <c r="S34" s="14">
        <v>2049</v>
      </c>
      <c r="T34" s="14">
        <v>2050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45">
      <c r="B35">
        <v>0</v>
      </c>
      <c r="C35">
        <v>0</v>
      </c>
      <c r="D35">
        <v>1</v>
      </c>
      <c r="E35">
        <v>1</v>
      </c>
      <c r="F35">
        <v>0.94226916694687535</v>
      </c>
      <c r="G35">
        <v>0.89084314366310424</v>
      </c>
      <c r="H35">
        <v>0.84473937566798496</v>
      </c>
      <c r="I35">
        <v>0.80317332755646187</v>
      </c>
      <c r="J35">
        <v>0.76550322636034707</v>
      </c>
      <c r="K35">
        <v>0.73119813058630134</v>
      </c>
      <c r="L35">
        <v>0.69983169065016926</v>
      </c>
      <c r="M35">
        <v>0.67106023534931802</v>
      </c>
      <c r="N35">
        <v>0.64456106406131075</v>
      </c>
      <c r="O35">
        <v>0.62006192608802624</v>
      </c>
      <c r="P35">
        <v>0.59735608364176296</v>
      </c>
      <c r="Q35">
        <v>0.5762348471941281</v>
      </c>
      <c r="R35">
        <v>0.55656902786093476</v>
      </c>
      <c r="S35">
        <v>0.53819676429855523</v>
      </c>
      <c r="T35">
        <v>0.52101715535604887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6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6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6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6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6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6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6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6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6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6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6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6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6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6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6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6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6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6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6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6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6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2023</v>
      </c>
      <c r="F58" s="14">
        <v>2024</v>
      </c>
      <c r="G58" s="14">
        <v>2025</v>
      </c>
      <c r="H58" s="14">
        <v>2050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6" customFormat="1" x14ac:dyDescent="0.45">
      <c r="A59" s="12"/>
      <c r="B59">
        <v>0</v>
      </c>
      <c r="C59">
        <v>0</v>
      </c>
      <c r="D59">
        <v>0.8</v>
      </c>
      <c r="E59">
        <v>0.8</v>
      </c>
      <c r="F59">
        <v>0.85</v>
      </c>
      <c r="G59">
        <v>1</v>
      </c>
      <c r="H59">
        <v>1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6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6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6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6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6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6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6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6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6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6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6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6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6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6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6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6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6" customFormat="1" x14ac:dyDescent="0.4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6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6" customFormat="1" x14ac:dyDescent="0.4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6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6" customFormat="1" x14ac:dyDescent="0.4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6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6" customFormat="1" x14ac:dyDescent="0.4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6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6" customFormat="1" x14ac:dyDescent="0.4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6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6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6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6" customFormat="1" x14ac:dyDescent="0.4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6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6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6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6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6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6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6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6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6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6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6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6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6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6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6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6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6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6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6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6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6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6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6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2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2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2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:H34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0.52046700000000001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0.52619099999999996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0.53396100000000002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0.54452500000000004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0.55915199999999998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0.57255599999999995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0.58654899999999999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0.602074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0.61578599999999994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0.63020699999999996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0.64922500000000005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0.66854100000000005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0.68375300000000006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0.69917399999999996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0.71960599999999997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0.74878500000000003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0.765428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0.78917700000000002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0.81353799999999998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0.83844799999999997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0.86229299999999998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0.88663999999999998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0.91142100000000004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0.93660399999999999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0.94226900000000002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0.89084300000000005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0.84473900000000002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0.80317300000000003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0.76550300000000004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0.73119800000000001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0.69983200000000001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0.67105999999999999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0.64456100000000005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0.620062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0.597356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0.57623500000000005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0.55656899999999998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0.53819700000000004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0.52101699999999995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0.8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0.8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0.85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4" sqref="B34:I34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1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0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1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1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1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1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1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1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1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1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1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1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0.52046700000000001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0.52619099999999996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0.53396100000000002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0.54452500000000004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0.55915199999999998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0.57255599999999995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0.58654899999999999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0.602074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0.61578599999999994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0.63020699999999996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0.64922500000000005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0.66854100000000005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0.68375300000000006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0.69917399999999996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0.71960599999999997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0.74878500000000003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0.765428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0.78917700000000002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0.81353799999999998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0.83844799999999997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0.86229299999999998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0.88663999999999998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0.91142100000000004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0.93660399999999999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1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1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1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2045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2046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1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1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1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2035</v>
      </c>
      <c r="I18" s="12">
        <f>IF(ISBLANK('Set Schedules Here'!E35),"",ROUND('Set Schedules Here'!E35,rounding_decimal_places))</f>
        <v>1</v>
      </c>
      <c r="J18" s="12">
        <f>IF(ISBLANK('Set Schedules Here'!F34),"",ROUND('Set Schedules Here'!F34,rounding_decimal_places))</f>
        <v>2036</v>
      </c>
      <c r="K18" s="12">
        <f>IF(ISBLANK('Set Schedules Here'!F35),"",ROUND('Set Schedules Here'!F35,rounding_decimal_places))</f>
        <v>0.94226900000000002</v>
      </c>
      <c r="L18" s="12">
        <f>IF(ISBLANK('Set Schedules Here'!G34),"",ROUND('Set Schedules Here'!G34,rounding_decimal_places))</f>
        <v>2037</v>
      </c>
      <c r="M18" s="12">
        <f>IF(ISBLANK('Set Schedules Here'!G35),"",ROUND('Set Schedules Here'!G35,rounding_decimal_places))</f>
        <v>0.89084300000000005</v>
      </c>
      <c r="N18" s="12">
        <f>IF(ISBLANK('Set Schedules Here'!H34),"",ROUND('Set Schedules Here'!H34,rounding_decimal_places))</f>
        <v>2038</v>
      </c>
      <c r="O18" s="12">
        <f>IF(ISBLANK('Set Schedules Here'!H35),"",ROUND('Set Schedules Here'!H35,rounding_decimal_places))</f>
        <v>0.84473900000000002</v>
      </c>
      <c r="P18" s="12">
        <f>IF(ISBLANK('Set Schedules Here'!I34),"",ROUND('Set Schedules Here'!I34,rounding_decimal_places))</f>
        <v>2039</v>
      </c>
      <c r="Q18" s="12">
        <f>IF(ISBLANK('Set Schedules Here'!I35),"",ROUND('Set Schedules Here'!I35,rounding_decimal_places))</f>
        <v>0.80317300000000003</v>
      </c>
      <c r="R18" s="12">
        <f>IF(ISBLANK('Set Schedules Here'!J34),"",ROUND('Set Schedules Here'!J34,rounding_decimal_places))</f>
        <v>2040</v>
      </c>
      <c r="S18" s="12">
        <f>IF(ISBLANK('Set Schedules Here'!J35),"",ROUND('Set Schedules Here'!J35,rounding_decimal_places))</f>
        <v>0.76550300000000004</v>
      </c>
      <c r="T18" s="12">
        <f>IF(ISBLANK('Set Schedules Here'!K34),"",ROUND('Set Schedules Here'!K34,rounding_decimal_places))</f>
        <v>2041</v>
      </c>
      <c r="U18" s="12">
        <f>IF(ISBLANK('Set Schedules Here'!K35),"",ROUND('Set Schedules Here'!K35,rounding_decimal_places))</f>
        <v>0.73119800000000001</v>
      </c>
      <c r="V18" s="12">
        <f>IF(ISBLANK('Set Schedules Here'!L34),"",ROUND('Set Schedules Here'!L34,rounding_decimal_places))</f>
        <v>2042</v>
      </c>
      <c r="W18" s="12">
        <f>IF(ISBLANK('Set Schedules Here'!L35),"",ROUND('Set Schedules Here'!L35,rounding_decimal_places))</f>
        <v>0.69983200000000001</v>
      </c>
      <c r="X18" s="12">
        <f>IF(ISBLANK('Set Schedules Here'!M34),"",ROUND('Set Schedules Here'!M34,rounding_decimal_places))</f>
        <v>2043</v>
      </c>
      <c r="Y18" s="12">
        <f>IF(ISBLANK('Set Schedules Here'!M35),"",ROUND('Set Schedules Here'!M35,rounding_decimal_places))</f>
        <v>0.67105999999999999</v>
      </c>
      <c r="Z18" s="12">
        <f>IF(ISBLANK('Set Schedules Here'!N34),"",ROUND('Set Schedules Here'!N34,rounding_decimal_places))</f>
        <v>2044</v>
      </c>
      <c r="AA18" s="12">
        <f>IF(ISBLANK('Set Schedules Here'!N35),"",ROUND('Set Schedules Here'!N35,rounding_decimal_places))</f>
        <v>0.64456100000000005</v>
      </c>
      <c r="AB18" s="12">
        <f>IF(ISBLANK('Set Schedules Here'!O34),"",ROUND('Set Schedules Here'!O34,rounding_decimal_places))</f>
        <v>2045</v>
      </c>
      <c r="AC18" s="12">
        <f>IF(ISBLANK('Set Schedules Here'!O35),"",ROUND('Set Schedules Here'!O35,rounding_decimal_places))</f>
        <v>0.620062</v>
      </c>
      <c r="AD18" s="12">
        <f>IF(ISBLANK('Set Schedules Here'!P34),"",ROUND('Set Schedules Here'!P34,rounding_decimal_places))</f>
        <v>2046</v>
      </c>
      <c r="AE18" s="12">
        <f>IF(ISBLANK('Set Schedules Here'!P35),"",ROUND('Set Schedules Here'!P35,rounding_decimal_places))</f>
        <v>0.597356</v>
      </c>
      <c r="AF18" s="12">
        <f>IF(ISBLANK('Set Schedules Here'!Q34),"",ROUND('Set Schedules Here'!Q34,rounding_decimal_places))</f>
        <v>2047</v>
      </c>
      <c r="AG18" s="12">
        <f>IF(ISBLANK('Set Schedules Here'!Q35),"",ROUND('Set Schedules Here'!Q35,rounding_decimal_places))</f>
        <v>0.57623500000000005</v>
      </c>
      <c r="AH18" s="12">
        <f>IF(ISBLANK('Set Schedules Here'!R34),"",ROUND('Set Schedules Here'!R34,rounding_decimal_places))</f>
        <v>2048</v>
      </c>
      <c r="AI18" s="12">
        <f>IF(ISBLANK('Set Schedules Here'!R35),"",ROUND('Set Schedules Here'!R35,rounding_decimal_places))</f>
        <v>0.55656899999999998</v>
      </c>
      <c r="AJ18" s="12">
        <f>IF(ISBLANK('Set Schedules Here'!S34),"",ROUND('Set Schedules Here'!S34,rounding_decimal_places))</f>
        <v>2049</v>
      </c>
      <c r="AK18" s="12">
        <f>IF(ISBLANK('Set Schedules Here'!S35),"",ROUND('Set Schedules Here'!S35,rounding_decimal_places))</f>
        <v>0.53819700000000004</v>
      </c>
      <c r="AL18" s="12">
        <f>IF(ISBLANK('Set Schedules Here'!T34),"",ROUND('Set Schedules Here'!T34,rounding_decimal_places))</f>
        <v>2050</v>
      </c>
      <c r="AM18" s="12">
        <f>IF(ISBLANK('Set Schedules Here'!T35),"",ROUND('Set Schedules Here'!T35,rounding_decimal_places))</f>
        <v>0.52101699999999995</v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1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1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1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1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1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1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1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1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1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1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1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1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2022</v>
      </c>
      <c r="G30" s="12">
        <f>IF(ISBLANK('Set Schedules Here'!D59),"",ROUND('Set Schedules Here'!D59,rounding_decimal_places))</f>
        <v>0.8</v>
      </c>
      <c r="H30" s="12">
        <f>IF(ISBLANK('Set Schedules Here'!E58),"",ROUND('Set Schedules Here'!E58,rounding_decimal_places))</f>
        <v>2023</v>
      </c>
      <c r="I30" s="12">
        <f>IF(ISBLANK('Set Schedules Here'!E59),"",ROUND('Set Schedules Here'!E59,rounding_decimal_places))</f>
        <v>0.8</v>
      </c>
      <c r="J30" s="12">
        <f>IF(ISBLANK('Set Schedules Here'!F58),"",ROUND('Set Schedules Here'!F58,rounding_decimal_places))</f>
        <v>2024</v>
      </c>
      <c r="K30" s="12">
        <f>IF(ISBLANK('Set Schedules Here'!F59),"",ROUND('Set Schedules Here'!F59,rounding_decimal_places))</f>
        <v>0.85</v>
      </c>
      <c r="L30" s="12">
        <f>IF(ISBLANK('Set Schedules Here'!G58),"",ROUND('Set Schedules Here'!G58,rounding_decimal_places))</f>
        <v>2025</v>
      </c>
      <c r="M30" s="12">
        <f>IF(ISBLANK('Set Schedules Here'!G59),"",ROUND('Set Schedules Here'!G59,rounding_decimal_places))</f>
        <v>1</v>
      </c>
      <c r="N30" s="12">
        <f>IF(ISBLANK('Set Schedules Here'!H58),"",ROUND('Set Schedules Here'!H58,rounding_decimal_places))</f>
        <v>2050</v>
      </c>
      <c r="O30" s="12">
        <f>IF(ISBLANK('Set Schedules Here'!H59),"",ROUND('Set Schedules Here'!H59,rounding_decimal_places))</f>
        <v>1</v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1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1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1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1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2025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1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1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1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1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1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1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1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1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1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1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1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1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1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1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1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1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1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1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1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1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1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1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1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1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1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1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1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1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1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1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1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1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1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1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1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1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1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1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1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1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1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1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1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1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1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1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1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1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1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30" t="s">
        <v>184</v>
      </c>
      <c r="B1" s="30"/>
      <c r="C1" s="30"/>
      <c r="D1" s="30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185</v>
      </c>
      <c r="B3">
        <v>19073</v>
      </c>
      <c r="C3">
        <v>17517</v>
      </c>
      <c r="D3">
        <v>18418</v>
      </c>
    </row>
    <row r="4" spans="1:5" x14ac:dyDescent="0.45">
      <c r="A4" t="s">
        <v>177</v>
      </c>
      <c r="B4">
        <v>19068</v>
      </c>
      <c r="C4">
        <v>19448</v>
      </c>
      <c r="D4">
        <v>19790</v>
      </c>
    </row>
    <row r="5" spans="1:5" ht="28.5" x14ac:dyDescent="0.45">
      <c r="A5" s="31" t="s">
        <v>178</v>
      </c>
      <c r="B5">
        <f>B3</f>
        <v>19073</v>
      </c>
      <c r="C5" s="32">
        <f>C4*($B$3/$B$4)</f>
        <v>19453.099643381582</v>
      </c>
      <c r="D5" s="32">
        <f>D4*($B$3/$B$4)</f>
        <v>19795.189322425005</v>
      </c>
    </row>
    <row r="6" spans="1:5" x14ac:dyDescent="0.45">
      <c r="A6" s="33" t="s">
        <v>179</v>
      </c>
    </row>
    <row r="7" spans="1:5" x14ac:dyDescent="0.45">
      <c r="D7" s="25"/>
    </row>
    <row r="8" spans="1:5" x14ac:dyDescent="0.45">
      <c r="A8" t="s">
        <v>175</v>
      </c>
      <c r="C8" s="34">
        <f>(C3-C5)/C5</f>
        <v>-9.952653710074888E-2</v>
      </c>
      <c r="D8" s="34">
        <f>(D3-D5)/D5</f>
        <v>-6.9571919722174844E-2</v>
      </c>
    </row>
    <row r="11" spans="1:5" x14ac:dyDescent="0.45">
      <c r="A11" s="36" t="s">
        <v>31</v>
      </c>
      <c r="B11" s="29" t="s">
        <v>175</v>
      </c>
      <c r="C11" s="29" t="s">
        <v>176</v>
      </c>
      <c r="E11" s="1" t="s">
        <v>172</v>
      </c>
    </row>
    <row r="12" spans="1:5" x14ac:dyDescent="0.45">
      <c r="A12">
        <v>2020</v>
      </c>
      <c r="B12" s="24">
        <f>C8</f>
        <v>-9.952653710074888E-2</v>
      </c>
      <c r="C12" s="24">
        <f>B12/B$12</f>
        <v>1</v>
      </c>
      <c r="E12" s="25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4">
        <f t="shared" ref="C13:C20" si="0">B13/B$12</f>
        <v>0.69902883943152239</v>
      </c>
    </row>
    <row r="14" spans="1:5" x14ac:dyDescent="0.45">
      <c r="A14">
        <v>2022</v>
      </c>
      <c r="B14" s="24">
        <f t="shared" ref="B14:B20" si="1">B13*E$12</f>
        <v>-4.8632778300414924E-2</v>
      </c>
      <c r="C14" s="24">
        <f t="shared" si="0"/>
        <v>0.4886413183569811</v>
      </c>
      <c r="D14" s="26"/>
    </row>
    <row r="15" spans="1:5" x14ac:dyDescent="0.45">
      <c r="A15">
        <v>2023</v>
      </c>
      <c r="B15" s="24">
        <f t="shared" si="1"/>
        <v>-3.3995714573669567E-2</v>
      </c>
      <c r="C15" s="24">
        <f t="shared" si="0"/>
        <v>0.34157437366936949</v>
      </c>
      <c r="D15" s="26"/>
    </row>
    <row r="16" spans="1:5" x14ac:dyDescent="0.45">
      <c r="A16">
        <v>2024</v>
      </c>
      <c r="B16" s="24">
        <f t="shared" si="1"/>
        <v>-2.376398490407753E-2</v>
      </c>
      <c r="C16" s="24">
        <f t="shared" si="0"/>
        <v>0.23877033800564854</v>
      </c>
      <c r="D16" s="26"/>
    </row>
    <row r="17" spans="1:4" x14ac:dyDescent="0.45">
      <c r="A17">
        <v>2025</v>
      </c>
      <c r="B17" s="24">
        <f t="shared" si="1"/>
        <v>-1.6611710787765535E-2</v>
      </c>
      <c r="C17" s="24">
        <f t="shared" si="0"/>
        <v>0.16690735226676084</v>
      </c>
      <c r="D17" s="26"/>
    </row>
    <row r="18" spans="1:4" x14ac:dyDescent="0.45">
      <c r="A18">
        <v>2026</v>
      </c>
      <c r="B18" s="24">
        <f t="shared" si="1"/>
        <v>-1.1612064912943842E-2</v>
      </c>
      <c r="C18" s="24">
        <f t="shared" si="0"/>
        <v>0.1166730527476221</v>
      </c>
    </row>
    <row r="19" spans="1:4" x14ac:dyDescent="0.45">
      <c r="A19">
        <v>2027</v>
      </c>
      <c r="B19" s="24">
        <f t="shared" si="1"/>
        <v>-8.1171682594986354E-3</v>
      </c>
      <c r="C19" s="24">
        <f t="shared" si="0"/>
        <v>8.1557828655103068E-2</v>
      </c>
    </row>
    <row r="20" spans="1:4" x14ac:dyDescent="0.45">
      <c r="A20">
        <v>2028</v>
      </c>
      <c r="B20" s="24">
        <f t="shared" si="1"/>
        <v>-5.674134707907722E-3</v>
      </c>
      <c r="C20" s="24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2020-11-03T23:22:16Z</dcterms:modified>
</cp:coreProperties>
</file>